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840" firstSheet="1" activeTab="1"/>
  </bookViews>
  <sheets>
    <sheet name="Exit Exclude" sheetId="22" r:id="rId1"/>
    <sheet name="Map Events" sheetId="10" r:id="rId2"/>
    <sheet name="RoomBuilder" sheetId="9" r:id="rId3"/>
    <sheet name="Exits" sheetId="1" r:id="rId4"/>
    <sheet name="Roomlist" sheetId="15" r:id="rId5"/>
    <sheet name="DT Rando - doors WOB WOR" sheetId="17" r:id="rId6"/>
    <sheet name="DT Rando - Shared Exits" sheetId="16" r:id="rId7"/>
    <sheet name="DT Rando - Special Rooms" sheetId="18" r:id="rId8"/>
    <sheet name="DT Rando - Exit Patch Data" sheetId="20" r:id="rId9"/>
    <sheet name="DT Rando - Parent Map Doors" sheetId="21" r:id="rId10"/>
    <sheet name="Maps and Palettes" sheetId="2" r:id="rId11"/>
    <sheet name="Reachability" sheetId="7" r:id="rId12"/>
    <sheet name="Notes" sheetId="4" r:id="rId13"/>
    <sheet name="Debug" sheetId="19" r:id="rId14"/>
  </sheets>
  <definedNames>
    <definedName name="_xlnm._FilterDatabase" localSheetId="9" hidden="1">'DT Rando - Parent Map Doors'!$A$1:$E$11841</definedName>
    <definedName name="_xlnm._FilterDatabase" localSheetId="6" hidden="1">'DT Rando - Shared Exits'!#REF!</definedName>
    <definedName name="_xlnm._FilterDatabase" localSheetId="3" hidden="1">Exits!$A$2:$BB$1354</definedName>
    <definedName name="_xlnm._FilterDatabase" localSheetId="10" hidden="1">'Maps and Palettes'!$A$1:$I$418</definedName>
    <definedName name="_xlnm._FilterDatabase" localSheetId="11" hidden="1">Reachability!$J$1:$J$493</definedName>
    <definedName name="_xlnm._FilterDatabase" localSheetId="2" hidden="1">RoomBuilder!$A$2:$X$1345</definedName>
    <definedName name="debug">Debug!$A$1</definedName>
    <definedName name="_xlnm.Extract" localSheetId="6">'DT Rando - Shared Exits'!$A$1</definedName>
    <definedName name="_xlnm.Extract" localSheetId="10">'Maps and Palettes'!$M$1</definedName>
    <definedName name="_xlnm.Extract" localSheetId="11">Reachability!$L$1</definedName>
    <definedName name="notes">Notes!$A$9</definedName>
    <definedName name="reach">Reachability!$A$1</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126" i="10"/>
  <c r="H1125"/>
  <c r="H1124"/>
  <c r="H1123"/>
  <c r="H1122"/>
  <c r="H1121"/>
  <c r="H1120"/>
  <c r="H1119"/>
  <c r="H1118"/>
  <c r="H1117"/>
  <c r="H1116"/>
  <c r="H1115"/>
  <c r="H1114"/>
  <c r="H1113"/>
  <c r="H1112"/>
  <c r="H1111"/>
  <c r="H1110"/>
  <c r="H1109"/>
  <c r="H1108"/>
  <c r="H1107"/>
  <c r="H1106"/>
  <c r="H1105"/>
  <c r="H1104"/>
  <c r="H1103"/>
  <c r="H1102"/>
  <c r="H1101"/>
  <c r="H1100"/>
  <c r="H1099"/>
  <c r="H1098"/>
  <c r="H1097"/>
  <c r="H1096"/>
  <c r="H1095"/>
  <c r="H1094"/>
  <c r="H1093"/>
  <c r="H1092"/>
  <c r="H1091"/>
  <c r="H1090"/>
  <c r="H1089"/>
  <c r="H1088"/>
  <c r="H1087"/>
  <c r="H1086"/>
  <c r="H1085"/>
  <c r="H1084"/>
  <c r="H1083"/>
  <c r="H1082"/>
  <c r="H1081"/>
  <c r="H1080"/>
  <c r="H1079"/>
  <c r="H1078"/>
  <c r="H1077"/>
  <c r="H1076"/>
  <c r="H1075"/>
  <c r="H1074"/>
  <c r="H1073"/>
  <c r="H1072"/>
  <c r="H1071"/>
  <c r="H1070"/>
  <c r="H1069"/>
  <c r="H1068"/>
  <c r="H1067"/>
  <c r="H1066"/>
  <c r="H1065"/>
  <c r="H1064"/>
  <c r="H1063"/>
  <c r="H1062"/>
  <c r="H1061"/>
  <c r="H1060"/>
  <c r="H1059"/>
  <c r="H1058"/>
  <c r="H1057"/>
  <c r="H1056"/>
  <c r="H1055"/>
  <c r="H1054"/>
  <c r="H1053"/>
  <c r="H1052"/>
  <c r="H1051"/>
  <c r="H1050"/>
  <c r="H1049"/>
  <c r="H1048"/>
  <c r="H1047"/>
  <c r="H1046"/>
  <c r="H1045"/>
  <c r="H1044"/>
  <c r="H1043"/>
  <c r="H1042"/>
  <c r="H1041"/>
  <c r="H1040"/>
  <c r="H1039"/>
  <c r="H1038"/>
  <c r="H1037"/>
  <c r="H1036"/>
  <c r="H1035"/>
  <c r="H1034"/>
  <c r="H1033"/>
  <c r="H1032"/>
  <c r="H1031"/>
  <c r="H1030"/>
  <c r="H1029"/>
  <c r="H1028"/>
  <c r="H1027"/>
  <c r="H1026"/>
  <c r="H1025"/>
  <c r="H1024"/>
  <c r="H1023"/>
  <c r="H1022"/>
  <c r="H1021"/>
  <c r="H1020"/>
  <c r="H1019"/>
  <c r="H1018"/>
  <c r="H1017"/>
  <c r="H1016"/>
  <c r="H1015"/>
  <c r="H1014"/>
  <c r="H1013"/>
  <c r="H1012"/>
  <c r="H1011"/>
  <c r="H1010"/>
  <c r="H1009"/>
  <c r="H1008"/>
  <c r="H1007"/>
  <c r="H1006"/>
  <c r="H1005"/>
  <c r="H1004"/>
  <c r="H1003"/>
  <c r="H1002"/>
  <c r="H1001"/>
  <c r="H1000"/>
  <c r="H999"/>
  <c r="H998"/>
  <c r="H997"/>
  <c r="H996"/>
  <c r="H995"/>
  <c r="H994"/>
  <c r="H993"/>
  <c r="H992"/>
  <c r="H991"/>
  <c r="H990"/>
  <c r="H989"/>
  <c r="H988"/>
  <c r="H987"/>
  <c r="H986"/>
  <c r="H985"/>
  <c r="H984"/>
  <c r="H983"/>
  <c r="H982"/>
  <c r="H981"/>
  <c r="H980"/>
  <c r="H979"/>
  <c r="H978"/>
  <c r="H977"/>
  <c r="H976"/>
  <c r="H975"/>
  <c r="H974"/>
  <c r="H973"/>
  <c r="H972"/>
  <c r="H971"/>
  <c r="H970"/>
  <c r="H969"/>
  <c r="H968"/>
  <c r="H967"/>
  <c r="H966"/>
  <c r="H965"/>
  <c r="H964"/>
  <c r="H963"/>
  <c r="H962"/>
  <c r="H961"/>
  <c r="H960"/>
  <c r="H959"/>
  <c r="H958"/>
  <c r="H957"/>
  <c r="H956"/>
  <c r="H955"/>
  <c r="H954"/>
  <c r="H953"/>
  <c r="H952"/>
  <c r="H951"/>
  <c r="H950"/>
  <c r="H949"/>
  <c r="H948"/>
  <c r="H947"/>
  <c r="H946"/>
  <c r="H945"/>
  <c r="H944"/>
  <c r="H943"/>
  <c r="H942"/>
  <c r="H941"/>
  <c r="H940"/>
  <c r="H939"/>
  <c r="H938"/>
  <c r="H937"/>
  <c r="H936"/>
  <c r="H935"/>
  <c r="H934"/>
  <c r="H933"/>
  <c r="H932"/>
  <c r="H931"/>
  <c r="H930"/>
  <c r="H929"/>
  <c r="H928"/>
  <c r="H927"/>
  <c r="H926"/>
  <c r="H925"/>
  <c r="H924"/>
  <c r="H923"/>
  <c r="H922"/>
  <c r="H921"/>
  <c r="H920"/>
  <c r="H919"/>
  <c r="H918"/>
  <c r="H917"/>
  <c r="H916"/>
  <c r="H915"/>
  <c r="H914"/>
  <c r="H913"/>
  <c r="H912"/>
  <c r="H911"/>
  <c r="H910"/>
  <c r="H909"/>
  <c r="H908"/>
  <c r="H907"/>
  <c r="H906"/>
  <c r="H905"/>
  <c r="H904"/>
  <c r="H903"/>
  <c r="H902"/>
  <c r="H901"/>
  <c r="H900"/>
  <c r="H899"/>
  <c r="H898"/>
  <c r="H897"/>
  <c r="H896"/>
  <c r="H895"/>
  <c r="H894"/>
  <c r="H893"/>
  <c r="H892"/>
  <c r="H891"/>
  <c r="H890"/>
  <c r="H889"/>
  <c r="H888"/>
  <c r="H887"/>
  <c r="H886"/>
  <c r="H885"/>
  <c r="H884"/>
  <c r="H883"/>
  <c r="H882"/>
  <c r="H881"/>
  <c r="H880"/>
  <c r="H879"/>
  <c r="H878"/>
  <c r="H877"/>
  <c r="H876"/>
  <c r="H875"/>
  <c r="H874"/>
  <c r="H873"/>
  <c r="H872"/>
  <c r="H871"/>
  <c r="H870"/>
  <c r="H869"/>
  <c r="H868"/>
  <c r="H867"/>
  <c r="H866"/>
  <c r="H865"/>
  <c r="H864"/>
  <c r="H863"/>
  <c r="H862"/>
  <c r="H861"/>
  <c r="H860"/>
  <c r="H859"/>
  <c r="H858"/>
  <c r="H857"/>
  <c r="H856"/>
  <c r="H855"/>
  <c r="H854"/>
  <c r="H853"/>
  <c r="H852"/>
  <c r="H851"/>
  <c r="H850"/>
  <c r="H849"/>
  <c r="H848"/>
  <c r="H847"/>
  <c r="H846"/>
  <c r="H845"/>
  <c r="H844"/>
  <c r="H843"/>
  <c r="H842"/>
  <c r="H841"/>
  <c r="H840"/>
  <c r="H839"/>
  <c r="H838"/>
  <c r="H837"/>
  <c r="H836"/>
  <c r="H835"/>
  <c r="H834"/>
  <c r="H833"/>
  <c r="H832"/>
  <c r="H831"/>
  <c r="H830"/>
  <c r="H829"/>
  <c r="H828"/>
  <c r="H827"/>
  <c r="H826"/>
  <c r="H825"/>
  <c r="H824"/>
  <c r="H823"/>
  <c r="H822"/>
  <c r="H821"/>
  <c r="H820"/>
  <c r="H819"/>
  <c r="H818"/>
  <c r="H817"/>
  <c r="H816"/>
  <c r="H815"/>
  <c r="H814"/>
  <c r="H813"/>
  <c r="H812"/>
  <c r="H811"/>
  <c r="H810"/>
  <c r="H809"/>
  <c r="H808"/>
  <c r="H807"/>
  <c r="H806"/>
  <c r="H805"/>
  <c r="H804"/>
  <c r="H803"/>
  <c r="H802"/>
  <c r="H801"/>
  <c r="H800"/>
  <c r="H799"/>
  <c r="H798"/>
  <c r="H797"/>
  <c r="H796"/>
  <c r="H795"/>
  <c r="H794"/>
  <c r="H793"/>
  <c r="H792"/>
  <c r="H791"/>
  <c r="H790"/>
  <c r="H789"/>
  <c r="H788"/>
  <c r="H787"/>
  <c r="H786"/>
  <c r="H785"/>
  <c r="H784"/>
  <c r="H783"/>
  <c r="H782"/>
  <c r="H781"/>
  <c r="H780"/>
  <c r="H779"/>
  <c r="H778"/>
  <c r="H777"/>
  <c r="H776"/>
  <c r="H775"/>
  <c r="H774"/>
  <c r="H773"/>
  <c r="H772"/>
  <c r="H771"/>
  <c r="H770"/>
  <c r="H769"/>
  <c r="H768"/>
  <c r="H767"/>
  <c r="H766"/>
  <c r="H765"/>
  <c r="H764"/>
  <c r="H763"/>
  <c r="H762"/>
  <c r="H761"/>
  <c r="H760"/>
  <c r="H759"/>
  <c r="H758"/>
  <c r="H757"/>
  <c r="H756"/>
  <c r="H755"/>
  <c r="H754"/>
  <c r="H753"/>
  <c r="H752"/>
  <c r="H751"/>
  <c r="H750"/>
  <c r="H749"/>
  <c r="H748"/>
  <c r="H747"/>
  <c r="H746"/>
  <c r="H745"/>
  <c r="H744"/>
  <c r="H743"/>
  <c r="H742"/>
  <c r="H741"/>
  <c r="H740"/>
  <c r="H739"/>
  <c r="H738"/>
  <c r="H737"/>
  <c r="H736"/>
  <c r="H735"/>
  <c r="H734"/>
  <c r="H733"/>
  <c r="H732"/>
  <c r="H731"/>
  <c r="H730"/>
  <c r="H729"/>
  <c r="H728"/>
  <c r="H727"/>
  <c r="H726"/>
  <c r="H725"/>
  <c r="H724"/>
  <c r="H723"/>
  <c r="H722"/>
  <c r="H721"/>
  <c r="H720"/>
  <c r="H719"/>
  <c r="H718"/>
  <c r="H717"/>
  <c r="H716"/>
  <c r="H715"/>
  <c r="H714"/>
  <c r="H713"/>
  <c r="H712"/>
  <c r="H711"/>
  <c r="H710"/>
  <c r="H709"/>
  <c r="H708"/>
  <c r="H707"/>
  <c r="H706"/>
  <c r="H705"/>
  <c r="H704"/>
  <c r="H703"/>
  <c r="H702"/>
  <c r="H701"/>
  <c r="H700"/>
  <c r="H699"/>
  <c r="H698"/>
  <c r="H697"/>
  <c r="H696"/>
  <c r="H695"/>
  <c r="H694"/>
  <c r="H693"/>
  <c r="H692"/>
  <c r="H691"/>
  <c r="H690"/>
  <c r="H689"/>
  <c r="H688"/>
  <c r="H687"/>
  <c r="H686"/>
  <c r="H685"/>
  <c r="H684"/>
  <c r="H683"/>
  <c r="H682"/>
  <c r="H681"/>
  <c r="H680"/>
  <c r="H679"/>
  <c r="H678"/>
  <c r="H677"/>
  <c r="H676"/>
  <c r="H675"/>
  <c r="H674"/>
  <c r="H673"/>
  <c r="H672"/>
  <c r="H671"/>
  <c r="H670"/>
  <c r="H669"/>
  <c r="H668"/>
  <c r="H667"/>
  <c r="H666"/>
  <c r="H665"/>
  <c r="H664"/>
  <c r="H663"/>
  <c r="H662"/>
  <c r="H661"/>
  <c r="H660"/>
  <c r="H659"/>
  <c r="H658"/>
  <c r="H657"/>
  <c r="H656"/>
  <c r="H655"/>
  <c r="H654"/>
  <c r="H653"/>
  <c r="H652"/>
  <c r="H651"/>
  <c r="H650"/>
  <c r="H649"/>
  <c r="H648"/>
  <c r="H647"/>
  <c r="H646"/>
  <c r="H645"/>
  <c r="H644"/>
  <c r="H643"/>
  <c r="H642"/>
  <c r="H641"/>
  <c r="H640"/>
  <c r="H639"/>
  <c r="H638"/>
  <c r="H637"/>
  <c r="H636"/>
  <c r="H635"/>
  <c r="H634"/>
  <c r="H633"/>
  <c r="H632"/>
  <c r="H631"/>
  <c r="H630"/>
  <c r="H629"/>
  <c r="H628"/>
  <c r="H627"/>
  <c r="H626"/>
  <c r="H625"/>
  <c r="H624"/>
  <c r="H623"/>
  <c r="H622"/>
  <c r="H621"/>
  <c r="H620"/>
  <c r="H619"/>
  <c r="H618"/>
  <c r="H617"/>
  <c r="H616"/>
  <c r="H615"/>
  <c r="H614"/>
  <c r="H613"/>
  <c r="H612"/>
  <c r="H611"/>
  <c r="H610"/>
  <c r="H609"/>
  <c r="H608"/>
  <c r="H607"/>
  <c r="H606"/>
  <c r="H605"/>
  <c r="H604"/>
  <c r="H603"/>
  <c r="H602"/>
  <c r="H601"/>
  <c r="H600"/>
  <c r="H599"/>
  <c r="H598"/>
  <c r="H597"/>
  <c r="H596"/>
  <c r="H595"/>
  <c r="H594"/>
  <c r="H593"/>
  <c r="H592"/>
  <c r="H591"/>
  <c r="H590"/>
  <c r="H589"/>
  <c r="H588"/>
  <c r="H587"/>
  <c r="H586"/>
  <c r="H585"/>
  <c r="H584"/>
  <c r="H583"/>
  <c r="H582"/>
  <c r="H581"/>
  <c r="H580"/>
  <c r="H579"/>
  <c r="H578"/>
  <c r="H577"/>
  <c r="H576"/>
  <c r="H575"/>
  <c r="H574"/>
  <c r="H573"/>
  <c r="H572"/>
  <c r="H571"/>
  <c r="H570"/>
  <c r="H569"/>
  <c r="H568"/>
  <c r="H567"/>
  <c r="H566"/>
  <c r="H565"/>
  <c r="H564"/>
  <c r="H563"/>
  <c r="H562"/>
  <c r="H561"/>
  <c r="H560"/>
  <c r="H559"/>
  <c r="H558"/>
  <c r="H557"/>
  <c r="H556"/>
  <c r="H555"/>
  <c r="H554"/>
  <c r="H553"/>
  <c r="H552"/>
  <c r="H551"/>
  <c r="H550"/>
  <c r="H549"/>
  <c r="H548"/>
  <c r="H547"/>
  <c r="H546"/>
  <c r="H545"/>
  <c r="H544"/>
  <c r="H543"/>
  <c r="H542"/>
  <c r="H541"/>
  <c r="H540"/>
  <c r="H539"/>
  <c r="H538"/>
  <c r="H537"/>
  <c r="H536"/>
  <c r="H535"/>
  <c r="H534"/>
  <c r="H533"/>
  <c r="H532"/>
  <c r="H531"/>
  <c r="H530"/>
  <c r="H529"/>
  <c r="H528"/>
  <c r="H527"/>
  <c r="H526"/>
  <c r="H525"/>
  <c r="H524"/>
  <c r="H523"/>
  <c r="H522"/>
  <c r="H521"/>
  <c r="H520"/>
  <c r="H519"/>
  <c r="H518"/>
  <c r="H517"/>
  <c r="H516"/>
  <c r="H515"/>
  <c r="H514"/>
  <c r="H513"/>
  <c r="H512"/>
  <c r="H511"/>
  <c r="H510"/>
  <c r="H509"/>
  <c r="H508"/>
  <c r="H507"/>
  <c r="H506"/>
  <c r="H505"/>
  <c r="H504"/>
  <c r="H503"/>
  <c r="H502"/>
  <c r="H501"/>
  <c r="H500"/>
  <c r="H499"/>
  <c r="H498"/>
  <c r="H497"/>
  <c r="H496"/>
  <c r="H495"/>
  <c r="H494"/>
  <c r="H493"/>
  <c r="H492"/>
  <c r="H491"/>
  <c r="H490"/>
  <c r="H489"/>
  <c r="H488"/>
  <c r="H487"/>
  <c r="H486"/>
  <c r="H485"/>
  <c r="H484"/>
  <c r="H483"/>
  <c r="H482"/>
  <c r="H481"/>
  <c r="H480"/>
  <c r="H479"/>
  <c r="H478"/>
  <c r="H477"/>
  <c r="H476"/>
  <c r="H475"/>
  <c r="H474"/>
  <c r="H473"/>
  <c r="H472"/>
  <c r="H471"/>
  <c r="H470"/>
  <c r="H469"/>
  <c r="H468"/>
  <c r="H467"/>
  <c r="H466"/>
  <c r="H465"/>
  <c r="H464"/>
  <c r="H463"/>
  <c r="H462"/>
  <c r="H461"/>
  <c r="H460"/>
  <c r="H459"/>
  <c r="H458"/>
  <c r="H457"/>
  <c r="H456"/>
  <c r="H455"/>
  <c r="H454"/>
  <c r="H453"/>
  <c r="H452"/>
  <c r="H451"/>
  <c r="H450"/>
  <c r="H449"/>
  <c r="H448"/>
  <c r="H447"/>
  <c r="H446"/>
  <c r="H445"/>
  <c r="H444"/>
  <c r="H443"/>
  <c r="H442"/>
  <c r="H441"/>
  <c r="H440"/>
  <c r="H439"/>
  <c r="H438"/>
  <c r="H437"/>
  <c r="H436"/>
  <c r="H435"/>
  <c r="H434"/>
  <c r="H433"/>
  <c r="H432"/>
  <c r="H431"/>
  <c r="H430"/>
  <c r="H429"/>
  <c r="H428"/>
  <c r="H427"/>
  <c r="H426"/>
  <c r="H425"/>
  <c r="H424"/>
  <c r="H423"/>
  <c r="H422"/>
  <c r="H421"/>
  <c r="H420"/>
  <c r="H419"/>
  <c r="H418"/>
  <c r="H417"/>
  <c r="H416"/>
  <c r="H415"/>
  <c r="H414"/>
  <c r="H413"/>
  <c r="H412"/>
  <c r="H411"/>
  <c r="H410"/>
  <c r="H409"/>
  <c r="H408"/>
  <c r="H407"/>
  <c r="H406"/>
  <c r="H405"/>
  <c r="H404"/>
  <c r="H403"/>
  <c r="H402"/>
  <c r="H401"/>
  <c r="H400"/>
  <c r="H399"/>
  <c r="H398"/>
  <c r="H397"/>
  <c r="H396"/>
  <c r="H395"/>
  <c r="H394"/>
  <c r="H393"/>
  <c r="H392"/>
  <c r="H391"/>
  <c r="H390"/>
  <c r="H389"/>
  <c r="H388"/>
  <c r="H387"/>
  <c r="H386"/>
  <c r="H385"/>
  <c r="H384"/>
  <c r="H383"/>
  <c r="H382"/>
  <c r="H381"/>
  <c r="H380"/>
  <c r="H379"/>
  <c r="H378"/>
  <c r="H377"/>
  <c r="H376"/>
  <c r="H375"/>
  <c r="H374"/>
  <c r="H373"/>
  <c r="H372"/>
  <c r="H371"/>
  <c r="H370"/>
  <c r="H369"/>
  <c r="H368"/>
  <c r="H367"/>
  <c r="H366"/>
  <c r="H365"/>
  <c r="H364"/>
  <c r="H363"/>
  <c r="H362"/>
  <c r="H361"/>
  <c r="H360"/>
  <c r="H359"/>
  <c r="H358"/>
  <c r="H357"/>
  <c r="H356"/>
  <c r="H355"/>
  <c r="H354"/>
  <c r="H353"/>
  <c r="H352"/>
  <c r="H351"/>
  <c r="H350"/>
  <c r="H349"/>
  <c r="H348"/>
  <c r="H347"/>
  <c r="H346"/>
  <c r="H345"/>
  <c r="H344"/>
  <c r="H343"/>
  <c r="H342"/>
  <c r="H341"/>
  <c r="H340"/>
  <c r="H339"/>
  <c r="H338"/>
  <c r="H337"/>
  <c r="H336"/>
  <c r="H335"/>
  <c r="H334"/>
  <c r="H333"/>
  <c r="H332"/>
  <c r="H331"/>
  <c r="H330"/>
  <c r="H329"/>
  <c r="H328"/>
  <c r="H327"/>
  <c r="H326"/>
  <c r="H325"/>
  <c r="H324"/>
  <c r="H323"/>
  <c r="H322"/>
  <c r="H321"/>
  <c r="H320"/>
  <c r="H319"/>
  <c r="H318"/>
  <c r="H317"/>
  <c r="H316"/>
  <c r="H315"/>
  <c r="H314"/>
  <c r="H313"/>
  <c r="H312"/>
  <c r="H311"/>
  <c r="H310"/>
  <c r="H309"/>
  <c r="H308"/>
  <c r="H307"/>
  <c r="H306"/>
  <c r="H305"/>
  <c r="H304"/>
  <c r="H303"/>
  <c r="H302"/>
  <c r="H301"/>
  <c r="H300"/>
  <c r="H299"/>
  <c r="H298"/>
  <c r="H297"/>
  <c r="H296"/>
  <c r="H295"/>
  <c r="H294"/>
  <c r="H293"/>
  <c r="H292"/>
  <c r="H291"/>
  <c r="H290"/>
  <c r="H289"/>
  <c r="H288"/>
  <c r="H287"/>
  <c r="H286"/>
  <c r="H285"/>
  <c r="H284"/>
  <c r="H283"/>
  <c r="H282"/>
  <c r="H281"/>
  <c r="H280"/>
  <c r="H279"/>
  <c r="H278"/>
  <c r="H277"/>
  <c r="H276"/>
  <c r="H275"/>
  <c r="H274"/>
  <c r="H273"/>
  <c r="H272"/>
  <c r="H271"/>
  <c r="H270"/>
  <c r="H269"/>
  <c r="H268"/>
  <c r="H267"/>
  <c r="H266"/>
  <c r="H265"/>
  <c r="H264"/>
  <c r="H263"/>
  <c r="H262"/>
  <c r="H261"/>
  <c r="H260"/>
  <c r="H259"/>
  <c r="H258"/>
  <c r="H257"/>
  <c r="H256"/>
  <c r="H255"/>
  <c r="H254"/>
  <c r="H253"/>
  <c r="H252"/>
  <c r="H251"/>
  <c r="H250"/>
  <c r="H249"/>
  <c r="H248"/>
  <c r="H247"/>
  <c r="H246"/>
  <c r="H245"/>
  <c r="H244"/>
  <c r="H243"/>
  <c r="H242"/>
  <c r="H241"/>
  <c r="H240"/>
  <c r="H239"/>
  <c r="H238"/>
  <c r="H237"/>
  <c r="H236"/>
  <c r="H235"/>
  <c r="H234"/>
  <c r="H233"/>
  <c r="H232"/>
  <c r="H231"/>
  <c r="H230"/>
  <c r="H229"/>
  <c r="H228"/>
  <c r="H227"/>
  <c r="H226"/>
  <c r="H225"/>
  <c r="H224"/>
  <c r="H223"/>
  <c r="H222"/>
  <c r="H221"/>
  <c r="H220"/>
  <c r="H219"/>
  <c r="H218"/>
  <c r="H217"/>
  <c r="H216"/>
  <c r="H215"/>
  <c r="H214"/>
  <c r="H213"/>
  <c r="H212"/>
  <c r="H211"/>
  <c r="H210"/>
  <c r="H209"/>
  <c r="H208"/>
  <c r="H207"/>
  <c r="H206"/>
  <c r="H205"/>
  <c r="H204"/>
  <c r="H203"/>
  <c r="H202"/>
  <c r="H201"/>
  <c r="H200"/>
  <c r="H199"/>
  <c r="H198"/>
  <c r="H197"/>
  <c r="H196"/>
  <c r="H195"/>
  <c r="H194"/>
  <c r="H193"/>
  <c r="H192"/>
  <c r="H191"/>
  <c r="H190"/>
  <c r="H189"/>
  <c r="H188"/>
  <c r="H187"/>
  <c r="H186"/>
  <c r="H185"/>
  <c r="H184"/>
  <c r="H183"/>
  <c r="H182"/>
  <c r="H181"/>
  <c r="H180"/>
  <c r="H179"/>
  <c r="H178"/>
  <c r="H177"/>
  <c r="H176"/>
  <c r="H175"/>
  <c r="H174"/>
  <c r="H173"/>
  <c r="H172"/>
  <c r="H171"/>
  <c r="H170"/>
  <c r="H169"/>
  <c r="H168"/>
  <c r="H167"/>
  <c r="H166"/>
  <c r="H165"/>
  <c r="H164"/>
  <c r="H163"/>
  <c r="H162"/>
  <c r="H161"/>
  <c r="H160"/>
  <c r="H159"/>
  <c r="H158"/>
  <c r="H157"/>
  <c r="H156"/>
  <c r="H155"/>
  <c r="H154"/>
  <c r="H153"/>
  <c r="H152"/>
  <c r="H151"/>
  <c r="H150"/>
  <c r="H149"/>
  <c r="H148"/>
  <c r="H147"/>
  <c r="H146"/>
  <c r="H145"/>
  <c r="H144"/>
  <c r="H143"/>
  <c r="H142"/>
  <c r="H141"/>
  <c r="H140"/>
  <c r="H139"/>
  <c r="H138"/>
  <c r="H137"/>
  <c r="H136"/>
  <c r="H135"/>
  <c r="H134"/>
  <c r="H133"/>
  <c r="H132"/>
  <c r="H131"/>
  <c r="H130"/>
  <c r="H129"/>
  <c r="H128"/>
  <c r="H127"/>
  <c r="H126"/>
  <c r="H125"/>
  <c r="H124"/>
  <c r="H123"/>
  <c r="H122"/>
  <c r="H121"/>
  <c r="H120"/>
  <c r="H119"/>
  <c r="H118"/>
  <c r="H117"/>
  <c r="H116"/>
  <c r="H115"/>
  <c r="H114"/>
  <c r="H113"/>
  <c r="H112"/>
  <c r="H111"/>
  <c r="H110"/>
  <c r="H109"/>
  <c r="H108"/>
  <c r="H107"/>
  <c r="H106"/>
  <c r="H105"/>
  <c r="H104"/>
  <c r="H10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49"/>
  <c r="H48"/>
  <c r="H47"/>
  <c r="H46"/>
  <c r="H45"/>
  <c r="H44"/>
  <c r="H43"/>
  <c r="H42"/>
  <c r="H41"/>
  <c r="H40"/>
  <c r="H39"/>
  <c r="H38"/>
  <c r="H37"/>
  <c r="H36"/>
  <c r="H35"/>
  <c r="H34"/>
  <c r="H33"/>
  <c r="H32"/>
  <c r="H31"/>
  <c r="H30"/>
  <c r="H29"/>
  <c r="H28"/>
  <c r="H27"/>
  <c r="H26"/>
  <c r="H25"/>
  <c r="H24"/>
  <c r="H23"/>
  <c r="H22"/>
  <c r="H21"/>
  <c r="H20"/>
  <c r="H19"/>
  <c r="H18"/>
  <c r="H17"/>
  <c r="H16"/>
  <c r="H15"/>
  <c r="H14"/>
  <c r="H13"/>
  <c r="H12"/>
  <c r="H11"/>
  <c r="H10"/>
  <c r="H9"/>
  <c r="H8"/>
  <c r="H7"/>
  <c r="H6"/>
  <c r="H5"/>
  <c r="H4"/>
  <c r="H3"/>
  <c r="H2"/>
  <c r="G1126"/>
  <c r="G1125"/>
  <c r="G1124"/>
  <c r="G1123"/>
  <c r="G1122"/>
  <c r="G1121"/>
  <c r="G1120"/>
  <c r="G1119"/>
  <c r="G1118"/>
  <c r="G1117"/>
  <c r="G1116"/>
  <c r="G1115"/>
  <c r="G1114"/>
  <c r="G1113"/>
  <c r="G1112"/>
  <c r="G1111"/>
  <c r="G1110"/>
  <c r="G1109"/>
  <c r="G1108"/>
  <c r="G1107"/>
  <c r="G1106"/>
  <c r="G1105"/>
  <c r="G1104"/>
  <c r="G1103"/>
  <c r="G1102"/>
  <c r="G1101"/>
  <c r="G1100"/>
  <c r="G1099"/>
  <c r="G1098"/>
  <c r="G1097"/>
  <c r="G1096"/>
  <c r="G1095"/>
  <c r="G1094"/>
  <c r="G1093"/>
  <c r="G1092"/>
  <c r="G1091"/>
  <c r="G1090"/>
  <c r="G1089"/>
  <c r="G1088"/>
  <c r="G1087"/>
  <c r="G1086"/>
  <c r="G1085"/>
  <c r="G1084"/>
  <c r="G1083"/>
  <c r="G1082"/>
  <c r="G1081"/>
  <c r="G1080"/>
  <c r="G1079"/>
  <c r="G1078"/>
  <c r="G1077"/>
  <c r="G1076"/>
  <c r="G1075"/>
  <c r="G1074"/>
  <c r="G1073"/>
  <c r="G1072"/>
  <c r="G1071"/>
  <c r="G1070"/>
  <c r="G1069"/>
  <c r="G1068"/>
  <c r="G1067"/>
  <c r="G1066"/>
  <c r="G1065"/>
  <c r="G1064"/>
  <c r="G1063"/>
  <c r="G1062"/>
  <c r="G1061"/>
  <c r="G1060"/>
  <c r="G1059"/>
  <c r="G1058"/>
  <c r="G1057"/>
  <c r="G1056"/>
  <c r="G1055"/>
  <c r="G1054"/>
  <c r="G1053"/>
  <c r="G1052"/>
  <c r="G1051"/>
  <c r="G1050"/>
  <c r="G1049"/>
  <c r="G1048"/>
  <c r="G1047"/>
  <c r="G1046"/>
  <c r="G1045"/>
  <c r="G1044"/>
  <c r="G1043"/>
  <c r="G1042"/>
  <c r="G1041"/>
  <c r="G1040"/>
  <c r="G1039"/>
  <c r="G1038"/>
  <c r="G1037"/>
  <c r="G1036"/>
  <c r="G1035"/>
  <c r="G1034"/>
  <c r="G1033"/>
  <c r="G1032"/>
  <c r="G1031"/>
  <c r="G1030"/>
  <c r="G1029"/>
  <c r="G1028"/>
  <c r="G1027"/>
  <c r="G1026"/>
  <c r="G1025"/>
  <c r="G1024"/>
  <c r="G1023"/>
  <c r="G1022"/>
  <c r="G1021"/>
  <c r="G1020"/>
  <c r="G1019"/>
  <c r="G1018"/>
  <c r="G1017"/>
  <c r="G1016"/>
  <c r="G1015"/>
  <c r="G1014"/>
  <c r="G1013"/>
  <c r="G1012"/>
  <c r="G1011"/>
  <c r="G1010"/>
  <c r="G1009"/>
  <c r="G1008"/>
  <c r="G1007"/>
  <c r="G1006"/>
  <c r="G1005"/>
  <c r="G1004"/>
  <c r="G1003"/>
  <c r="G1002"/>
  <c r="G1001"/>
  <c r="G1000"/>
  <c r="G999"/>
  <c r="G998"/>
  <c r="G997"/>
  <c r="G996"/>
  <c r="G995"/>
  <c r="G994"/>
  <c r="G993"/>
  <c r="G992"/>
  <c r="G991"/>
  <c r="G990"/>
  <c r="G989"/>
  <c r="G988"/>
  <c r="G987"/>
  <c r="G986"/>
  <c r="G985"/>
  <c r="G984"/>
  <c r="G983"/>
  <c r="G982"/>
  <c r="G981"/>
  <c r="G980"/>
  <c r="G979"/>
  <c r="G978"/>
  <c r="G977"/>
  <c r="G976"/>
  <c r="G975"/>
  <c r="G974"/>
  <c r="G973"/>
  <c r="G972"/>
  <c r="G971"/>
  <c r="G970"/>
  <c r="G969"/>
  <c r="G968"/>
  <c r="G967"/>
  <c r="G966"/>
  <c r="G965"/>
  <c r="G964"/>
  <c r="G963"/>
  <c r="G962"/>
  <c r="G961"/>
  <c r="G960"/>
  <c r="G959"/>
  <c r="G958"/>
  <c r="G957"/>
  <c r="G956"/>
  <c r="G955"/>
  <c r="G954"/>
  <c r="G953"/>
  <c r="G952"/>
  <c r="G951"/>
  <c r="G950"/>
  <c r="G949"/>
  <c r="G948"/>
  <c r="G947"/>
  <c r="G946"/>
  <c r="G945"/>
  <c r="G944"/>
  <c r="G943"/>
  <c r="G942"/>
  <c r="G941"/>
  <c r="G940"/>
  <c r="G939"/>
  <c r="G938"/>
  <c r="G937"/>
  <c r="G936"/>
  <c r="G935"/>
  <c r="G934"/>
  <c r="G933"/>
  <c r="G932"/>
  <c r="G931"/>
  <c r="G930"/>
  <c r="G929"/>
  <c r="G928"/>
  <c r="G927"/>
  <c r="G926"/>
  <c r="G925"/>
  <c r="G924"/>
  <c r="G923"/>
  <c r="G922"/>
  <c r="G921"/>
  <c r="G920"/>
  <c r="G919"/>
  <c r="G918"/>
  <c r="G917"/>
  <c r="G916"/>
  <c r="G915"/>
  <c r="G914"/>
  <c r="G913"/>
  <c r="G912"/>
  <c r="G911"/>
  <c r="G910"/>
  <c r="G909"/>
  <c r="G908"/>
  <c r="G907"/>
  <c r="G906"/>
  <c r="G905"/>
  <c r="G904"/>
  <c r="G903"/>
  <c r="G902"/>
  <c r="G901"/>
  <c r="G900"/>
  <c r="G899"/>
  <c r="G898"/>
  <c r="G897"/>
  <c r="G896"/>
  <c r="G895"/>
  <c r="G894"/>
  <c r="G893"/>
  <c r="G892"/>
  <c r="G891"/>
  <c r="G890"/>
  <c r="G889"/>
  <c r="G888"/>
  <c r="G887"/>
  <c r="G886"/>
  <c r="G885"/>
  <c r="G884"/>
  <c r="G883"/>
  <c r="G882"/>
  <c r="G881"/>
  <c r="G880"/>
  <c r="G879"/>
  <c r="G878"/>
  <c r="G877"/>
  <c r="G876"/>
  <c r="G875"/>
  <c r="G874"/>
  <c r="G873"/>
  <c r="G872"/>
  <c r="G871"/>
  <c r="G870"/>
  <c r="G869"/>
  <c r="G868"/>
  <c r="G867"/>
  <c r="G866"/>
  <c r="G865"/>
  <c r="G864"/>
  <c r="G863"/>
  <c r="G862"/>
  <c r="G861"/>
  <c r="G860"/>
  <c r="G859"/>
  <c r="G858"/>
  <c r="G857"/>
  <c r="G856"/>
  <c r="G855"/>
  <c r="G854"/>
  <c r="G853"/>
  <c r="G852"/>
  <c r="G851"/>
  <c r="G850"/>
  <c r="G849"/>
  <c r="G848"/>
  <c r="G847"/>
  <c r="G846"/>
  <c r="G845"/>
  <c r="G844"/>
  <c r="G843"/>
  <c r="G842"/>
  <c r="G841"/>
  <c r="G840"/>
  <c r="G839"/>
  <c r="G838"/>
  <c r="G837"/>
  <c r="G836"/>
  <c r="G835"/>
  <c r="G834"/>
  <c r="G833"/>
  <c r="G832"/>
  <c r="G831"/>
  <c r="G830"/>
  <c r="G829"/>
  <c r="G828"/>
  <c r="G827"/>
  <c r="G826"/>
  <c r="G825"/>
  <c r="G824"/>
  <c r="G823"/>
  <c r="G822"/>
  <c r="G821"/>
  <c r="G820"/>
  <c r="G819"/>
  <c r="G818"/>
  <c r="G817"/>
  <c r="G816"/>
  <c r="G815"/>
  <c r="G814"/>
  <c r="G813"/>
  <c r="G812"/>
  <c r="G811"/>
  <c r="G810"/>
  <c r="G809"/>
  <c r="G808"/>
  <c r="G807"/>
  <c r="G806"/>
  <c r="G805"/>
  <c r="G804"/>
  <c r="G803"/>
  <c r="G802"/>
  <c r="G801"/>
  <c r="G800"/>
  <c r="G799"/>
  <c r="G798"/>
  <c r="G797"/>
  <c r="G796"/>
  <c r="G795"/>
  <c r="G794"/>
  <c r="G793"/>
  <c r="G792"/>
  <c r="G791"/>
  <c r="G790"/>
  <c r="G789"/>
  <c r="G788"/>
  <c r="G787"/>
  <c r="G786"/>
  <c r="G785"/>
  <c r="G784"/>
  <c r="G783"/>
  <c r="G782"/>
  <c r="G781"/>
  <c r="G780"/>
  <c r="G779"/>
  <c r="G778"/>
  <c r="G777"/>
  <c r="G776"/>
  <c r="G775"/>
  <c r="G774"/>
  <c r="G773"/>
  <c r="G772"/>
  <c r="G771"/>
  <c r="G770"/>
  <c r="G769"/>
  <c r="G768"/>
  <c r="G767"/>
  <c r="G766"/>
  <c r="G765"/>
  <c r="G764"/>
  <c r="G763"/>
  <c r="G762"/>
  <c r="G761"/>
  <c r="G760"/>
  <c r="G759"/>
  <c r="G758"/>
  <c r="G757"/>
  <c r="G756"/>
  <c r="G755"/>
  <c r="G754"/>
  <c r="G753"/>
  <c r="G752"/>
  <c r="G751"/>
  <c r="G750"/>
  <c r="G749"/>
  <c r="G748"/>
  <c r="G747"/>
  <c r="G746"/>
  <c r="G745"/>
  <c r="G744"/>
  <c r="G743"/>
  <c r="G742"/>
  <c r="G741"/>
  <c r="G740"/>
  <c r="G739"/>
  <c r="G738"/>
  <c r="G737"/>
  <c r="G736"/>
  <c r="G735"/>
  <c r="G734"/>
  <c r="G733"/>
  <c r="G732"/>
  <c r="G731"/>
  <c r="G730"/>
  <c r="G729"/>
  <c r="G728"/>
  <c r="G727"/>
  <c r="G726"/>
  <c r="G725"/>
  <c r="G724"/>
  <c r="G723"/>
  <c r="G722"/>
  <c r="G721"/>
  <c r="G720"/>
  <c r="G719"/>
  <c r="G718"/>
  <c r="G717"/>
  <c r="G716"/>
  <c r="G715"/>
  <c r="G714"/>
  <c r="G713"/>
  <c r="G712"/>
  <c r="G711"/>
  <c r="G710"/>
  <c r="G709"/>
  <c r="G708"/>
  <c r="G707"/>
  <c r="G706"/>
  <c r="G705"/>
  <c r="G704"/>
  <c r="G703"/>
  <c r="G702"/>
  <c r="G701"/>
  <c r="G700"/>
  <c r="G699"/>
  <c r="G698"/>
  <c r="G697"/>
  <c r="G696"/>
  <c r="G695"/>
  <c r="G694"/>
  <c r="G693"/>
  <c r="G692"/>
  <c r="G691"/>
  <c r="G690"/>
  <c r="G689"/>
  <c r="G688"/>
  <c r="G687"/>
  <c r="G686"/>
  <c r="G685"/>
  <c r="G684"/>
  <c r="G683"/>
  <c r="G682"/>
  <c r="G681"/>
  <c r="G680"/>
  <c r="G679"/>
  <c r="G678"/>
  <c r="G677"/>
  <c r="G676"/>
  <c r="G675"/>
  <c r="G674"/>
  <c r="G673"/>
  <c r="G672"/>
  <c r="G671"/>
  <c r="G670"/>
  <c r="G669"/>
  <c r="G668"/>
  <c r="G667"/>
  <c r="G666"/>
  <c r="G665"/>
  <c r="G664"/>
  <c r="G663"/>
  <c r="G662"/>
  <c r="G661"/>
  <c r="G660"/>
  <c r="G659"/>
  <c r="G658"/>
  <c r="G657"/>
  <c r="G656"/>
  <c r="G655"/>
  <c r="G654"/>
  <c r="G653"/>
  <c r="G652"/>
  <c r="G651"/>
  <c r="G650"/>
  <c r="G649"/>
  <c r="G648"/>
  <c r="G647"/>
  <c r="G646"/>
  <c r="G645"/>
  <c r="G644"/>
  <c r="G643"/>
  <c r="G642"/>
  <c r="G641"/>
  <c r="G640"/>
  <c r="G639"/>
  <c r="G638"/>
  <c r="G637"/>
  <c r="G636"/>
  <c r="G635"/>
  <c r="G634"/>
  <c r="G633"/>
  <c r="G632"/>
  <c r="G631"/>
  <c r="G630"/>
  <c r="G629"/>
  <c r="G628"/>
  <c r="G627"/>
  <c r="G626"/>
  <c r="G625"/>
  <c r="G624"/>
  <c r="G623"/>
  <c r="G622"/>
  <c r="G621"/>
  <c r="G620"/>
  <c r="G619"/>
  <c r="G618"/>
  <c r="G617"/>
  <c r="G616"/>
  <c r="G615"/>
  <c r="G614"/>
  <c r="G613"/>
  <c r="G612"/>
  <c r="G611"/>
  <c r="G610"/>
  <c r="G609"/>
  <c r="G608"/>
  <c r="G607"/>
  <c r="G606"/>
  <c r="G605"/>
  <c r="G604"/>
  <c r="G603"/>
  <c r="G602"/>
  <c r="G601"/>
  <c r="G600"/>
  <c r="G599"/>
  <c r="G598"/>
  <c r="G597"/>
  <c r="G596"/>
  <c r="G595"/>
  <c r="G594"/>
  <c r="G593"/>
  <c r="G592"/>
  <c r="G591"/>
  <c r="G590"/>
  <c r="G589"/>
  <c r="G588"/>
  <c r="G587"/>
  <c r="G586"/>
  <c r="G585"/>
  <c r="G584"/>
  <c r="G583"/>
  <c r="G582"/>
  <c r="G581"/>
  <c r="G580"/>
  <c r="G579"/>
  <c r="G578"/>
  <c r="G577"/>
  <c r="G576"/>
  <c r="G575"/>
  <c r="G574"/>
  <c r="G573"/>
  <c r="G572"/>
  <c r="G571"/>
  <c r="G570"/>
  <c r="G569"/>
  <c r="G568"/>
  <c r="G567"/>
  <c r="G566"/>
  <c r="G565"/>
  <c r="G564"/>
  <c r="G563"/>
  <c r="G562"/>
  <c r="G561"/>
  <c r="G560"/>
  <c r="G559"/>
  <c r="G558"/>
  <c r="G557"/>
  <c r="G556"/>
  <c r="G555"/>
  <c r="G554"/>
  <c r="G553"/>
  <c r="G552"/>
  <c r="G551"/>
  <c r="G550"/>
  <c r="G549"/>
  <c r="G548"/>
  <c r="G547"/>
  <c r="G546"/>
  <c r="G545"/>
  <c r="G544"/>
  <c r="G543"/>
  <c r="G542"/>
  <c r="G541"/>
  <c r="G540"/>
  <c r="G539"/>
  <c r="G538"/>
  <c r="G537"/>
  <c r="G536"/>
  <c r="G535"/>
  <c r="G534"/>
  <c r="G533"/>
  <c r="G532"/>
  <c r="G531"/>
  <c r="G530"/>
  <c r="G529"/>
  <c r="G528"/>
  <c r="G527"/>
  <c r="G526"/>
  <c r="G525"/>
  <c r="G524"/>
  <c r="G523"/>
  <c r="G522"/>
  <c r="G521"/>
  <c r="G520"/>
  <c r="G519"/>
  <c r="G518"/>
  <c r="G517"/>
  <c r="G516"/>
  <c r="G515"/>
  <c r="G514"/>
  <c r="G513"/>
  <c r="G512"/>
  <c r="G511"/>
  <c r="G510"/>
  <c r="G509"/>
  <c r="G508"/>
  <c r="G507"/>
  <c r="G506"/>
  <c r="G505"/>
  <c r="G504"/>
  <c r="G503"/>
  <c r="G502"/>
  <c r="G501"/>
  <c r="G500"/>
  <c r="G499"/>
  <c r="G498"/>
  <c r="G497"/>
  <c r="G496"/>
  <c r="G495"/>
  <c r="G494"/>
  <c r="G493"/>
  <c r="G492"/>
  <c r="G491"/>
  <c r="G490"/>
  <c r="G489"/>
  <c r="G488"/>
  <c r="G487"/>
  <c r="G486"/>
  <c r="G485"/>
  <c r="G484"/>
  <c r="G483"/>
  <c r="G482"/>
  <c r="G481"/>
  <c r="G480"/>
  <c r="G479"/>
  <c r="G478"/>
  <c r="G477"/>
  <c r="G476"/>
  <c r="G475"/>
  <c r="G474"/>
  <c r="G473"/>
  <c r="G472"/>
  <c r="G471"/>
  <c r="G470"/>
  <c r="G469"/>
  <c r="G468"/>
  <c r="G467"/>
  <c r="G466"/>
  <c r="G465"/>
  <c r="G464"/>
  <c r="G463"/>
  <c r="G462"/>
  <c r="G461"/>
  <c r="G460"/>
  <c r="G459"/>
  <c r="G458"/>
  <c r="G457"/>
  <c r="G456"/>
  <c r="G455"/>
  <c r="G454"/>
  <c r="G453"/>
  <c r="G452"/>
  <c r="G451"/>
  <c r="G450"/>
  <c r="G449"/>
  <c r="G448"/>
  <c r="G447"/>
  <c r="G446"/>
  <c r="G445"/>
  <c r="G444"/>
  <c r="G443"/>
  <c r="G442"/>
  <c r="G441"/>
  <c r="G440"/>
  <c r="G439"/>
  <c r="G438"/>
  <c r="G437"/>
  <c r="G436"/>
  <c r="G435"/>
  <c r="G434"/>
  <c r="G433"/>
  <c r="G432"/>
  <c r="G431"/>
  <c r="G430"/>
  <c r="G429"/>
  <c r="G428"/>
  <c r="G427"/>
  <c r="G426"/>
  <c r="G425"/>
  <c r="G424"/>
  <c r="G423"/>
  <c r="G422"/>
  <c r="G421"/>
  <c r="G420"/>
  <c r="G419"/>
  <c r="G418"/>
  <c r="G417"/>
  <c r="G416"/>
  <c r="G415"/>
  <c r="G414"/>
  <c r="G413"/>
  <c r="G412"/>
  <c r="G411"/>
  <c r="G410"/>
  <c r="G409"/>
  <c r="G408"/>
  <c r="G407"/>
  <c r="G406"/>
  <c r="G405"/>
  <c r="G404"/>
  <c r="G403"/>
  <c r="G402"/>
  <c r="G401"/>
  <c r="G400"/>
  <c r="G399"/>
  <c r="G398"/>
  <c r="G397"/>
  <c r="G396"/>
  <c r="G395"/>
  <c r="G394"/>
  <c r="G393"/>
  <c r="G392"/>
  <c r="G391"/>
  <c r="G390"/>
  <c r="G389"/>
  <c r="G388"/>
  <c r="G387"/>
  <c r="G386"/>
  <c r="G385"/>
  <c r="G384"/>
  <c r="G383"/>
  <c r="G382"/>
  <c r="G381"/>
  <c r="G380"/>
  <c r="G379"/>
  <c r="G378"/>
  <c r="G377"/>
  <c r="G376"/>
  <c r="G375"/>
  <c r="G374"/>
  <c r="G373"/>
  <c r="G372"/>
  <c r="G371"/>
  <c r="G370"/>
  <c r="G369"/>
  <c r="G368"/>
  <c r="G367"/>
  <c r="G366"/>
  <c r="G365"/>
  <c r="G364"/>
  <c r="G363"/>
  <c r="G362"/>
  <c r="G361"/>
  <c r="G360"/>
  <c r="G359"/>
  <c r="G358"/>
  <c r="G357"/>
  <c r="G356"/>
  <c r="G355"/>
  <c r="G354"/>
  <c r="G353"/>
  <c r="G352"/>
  <c r="G351"/>
  <c r="G350"/>
  <c r="G349"/>
  <c r="G348"/>
  <c r="G347"/>
  <c r="G346"/>
  <c r="G345"/>
  <c r="G344"/>
  <c r="G343"/>
  <c r="G342"/>
  <c r="G341"/>
  <c r="G340"/>
  <c r="G339"/>
  <c r="G338"/>
  <c r="G337"/>
  <c r="G336"/>
  <c r="G335"/>
  <c r="G334"/>
  <c r="G333"/>
  <c r="G332"/>
  <c r="G331"/>
  <c r="G330"/>
  <c r="G329"/>
  <c r="G328"/>
  <c r="G327"/>
  <c r="G326"/>
  <c r="G325"/>
  <c r="G324"/>
  <c r="G323"/>
  <c r="G322"/>
  <c r="G321"/>
  <c r="G320"/>
  <c r="G319"/>
  <c r="G318"/>
  <c r="G317"/>
  <c r="G316"/>
  <c r="G315"/>
  <c r="G314"/>
  <c r="G313"/>
  <c r="G312"/>
  <c r="G311"/>
  <c r="G310"/>
  <c r="G309"/>
  <c r="G308"/>
  <c r="G307"/>
  <c r="G306"/>
  <c r="G305"/>
  <c r="G304"/>
  <c r="G303"/>
  <c r="G302"/>
  <c r="G301"/>
  <c r="G300"/>
  <c r="G299"/>
  <c r="G298"/>
  <c r="G297"/>
  <c r="G296"/>
  <c r="G295"/>
  <c r="G294"/>
  <c r="G293"/>
  <c r="G292"/>
  <c r="G291"/>
  <c r="G290"/>
  <c r="G289"/>
  <c r="G288"/>
  <c r="G287"/>
  <c r="G286"/>
  <c r="G285"/>
  <c r="G284"/>
  <c r="G283"/>
  <c r="G282"/>
  <c r="G281"/>
  <c r="G280"/>
  <c r="G279"/>
  <c r="G278"/>
  <c r="G277"/>
  <c r="G276"/>
  <c r="G275"/>
  <c r="G274"/>
  <c r="G273"/>
  <c r="G272"/>
  <c r="G271"/>
  <c r="G270"/>
  <c r="G269"/>
  <c r="G268"/>
  <c r="G267"/>
  <c r="G266"/>
  <c r="G265"/>
  <c r="G264"/>
  <c r="G263"/>
  <c r="G262"/>
  <c r="G261"/>
  <c r="G260"/>
  <c r="G259"/>
  <c r="G258"/>
  <c r="G257"/>
  <c r="G256"/>
  <c r="G255"/>
  <c r="G254"/>
  <c r="G253"/>
  <c r="G252"/>
  <c r="G251"/>
  <c r="G250"/>
  <c r="G249"/>
  <c r="G248"/>
  <c r="G247"/>
  <c r="G246"/>
  <c r="G245"/>
  <c r="G244"/>
  <c r="G243"/>
  <c r="G242"/>
  <c r="G241"/>
  <c r="G240"/>
  <c r="G239"/>
  <c r="G238"/>
  <c r="G237"/>
  <c r="G236"/>
  <c r="G235"/>
  <c r="G234"/>
  <c r="G233"/>
  <c r="G232"/>
  <c r="G231"/>
  <c r="G230"/>
  <c r="G229"/>
  <c r="G228"/>
  <c r="G227"/>
  <c r="G226"/>
  <c r="G225"/>
  <c r="G224"/>
  <c r="G223"/>
  <c r="G222"/>
  <c r="G221"/>
  <c r="G220"/>
  <c r="G219"/>
  <c r="G218"/>
  <c r="G217"/>
  <c r="G216"/>
  <c r="G215"/>
  <c r="G214"/>
  <c r="G213"/>
  <c r="G212"/>
  <c r="G211"/>
  <c r="G210"/>
  <c r="G209"/>
  <c r="G208"/>
  <c r="G207"/>
  <c r="G206"/>
  <c r="G205"/>
  <c r="G204"/>
  <c r="G203"/>
  <c r="G202"/>
  <c r="G201"/>
  <c r="G200"/>
  <c r="G199"/>
  <c r="G198"/>
  <c r="G197"/>
  <c r="G196"/>
  <c r="G195"/>
  <c r="G194"/>
  <c r="G193"/>
  <c r="G192"/>
  <c r="G191"/>
  <c r="G190"/>
  <c r="G189"/>
  <c r="G188"/>
  <c r="G187"/>
  <c r="G186"/>
  <c r="G185"/>
  <c r="G184"/>
  <c r="G183"/>
  <c r="G182"/>
  <c r="G181"/>
  <c r="G180"/>
  <c r="G179"/>
  <c r="G178"/>
  <c r="G177"/>
  <c r="G176"/>
  <c r="G175"/>
  <c r="G174"/>
  <c r="G173"/>
  <c r="G172"/>
  <c r="G171"/>
  <c r="G170"/>
  <c r="G169"/>
  <c r="G168"/>
  <c r="G167"/>
  <c r="G166"/>
  <c r="G165"/>
  <c r="G164"/>
  <c r="G163"/>
  <c r="G162"/>
  <c r="G161"/>
  <c r="G160"/>
  <c r="G159"/>
  <c r="G158"/>
  <c r="G157"/>
  <c r="G156"/>
  <c r="G155"/>
  <c r="G154"/>
  <c r="G153"/>
  <c r="G152"/>
  <c r="G151"/>
  <c r="G150"/>
  <c r="G149"/>
  <c r="G148"/>
  <c r="G147"/>
  <c r="G146"/>
  <c r="G145"/>
  <c r="G144"/>
  <c r="G143"/>
  <c r="G142"/>
  <c r="G141"/>
  <c r="G140"/>
  <c r="G139"/>
  <c r="G138"/>
  <c r="G137"/>
  <c r="G136"/>
  <c r="G135"/>
  <c r="G134"/>
  <c r="G133"/>
  <c r="G132"/>
  <c r="G131"/>
  <c r="G130"/>
  <c r="G129"/>
  <c r="G128"/>
  <c r="G127"/>
  <c r="G126"/>
  <c r="G125"/>
  <c r="G124"/>
  <c r="G123"/>
  <c r="G122"/>
  <c r="G121"/>
  <c r="G120"/>
  <c r="G119"/>
  <c r="G118"/>
  <c r="G117"/>
  <c r="G116"/>
  <c r="G115"/>
  <c r="G114"/>
  <c r="G113"/>
  <c r="G112"/>
  <c r="G111"/>
  <c r="G110"/>
  <c r="G109"/>
  <c r="G108"/>
  <c r="G107"/>
  <c r="G106"/>
  <c r="G105"/>
  <c r="G104"/>
  <c r="G103"/>
  <c r="G102"/>
  <c r="G101"/>
  <c r="G100"/>
  <c r="G99"/>
  <c r="G98"/>
  <c r="G97"/>
  <c r="G96"/>
  <c r="G95"/>
  <c r="G94"/>
  <c r="G93"/>
  <c r="G92"/>
  <c r="G91"/>
  <c r="G90"/>
  <c r="G89"/>
  <c r="G88"/>
  <c r="G87"/>
  <c r="G86"/>
  <c r="G85"/>
  <c r="G84"/>
  <c r="G83"/>
  <c r="G82"/>
  <c r="G81"/>
  <c r="G80"/>
  <c r="G79"/>
  <c r="G78"/>
  <c r="G77"/>
  <c r="G76"/>
  <c r="G75"/>
  <c r="G74"/>
  <c r="G73"/>
  <c r="G72"/>
  <c r="G71"/>
  <c r="G70"/>
  <c r="G69"/>
  <c r="G68"/>
  <c r="G67"/>
  <c r="G66"/>
  <c r="G65"/>
  <c r="G64"/>
  <c r="G63"/>
  <c r="G62"/>
  <c r="G61"/>
  <c r="G60"/>
  <c r="G59"/>
  <c r="G58"/>
  <c r="G57"/>
  <c r="G56"/>
  <c r="G55"/>
  <c r="G54"/>
  <c r="G53"/>
  <c r="G52"/>
  <c r="G51"/>
  <c r="G50"/>
  <c r="G49"/>
  <c r="G48"/>
  <c r="G47"/>
  <c r="G46"/>
  <c r="G45"/>
  <c r="G44"/>
  <c r="G43"/>
  <c r="G42"/>
  <c r="G41"/>
  <c r="G40"/>
  <c r="G39"/>
  <c r="G38"/>
  <c r="G37"/>
  <c r="G36"/>
  <c r="G35"/>
  <c r="G34"/>
  <c r="G33"/>
  <c r="G32"/>
  <c r="G31"/>
  <c r="G30"/>
  <c r="G29"/>
  <c r="G28"/>
  <c r="G27"/>
  <c r="G26"/>
  <c r="G25"/>
  <c r="G24"/>
  <c r="G23"/>
  <c r="G22"/>
  <c r="G21"/>
  <c r="G20"/>
  <c r="G19"/>
  <c r="G18"/>
  <c r="G17"/>
  <c r="G16"/>
  <c r="G15"/>
  <c r="G14"/>
  <c r="G13"/>
  <c r="G12"/>
  <c r="G11"/>
  <c r="G10"/>
  <c r="G9"/>
  <c r="G8"/>
  <c r="G7"/>
  <c r="G6"/>
  <c r="G5"/>
  <c r="G4"/>
  <c r="G3"/>
  <c r="G2"/>
  <c r="N417"/>
  <c r="O417" s="1"/>
  <c r="N416"/>
  <c r="O416" s="1"/>
  <c r="N415"/>
  <c r="O415" s="1"/>
  <c r="N414"/>
  <c r="O414" s="1"/>
  <c r="N413"/>
  <c r="O413" s="1"/>
  <c r="N412"/>
  <c r="O412" s="1"/>
  <c r="N411"/>
  <c r="O411" s="1"/>
  <c r="N410"/>
  <c r="O410" s="1"/>
  <c r="N409"/>
  <c r="O409" s="1"/>
  <c r="N408"/>
  <c r="O408" s="1"/>
  <c r="N407"/>
  <c r="O407" s="1"/>
  <c r="N406"/>
  <c r="O406" s="1"/>
  <c r="O405"/>
  <c r="N405"/>
  <c r="N404"/>
  <c r="O404" s="1"/>
  <c r="N403"/>
  <c r="O403" s="1"/>
  <c r="N402"/>
  <c r="O402" s="1"/>
  <c r="N401"/>
  <c r="O401" s="1"/>
  <c r="N400"/>
  <c r="O400" s="1"/>
  <c r="N399"/>
  <c r="O399" s="1"/>
  <c r="N398"/>
  <c r="O398" s="1"/>
  <c r="N397"/>
  <c r="O397" s="1"/>
  <c r="N396"/>
  <c r="O396" s="1"/>
  <c r="N395"/>
  <c r="O395" s="1"/>
  <c r="N394"/>
  <c r="O394" s="1"/>
  <c r="N393"/>
  <c r="O393" s="1"/>
  <c r="N392"/>
  <c r="O392" s="1"/>
  <c r="N391"/>
  <c r="O391" s="1"/>
  <c r="N390"/>
  <c r="O390" s="1"/>
  <c r="N389"/>
  <c r="O389" s="1"/>
  <c r="N388"/>
  <c r="O388" s="1"/>
  <c r="N387"/>
  <c r="O387" s="1"/>
  <c r="N386"/>
  <c r="O386" s="1"/>
  <c r="N385"/>
  <c r="O385" s="1"/>
  <c r="N384"/>
  <c r="O384" s="1"/>
  <c r="N383"/>
  <c r="O383" s="1"/>
  <c r="N382"/>
  <c r="O382" s="1"/>
  <c r="O381"/>
  <c r="N381"/>
  <c r="N380"/>
  <c r="O380" s="1"/>
  <c r="N379"/>
  <c r="O379" s="1"/>
  <c r="N378"/>
  <c r="O378" s="1"/>
  <c r="N377"/>
  <c r="O377" s="1"/>
  <c r="N376"/>
  <c r="O376" s="1"/>
  <c r="N375"/>
  <c r="O375" s="1"/>
  <c r="N374"/>
  <c r="O374" s="1"/>
  <c r="N373"/>
  <c r="O373" s="1"/>
  <c r="N372"/>
  <c r="O372" s="1"/>
  <c r="N371"/>
  <c r="O371" s="1"/>
  <c r="N370"/>
  <c r="O370" s="1"/>
  <c r="N369"/>
  <c r="O369" s="1"/>
  <c r="N368"/>
  <c r="O368" s="1"/>
  <c r="N367"/>
  <c r="O367" s="1"/>
  <c r="N366"/>
  <c r="O366" s="1"/>
  <c r="N365"/>
  <c r="O365" s="1"/>
  <c r="N364"/>
  <c r="O364" s="1"/>
  <c r="N363"/>
  <c r="O363" s="1"/>
  <c r="N362"/>
  <c r="O362" s="1"/>
  <c r="N361"/>
  <c r="O361" s="1"/>
  <c r="N360"/>
  <c r="O360" s="1"/>
  <c r="N359"/>
  <c r="O359" s="1"/>
  <c r="N358"/>
  <c r="O358" s="1"/>
  <c r="O357"/>
  <c r="N357"/>
  <c r="N356"/>
  <c r="O356" s="1"/>
  <c r="N355"/>
  <c r="O355" s="1"/>
  <c r="N354"/>
  <c r="O354" s="1"/>
  <c r="N353"/>
  <c r="O353" s="1"/>
  <c r="N352"/>
  <c r="O352" s="1"/>
  <c r="O351"/>
  <c r="N351"/>
  <c r="N350"/>
  <c r="O350" s="1"/>
  <c r="N349"/>
  <c r="O349" s="1"/>
  <c r="N348"/>
  <c r="O348" s="1"/>
  <c r="N347"/>
  <c r="O347" s="1"/>
  <c r="N346"/>
  <c r="O346" s="1"/>
  <c r="O345"/>
  <c r="N345"/>
  <c r="N344"/>
  <c r="O344" s="1"/>
  <c r="N343"/>
  <c r="O343" s="1"/>
  <c r="N342"/>
  <c r="O342" s="1"/>
  <c r="N341"/>
  <c r="O341" s="1"/>
  <c r="N340"/>
  <c r="O340" s="1"/>
  <c r="N339"/>
  <c r="O339" s="1"/>
  <c r="N338"/>
  <c r="O338" s="1"/>
  <c r="N337"/>
  <c r="O337" s="1"/>
  <c r="N336"/>
  <c r="O336" s="1"/>
  <c r="N335"/>
  <c r="O335" s="1"/>
  <c r="N334"/>
  <c r="O334" s="1"/>
  <c r="O333"/>
  <c r="N333"/>
  <c r="N332"/>
  <c r="O332" s="1"/>
  <c r="N331"/>
  <c r="O331" s="1"/>
  <c r="N330"/>
  <c r="O330" s="1"/>
  <c r="N329"/>
  <c r="O329" s="1"/>
  <c r="N328"/>
  <c r="O328" s="1"/>
  <c r="N327"/>
  <c r="O327" s="1"/>
  <c r="N326"/>
  <c r="O326" s="1"/>
  <c r="N325"/>
  <c r="O325" s="1"/>
  <c r="N324"/>
  <c r="O324" s="1"/>
  <c r="N323"/>
  <c r="O323" s="1"/>
  <c r="N322"/>
  <c r="O322" s="1"/>
  <c r="N321"/>
  <c r="O321" s="1"/>
  <c r="N320"/>
  <c r="O320" s="1"/>
  <c r="N319"/>
  <c r="O319" s="1"/>
  <c r="N318"/>
  <c r="O318" s="1"/>
  <c r="N317"/>
  <c r="O317" s="1"/>
  <c r="N316"/>
  <c r="O316" s="1"/>
  <c r="N315"/>
  <c r="O315" s="1"/>
  <c r="N314"/>
  <c r="O314" s="1"/>
  <c r="N313"/>
  <c r="O313" s="1"/>
  <c r="N312"/>
  <c r="O312" s="1"/>
  <c r="N311"/>
  <c r="O311" s="1"/>
  <c r="N310"/>
  <c r="O310" s="1"/>
  <c r="O309"/>
  <c r="N309"/>
  <c r="N308"/>
  <c r="O308" s="1"/>
  <c r="N307"/>
  <c r="O307" s="1"/>
  <c r="N306"/>
  <c r="O306" s="1"/>
  <c r="N305"/>
  <c r="O305" s="1"/>
  <c r="N304"/>
  <c r="O304" s="1"/>
  <c r="N303"/>
  <c r="O303" s="1"/>
  <c r="N302"/>
  <c r="O302" s="1"/>
  <c r="N301"/>
  <c r="O301" s="1"/>
  <c r="N300"/>
  <c r="O300" s="1"/>
  <c r="N299"/>
  <c r="O299" s="1"/>
  <c r="N298"/>
  <c r="O298" s="1"/>
  <c r="N297"/>
  <c r="O297" s="1"/>
  <c r="N296"/>
  <c r="O296" s="1"/>
  <c r="N295"/>
  <c r="O295" s="1"/>
  <c r="N294"/>
  <c r="O294" s="1"/>
  <c r="N293"/>
  <c r="O293" s="1"/>
  <c r="N292"/>
  <c r="O292" s="1"/>
  <c r="N291"/>
  <c r="O291" s="1"/>
  <c r="N290"/>
  <c r="O290" s="1"/>
  <c r="N289"/>
  <c r="O289" s="1"/>
  <c r="N288"/>
  <c r="O288" s="1"/>
  <c r="N287"/>
  <c r="O287" s="1"/>
  <c r="N286"/>
  <c r="O286" s="1"/>
  <c r="N285"/>
  <c r="O285" s="1"/>
  <c r="N284"/>
  <c r="O284" s="1"/>
  <c r="N283"/>
  <c r="O283" s="1"/>
  <c r="N282"/>
  <c r="O282" s="1"/>
  <c r="N281"/>
  <c r="O281" s="1"/>
  <c r="N280"/>
  <c r="O280" s="1"/>
  <c r="O279"/>
  <c r="N279"/>
  <c r="N278"/>
  <c r="O278" s="1"/>
  <c r="N277"/>
  <c r="O277" s="1"/>
  <c r="N276"/>
  <c r="O276" s="1"/>
  <c r="N275"/>
  <c r="O275" s="1"/>
  <c r="N274"/>
  <c r="O274" s="1"/>
  <c r="O273"/>
  <c r="N273"/>
  <c r="N272"/>
  <c r="O272" s="1"/>
  <c r="N271"/>
  <c r="O271" s="1"/>
  <c r="N270"/>
  <c r="O270" s="1"/>
  <c r="N269"/>
  <c r="O269" s="1"/>
  <c r="N268"/>
  <c r="O268" s="1"/>
  <c r="N267"/>
  <c r="O267" s="1"/>
  <c r="N266"/>
  <c r="O266" s="1"/>
  <c r="N265"/>
  <c r="O265" s="1"/>
  <c r="N264"/>
  <c r="O264" s="1"/>
  <c r="N263"/>
  <c r="O263" s="1"/>
  <c r="N262"/>
  <c r="O262" s="1"/>
  <c r="O261"/>
  <c r="N261"/>
  <c r="N260"/>
  <c r="O260" s="1"/>
  <c r="N259"/>
  <c r="O259" s="1"/>
  <c r="N258"/>
  <c r="O258" s="1"/>
  <c r="N257"/>
  <c r="O257" s="1"/>
  <c r="N256"/>
  <c r="O256" s="1"/>
  <c r="N255"/>
  <c r="O255" s="1"/>
  <c r="N254"/>
  <c r="O254" s="1"/>
  <c r="N253"/>
  <c r="O253" s="1"/>
  <c r="N252"/>
  <c r="O252" s="1"/>
  <c r="N251"/>
  <c r="O251" s="1"/>
  <c r="N250"/>
  <c r="O250" s="1"/>
  <c r="O249"/>
  <c r="N249"/>
  <c r="N248"/>
  <c r="O248" s="1"/>
  <c r="N247"/>
  <c r="O247" s="1"/>
  <c r="N246"/>
  <c r="O246" s="1"/>
  <c r="N245"/>
  <c r="O245" s="1"/>
  <c r="N244"/>
  <c r="O244" s="1"/>
  <c r="N243"/>
  <c r="O243" s="1"/>
  <c r="N242"/>
  <c r="O242" s="1"/>
  <c r="N241"/>
  <c r="O241" s="1"/>
  <c r="N240"/>
  <c r="O240" s="1"/>
  <c r="N239"/>
  <c r="O239" s="1"/>
  <c r="N238"/>
  <c r="O238" s="1"/>
  <c r="O237"/>
  <c r="N237"/>
  <c r="N236"/>
  <c r="O236" s="1"/>
  <c r="N235"/>
  <c r="O235" s="1"/>
  <c r="N234"/>
  <c r="O234" s="1"/>
  <c r="N233"/>
  <c r="O233" s="1"/>
  <c r="N232"/>
  <c r="O232" s="1"/>
  <c r="N231"/>
  <c r="O231" s="1"/>
  <c r="N230"/>
  <c r="O230" s="1"/>
  <c r="N229"/>
  <c r="O229" s="1"/>
  <c r="N228"/>
  <c r="O228" s="1"/>
  <c r="N227"/>
  <c r="O227" s="1"/>
  <c r="N226"/>
  <c r="O226" s="1"/>
  <c r="N225"/>
  <c r="O225" s="1"/>
  <c r="N224"/>
  <c r="O224" s="1"/>
  <c r="N223"/>
  <c r="O223" s="1"/>
  <c r="N222"/>
  <c r="O222" s="1"/>
  <c r="N221"/>
  <c r="O221" s="1"/>
  <c r="N220"/>
  <c r="O220" s="1"/>
  <c r="N219"/>
  <c r="O219" s="1"/>
  <c r="N218"/>
  <c r="O218" s="1"/>
  <c r="N217"/>
  <c r="O217" s="1"/>
  <c r="N216"/>
  <c r="O216" s="1"/>
  <c r="N215"/>
  <c r="O215" s="1"/>
  <c r="N214"/>
  <c r="O214" s="1"/>
  <c r="N213"/>
  <c r="O213" s="1"/>
  <c r="N212"/>
  <c r="O212" s="1"/>
  <c r="N211"/>
  <c r="O211" s="1"/>
  <c r="N210"/>
  <c r="O210" s="1"/>
  <c r="N209"/>
  <c r="O209" s="1"/>
  <c r="N208"/>
  <c r="O208" s="1"/>
  <c r="O207"/>
  <c r="N207"/>
  <c r="N206"/>
  <c r="O206" s="1"/>
  <c r="N205"/>
  <c r="O205" s="1"/>
  <c r="N204"/>
  <c r="O204" s="1"/>
  <c r="N203"/>
  <c r="O203" s="1"/>
  <c r="N202"/>
  <c r="O202" s="1"/>
  <c r="O201"/>
  <c r="N201"/>
  <c r="N200"/>
  <c r="O200" s="1"/>
  <c r="N199"/>
  <c r="O199" s="1"/>
  <c r="N198"/>
  <c r="O198" s="1"/>
  <c r="N197"/>
  <c r="O197" s="1"/>
  <c r="N196"/>
  <c r="O196" s="1"/>
  <c r="N195"/>
  <c r="O195" s="1"/>
  <c r="N194"/>
  <c r="O194" s="1"/>
  <c r="N193"/>
  <c r="O193" s="1"/>
  <c r="N192"/>
  <c r="O192" s="1"/>
  <c r="N191"/>
  <c r="O191" s="1"/>
  <c r="N190"/>
  <c r="O190" s="1"/>
  <c r="O189"/>
  <c r="N189"/>
  <c r="N188"/>
  <c r="O188" s="1"/>
  <c r="N187"/>
  <c r="O187" s="1"/>
  <c r="N186"/>
  <c r="O186" s="1"/>
  <c r="N185"/>
  <c r="O185" s="1"/>
  <c r="N184"/>
  <c r="O184" s="1"/>
  <c r="N183"/>
  <c r="O183" s="1"/>
  <c r="N182"/>
  <c r="O182" s="1"/>
  <c r="N181"/>
  <c r="O181" s="1"/>
  <c r="N180"/>
  <c r="O180" s="1"/>
  <c r="N179"/>
  <c r="O179" s="1"/>
  <c r="N178"/>
  <c r="O178" s="1"/>
  <c r="O177"/>
  <c r="N177"/>
  <c r="N176"/>
  <c r="O176" s="1"/>
  <c r="N175"/>
  <c r="O175" s="1"/>
  <c r="N174"/>
  <c r="O174" s="1"/>
  <c r="N173"/>
  <c r="O173" s="1"/>
  <c r="N172"/>
  <c r="O172" s="1"/>
  <c r="N171"/>
  <c r="O171" s="1"/>
  <c r="N170"/>
  <c r="O170" s="1"/>
  <c r="N169"/>
  <c r="O169" s="1"/>
  <c r="N168"/>
  <c r="O168" s="1"/>
  <c r="N167"/>
  <c r="O167" s="1"/>
  <c r="N166"/>
  <c r="O166" s="1"/>
  <c r="O165"/>
  <c r="N165"/>
  <c r="N164"/>
  <c r="O164" s="1"/>
  <c r="N163"/>
  <c r="O163" s="1"/>
  <c r="N162"/>
  <c r="O162" s="1"/>
  <c r="N161"/>
  <c r="O161" s="1"/>
  <c r="N160"/>
  <c r="O160" s="1"/>
  <c r="N159"/>
  <c r="O159" s="1"/>
  <c r="N158"/>
  <c r="O158" s="1"/>
  <c r="N157"/>
  <c r="O157" s="1"/>
  <c r="N156"/>
  <c r="O156" s="1"/>
  <c r="N155"/>
  <c r="O155" s="1"/>
  <c r="N154"/>
  <c r="O154" s="1"/>
  <c r="N153"/>
  <c r="O153" s="1"/>
  <c r="N152"/>
  <c r="O152" s="1"/>
  <c r="N151"/>
  <c r="O151" s="1"/>
  <c r="N150"/>
  <c r="O150" s="1"/>
  <c r="N149"/>
  <c r="O149" s="1"/>
  <c r="N148"/>
  <c r="O148" s="1"/>
  <c r="O147"/>
  <c r="N147"/>
  <c r="N146"/>
  <c r="O146" s="1"/>
  <c r="N145"/>
  <c r="O145" s="1"/>
  <c r="N144"/>
  <c r="O144" s="1"/>
  <c r="N143"/>
  <c r="O143" s="1"/>
  <c r="N142"/>
  <c r="O142" s="1"/>
  <c r="N141"/>
  <c r="O141" s="1"/>
  <c r="N140"/>
  <c r="O140" s="1"/>
  <c r="N139"/>
  <c r="O139" s="1"/>
  <c r="N138"/>
  <c r="O138" s="1"/>
  <c r="N137"/>
  <c r="O137" s="1"/>
  <c r="N136"/>
  <c r="O136" s="1"/>
  <c r="O135"/>
  <c r="N135"/>
  <c r="N134"/>
  <c r="O134" s="1"/>
  <c r="N133"/>
  <c r="O133" s="1"/>
  <c r="N132"/>
  <c r="O132" s="1"/>
  <c r="N131"/>
  <c r="O131" s="1"/>
  <c r="N130"/>
  <c r="O130" s="1"/>
  <c r="O129"/>
  <c r="N129"/>
  <c r="N128"/>
  <c r="O128" s="1"/>
  <c r="N127"/>
  <c r="O127" s="1"/>
  <c r="N126"/>
  <c r="O126" s="1"/>
  <c r="N125"/>
  <c r="O125" s="1"/>
  <c r="N124"/>
  <c r="O124" s="1"/>
  <c r="N123"/>
  <c r="O123" s="1"/>
  <c r="N122"/>
  <c r="O122" s="1"/>
  <c r="N121"/>
  <c r="O121" s="1"/>
  <c r="N120"/>
  <c r="O120" s="1"/>
  <c r="N119"/>
  <c r="O119" s="1"/>
  <c r="N118"/>
  <c r="O118" s="1"/>
  <c r="O117"/>
  <c r="N117"/>
  <c r="N116"/>
  <c r="O116" s="1"/>
  <c r="N115"/>
  <c r="O115" s="1"/>
  <c r="N114"/>
  <c r="O114" s="1"/>
  <c r="N113"/>
  <c r="O113" s="1"/>
  <c r="N112"/>
  <c r="O112" s="1"/>
  <c r="N111"/>
  <c r="O111" s="1"/>
  <c r="N110"/>
  <c r="O110" s="1"/>
  <c r="N109"/>
  <c r="O109" s="1"/>
  <c r="N108"/>
  <c r="O108" s="1"/>
  <c r="N107"/>
  <c r="O107" s="1"/>
  <c r="N106"/>
  <c r="O106" s="1"/>
  <c r="O105"/>
  <c r="N105"/>
  <c r="N104"/>
  <c r="O104" s="1"/>
  <c r="N103"/>
  <c r="O103" s="1"/>
  <c r="N102"/>
  <c r="O102" s="1"/>
  <c r="N101"/>
  <c r="O101" s="1"/>
  <c r="N100"/>
  <c r="O100" s="1"/>
  <c r="N99"/>
  <c r="O99" s="1"/>
  <c r="N98"/>
  <c r="O98" s="1"/>
  <c r="N97"/>
  <c r="O97" s="1"/>
  <c r="N96"/>
  <c r="O96" s="1"/>
  <c r="N95"/>
  <c r="O95" s="1"/>
  <c r="N94"/>
  <c r="O94" s="1"/>
  <c r="O93"/>
  <c r="N93"/>
  <c r="N92"/>
  <c r="O92" s="1"/>
  <c r="N91"/>
  <c r="O91" s="1"/>
  <c r="N90"/>
  <c r="O90" s="1"/>
  <c r="N89"/>
  <c r="O89" s="1"/>
  <c r="N88"/>
  <c r="O88" s="1"/>
  <c r="N87"/>
  <c r="O87" s="1"/>
  <c r="N86"/>
  <c r="O86" s="1"/>
  <c r="N85"/>
  <c r="O85" s="1"/>
  <c r="N84"/>
  <c r="O84" s="1"/>
  <c r="N83"/>
  <c r="O83" s="1"/>
  <c r="N82"/>
  <c r="O82" s="1"/>
  <c r="N81"/>
  <c r="O81" s="1"/>
  <c r="N80"/>
  <c r="O80" s="1"/>
  <c r="N79"/>
  <c r="O79" s="1"/>
  <c r="N78"/>
  <c r="O78" s="1"/>
  <c r="N77"/>
  <c r="O77" s="1"/>
  <c r="N76"/>
  <c r="O76" s="1"/>
  <c r="O75"/>
  <c r="N75"/>
  <c r="N74"/>
  <c r="O74" s="1"/>
  <c r="N73"/>
  <c r="O73" s="1"/>
  <c r="N72"/>
  <c r="O72" s="1"/>
  <c r="N71"/>
  <c r="O71" s="1"/>
  <c r="N70"/>
  <c r="O70" s="1"/>
  <c r="N69"/>
  <c r="O69" s="1"/>
  <c r="N68"/>
  <c r="O68" s="1"/>
  <c r="N67"/>
  <c r="O67" s="1"/>
  <c r="N66"/>
  <c r="O66" s="1"/>
  <c r="N65"/>
  <c r="O65" s="1"/>
  <c r="N64"/>
  <c r="O64" s="1"/>
  <c r="O63"/>
  <c r="N63"/>
  <c r="N62"/>
  <c r="O62" s="1"/>
  <c r="N61"/>
  <c r="O61" s="1"/>
  <c r="N60"/>
  <c r="O60" s="1"/>
  <c r="N59"/>
  <c r="O59" s="1"/>
  <c r="N58"/>
  <c r="O58" s="1"/>
  <c r="O57"/>
  <c r="N57"/>
  <c r="N56"/>
  <c r="O56" s="1"/>
  <c r="N55"/>
  <c r="O55" s="1"/>
  <c r="N54"/>
  <c r="O54" s="1"/>
  <c r="N53"/>
  <c r="O53" s="1"/>
  <c r="N52"/>
  <c r="O52" s="1"/>
  <c r="N51"/>
  <c r="O51" s="1"/>
  <c r="N50"/>
  <c r="O50" s="1"/>
  <c r="N49"/>
  <c r="O49" s="1"/>
  <c r="N48"/>
  <c r="O48" s="1"/>
  <c r="N47"/>
  <c r="O47" s="1"/>
  <c r="N46"/>
  <c r="O46" s="1"/>
  <c r="O45"/>
  <c r="N45"/>
  <c r="N44"/>
  <c r="O44" s="1"/>
  <c r="N43"/>
  <c r="O43" s="1"/>
  <c r="N42"/>
  <c r="O42" s="1"/>
  <c r="N41"/>
  <c r="O41" s="1"/>
  <c r="N40"/>
  <c r="O40" s="1"/>
  <c r="N39"/>
  <c r="O39" s="1"/>
  <c r="N38"/>
  <c r="O38" s="1"/>
  <c r="N37"/>
  <c r="O37" s="1"/>
  <c r="N36"/>
  <c r="O36" s="1"/>
  <c r="N35"/>
  <c r="O35" s="1"/>
  <c r="N34"/>
  <c r="O34" s="1"/>
  <c r="O33"/>
  <c r="N33"/>
  <c r="N32"/>
  <c r="O32" s="1"/>
  <c r="N31"/>
  <c r="O31" s="1"/>
  <c r="N30"/>
  <c r="O30" s="1"/>
  <c r="N29"/>
  <c r="O29" s="1"/>
  <c r="N28"/>
  <c r="O28" s="1"/>
  <c r="O27"/>
  <c r="N27"/>
  <c r="N26"/>
  <c r="O26" s="1"/>
  <c r="N25"/>
  <c r="O25" s="1"/>
  <c r="N24"/>
  <c r="O24" s="1"/>
  <c r="N23"/>
  <c r="O23" s="1"/>
  <c r="N22"/>
  <c r="O22" s="1"/>
  <c r="O21"/>
  <c r="N21"/>
  <c r="N20"/>
  <c r="O20" s="1"/>
  <c r="N19"/>
  <c r="O19" s="1"/>
  <c r="N18"/>
  <c r="O18" s="1"/>
  <c r="N17"/>
  <c r="O17" s="1"/>
  <c r="N16"/>
  <c r="O16" s="1"/>
  <c r="N15"/>
  <c r="O15" s="1"/>
  <c r="N14"/>
  <c r="O14" s="1"/>
  <c r="N13"/>
  <c r="O13" s="1"/>
  <c r="N12"/>
  <c r="O12" s="1"/>
  <c r="N11"/>
  <c r="O11" s="1"/>
  <c r="N10"/>
  <c r="O10" s="1"/>
  <c r="N9"/>
  <c r="O9" s="1"/>
  <c r="N8"/>
  <c r="O8" s="1"/>
  <c r="N7"/>
  <c r="O7" s="1"/>
  <c r="N6"/>
  <c r="O6" s="1"/>
  <c r="N5"/>
  <c r="O5" s="1"/>
  <c r="N4"/>
  <c r="O4" s="1"/>
  <c r="O3"/>
  <c r="N3"/>
  <c r="N2"/>
  <c r="O2" s="1"/>
  <c r="K4" l="1"/>
  <c r="K5" s="1"/>
  <c r="K6" s="1"/>
  <c r="K7" s="1"/>
  <c r="K8" s="1"/>
  <c r="K9" s="1"/>
  <c r="K10" s="1"/>
  <c r="K11" s="1"/>
  <c r="K12" s="1"/>
  <c r="K13" s="1"/>
  <c r="K14" s="1"/>
  <c r="K15" s="1"/>
  <c r="K16" s="1"/>
  <c r="K17" s="1"/>
  <c r="K18" s="1"/>
  <c r="K19" s="1"/>
  <c r="K20" s="1"/>
  <c r="K21" s="1"/>
  <c r="K22" s="1"/>
  <c r="K23" s="1"/>
  <c r="K24" s="1"/>
  <c r="K25" s="1"/>
  <c r="K26" s="1"/>
  <c r="K27" s="1"/>
  <c r="K28" s="1"/>
  <c r="K29" s="1"/>
  <c r="K30" s="1"/>
  <c r="K31" s="1"/>
  <c r="K32" s="1"/>
  <c r="K33" s="1"/>
  <c r="K34" s="1"/>
  <c r="K35" s="1"/>
  <c r="K36" s="1"/>
  <c r="K37" s="1"/>
  <c r="K38" s="1"/>
  <c r="K39" s="1"/>
  <c r="K40" s="1"/>
  <c r="K41" s="1"/>
  <c r="K42" s="1"/>
  <c r="K43" s="1"/>
  <c r="K44" s="1"/>
  <c r="K45" s="1"/>
  <c r="K46" s="1"/>
  <c r="K47" s="1"/>
  <c r="K48" s="1"/>
  <c r="K49" s="1"/>
  <c r="K50" s="1"/>
  <c r="K51" s="1"/>
  <c r="K52" s="1"/>
  <c r="K53" s="1"/>
  <c r="K54" s="1"/>
  <c r="K55" s="1"/>
  <c r="K56" s="1"/>
  <c r="K57" s="1"/>
  <c r="K58" s="1"/>
  <c r="K59" s="1"/>
  <c r="K60" s="1"/>
  <c r="K61" s="1"/>
  <c r="K62" s="1"/>
  <c r="K63" s="1"/>
  <c r="K64" s="1"/>
  <c r="K65" s="1"/>
  <c r="K66" s="1"/>
  <c r="K67" s="1"/>
  <c r="K68" s="1"/>
  <c r="K69" s="1"/>
  <c r="K70" s="1"/>
  <c r="K71" s="1"/>
  <c r="K72" s="1"/>
  <c r="K73" s="1"/>
  <c r="K74" s="1"/>
  <c r="K75" s="1"/>
  <c r="K76" s="1"/>
  <c r="K77" s="1"/>
  <c r="K78" s="1"/>
  <c r="K79" s="1"/>
  <c r="K80" s="1"/>
  <c r="K81" s="1"/>
  <c r="K82" s="1"/>
  <c r="K83" s="1"/>
  <c r="K84" s="1"/>
  <c r="K85" s="1"/>
  <c r="K86" s="1"/>
  <c r="K87" s="1"/>
  <c r="K88" s="1"/>
  <c r="K89" s="1"/>
  <c r="K90" s="1"/>
  <c r="K91" s="1"/>
  <c r="K92" s="1"/>
  <c r="K93" s="1"/>
  <c r="K94" s="1"/>
  <c r="K95" s="1"/>
  <c r="K96" s="1"/>
  <c r="K97" s="1"/>
  <c r="K98" s="1"/>
  <c r="K99" s="1"/>
  <c r="K100" s="1"/>
  <c r="K101" s="1"/>
  <c r="K102" s="1"/>
  <c r="K103" s="1"/>
  <c r="K104" s="1"/>
  <c r="K105" s="1"/>
  <c r="K106" s="1"/>
  <c r="K107" s="1"/>
  <c r="K108" s="1"/>
  <c r="K109" s="1"/>
  <c r="K110" s="1"/>
  <c r="K111" s="1"/>
  <c r="K112" s="1"/>
  <c r="K113" s="1"/>
  <c r="K114" s="1"/>
  <c r="K115" s="1"/>
  <c r="K116" s="1"/>
  <c r="K117" s="1"/>
  <c r="K118" s="1"/>
  <c r="K119" s="1"/>
  <c r="K120" s="1"/>
  <c r="K121" s="1"/>
  <c r="K122" s="1"/>
  <c r="K123" s="1"/>
  <c r="K124" s="1"/>
  <c r="K125" s="1"/>
  <c r="K126" s="1"/>
  <c r="K127" s="1"/>
  <c r="K128" s="1"/>
  <c r="K129" s="1"/>
  <c r="K130" s="1"/>
  <c r="K131" s="1"/>
  <c r="K132" s="1"/>
  <c r="K133" s="1"/>
  <c r="K134" s="1"/>
  <c r="K135" s="1"/>
  <c r="K136" s="1"/>
  <c r="K137" s="1"/>
  <c r="K138" s="1"/>
  <c r="K139" s="1"/>
  <c r="K140" s="1"/>
  <c r="K141" s="1"/>
  <c r="K142" s="1"/>
  <c r="K143" s="1"/>
  <c r="K144" s="1"/>
  <c r="K145" s="1"/>
  <c r="K146" s="1"/>
  <c r="K147" s="1"/>
  <c r="K148" s="1"/>
  <c r="K149" s="1"/>
  <c r="K150" s="1"/>
  <c r="K151" s="1"/>
  <c r="K152" s="1"/>
  <c r="K153" s="1"/>
  <c r="K154" s="1"/>
  <c r="K155" s="1"/>
  <c r="K156" s="1"/>
  <c r="K157" s="1"/>
  <c r="K158" s="1"/>
  <c r="K159" s="1"/>
  <c r="K160" s="1"/>
  <c r="K161" s="1"/>
  <c r="K162" s="1"/>
  <c r="K163" s="1"/>
  <c r="K164" s="1"/>
  <c r="K165" s="1"/>
  <c r="K166" s="1"/>
  <c r="K167" s="1"/>
  <c r="K168" s="1"/>
  <c r="K169" s="1"/>
  <c r="K170" s="1"/>
  <c r="K171" s="1"/>
  <c r="K172" s="1"/>
  <c r="K173" s="1"/>
  <c r="K174" s="1"/>
  <c r="K175" s="1"/>
  <c r="K176" s="1"/>
  <c r="K177" s="1"/>
  <c r="K178" s="1"/>
  <c r="K179" s="1"/>
  <c r="K180" s="1"/>
  <c r="K181" s="1"/>
  <c r="K182" s="1"/>
  <c r="K183" s="1"/>
  <c r="K184" s="1"/>
  <c r="K185" s="1"/>
  <c r="K186" s="1"/>
  <c r="K187" s="1"/>
  <c r="K188" s="1"/>
  <c r="K189" s="1"/>
  <c r="K190" s="1"/>
  <c r="K191" s="1"/>
  <c r="K192" s="1"/>
  <c r="K193" s="1"/>
  <c r="K194" s="1"/>
  <c r="K195" s="1"/>
  <c r="K196" s="1"/>
  <c r="K197" s="1"/>
  <c r="K198" s="1"/>
  <c r="K199" s="1"/>
  <c r="K200" s="1"/>
  <c r="K201" s="1"/>
  <c r="K202" s="1"/>
  <c r="K203" s="1"/>
  <c r="K204" s="1"/>
  <c r="K205" s="1"/>
  <c r="K206" s="1"/>
  <c r="K207" s="1"/>
  <c r="K208" s="1"/>
  <c r="K209" s="1"/>
  <c r="K210" s="1"/>
  <c r="K211" s="1"/>
  <c r="K212" s="1"/>
  <c r="K213" s="1"/>
  <c r="K214" s="1"/>
  <c r="K215" s="1"/>
  <c r="K216" s="1"/>
  <c r="K217" s="1"/>
  <c r="K218" s="1"/>
  <c r="K219" s="1"/>
  <c r="K220" s="1"/>
  <c r="K221" s="1"/>
  <c r="K222" s="1"/>
  <c r="K223" s="1"/>
  <c r="K224" s="1"/>
  <c r="K225" s="1"/>
  <c r="K226" s="1"/>
  <c r="K227" s="1"/>
  <c r="K228" s="1"/>
  <c r="K229" s="1"/>
  <c r="K230" s="1"/>
  <c r="K231" s="1"/>
  <c r="K232" s="1"/>
  <c r="K233" s="1"/>
  <c r="K234" s="1"/>
  <c r="K235" s="1"/>
  <c r="K236" s="1"/>
  <c r="K237" s="1"/>
  <c r="K238" s="1"/>
  <c r="K239" s="1"/>
  <c r="K240" s="1"/>
  <c r="K241" s="1"/>
  <c r="K242" s="1"/>
  <c r="K243" s="1"/>
  <c r="K244" s="1"/>
  <c r="K245" s="1"/>
  <c r="K246" s="1"/>
  <c r="K247" s="1"/>
  <c r="K248" s="1"/>
  <c r="K249" s="1"/>
  <c r="K250" s="1"/>
  <c r="K251" s="1"/>
  <c r="K252" s="1"/>
  <c r="K253" s="1"/>
  <c r="K254" s="1"/>
  <c r="K255" s="1"/>
  <c r="K256" s="1"/>
  <c r="K257" s="1"/>
  <c r="K258" s="1"/>
  <c r="K259" s="1"/>
  <c r="K260" s="1"/>
  <c r="K261" s="1"/>
  <c r="K262" s="1"/>
  <c r="K263" s="1"/>
  <c r="K264" s="1"/>
  <c r="K265" s="1"/>
  <c r="K266" s="1"/>
  <c r="K267" s="1"/>
  <c r="K268" s="1"/>
  <c r="K269" s="1"/>
  <c r="K270" s="1"/>
  <c r="K271" s="1"/>
  <c r="K272" s="1"/>
  <c r="K273" s="1"/>
  <c r="K274" s="1"/>
  <c r="K275" s="1"/>
  <c r="K276" s="1"/>
  <c r="K277" s="1"/>
  <c r="K278" s="1"/>
  <c r="K279" s="1"/>
  <c r="K280" s="1"/>
  <c r="K281" s="1"/>
  <c r="K282" s="1"/>
  <c r="K283" s="1"/>
  <c r="K284" s="1"/>
  <c r="K285" s="1"/>
  <c r="K286" s="1"/>
  <c r="K287" s="1"/>
  <c r="K288" s="1"/>
  <c r="K289" s="1"/>
  <c r="K290" s="1"/>
  <c r="K291" s="1"/>
  <c r="K292" s="1"/>
  <c r="K293" s="1"/>
  <c r="K294" s="1"/>
  <c r="K295" s="1"/>
  <c r="K296" s="1"/>
  <c r="K297" s="1"/>
  <c r="K298" s="1"/>
  <c r="K299" s="1"/>
  <c r="K300" s="1"/>
  <c r="K301" s="1"/>
  <c r="K302" s="1"/>
  <c r="K303" s="1"/>
  <c r="K304" s="1"/>
  <c r="K305" s="1"/>
  <c r="K306" s="1"/>
  <c r="K307" s="1"/>
  <c r="K308" s="1"/>
  <c r="K309" s="1"/>
  <c r="K310" s="1"/>
  <c r="K311" s="1"/>
  <c r="K312" s="1"/>
  <c r="K313" s="1"/>
  <c r="K314" s="1"/>
  <c r="K315" s="1"/>
  <c r="K316" s="1"/>
  <c r="K317" s="1"/>
  <c r="K318" s="1"/>
  <c r="K319" s="1"/>
  <c r="K320" s="1"/>
  <c r="K321" s="1"/>
  <c r="K322" s="1"/>
  <c r="K323" s="1"/>
  <c r="K324" s="1"/>
  <c r="K325" s="1"/>
  <c r="K326" s="1"/>
  <c r="K327" s="1"/>
  <c r="K328" s="1"/>
  <c r="K329" s="1"/>
  <c r="K330" s="1"/>
  <c r="K331" s="1"/>
  <c r="K332" s="1"/>
  <c r="K333" s="1"/>
  <c r="K334" s="1"/>
  <c r="K335" s="1"/>
  <c r="K336" s="1"/>
  <c r="K337" s="1"/>
  <c r="K338" s="1"/>
  <c r="K339" s="1"/>
  <c r="K340" s="1"/>
  <c r="K341" s="1"/>
  <c r="K342" s="1"/>
  <c r="K343" s="1"/>
  <c r="K344" s="1"/>
  <c r="K345" s="1"/>
  <c r="K346" s="1"/>
  <c r="K347" s="1"/>
  <c r="K348" s="1"/>
  <c r="K349" s="1"/>
  <c r="K350" s="1"/>
  <c r="K351" s="1"/>
  <c r="K352" s="1"/>
  <c r="K353" s="1"/>
  <c r="K354" s="1"/>
  <c r="K355" s="1"/>
  <c r="K356" s="1"/>
  <c r="K357" s="1"/>
  <c r="K358" s="1"/>
  <c r="K359" s="1"/>
  <c r="K360" s="1"/>
  <c r="K361" s="1"/>
  <c r="K362" s="1"/>
  <c r="K363" s="1"/>
  <c r="K364" s="1"/>
  <c r="K365" s="1"/>
  <c r="K366" s="1"/>
  <c r="K367" s="1"/>
  <c r="K368" s="1"/>
  <c r="K369" s="1"/>
  <c r="K370" s="1"/>
  <c r="K371" s="1"/>
  <c r="K372" s="1"/>
  <c r="K373" s="1"/>
  <c r="K374" s="1"/>
  <c r="K375" s="1"/>
  <c r="K376" s="1"/>
  <c r="K377" s="1"/>
  <c r="K378" s="1"/>
  <c r="K379" s="1"/>
  <c r="K380" s="1"/>
  <c r="K381" s="1"/>
  <c r="K382" s="1"/>
  <c r="K383" s="1"/>
  <c r="K384" s="1"/>
  <c r="K385" s="1"/>
  <c r="K386" s="1"/>
  <c r="K387" s="1"/>
  <c r="K388" s="1"/>
  <c r="K389" s="1"/>
  <c r="K390" s="1"/>
  <c r="K391" s="1"/>
  <c r="K392" s="1"/>
  <c r="K393" s="1"/>
  <c r="K394" s="1"/>
  <c r="K395" s="1"/>
  <c r="K396" s="1"/>
  <c r="K397" s="1"/>
  <c r="K398" s="1"/>
  <c r="K399" s="1"/>
  <c r="K400" s="1"/>
  <c r="K401" s="1"/>
  <c r="K402" s="1"/>
  <c r="K403" s="1"/>
  <c r="K404" s="1"/>
  <c r="K405" s="1"/>
  <c r="K406" s="1"/>
  <c r="K407" s="1"/>
  <c r="K408" s="1"/>
  <c r="K409" s="1"/>
  <c r="K410" s="1"/>
  <c r="K411" s="1"/>
  <c r="K412" s="1"/>
  <c r="K413" s="1"/>
  <c r="K414" s="1"/>
  <c r="K415" s="1"/>
  <c r="K416" s="1"/>
  <c r="K417" s="1"/>
  <c r="K418" s="1"/>
  <c r="K419" s="1"/>
  <c r="K420" s="1"/>
  <c r="K421" s="1"/>
  <c r="K422" s="1"/>
  <c r="K423" s="1"/>
  <c r="K424" s="1"/>
  <c r="K425" s="1"/>
  <c r="K426" s="1"/>
  <c r="K427" s="1"/>
  <c r="K428" s="1"/>
  <c r="K429" s="1"/>
  <c r="K430" s="1"/>
  <c r="K431" s="1"/>
  <c r="K432" s="1"/>
  <c r="K433" s="1"/>
  <c r="K434" s="1"/>
  <c r="K435" s="1"/>
  <c r="K436" s="1"/>
  <c r="K437" s="1"/>
  <c r="K438" s="1"/>
  <c r="K439" s="1"/>
  <c r="K440" s="1"/>
  <c r="K441" s="1"/>
  <c r="K442" s="1"/>
  <c r="K443" s="1"/>
  <c r="K444" s="1"/>
  <c r="K445" s="1"/>
  <c r="K446" s="1"/>
  <c r="K447" s="1"/>
  <c r="K448" s="1"/>
  <c r="K449" s="1"/>
  <c r="K450" s="1"/>
  <c r="K451" s="1"/>
  <c r="K452" s="1"/>
  <c r="K453" s="1"/>
  <c r="K454" s="1"/>
  <c r="K455" s="1"/>
  <c r="K456" s="1"/>
  <c r="K457" s="1"/>
  <c r="K458" s="1"/>
  <c r="K459" s="1"/>
  <c r="K460" s="1"/>
  <c r="K461" s="1"/>
  <c r="K462" s="1"/>
  <c r="K463" s="1"/>
  <c r="K464" s="1"/>
  <c r="K465" s="1"/>
  <c r="K466" s="1"/>
  <c r="K467" s="1"/>
  <c r="K468" s="1"/>
  <c r="K469" s="1"/>
  <c r="K470" s="1"/>
  <c r="K471" s="1"/>
  <c r="K472" s="1"/>
  <c r="K473" s="1"/>
  <c r="K474" s="1"/>
  <c r="K475" s="1"/>
  <c r="K476" s="1"/>
  <c r="K477" s="1"/>
  <c r="K478" s="1"/>
  <c r="K479" s="1"/>
  <c r="K480" s="1"/>
  <c r="K481" s="1"/>
  <c r="K482" s="1"/>
  <c r="K483" s="1"/>
  <c r="K484" s="1"/>
  <c r="K485" s="1"/>
  <c r="K486" s="1"/>
  <c r="K487" s="1"/>
  <c r="K488" s="1"/>
  <c r="K489" s="1"/>
  <c r="K490" s="1"/>
  <c r="K491" s="1"/>
  <c r="K492" s="1"/>
  <c r="K493" s="1"/>
  <c r="K494" s="1"/>
  <c r="K495" s="1"/>
  <c r="K496" s="1"/>
  <c r="K497" s="1"/>
  <c r="K498" s="1"/>
  <c r="K499" s="1"/>
  <c r="K500" s="1"/>
  <c r="K501" s="1"/>
  <c r="K502" s="1"/>
  <c r="K503" s="1"/>
  <c r="K504" s="1"/>
  <c r="K505" s="1"/>
  <c r="K506" s="1"/>
  <c r="K507" s="1"/>
  <c r="K508" s="1"/>
  <c r="K509" s="1"/>
  <c r="K510" s="1"/>
  <c r="K511" s="1"/>
  <c r="K512" s="1"/>
  <c r="K513" s="1"/>
  <c r="K514" s="1"/>
  <c r="K515" s="1"/>
  <c r="K516" s="1"/>
  <c r="K517" s="1"/>
  <c r="K518" s="1"/>
  <c r="K519" s="1"/>
  <c r="K520" s="1"/>
  <c r="K521" s="1"/>
  <c r="K522" s="1"/>
  <c r="K523" s="1"/>
  <c r="K524" s="1"/>
  <c r="K525" s="1"/>
  <c r="K526" s="1"/>
  <c r="K527" s="1"/>
  <c r="K528" s="1"/>
  <c r="K529" s="1"/>
  <c r="K530" s="1"/>
  <c r="K531" s="1"/>
  <c r="K532" s="1"/>
  <c r="K533" s="1"/>
  <c r="K534" s="1"/>
  <c r="K535" s="1"/>
  <c r="K536" s="1"/>
  <c r="K537" s="1"/>
  <c r="K538" s="1"/>
  <c r="K539" s="1"/>
  <c r="K540" s="1"/>
  <c r="K541" s="1"/>
  <c r="K542" s="1"/>
  <c r="K543" s="1"/>
  <c r="K544" s="1"/>
  <c r="K545" s="1"/>
  <c r="K546" s="1"/>
  <c r="K547" s="1"/>
  <c r="K548" s="1"/>
  <c r="K549" s="1"/>
  <c r="K550" s="1"/>
  <c r="K551" s="1"/>
  <c r="K552" s="1"/>
  <c r="K553" s="1"/>
  <c r="K554" s="1"/>
  <c r="K555" s="1"/>
  <c r="K556" s="1"/>
  <c r="K557" s="1"/>
  <c r="K558" s="1"/>
  <c r="K559" s="1"/>
  <c r="K560" s="1"/>
  <c r="K561" s="1"/>
  <c r="K562" s="1"/>
  <c r="K563" s="1"/>
  <c r="K564" s="1"/>
  <c r="K565" s="1"/>
  <c r="K566" s="1"/>
  <c r="K567" s="1"/>
  <c r="K568" s="1"/>
  <c r="K569" s="1"/>
  <c r="K570" s="1"/>
  <c r="K571" s="1"/>
  <c r="K572" s="1"/>
  <c r="K573" s="1"/>
  <c r="K574" s="1"/>
  <c r="K575" s="1"/>
  <c r="K576" s="1"/>
  <c r="K577" s="1"/>
  <c r="K578" s="1"/>
  <c r="K579" s="1"/>
  <c r="K580" s="1"/>
  <c r="K581" s="1"/>
  <c r="K582" s="1"/>
  <c r="K583" s="1"/>
  <c r="K584" s="1"/>
  <c r="K585" s="1"/>
  <c r="K586" s="1"/>
  <c r="K587" s="1"/>
  <c r="K588" s="1"/>
  <c r="K589" s="1"/>
  <c r="K590" s="1"/>
  <c r="K591" s="1"/>
  <c r="K592" s="1"/>
  <c r="K593" s="1"/>
  <c r="K594" s="1"/>
  <c r="K595" s="1"/>
  <c r="K596" s="1"/>
  <c r="K597" s="1"/>
  <c r="K598" s="1"/>
  <c r="K599" s="1"/>
  <c r="K600" s="1"/>
  <c r="K601" s="1"/>
  <c r="K602" s="1"/>
  <c r="K603" s="1"/>
  <c r="K604" s="1"/>
  <c r="K605" s="1"/>
  <c r="K606" s="1"/>
  <c r="K607" s="1"/>
  <c r="K608" s="1"/>
  <c r="K609" s="1"/>
  <c r="K610" s="1"/>
  <c r="K611" s="1"/>
  <c r="K612" s="1"/>
  <c r="K613" s="1"/>
  <c r="K614" s="1"/>
  <c r="K615" s="1"/>
  <c r="K616" s="1"/>
  <c r="K617" s="1"/>
  <c r="K618" s="1"/>
  <c r="K619" s="1"/>
  <c r="K620" s="1"/>
  <c r="K621" s="1"/>
  <c r="K622" s="1"/>
  <c r="K623" s="1"/>
  <c r="K624" s="1"/>
  <c r="K625" s="1"/>
  <c r="K626" s="1"/>
  <c r="K627" s="1"/>
  <c r="K628" s="1"/>
  <c r="K629" s="1"/>
  <c r="K630" s="1"/>
  <c r="K631" s="1"/>
  <c r="K632" s="1"/>
  <c r="K633" s="1"/>
  <c r="K634" s="1"/>
  <c r="K635" s="1"/>
  <c r="K636" s="1"/>
  <c r="K637" s="1"/>
  <c r="K638" s="1"/>
  <c r="K639" s="1"/>
  <c r="K640" s="1"/>
  <c r="K641" s="1"/>
  <c r="K642" s="1"/>
  <c r="K643" s="1"/>
  <c r="K644" s="1"/>
  <c r="K645" s="1"/>
  <c r="K646" s="1"/>
  <c r="K647" s="1"/>
  <c r="K648" s="1"/>
  <c r="K649" s="1"/>
  <c r="K650" s="1"/>
  <c r="K651" s="1"/>
  <c r="K652" s="1"/>
  <c r="K653" s="1"/>
  <c r="K654" s="1"/>
  <c r="K655" s="1"/>
  <c r="K656" s="1"/>
  <c r="K657" s="1"/>
  <c r="K658" s="1"/>
  <c r="K659" s="1"/>
  <c r="K660" s="1"/>
  <c r="K661" s="1"/>
  <c r="K662" s="1"/>
  <c r="K663" s="1"/>
  <c r="K664" s="1"/>
  <c r="K665" s="1"/>
  <c r="K666" s="1"/>
  <c r="K667" s="1"/>
  <c r="K668" s="1"/>
  <c r="K669" s="1"/>
  <c r="K670" s="1"/>
  <c r="K671" s="1"/>
  <c r="K672" s="1"/>
  <c r="K673" s="1"/>
  <c r="K674" s="1"/>
  <c r="K675" s="1"/>
  <c r="K676" s="1"/>
  <c r="K677" s="1"/>
  <c r="K678" s="1"/>
  <c r="K679" s="1"/>
  <c r="K680" s="1"/>
  <c r="K681" s="1"/>
  <c r="K682" s="1"/>
  <c r="K683" s="1"/>
  <c r="K684" s="1"/>
  <c r="K685" s="1"/>
  <c r="K686" s="1"/>
  <c r="K687" s="1"/>
  <c r="K688" s="1"/>
  <c r="K689" s="1"/>
  <c r="K690" s="1"/>
  <c r="K691" s="1"/>
  <c r="K692" s="1"/>
  <c r="K693" s="1"/>
  <c r="K694" s="1"/>
  <c r="K695" s="1"/>
  <c r="K696" s="1"/>
  <c r="K697" s="1"/>
  <c r="K698" s="1"/>
  <c r="K699" s="1"/>
  <c r="K700" s="1"/>
  <c r="K701" s="1"/>
  <c r="K702" s="1"/>
  <c r="K703" s="1"/>
  <c r="K704" s="1"/>
  <c r="K705" s="1"/>
  <c r="K706" s="1"/>
  <c r="K707" s="1"/>
  <c r="K708" s="1"/>
  <c r="K709" s="1"/>
  <c r="K710" s="1"/>
  <c r="K711" s="1"/>
  <c r="K712" s="1"/>
  <c r="K713" s="1"/>
  <c r="K714" s="1"/>
  <c r="K715" s="1"/>
  <c r="K716" s="1"/>
  <c r="K717" s="1"/>
  <c r="K718" s="1"/>
  <c r="K719" s="1"/>
  <c r="K720" s="1"/>
  <c r="K721" s="1"/>
  <c r="K722" s="1"/>
  <c r="K723" s="1"/>
  <c r="K724" s="1"/>
  <c r="K725" s="1"/>
  <c r="K726" s="1"/>
  <c r="K727" s="1"/>
  <c r="K728" s="1"/>
  <c r="K729" s="1"/>
  <c r="K730" s="1"/>
  <c r="K731" s="1"/>
  <c r="K732" s="1"/>
  <c r="K733" s="1"/>
  <c r="K734" s="1"/>
  <c r="K735" s="1"/>
  <c r="K736" s="1"/>
  <c r="K737" s="1"/>
  <c r="K738" s="1"/>
  <c r="K739" s="1"/>
  <c r="K740" s="1"/>
  <c r="K741" s="1"/>
  <c r="K742" s="1"/>
  <c r="K743" s="1"/>
  <c r="K744" s="1"/>
  <c r="K745" s="1"/>
  <c r="K746" s="1"/>
  <c r="K747" s="1"/>
  <c r="K748" s="1"/>
  <c r="K749" s="1"/>
  <c r="K750" s="1"/>
  <c r="K751" s="1"/>
  <c r="K752" s="1"/>
  <c r="K753" s="1"/>
  <c r="K754" s="1"/>
  <c r="K755" s="1"/>
  <c r="K756" s="1"/>
  <c r="K757" s="1"/>
  <c r="K758" s="1"/>
  <c r="K759" s="1"/>
  <c r="K760" s="1"/>
  <c r="K761" s="1"/>
  <c r="K762" s="1"/>
  <c r="K763" s="1"/>
  <c r="K764" s="1"/>
  <c r="K765" s="1"/>
  <c r="K766" s="1"/>
  <c r="K767" s="1"/>
  <c r="K768" s="1"/>
  <c r="K769" s="1"/>
  <c r="K770" s="1"/>
  <c r="K771" s="1"/>
  <c r="K772" s="1"/>
  <c r="K773" s="1"/>
  <c r="K774" s="1"/>
  <c r="K775" s="1"/>
  <c r="K776" s="1"/>
  <c r="K777" s="1"/>
  <c r="K778" s="1"/>
  <c r="K779" s="1"/>
  <c r="K780" s="1"/>
  <c r="K781" s="1"/>
  <c r="K782" s="1"/>
  <c r="K783" s="1"/>
  <c r="K784" s="1"/>
  <c r="K785" s="1"/>
  <c r="K786" s="1"/>
  <c r="K787" s="1"/>
  <c r="K788" s="1"/>
  <c r="K789" s="1"/>
  <c r="K790" s="1"/>
  <c r="K791" s="1"/>
  <c r="K792" s="1"/>
  <c r="K793" s="1"/>
  <c r="K794" s="1"/>
  <c r="K795" s="1"/>
  <c r="K796" s="1"/>
  <c r="K797" s="1"/>
  <c r="K798" s="1"/>
  <c r="K799" s="1"/>
  <c r="K800" s="1"/>
  <c r="K801" s="1"/>
  <c r="K802" s="1"/>
  <c r="K803" s="1"/>
  <c r="K804" s="1"/>
  <c r="K805" s="1"/>
  <c r="K806" s="1"/>
  <c r="K807" s="1"/>
  <c r="K808" s="1"/>
  <c r="K809" s="1"/>
  <c r="K810" s="1"/>
  <c r="K811" s="1"/>
  <c r="K812" s="1"/>
  <c r="K813" s="1"/>
  <c r="K814" s="1"/>
  <c r="K815" s="1"/>
  <c r="K816" s="1"/>
  <c r="K817" s="1"/>
  <c r="K818" s="1"/>
  <c r="K819" s="1"/>
  <c r="K820" s="1"/>
  <c r="K821" s="1"/>
  <c r="K822" s="1"/>
  <c r="K823" s="1"/>
  <c r="K824" s="1"/>
  <c r="K825" s="1"/>
  <c r="K826" s="1"/>
  <c r="K827" s="1"/>
  <c r="K828" s="1"/>
  <c r="K829" s="1"/>
  <c r="K830" s="1"/>
  <c r="K831" s="1"/>
  <c r="K832" s="1"/>
  <c r="K833" s="1"/>
  <c r="K834" s="1"/>
  <c r="K835" s="1"/>
  <c r="K836" s="1"/>
  <c r="K837" s="1"/>
  <c r="K838" s="1"/>
  <c r="K839" s="1"/>
  <c r="K840" s="1"/>
  <c r="K841" s="1"/>
  <c r="K842" s="1"/>
  <c r="K843" s="1"/>
  <c r="K844" s="1"/>
  <c r="K845" s="1"/>
  <c r="K846" s="1"/>
  <c r="K847" s="1"/>
  <c r="K848" s="1"/>
  <c r="K849" s="1"/>
  <c r="K850" s="1"/>
  <c r="K851" s="1"/>
  <c r="K852" s="1"/>
  <c r="K853" s="1"/>
  <c r="K854" s="1"/>
  <c r="K855" s="1"/>
  <c r="K856" s="1"/>
  <c r="K857" s="1"/>
  <c r="K858" s="1"/>
  <c r="K859" s="1"/>
  <c r="K860" s="1"/>
  <c r="K861" s="1"/>
  <c r="K862" s="1"/>
  <c r="K863" s="1"/>
  <c r="K864" s="1"/>
  <c r="K865" s="1"/>
  <c r="K866" s="1"/>
  <c r="K867" s="1"/>
  <c r="K868" s="1"/>
  <c r="K869" s="1"/>
  <c r="K870" s="1"/>
  <c r="K871" s="1"/>
  <c r="K872" s="1"/>
  <c r="K873" s="1"/>
  <c r="K874" s="1"/>
  <c r="K875" s="1"/>
  <c r="K876" s="1"/>
  <c r="K877" s="1"/>
  <c r="K878" s="1"/>
  <c r="K879" s="1"/>
  <c r="K880" s="1"/>
  <c r="K881" s="1"/>
  <c r="K882" s="1"/>
  <c r="K883" s="1"/>
  <c r="K884" s="1"/>
  <c r="K885" s="1"/>
  <c r="K886" s="1"/>
  <c r="K887" s="1"/>
  <c r="K888" s="1"/>
  <c r="K889" s="1"/>
  <c r="K890" s="1"/>
  <c r="K891" s="1"/>
  <c r="K892" s="1"/>
  <c r="K893" s="1"/>
  <c r="K894" s="1"/>
  <c r="K895" s="1"/>
  <c r="K896" s="1"/>
  <c r="K897" s="1"/>
  <c r="K898" s="1"/>
  <c r="K899" s="1"/>
  <c r="K900" s="1"/>
  <c r="K901" s="1"/>
  <c r="K902" s="1"/>
  <c r="K903" s="1"/>
  <c r="K904" s="1"/>
  <c r="K905" s="1"/>
  <c r="K906" s="1"/>
  <c r="K907" s="1"/>
  <c r="K908" s="1"/>
  <c r="K909" s="1"/>
  <c r="K910" s="1"/>
  <c r="K911" s="1"/>
  <c r="K912" s="1"/>
  <c r="K913" s="1"/>
  <c r="K914" s="1"/>
  <c r="K915" s="1"/>
  <c r="K916" s="1"/>
  <c r="K917" s="1"/>
  <c r="K918" s="1"/>
  <c r="K919" s="1"/>
  <c r="K920" s="1"/>
  <c r="K921" s="1"/>
  <c r="K922" s="1"/>
  <c r="K923" s="1"/>
  <c r="K924" s="1"/>
  <c r="K925" s="1"/>
  <c r="K926" s="1"/>
  <c r="K927" s="1"/>
  <c r="K928" s="1"/>
  <c r="K929" s="1"/>
  <c r="K930" s="1"/>
  <c r="K931" s="1"/>
  <c r="K932" s="1"/>
  <c r="K933" s="1"/>
  <c r="K934" s="1"/>
  <c r="K935" s="1"/>
  <c r="K936" s="1"/>
  <c r="K937" s="1"/>
  <c r="K938" s="1"/>
  <c r="K939" s="1"/>
  <c r="K940" s="1"/>
  <c r="K941" s="1"/>
  <c r="K942" s="1"/>
  <c r="K943" s="1"/>
  <c r="K944" s="1"/>
  <c r="K945" s="1"/>
  <c r="K946" s="1"/>
  <c r="K947" s="1"/>
  <c r="K948" s="1"/>
  <c r="K949" s="1"/>
  <c r="K950" s="1"/>
  <c r="K951" s="1"/>
  <c r="K952" s="1"/>
  <c r="K953" s="1"/>
  <c r="K954" s="1"/>
  <c r="K955" s="1"/>
  <c r="K956" s="1"/>
  <c r="K957" s="1"/>
  <c r="K958" s="1"/>
  <c r="K959" s="1"/>
  <c r="K960" s="1"/>
  <c r="K961" s="1"/>
  <c r="K962" s="1"/>
  <c r="K963" s="1"/>
  <c r="K964" s="1"/>
  <c r="K965" s="1"/>
  <c r="K966" s="1"/>
  <c r="K967" s="1"/>
  <c r="K968" s="1"/>
  <c r="K969" s="1"/>
  <c r="K970" s="1"/>
  <c r="K971" s="1"/>
  <c r="K972" s="1"/>
  <c r="K973" s="1"/>
  <c r="K974" s="1"/>
  <c r="K975" s="1"/>
  <c r="K976" s="1"/>
  <c r="K977" s="1"/>
  <c r="K978" s="1"/>
  <c r="K979" s="1"/>
  <c r="K980" s="1"/>
  <c r="K981" s="1"/>
  <c r="K982" s="1"/>
  <c r="K983" s="1"/>
  <c r="K984" s="1"/>
  <c r="K985" s="1"/>
  <c r="K986" s="1"/>
  <c r="K987" s="1"/>
  <c r="K988" s="1"/>
  <c r="K989" s="1"/>
  <c r="K990" s="1"/>
  <c r="K991" s="1"/>
  <c r="K992" s="1"/>
  <c r="K993" s="1"/>
  <c r="K994" s="1"/>
  <c r="K995" s="1"/>
  <c r="K996" s="1"/>
  <c r="K997" s="1"/>
  <c r="K998" s="1"/>
  <c r="K999" s="1"/>
  <c r="K1000" s="1"/>
  <c r="K1001" s="1"/>
  <c r="K1002" s="1"/>
  <c r="K1003" s="1"/>
  <c r="K1004" s="1"/>
  <c r="K1005" s="1"/>
  <c r="K1006" s="1"/>
  <c r="K1007" s="1"/>
  <c r="K1008" s="1"/>
  <c r="K1009" s="1"/>
  <c r="K1010" s="1"/>
  <c r="K1011" s="1"/>
  <c r="K1012" s="1"/>
  <c r="K1013" s="1"/>
  <c r="K1014" s="1"/>
  <c r="K1015" s="1"/>
  <c r="K1016" s="1"/>
  <c r="K1017" s="1"/>
  <c r="K1018" s="1"/>
  <c r="K1019" s="1"/>
  <c r="K1020" s="1"/>
  <c r="K1021" s="1"/>
  <c r="K1022" s="1"/>
  <c r="K1023" s="1"/>
  <c r="K1024" s="1"/>
  <c r="K1025" s="1"/>
  <c r="K1026" s="1"/>
  <c r="K1027" s="1"/>
  <c r="K1028" s="1"/>
  <c r="K1029" s="1"/>
  <c r="K1030" s="1"/>
  <c r="K1031" s="1"/>
  <c r="K1032" s="1"/>
  <c r="K1033" s="1"/>
  <c r="K1034" s="1"/>
  <c r="K1035" s="1"/>
  <c r="K1036" s="1"/>
  <c r="K1037" s="1"/>
  <c r="K1038" s="1"/>
  <c r="K1039" s="1"/>
  <c r="K1040" s="1"/>
  <c r="K1041" s="1"/>
  <c r="K1042" s="1"/>
  <c r="K1043" s="1"/>
  <c r="K1044" s="1"/>
  <c r="K1045" s="1"/>
  <c r="K1046" s="1"/>
  <c r="K1047" s="1"/>
  <c r="K1048" s="1"/>
  <c r="K1049" s="1"/>
  <c r="K1050" s="1"/>
  <c r="K1051" s="1"/>
  <c r="K1052" s="1"/>
  <c r="K1053" s="1"/>
  <c r="K1054" s="1"/>
  <c r="K1055" s="1"/>
  <c r="K1056" s="1"/>
  <c r="K1057" s="1"/>
  <c r="K1058" s="1"/>
  <c r="K1059" s="1"/>
  <c r="K1060" s="1"/>
  <c r="K1061" s="1"/>
  <c r="K1062" s="1"/>
  <c r="K1063" s="1"/>
  <c r="K1064" s="1"/>
  <c r="K1065" s="1"/>
  <c r="K1066" s="1"/>
  <c r="K1067" s="1"/>
  <c r="K1068" s="1"/>
  <c r="K1069" s="1"/>
  <c r="K1070" s="1"/>
  <c r="K1071" s="1"/>
  <c r="K1072" s="1"/>
  <c r="K1073" s="1"/>
  <c r="K1074" s="1"/>
  <c r="K1075" s="1"/>
  <c r="K1076" s="1"/>
  <c r="K1077" s="1"/>
  <c r="K1078" s="1"/>
  <c r="K1079" s="1"/>
  <c r="K1080" s="1"/>
  <c r="K1081" s="1"/>
  <c r="K1082" s="1"/>
  <c r="K1083" s="1"/>
  <c r="K1084" s="1"/>
  <c r="K1085" s="1"/>
  <c r="K1086" s="1"/>
  <c r="K1087" s="1"/>
  <c r="K1088" s="1"/>
  <c r="K1089" s="1"/>
  <c r="K1090" s="1"/>
  <c r="K1091" s="1"/>
  <c r="K1092" s="1"/>
  <c r="K1093" s="1"/>
  <c r="K1094" s="1"/>
  <c r="K1095" s="1"/>
  <c r="K1096" s="1"/>
  <c r="K1097" s="1"/>
  <c r="K1098" s="1"/>
  <c r="K1099" s="1"/>
  <c r="K1100" s="1"/>
  <c r="K1101" s="1"/>
  <c r="K1102" s="1"/>
  <c r="K1103" s="1"/>
  <c r="K1104" s="1"/>
  <c r="K1105" s="1"/>
  <c r="K1106" s="1"/>
  <c r="K1107" s="1"/>
  <c r="K1108" s="1"/>
  <c r="K1109" s="1"/>
  <c r="K1110" s="1"/>
  <c r="K1111" s="1"/>
  <c r="K1112" s="1"/>
  <c r="K1113" s="1"/>
  <c r="K1114" s="1"/>
  <c r="K1115" s="1"/>
  <c r="K1116" s="1"/>
  <c r="K1117" s="1"/>
  <c r="K1118" s="1"/>
  <c r="K1119" s="1"/>
  <c r="K1120" s="1"/>
  <c r="K1121" s="1"/>
  <c r="K1122" s="1"/>
  <c r="K1123" s="1"/>
  <c r="K1124" s="1"/>
  <c r="K1125" s="1"/>
  <c r="K1126" s="1"/>
  <c r="J3"/>
  <c r="K3"/>
  <c r="K2"/>
  <c r="BC1165" i="1"/>
  <c r="BC1162"/>
  <c r="BC1161"/>
  <c r="BC1160"/>
  <c r="BC1159"/>
  <c r="BC1158"/>
  <c r="BC1157"/>
  <c r="BC1084"/>
  <c r="BC1083"/>
  <c r="BC1080"/>
  <c r="BC1079"/>
  <c r="BC1076"/>
  <c r="BC1075"/>
  <c r="BC1074"/>
  <c r="BC1073"/>
  <c r="BC996"/>
  <c r="BC993"/>
  <c r="BC992"/>
  <c r="BC991"/>
  <c r="BC990"/>
  <c r="BC989"/>
  <c r="BC684"/>
  <c r="BC682"/>
  <c r="BC681"/>
  <c r="BC678"/>
  <c r="BC677"/>
  <c r="BC676"/>
  <c r="BC619"/>
  <c r="BC615"/>
  <c r="BC613"/>
  <c r="BC472"/>
  <c r="BC448"/>
  <c r="BC407"/>
  <c r="BC394"/>
  <c r="BC393"/>
  <c r="BC392"/>
  <c r="BC391"/>
  <c r="BC387"/>
  <c r="BC386"/>
  <c r="BC385"/>
  <c r="BC384"/>
  <c r="BC365"/>
  <c r="BC364"/>
  <c r="BC363"/>
  <c r="BC362"/>
  <c r="BC358"/>
  <c r="BC357"/>
  <c r="BC353"/>
  <c r="BC145"/>
  <c r="BC144"/>
  <c r="BC143"/>
  <c r="BC142"/>
  <c r="BC141"/>
  <c r="BC140"/>
  <c r="BC139"/>
  <c r="BC138"/>
  <c r="BC137"/>
  <c r="BC136"/>
  <c r="BC133"/>
  <c r="E2778" i="19" l="1"/>
  <c r="G2778" s="1"/>
  <c r="I2778" s="1"/>
  <c r="D2778"/>
  <c r="F2778" s="1"/>
  <c r="H2778" s="1"/>
  <c r="G2777"/>
  <c r="I2777" s="1"/>
  <c r="E2777"/>
  <c r="D2777"/>
  <c r="F2777" s="1"/>
  <c r="H2777" s="1"/>
  <c r="F2776"/>
  <c r="H2776" s="1"/>
  <c r="E2776"/>
  <c r="G2776" s="1"/>
  <c r="I2776" s="1"/>
  <c r="D2776"/>
  <c r="G2775"/>
  <c r="I2775" s="1"/>
  <c r="E2775"/>
  <c r="D2775"/>
  <c r="F2775" s="1"/>
  <c r="H2775" s="1"/>
  <c r="E2774"/>
  <c r="G2774" s="1"/>
  <c r="I2774" s="1"/>
  <c r="D2774"/>
  <c r="F2774" s="1"/>
  <c r="H2774" s="1"/>
  <c r="G2773"/>
  <c r="I2773" s="1"/>
  <c r="E2773"/>
  <c r="D2773"/>
  <c r="F2773" s="1"/>
  <c r="H2773" s="1"/>
  <c r="F2772"/>
  <c r="H2772" s="1"/>
  <c r="E2772"/>
  <c r="G2772" s="1"/>
  <c r="I2772" s="1"/>
  <c r="D2772"/>
  <c r="G2771"/>
  <c r="I2771" s="1"/>
  <c r="E2771"/>
  <c r="D2771"/>
  <c r="F2771" s="1"/>
  <c r="H2771" s="1"/>
  <c r="E2770"/>
  <c r="G2770" s="1"/>
  <c r="I2770" s="1"/>
  <c r="D2770"/>
  <c r="F2770" s="1"/>
  <c r="H2770" s="1"/>
  <c r="G2769"/>
  <c r="I2769" s="1"/>
  <c r="E2769"/>
  <c r="D2769"/>
  <c r="F2769" s="1"/>
  <c r="H2769" s="1"/>
  <c r="F2768"/>
  <c r="H2768" s="1"/>
  <c r="E2768"/>
  <c r="G2768" s="1"/>
  <c r="I2768" s="1"/>
  <c r="D2768"/>
  <c r="G2767"/>
  <c r="I2767" s="1"/>
  <c r="E2767"/>
  <c r="D2767"/>
  <c r="F2767" s="1"/>
  <c r="H2767" s="1"/>
  <c r="E2766"/>
  <c r="G2766" s="1"/>
  <c r="I2766" s="1"/>
  <c r="D2766"/>
  <c r="F2766" s="1"/>
  <c r="H2766" s="1"/>
  <c r="G2765"/>
  <c r="I2765" s="1"/>
  <c r="E2765"/>
  <c r="D2765"/>
  <c r="F2765" s="1"/>
  <c r="H2765" s="1"/>
  <c r="F2764"/>
  <c r="H2764" s="1"/>
  <c r="E2764"/>
  <c r="G2764" s="1"/>
  <c r="I2764" s="1"/>
  <c r="D2764"/>
  <c r="G2763"/>
  <c r="I2763" s="1"/>
  <c r="E2763"/>
  <c r="D2763"/>
  <c r="F2763" s="1"/>
  <c r="H2763" s="1"/>
  <c r="E2762"/>
  <c r="G2762" s="1"/>
  <c r="I2762" s="1"/>
  <c r="D2762"/>
  <c r="F2762" s="1"/>
  <c r="H2762" s="1"/>
  <c r="G2761"/>
  <c r="I2761" s="1"/>
  <c r="E2761"/>
  <c r="D2761"/>
  <c r="F2761" s="1"/>
  <c r="H2761" s="1"/>
  <c r="F2760"/>
  <c r="H2760" s="1"/>
  <c r="E2760"/>
  <c r="G2760" s="1"/>
  <c r="I2760" s="1"/>
  <c r="D2760"/>
  <c r="G2759"/>
  <c r="I2759" s="1"/>
  <c r="E2759"/>
  <c r="D2759"/>
  <c r="F2759" s="1"/>
  <c r="H2759" s="1"/>
  <c r="E2758"/>
  <c r="G2758" s="1"/>
  <c r="I2758" s="1"/>
  <c r="D2758"/>
  <c r="F2758" s="1"/>
  <c r="H2758" s="1"/>
  <c r="H2757"/>
  <c r="G2757"/>
  <c r="I2757" s="1"/>
  <c r="F2757"/>
  <c r="E2757"/>
  <c r="D2757"/>
  <c r="F2756"/>
  <c r="H2756" s="1"/>
  <c r="E2756"/>
  <c r="G2756" s="1"/>
  <c r="I2756" s="1"/>
  <c r="D2756"/>
  <c r="G2755"/>
  <c r="I2755" s="1"/>
  <c r="E2755"/>
  <c r="D2755"/>
  <c r="F2755" s="1"/>
  <c r="H2755" s="1"/>
  <c r="E2754"/>
  <c r="G2754" s="1"/>
  <c r="I2754" s="1"/>
  <c r="D2754"/>
  <c r="F2754" s="1"/>
  <c r="H2754" s="1"/>
  <c r="H2753"/>
  <c r="G2753"/>
  <c r="I2753" s="1"/>
  <c r="F2753"/>
  <c r="E2753"/>
  <c r="D2753"/>
  <c r="F2752"/>
  <c r="H2752" s="1"/>
  <c r="E2752"/>
  <c r="G2752" s="1"/>
  <c r="I2752" s="1"/>
  <c r="D2752"/>
  <c r="G2751"/>
  <c r="I2751" s="1"/>
  <c r="E2751"/>
  <c r="D2751"/>
  <c r="F2751" s="1"/>
  <c r="H2751" s="1"/>
  <c r="E2750"/>
  <c r="G2750" s="1"/>
  <c r="I2750" s="1"/>
  <c r="D2750"/>
  <c r="F2750" s="1"/>
  <c r="H2750" s="1"/>
  <c r="E2749"/>
  <c r="G2749" s="1"/>
  <c r="I2749" s="1"/>
  <c r="D2749"/>
  <c r="F2749" s="1"/>
  <c r="H2749" s="1"/>
  <c r="E2748"/>
  <c r="G2748" s="1"/>
  <c r="I2748" s="1"/>
  <c r="D2748"/>
  <c r="F2748" s="1"/>
  <c r="H2748" s="1"/>
  <c r="D2254"/>
  <c r="E2254"/>
  <c r="D2255"/>
  <c r="E2255"/>
  <c r="D2256"/>
  <c r="E2256"/>
  <c r="D2257"/>
  <c r="E2257"/>
  <c r="D2258"/>
  <c r="E2258"/>
  <c r="D2259"/>
  <c r="E2259"/>
  <c r="D2260"/>
  <c r="E2260"/>
  <c r="D2261"/>
  <c r="E2261"/>
  <c r="D2262"/>
  <c r="E2262"/>
  <c r="D2263"/>
  <c r="E2263"/>
  <c r="D2264"/>
  <c r="E2264"/>
  <c r="D2265"/>
  <c r="E2265"/>
  <c r="D2266"/>
  <c r="E2266"/>
  <c r="D2267"/>
  <c r="E2267"/>
  <c r="D2268"/>
  <c r="E2268"/>
  <c r="D2269"/>
  <c r="E2269"/>
  <c r="D2270"/>
  <c r="E2270"/>
  <c r="D2271"/>
  <c r="E2271"/>
  <c r="D2272"/>
  <c r="E2272"/>
  <c r="D2273"/>
  <c r="E2273"/>
  <c r="D2274"/>
  <c r="E2274"/>
  <c r="D2275"/>
  <c r="E2275"/>
  <c r="D2276"/>
  <c r="E2276"/>
  <c r="D2277"/>
  <c r="E2277"/>
  <c r="D2278"/>
  <c r="E2278"/>
  <c r="D2279"/>
  <c r="E2279"/>
  <c r="D2280"/>
  <c r="E2280"/>
  <c r="D2281"/>
  <c r="E2281"/>
  <c r="D2282"/>
  <c r="E2282"/>
  <c r="D2283"/>
  <c r="E2283"/>
  <c r="D2284"/>
  <c r="E2284"/>
  <c r="D2285"/>
  <c r="E2285"/>
  <c r="D2286"/>
  <c r="E2286"/>
  <c r="D2287"/>
  <c r="E2287"/>
  <c r="D2288"/>
  <c r="E2288"/>
  <c r="D2289"/>
  <c r="E2289"/>
  <c r="D2290"/>
  <c r="E2290"/>
  <c r="D2291"/>
  <c r="E2291"/>
  <c r="D2292"/>
  <c r="E2292"/>
  <c r="D2293"/>
  <c r="E2293"/>
  <c r="D2294"/>
  <c r="E2294"/>
  <c r="D2295"/>
  <c r="E2295"/>
  <c r="D2296"/>
  <c r="E2296"/>
  <c r="D2297"/>
  <c r="E2297"/>
  <c r="D2298"/>
  <c r="E2298"/>
  <c r="D2299"/>
  <c r="E2299"/>
  <c r="D2300"/>
  <c r="E2300"/>
  <c r="D2301"/>
  <c r="E2301"/>
  <c r="D2302"/>
  <c r="E2302"/>
  <c r="D2303"/>
  <c r="E2303"/>
  <c r="D2304"/>
  <c r="E2304"/>
  <c r="D2305"/>
  <c r="E2305"/>
  <c r="D2306"/>
  <c r="E2306"/>
  <c r="D2307"/>
  <c r="E2307"/>
  <c r="D2308"/>
  <c r="E2308"/>
  <c r="D2309"/>
  <c r="E2309"/>
  <c r="D2310"/>
  <c r="E2310"/>
  <c r="D2311"/>
  <c r="E2311"/>
  <c r="D2312"/>
  <c r="E2312"/>
  <c r="D2313"/>
  <c r="E2313"/>
  <c r="D2314"/>
  <c r="E2314"/>
  <c r="D2315"/>
  <c r="E2315"/>
  <c r="D2316"/>
  <c r="E2316"/>
  <c r="D2317"/>
  <c r="E2317"/>
  <c r="D2318"/>
  <c r="E2318"/>
  <c r="D2319"/>
  <c r="E2319"/>
  <c r="D2320"/>
  <c r="E2320"/>
  <c r="D2321"/>
  <c r="E2321"/>
  <c r="D2322"/>
  <c r="E2322"/>
  <c r="D2323"/>
  <c r="E2323"/>
  <c r="D2324"/>
  <c r="E2324"/>
  <c r="D2325"/>
  <c r="E2325"/>
  <c r="D2326"/>
  <c r="E2326"/>
  <c r="D2327"/>
  <c r="E2327"/>
  <c r="D2328"/>
  <c r="E2328"/>
  <c r="D2329"/>
  <c r="E2329"/>
  <c r="D2330"/>
  <c r="E2330"/>
  <c r="D2331"/>
  <c r="E2331"/>
  <c r="D2332"/>
  <c r="E2332"/>
  <c r="D2333"/>
  <c r="E2333"/>
  <c r="D2334"/>
  <c r="E2334"/>
  <c r="D2335"/>
  <c r="E2335"/>
  <c r="D2336"/>
  <c r="E2336"/>
  <c r="D2337"/>
  <c r="E2337"/>
  <c r="D2338"/>
  <c r="E2338"/>
  <c r="D2339"/>
  <c r="E2339"/>
  <c r="D2340"/>
  <c r="E2340"/>
  <c r="D2341"/>
  <c r="E2341"/>
  <c r="D2342"/>
  <c r="E2342"/>
  <c r="D2343"/>
  <c r="E2343"/>
  <c r="D2344"/>
  <c r="E2344"/>
  <c r="D2345"/>
  <c r="E2345"/>
  <c r="D2346"/>
  <c r="E2346"/>
  <c r="D2347"/>
  <c r="E2347"/>
  <c r="D2348"/>
  <c r="E2348"/>
  <c r="D2349"/>
  <c r="E2349"/>
  <c r="D2350"/>
  <c r="E2350"/>
  <c r="D2351"/>
  <c r="E2351"/>
  <c r="D2352"/>
  <c r="E2352"/>
  <c r="D2353"/>
  <c r="E2353"/>
  <c r="D2354"/>
  <c r="E2354"/>
  <c r="D2355"/>
  <c r="E2355"/>
  <c r="D2356"/>
  <c r="E2356"/>
  <c r="D2357"/>
  <c r="E2357"/>
  <c r="D2358"/>
  <c r="E2358"/>
  <c r="D2359"/>
  <c r="E2359"/>
  <c r="D2360"/>
  <c r="E2360"/>
  <c r="D2361"/>
  <c r="E2361"/>
  <c r="D2362"/>
  <c r="E2362"/>
  <c r="D2363"/>
  <c r="E2363"/>
  <c r="D2364"/>
  <c r="E2364"/>
  <c r="D2365"/>
  <c r="E2365"/>
  <c r="D2366"/>
  <c r="E2366"/>
  <c r="D2367"/>
  <c r="E2367"/>
  <c r="D2368"/>
  <c r="E2368"/>
  <c r="D2369"/>
  <c r="E2369"/>
  <c r="D2370"/>
  <c r="E2370"/>
  <c r="D2371"/>
  <c r="E2371"/>
  <c r="D2372"/>
  <c r="E2372"/>
  <c r="D2373"/>
  <c r="E2373"/>
  <c r="D2374"/>
  <c r="E2374"/>
  <c r="D2375"/>
  <c r="E2375"/>
  <c r="D2376"/>
  <c r="E2376"/>
  <c r="D2377"/>
  <c r="E2377"/>
  <c r="D2378"/>
  <c r="E2378"/>
  <c r="D2379"/>
  <c r="E2379"/>
  <c r="D2380"/>
  <c r="E2380"/>
  <c r="D2381"/>
  <c r="E2381"/>
  <c r="D2382"/>
  <c r="E2382"/>
  <c r="D2383"/>
  <c r="E2383"/>
  <c r="D2384"/>
  <c r="E2384"/>
  <c r="D2385"/>
  <c r="E2385"/>
  <c r="D2386"/>
  <c r="E2386"/>
  <c r="D2387"/>
  <c r="E2387"/>
  <c r="D2388"/>
  <c r="E2388"/>
  <c r="D2389"/>
  <c r="E2389"/>
  <c r="D2390"/>
  <c r="E2390"/>
  <c r="D2391"/>
  <c r="E2391"/>
  <c r="D2392"/>
  <c r="E2392"/>
  <c r="D2393"/>
  <c r="E2393"/>
  <c r="D2394"/>
  <c r="E2394"/>
  <c r="D2395"/>
  <c r="E2395"/>
  <c r="D2396"/>
  <c r="E2396"/>
  <c r="D2397"/>
  <c r="E2397"/>
  <c r="D2398"/>
  <c r="E2398"/>
  <c r="D2399"/>
  <c r="E2399"/>
  <c r="D2400"/>
  <c r="E2400"/>
  <c r="D2401"/>
  <c r="E2401"/>
  <c r="D2402"/>
  <c r="E2402"/>
  <c r="D2403"/>
  <c r="E2403"/>
  <c r="D2404"/>
  <c r="E2404"/>
  <c r="D2405"/>
  <c r="E2405"/>
  <c r="D2406"/>
  <c r="E2406"/>
  <c r="D2407"/>
  <c r="E2407"/>
  <c r="D2408"/>
  <c r="E2408"/>
  <c r="D2409"/>
  <c r="E2409"/>
  <c r="D2410"/>
  <c r="E2410"/>
  <c r="D2411"/>
  <c r="E2411"/>
  <c r="D2412"/>
  <c r="E2412"/>
  <c r="D2413"/>
  <c r="E2413"/>
  <c r="D2414"/>
  <c r="E2414"/>
  <c r="D2415"/>
  <c r="E2415"/>
  <c r="D2416"/>
  <c r="E2416"/>
  <c r="D2417"/>
  <c r="E2417"/>
  <c r="D2418"/>
  <c r="E2418"/>
  <c r="D2419"/>
  <c r="E2419"/>
  <c r="D2420"/>
  <c r="E2420"/>
  <c r="D2421"/>
  <c r="E2421"/>
  <c r="D2422"/>
  <c r="E2422"/>
  <c r="D2423"/>
  <c r="E2423"/>
  <c r="D2424"/>
  <c r="E2424"/>
  <c r="D2425"/>
  <c r="E2425"/>
  <c r="D2426"/>
  <c r="E2426"/>
  <c r="D2427"/>
  <c r="E2427"/>
  <c r="D2428"/>
  <c r="E2428"/>
  <c r="D2429"/>
  <c r="E2429"/>
  <c r="D2430"/>
  <c r="E2430"/>
  <c r="D2431"/>
  <c r="E2431"/>
  <c r="D2432"/>
  <c r="E2432"/>
  <c r="D2433"/>
  <c r="E2433"/>
  <c r="D2434"/>
  <c r="E2434"/>
  <c r="D2435"/>
  <c r="E2435"/>
  <c r="D2436"/>
  <c r="E2436"/>
  <c r="D2437"/>
  <c r="E2437"/>
  <c r="D2438"/>
  <c r="E2438"/>
  <c r="D2439"/>
  <c r="E2439"/>
  <c r="D2440"/>
  <c r="E2440"/>
  <c r="D2441"/>
  <c r="E2441"/>
  <c r="D2442"/>
  <c r="E2442"/>
  <c r="D2443"/>
  <c r="E2443"/>
  <c r="D2444"/>
  <c r="E2444"/>
  <c r="D2445"/>
  <c r="E2445"/>
  <c r="D2446"/>
  <c r="E2446"/>
  <c r="D2447"/>
  <c r="E2447"/>
  <c r="D2448"/>
  <c r="E2448"/>
  <c r="D2449"/>
  <c r="E2449"/>
  <c r="D2450"/>
  <c r="E2450"/>
  <c r="D2451"/>
  <c r="E2451"/>
  <c r="D2452"/>
  <c r="E2452"/>
  <c r="D2453"/>
  <c r="E2453"/>
  <c r="D2454"/>
  <c r="E2454"/>
  <c r="D2455"/>
  <c r="E2455"/>
  <c r="D2456"/>
  <c r="E2456"/>
  <c r="D2457"/>
  <c r="E2457"/>
  <c r="D2458"/>
  <c r="E2458"/>
  <c r="D2459"/>
  <c r="E2459"/>
  <c r="D2460"/>
  <c r="E2460"/>
  <c r="D2461"/>
  <c r="E2461"/>
  <c r="D2462"/>
  <c r="E2462"/>
  <c r="D2463"/>
  <c r="E2463"/>
  <c r="D2464"/>
  <c r="E2464"/>
  <c r="D2465"/>
  <c r="E2465"/>
  <c r="D2466"/>
  <c r="E2466"/>
  <c r="D2467"/>
  <c r="E2467"/>
  <c r="D2468"/>
  <c r="E2468"/>
  <c r="D2469"/>
  <c r="E2469"/>
  <c r="D2470"/>
  <c r="E2470"/>
  <c r="D2471"/>
  <c r="E2471"/>
  <c r="D2472"/>
  <c r="E2472"/>
  <c r="D2473"/>
  <c r="E2473"/>
  <c r="D2474"/>
  <c r="E2474"/>
  <c r="D2475"/>
  <c r="E2475"/>
  <c r="D2476"/>
  <c r="E2476"/>
  <c r="D2477"/>
  <c r="E2477"/>
  <c r="D2478"/>
  <c r="E2478"/>
  <c r="D2479"/>
  <c r="E2479"/>
  <c r="D2480"/>
  <c r="E2480"/>
  <c r="D2481"/>
  <c r="E2481"/>
  <c r="D2482"/>
  <c r="E2482"/>
  <c r="D2483"/>
  <c r="E2483"/>
  <c r="D2484"/>
  <c r="E2484"/>
  <c r="D2485"/>
  <c r="E2485"/>
  <c r="D2486"/>
  <c r="E2486"/>
  <c r="D2487"/>
  <c r="E2487"/>
  <c r="D2488"/>
  <c r="E2488"/>
  <c r="D2489"/>
  <c r="E2489"/>
  <c r="D2490"/>
  <c r="E2490"/>
  <c r="D2491"/>
  <c r="E2491"/>
  <c r="D2492"/>
  <c r="E2492"/>
  <c r="D2493"/>
  <c r="E2493"/>
  <c r="D2494"/>
  <c r="E2494"/>
  <c r="D2495"/>
  <c r="E2495"/>
  <c r="D2496"/>
  <c r="E2496"/>
  <c r="D2497"/>
  <c r="E2497"/>
  <c r="D2498"/>
  <c r="E2498"/>
  <c r="D2499"/>
  <c r="E2499"/>
  <c r="D2500"/>
  <c r="E2500"/>
  <c r="D2501"/>
  <c r="E2501"/>
  <c r="D2502"/>
  <c r="E2502"/>
  <c r="D2503"/>
  <c r="E2503"/>
  <c r="D2504"/>
  <c r="E2504"/>
  <c r="D2505"/>
  <c r="E2505"/>
  <c r="D2506"/>
  <c r="E2506"/>
  <c r="D2507"/>
  <c r="E2507"/>
  <c r="D2508"/>
  <c r="E2508"/>
  <c r="D2509"/>
  <c r="E2509"/>
  <c r="D2510"/>
  <c r="E2510"/>
  <c r="D2511"/>
  <c r="E2511"/>
  <c r="D2512"/>
  <c r="E2512"/>
  <c r="D2513"/>
  <c r="E2513"/>
  <c r="D2514"/>
  <c r="E2514"/>
  <c r="D2515"/>
  <c r="E2515"/>
  <c r="D2516"/>
  <c r="E2516"/>
  <c r="D2517"/>
  <c r="E2517"/>
  <c r="D2518"/>
  <c r="E2518"/>
  <c r="D2519"/>
  <c r="E2519"/>
  <c r="D2520"/>
  <c r="E2520"/>
  <c r="D2521"/>
  <c r="E2521"/>
  <c r="D2522"/>
  <c r="E2522"/>
  <c r="D2523"/>
  <c r="E2523"/>
  <c r="D2524"/>
  <c r="E2524"/>
  <c r="D2525"/>
  <c r="E2525"/>
  <c r="D2526"/>
  <c r="E2526"/>
  <c r="D2527"/>
  <c r="E2527"/>
  <c r="D2528"/>
  <c r="E2528"/>
  <c r="D2529"/>
  <c r="E2529"/>
  <c r="D2530"/>
  <c r="E2530"/>
  <c r="D2531"/>
  <c r="E2531"/>
  <c r="D2532"/>
  <c r="E2532"/>
  <c r="D2533"/>
  <c r="E2533"/>
  <c r="D2534"/>
  <c r="E2534"/>
  <c r="D2535"/>
  <c r="E2535"/>
  <c r="D2536"/>
  <c r="E2536"/>
  <c r="D2537"/>
  <c r="E2537"/>
  <c r="D2538"/>
  <c r="E2538"/>
  <c r="D2539"/>
  <c r="E2539"/>
  <c r="D2540"/>
  <c r="E2540"/>
  <c r="D2541"/>
  <c r="E2541"/>
  <c r="D2542"/>
  <c r="E2542"/>
  <c r="D2543"/>
  <c r="E2543"/>
  <c r="D2544"/>
  <c r="E2544"/>
  <c r="D2545"/>
  <c r="E2545"/>
  <c r="D2546"/>
  <c r="E2546"/>
  <c r="D2547"/>
  <c r="E2547"/>
  <c r="D2548"/>
  <c r="E2548"/>
  <c r="D2549"/>
  <c r="E2549"/>
  <c r="D2550"/>
  <c r="E2550"/>
  <c r="D2551"/>
  <c r="E2551"/>
  <c r="D2552"/>
  <c r="E2552"/>
  <c r="D2553"/>
  <c r="E2553"/>
  <c r="D2554"/>
  <c r="E2554"/>
  <c r="D2555"/>
  <c r="E2555"/>
  <c r="D2556"/>
  <c r="E2556"/>
  <c r="D2557"/>
  <c r="E2557"/>
  <c r="D2558"/>
  <c r="E2558"/>
  <c r="D2559"/>
  <c r="E2559"/>
  <c r="D2560"/>
  <c r="E2560"/>
  <c r="D2561"/>
  <c r="E2561"/>
  <c r="D2562"/>
  <c r="E2562"/>
  <c r="D2563"/>
  <c r="E2563"/>
  <c r="D2564"/>
  <c r="E2564"/>
  <c r="D2565"/>
  <c r="E2565"/>
  <c r="D2566"/>
  <c r="E2566"/>
  <c r="D2567"/>
  <c r="E2567"/>
  <c r="D2568"/>
  <c r="E2568"/>
  <c r="D2569"/>
  <c r="E2569"/>
  <c r="D2570"/>
  <c r="E2570"/>
  <c r="D2571"/>
  <c r="E2571"/>
  <c r="D2572"/>
  <c r="E2572"/>
  <c r="D2573"/>
  <c r="E2573"/>
  <c r="D2574"/>
  <c r="E2574"/>
  <c r="D2575"/>
  <c r="E2575"/>
  <c r="D2576"/>
  <c r="E2576"/>
  <c r="D2577"/>
  <c r="E2577"/>
  <c r="D2578"/>
  <c r="E2578"/>
  <c r="D2579"/>
  <c r="E2579"/>
  <c r="D2580"/>
  <c r="E2580"/>
  <c r="D2581"/>
  <c r="E2581"/>
  <c r="D2582"/>
  <c r="E2582"/>
  <c r="D2583"/>
  <c r="E2583"/>
  <c r="D2584"/>
  <c r="E2584"/>
  <c r="D2585"/>
  <c r="E2585"/>
  <c r="D2586"/>
  <c r="E2586"/>
  <c r="D2587"/>
  <c r="E2587"/>
  <c r="D2588"/>
  <c r="E2588"/>
  <c r="D2589"/>
  <c r="E2589"/>
  <c r="D2590"/>
  <c r="E2590"/>
  <c r="D2591"/>
  <c r="E2591"/>
  <c r="D2592"/>
  <c r="E2592"/>
  <c r="D2593"/>
  <c r="E2593"/>
  <c r="D2594"/>
  <c r="E2594"/>
  <c r="D2595"/>
  <c r="E2595"/>
  <c r="D2596"/>
  <c r="E2596"/>
  <c r="D2597"/>
  <c r="E2597"/>
  <c r="D2598"/>
  <c r="E2598"/>
  <c r="D2599"/>
  <c r="E2599"/>
  <c r="D2600"/>
  <c r="E2600"/>
  <c r="D2601"/>
  <c r="E2601"/>
  <c r="D2602"/>
  <c r="E2602"/>
  <c r="D2603"/>
  <c r="E2603"/>
  <c r="D2604"/>
  <c r="E2604"/>
  <c r="D2605"/>
  <c r="E2605"/>
  <c r="D2606"/>
  <c r="E2606"/>
  <c r="D2607"/>
  <c r="E2607"/>
  <c r="D2608"/>
  <c r="E2608"/>
  <c r="D2609"/>
  <c r="E2609"/>
  <c r="D2610"/>
  <c r="E2610"/>
  <c r="D2611"/>
  <c r="E2611"/>
  <c r="D2612"/>
  <c r="E2612"/>
  <c r="D2613"/>
  <c r="E2613"/>
  <c r="D2614"/>
  <c r="E2614"/>
  <c r="D2615"/>
  <c r="E2615"/>
  <c r="D2616"/>
  <c r="E2616"/>
  <c r="D2617"/>
  <c r="E2617"/>
  <c r="D2618"/>
  <c r="E2618"/>
  <c r="D2619"/>
  <c r="E2619"/>
  <c r="D2620"/>
  <c r="E2620"/>
  <c r="D2621"/>
  <c r="E2621"/>
  <c r="D2622"/>
  <c r="E2622"/>
  <c r="D2623"/>
  <c r="E2623"/>
  <c r="D2624"/>
  <c r="E2624"/>
  <c r="D2625"/>
  <c r="E2625"/>
  <c r="D2626"/>
  <c r="E2626"/>
  <c r="D2627"/>
  <c r="E2627"/>
  <c r="D2628"/>
  <c r="E2628"/>
  <c r="D2629"/>
  <c r="E2629"/>
  <c r="D2630"/>
  <c r="E2630"/>
  <c r="D2631"/>
  <c r="E2631"/>
  <c r="D2632"/>
  <c r="E2632"/>
  <c r="D2633"/>
  <c r="E2633"/>
  <c r="D2634"/>
  <c r="E2634"/>
  <c r="D2635"/>
  <c r="E2635"/>
  <c r="D2636"/>
  <c r="E2636"/>
  <c r="D2637"/>
  <c r="E2637"/>
  <c r="D2638"/>
  <c r="E2638"/>
  <c r="D2639"/>
  <c r="E2639"/>
  <c r="D2640"/>
  <c r="E2640"/>
  <c r="D2641"/>
  <c r="E2641"/>
  <c r="D2642"/>
  <c r="E2642"/>
  <c r="D2643"/>
  <c r="E2643"/>
  <c r="D2644"/>
  <c r="E2644"/>
  <c r="D2645"/>
  <c r="E2645"/>
  <c r="D2646"/>
  <c r="E2646"/>
  <c r="D2647"/>
  <c r="E2647"/>
  <c r="D2648"/>
  <c r="E2648"/>
  <c r="D2649"/>
  <c r="E2649"/>
  <c r="D2650"/>
  <c r="E2650"/>
  <c r="D2651"/>
  <c r="E2651"/>
  <c r="D2652"/>
  <c r="E2652"/>
  <c r="D2653"/>
  <c r="E2653"/>
  <c r="D2654"/>
  <c r="E2654"/>
  <c r="D2655"/>
  <c r="E2655"/>
  <c r="D2656"/>
  <c r="E2656"/>
  <c r="D2657"/>
  <c r="E2657"/>
  <c r="D2658"/>
  <c r="E2658"/>
  <c r="D2659"/>
  <c r="E2659"/>
  <c r="D2660"/>
  <c r="E2660"/>
  <c r="D2661"/>
  <c r="E2661"/>
  <c r="D2662"/>
  <c r="E2662"/>
  <c r="D2663"/>
  <c r="E2663"/>
  <c r="D2664"/>
  <c r="E2664"/>
  <c r="D2665"/>
  <c r="E2665"/>
  <c r="D2666"/>
  <c r="E2666"/>
  <c r="D2667"/>
  <c r="E2667"/>
  <c r="D2668"/>
  <c r="E2668"/>
  <c r="D2669"/>
  <c r="E2669"/>
  <c r="D2670"/>
  <c r="E2670"/>
  <c r="D2671"/>
  <c r="E2671"/>
  <c r="D2672"/>
  <c r="E2672"/>
  <c r="D2673"/>
  <c r="E2673"/>
  <c r="D2674"/>
  <c r="E2674"/>
  <c r="D2675"/>
  <c r="E2675"/>
  <c r="D2676"/>
  <c r="E2676"/>
  <c r="D2677"/>
  <c r="E2677"/>
  <c r="D2678"/>
  <c r="E2678"/>
  <c r="D2679"/>
  <c r="E2679"/>
  <c r="D2680"/>
  <c r="E2680"/>
  <c r="D2681"/>
  <c r="E2681"/>
  <c r="D2682"/>
  <c r="E2682"/>
  <c r="D2683"/>
  <c r="E2683"/>
  <c r="D2684"/>
  <c r="E2684"/>
  <c r="D2685"/>
  <c r="E2685"/>
  <c r="D2686"/>
  <c r="E2686"/>
  <c r="D2687"/>
  <c r="E2687"/>
  <c r="D2688"/>
  <c r="E2688"/>
  <c r="D2689"/>
  <c r="E2689"/>
  <c r="D2690"/>
  <c r="E2690"/>
  <c r="D2691"/>
  <c r="E2691"/>
  <c r="D2692"/>
  <c r="E2692"/>
  <c r="D2693"/>
  <c r="E2693"/>
  <c r="D2694"/>
  <c r="E2694"/>
  <c r="D2695"/>
  <c r="E2695"/>
  <c r="D2696"/>
  <c r="E2696"/>
  <c r="D2697"/>
  <c r="E2697"/>
  <c r="D2698"/>
  <c r="E2698"/>
  <c r="D2699"/>
  <c r="E2699"/>
  <c r="D2700"/>
  <c r="E2700"/>
  <c r="D2701"/>
  <c r="E2701"/>
  <c r="D2702"/>
  <c r="E2702"/>
  <c r="D2703"/>
  <c r="E2703"/>
  <c r="D2704"/>
  <c r="E2704"/>
  <c r="D2705"/>
  <c r="E2705"/>
  <c r="D2706"/>
  <c r="E2706"/>
  <c r="D2707"/>
  <c r="E2707"/>
  <c r="D2708"/>
  <c r="E2708"/>
  <c r="D2709"/>
  <c r="E2709"/>
  <c r="D2710"/>
  <c r="E2710"/>
  <c r="D2711"/>
  <c r="E2711"/>
  <c r="D2712"/>
  <c r="E2712"/>
  <c r="D2713"/>
  <c r="E2713"/>
  <c r="D2714"/>
  <c r="E2714"/>
  <c r="D2715"/>
  <c r="E2715"/>
  <c r="D2716"/>
  <c r="E2716"/>
  <c r="D2717"/>
  <c r="E2717"/>
  <c r="D2718"/>
  <c r="E2718"/>
  <c r="D2719"/>
  <c r="E2719"/>
  <c r="D2720"/>
  <c r="E2720"/>
  <c r="D2721"/>
  <c r="E2721"/>
  <c r="D2722"/>
  <c r="E2722"/>
  <c r="D2723"/>
  <c r="E2723"/>
  <c r="D2724"/>
  <c r="E2724"/>
  <c r="D2725"/>
  <c r="E2725"/>
  <c r="D2726"/>
  <c r="E2726"/>
  <c r="D2727"/>
  <c r="E2727"/>
  <c r="D2728"/>
  <c r="E2728"/>
  <c r="D2729"/>
  <c r="E2729"/>
  <c r="D2730"/>
  <c r="E2730"/>
  <c r="D2731"/>
  <c r="E2731"/>
  <c r="D2732"/>
  <c r="E2732"/>
  <c r="D2733"/>
  <c r="E2733"/>
  <c r="D2734"/>
  <c r="E2734"/>
  <c r="D2735"/>
  <c r="E2735"/>
  <c r="D2736"/>
  <c r="E2736"/>
  <c r="D2737"/>
  <c r="E2737"/>
  <c r="D2738"/>
  <c r="E2738"/>
  <c r="D2739"/>
  <c r="E2739"/>
  <c r="D2740"/>
  <c r="E2740"/>
  <c r="D2741"/>
  <c r="E2741"/>
  <c r="D2742"/>
  <c r="E2742"/>
  <c r="D2743"/>
  <c r="E2743"/>
  <c r="D2744"/>
  <c r="E2744"/>
  <c r="D2745"/>
  <c r="E2745"/>
  <c r="D2746"/>
  <c r="E2746"/>
  <c r="D2747"/>
  <c r="E2747"/>
  <c r="S911" i="1"/>
  <c r="T911"/>
  <c r="U911"/>
  <c r="V911"/>
  <c r="S910"/>
  <c r="T910"/>
  <c r="U910"/>
  <c r="V910"/>
  <c r="V916"/>
  <c r="U916"/>
  <c r="T916"/>
  <c r="S916"/>
  <c r="V793" l="1"/>
  <c r="U793"/>
  <c r="T793"/>
  <c r="S793"/>
  <c r="V752"/>
  <c r="U752"/>
  <c r="T752"/>
  <c r="S752"/>
  <c r="V694"/>
  <c r="U694"/>
  <c r="T694"/>
  <c r="S694"/>
  <c r="V693"/>
  <c r="U693"/>
  <c r="T693"/>
  <c r="S693"/>
  <c r="V692"/>
  <c r="U692"/>
  <c r="T692"/>
  <c r="S692"/>
  <c r="V629"/>
  <c r="U629"/>
  <c r="T629"/>
  <c r="S629"/>
  <c r="V628"/>
  <c r="U628"/>
  <c r="T628"/>
  <c r="S628"/>
  <c r="V78"/>
  <c r="U78"/>
  <c r="T78"/>
  <c r="V77"/>
  <c r="U77"/>
  <c r="T77"/>
  <c r="V76"/>
  <c r="U76"/>
  <c r="T76"/>
  <c r="V75"/>
  <c r="U75"/>
  <c r="T75"/>
  <c r="V74"/>
  <c r="U74"/>
  <c r="T74"/>
  <c r="V73"/>
  <c r="U73"/>
  <c r="T73"/>
  <c r="V72"/>
  <c r="U72"/>
  <c r="T72"/>
  <c r="V71"/>
  <c r="U71"/>
  <c r="T71"/>
  <c r="V70"/>
  <c r="U70"/>
  <c r="T70"/>
  <c r="V69"/>
  <c r="U69"/>
  <c r="T69"/>
  <c r="V68"/>
  <c r="U68"/>
  <c r="T68"/>
  <c r="V67"/>
  <c r="U67"/>
  <c r="T67"/>
  <c r="V66"/>
  <c r="U66"/>
  <c r="T66"/>
  <c r="V65"/>
  <c r="U65"/>
  <c r="T65"/>
  <c r="V64"/>
  <c r="U64"/>
  <c r="T64"/>
  <c r="V63"/>
  <c r="U63"/>
  <c r="T63"/>
  <c r="V62"/>
  <c r="U62"/>
  <c r="T62"/>
  <c r="V61"/>
  <c r="U61"/>
  <c r="T61"/>
  <c r="V60"/>
  <c r="U60"/>
  <c r="T60"/>
  <c r="V59"/>
  <c r="U59"/>
  <c r="T59"/>
  <c r="V58"/>
  <c r="U58"/>
  <c r="T58"/>
  <c r="V57"/>
  <c r="U57"/>
  <c r="T57"/>
  <c r="V47"/>
  <c r="U47"/>
  <c r="T47"/>
  <c r="V46"/>
  <c r="U46"/>
  <c r="T46"/>
  <c r="V45"/>
  <c r="U45"/>
  <c r="T45"/>
  <c r="V44"/>
  <c r="U44"/>
  <c r="T44"/>
  <c r="V43"/>
  <c r="U43"/>
  <c r="T43"/>
  <c r="V42"/>
  <c r="U42"/>
  <c r="T42"/>
  <c r="V41"/>
  <c r="U41"/>
  <c r="T41"/>
  <c r="V40"/>
  <c r="U40"/>
  <c r="T40"/>
  <c r="V39"/>
  <c r="U39"/>
  <c r="T39"/>
  <c r="V38"/>
  <c r="U38"/>
  <c r="T38"/>
  <c r="V37"/>
  <c r="U37"/>
  <c r="T37"/>
  <c r="V36"/>
  <c r="U36"/>
  <c r="T36"/>
  <c r="V35"/>
  <c r="U35"/>
  <c r="T35"/>
  <c r="V34"/>
  <c r="U34"/>
  <c r="T34"/>
  <c r="V33"/>
  <c r="U33"/>
  <c r="T33"/>
  <c r="V32"/>
  <c r="U32"/>
  <c r="T32"/>
  <c r="V31"/>
  <c r="U31"/>
  <c r="T31"/>
  <c r="V30"/>
  <c r="U30"/>
  <c r="T30"/>
  <c r="V29"/>
  <c r="U29"/>
  <c r="T29"/>
  <c r="V28"/>
  <c r="U28"/>
  <c r="T28"/>
  <c r="V27"/>
  <c r="U27"/>
  <c r="T27"/>
  <c r="V26"/>
  <c r="U26"/>
  <c r="T26"/>
  <c r="V20"/>
  <c r="U20"/>
  <c r="T20"/>
  <c r="V19"/>
  <c r="U19"/>
  <c r="T19"/>
  <c r="V18"/>
  <c r="U18"/>
  <c r="T18"/>
  <c r="V17"/>
  <c r="U17"/>
  <c r="T17"/>
  <c r="V16"/>
  <c r="U16"/>
  <c r="T16"/>
  <c r="V15"/>
  <c r="U15"/>
  <c r="T15"/>
  <c r="V14"/>
  <c r="U14"/>
  <c r="T14"/>
  <c r="V13"/>
  <c r="U13"/>
  <c r="T13"/>
  <c r="V12"/>
  <c r="U12"/>
  <c r="T12"/>
  <c r="V11"/>
  <c r="U11"/>
  <c r="T11"/>
  <c r="V10"/>
  <c r="U10"/>
  <c r="T10"/>
  <c r="V9"/>
  <c r="U9"/>
  <c r="T9"/>
  <c r="V8"/>
  <c r="U8"/>
  <c r="T8"/>
  <c r="V7"/>
  <c r="U7"/>
  <c r="T7"/>
  <c r="V6"/>
  <c r="U6"/>
  <c r="T6"/>
  <c r="V5"/>
  <c r="U5"/>
  <c r="T5"/>
  <c r="V4"/>
  <c r="U4"/>
  <c r="T4"/>
  <c r="V3"/>
  <c r="U3"/>
  <c r="T3"/>
  <c r="AX1354" l="1"/>
  <c r="AW1354"/>
  <c r="AX1296"/>
  <c r="AW1296"/>
  <c r="AX1295"/>
  <c r="AW1295"/>
  <c r="AX1294"/>
  <c r="AW1294"/>
  <c r="AX1293"/>
  <c r="AW1293"/>
  <c r="AX1292"/>
  <c r="AW1292"/>
  <c r="AX1273"/>
  <c r="AW1273"/>
  <c r="AX1255"/>
  <c r="AW1255"/>
  <c r="AX1227"/>
  <c r="AW1227"/>
  <c r="AX1185"/>
  <c r="AW1185"/>
  <c r="AX1156"/>
  <c r="AW1156"/>
  <c r="AX1155"/>
  <c r="AW1155"/>
  <c r="AX1071"/>
  <c r="AW1071"/>
  <c r="AX1070"/>
  <c r="AW1070"/>
  <c r="AX1069"/>
  <c r="AW1069"/>
  <c r="AX1061"/>
  <c r="AW1061"/>
  <c r="AX1060"/>
  <c r="AW1060"/>
  <c r="AX1059"/>
  <c r="AW1059"/>
  <c r="AX988"/>
  <c r="AW988"/>
  <c r="AX982"/>
  <c r="AW982"/>
  <c r="AX942"/>
  <c r="AW942"/>
  <c r="AX675"/>
  <c r="AW675"/>
  <c r="AX674"/>
  <c r="AW674"/>
  <c r="AX667"/>
  <c r="AW667"/>
  <c r="AX666"/>
  <c r="AW666"/>
  <c r="AX657"/>
  <c r="AW657"/>
  <c r="AX656"/>
  <c r="AW656"/>
  <c r="AX655"/>
  <c r="AW655"/>
  <c r="AX623"/>
  <c r="AW623"/>
  <c r="AX607"/>
  <c r="AW607"/>
  <c r="AX606"/>
  <c r="AW606"/>
  <c r="AX602"/>
  <c r="AW602"/>
  <c r="AX601"/>
  <c r="AW601"/>
  <c r="AX524"/>
  <c r="AW524"/>
  <c r="AX521"/>
  <c r="AW521"/>
  <c r="AX519"/>
  <c r="AW519"/>
  <c r="AX471"/>
  <c r="AW471"/>
  <c r="AX412"/>
  <c r="AW412"/>
  <c r="AX410"/>
  <c r="AW410"/>
  <c r="AX350"/>
  <c r="AW350"/>
  <c r="AX349"/>
  <c r="AW349"/>
  <c r="AX348"/>
  <c r="AW348"/>
  <c r="AX333"/>
  <c r="AW333"/>
  <c r="AX332"/>
  <c r="AW332"/>
  <c r="AX331"/>
  <c r="AW331"/>
  <c r="AX162"/>
  <c r="AW162"/>
  <c r="AX122"/>
  <c r="AW122"/>
  <c r="S1273" l="1"/>
  <c r="T1273"/>
  <c r="U1273"/>
  <c r="V1273"/>
  <c r="V1185"/>
  <c r="U1185"/>
  <c r="T1185"/>
  <c r="S1185"/>
  <c r="S412"/>
  <c r="T412"/>
  <c r="U412"/>
  <c r="V412"/>
  <c r="S410"/>
  <c r="T410"/>
  <c r="U410"/>
  <c r="V410"/>
  <c r="AU1354"/>
  <c r="AU1299"/>
  <c r="AU1296"/>
  <c r="AU1295"/>
  <c r="AU1294"/>
  <c r="AU1293"/>
  <c r="AU1292"/>
  <c r="AU1273"/>
  <c r="AU1255"/>
  <c r="AU1227"/>
  <c r="AU1185"/>
  <c r="AU1156"/>
  <c r="AU1155"/>
  <c r="AU1154"/>
  <c r="AU1146"/>
  <c r="AU1145"/>
  <c r="AU1144"/>
  <c r="AU1129"/>
  <c r="AU1128"/>
  <c r="AU1127"/>
  <c r="AU1071"/>
  <c r="AU1070"/>
  <c r="AU1069"/>
  <c r="AU1061"/>
  <c r="AU1060"/>
  <c r="AU1059"/>
  <c r="AU988"/>
  <c r="AU982"/>
  <c r="AU942"/>
  <c r="AU916"/>
  <c r="AU911"/>
  <c r="AU910"/>
  <c r="AU854"/>
  <c r="AU809"/>
  <c r="AU793"/>
  <c r="AU752"/>
  <c r="AU694"/>
  <c r="AU693"/>
  <c r="AU692"/>
  <c r="AU675"/>
  <c r="AU674"/>
  <c r="AU667"/>
  <c r="AU666"/>
  <c r="AU657"/>
  <c r="AU656"/>
  <c r="AU655"/>
  <c r="AU629"/>
  <c r="AU628"/>
  <c r="AU623"/>
  <c r="AU607"/>
  <c r="AU606"/>
  <c r="AU602"/>
  <c r="AU601"/>
  <c r="AU524"/>
  <c r="AU521"/>
  <c r="AU519"/>
  <c r="AU478"/>
  <c r="AU471"/>
  <c r="AU412"/>
  <c r="AU410"/>
  <c r="AU350"/>
  <c r="AU349"/>
  <c r="AU348"/>
  <c r="AU333"/>
  <c r="AU332"/>
  <c r="AU331"/>
  <c r="AU242"/>
  <c r="AU241"/>
  <c r="AU240"/>
  <c r="AU239"/>
  <c r="AU162"/>
  <c r="AU122"/>
  <c r="AU104"/>
  <c r="AU101"/>
  <c r="G2479" i="19"/>
  <c r="I2479" s="1"/>
  <c r="G2481"/>
  <c r="I2481" s="1"/>
  <c r="G2483"/>
  <c r="I2483" s="1"/>
  <c r="G2487"/>
  <c r="I2487" s="1"/>
  <c r="G2488"/>
  <c r="I2488" s="1"/>
  <c r="G2490"/>
  <c r="I2490" s="1"/>
  <c r="G2491"/>
  <c r="I2491" s="1"/>
  <c r="G2495"/>
  <c r="I2495" s="1"/>
  <c r="G2497"/>
  <c r="I2497" s="1"/>
  <c r="G2498"/>
  <c r="I2498" s="1"/>
  <c r="G2499"/>
  <c r="I2499" s="1"/>
  <c r="G2500"/>
  <c r="I2500" s="1"/>
  <c r="G2501"/>
  <c r="I2501" s="1"/>
  <c r="G2503"/>
  <c r="I2503" s="1"/>
  <c r="G2505"/>
  <c r="I2505" s="1"/>
  <c r="G2507"/>
  <c r="I2507" s="1"/>
  <c r="G2508"/>
  <c r="I2508" s="1"/>
  <c r="G2509"/>
  <c r="I2509" s="1"/>
  <c r="G2511"/>
  <c r="I2511" s="1"/>
  <c r="G2513"/>
  <c r="I2513" s="1"/>
  <c r="G2514"/>
  <c r="I2514" s="1"/>
  <c r="G2515"/>
  <c r="I2515" s="1"/>
  <c r="G2516"/>
  <c r="I2516" s="1"/>
  <c r="G2517"/>
  <c r="I2517" s="1"/>
  <c r="G2518"/>
  <c r="I2518" s="1"/>
  <c r="G2520"/>
  <c r="I2520" s="1"/>
  <c r="G2522"/>
  <c r="I2522" s="1"/>
  <c r="G2523"/>
  <c r="I2523" s="1"/>
  <c r="G2524"/>
  <c r="I2524" s="1"/>
  <c r="G2526"/>
  <c r="I2526" s="1"/>
  <c r="G2528"/>
  <c r="I2528" s="1"/>
  <c r="G2529"/>
  <c r="I2529" s="1"/>
  <c r="G2530"/>
  <c r="I2530" s="1"/>
  <c r="G2531"/>
  <c r="I2531" s="1"/>
  <c r="G2532"/>
  <c r="I2532" s="1"/>
  <c r="G2534"/>
  <c r="I2534" s="1"/>
  <c r="G2535"/>
  <c r="I2535" s="1"/>
  <c r="G2536"/>
  <c r="I2536" s="1"/>
  <c r="G2537"/>
  <c r="I2537" s="1"/>
  <c r="G2538"/>
  <c r="I2538" s="1"/>
  <c r="G2539"/>
  <c r="I2539" s="1"/>
  <c r="G2540"/>
  <c r="I2540" s="1"/>
  <c r="G2541"/>
  <c r="I2541" s="1"/>
  <c r="G2542"/>
  <c r="I2542" s="1"/>
  <c r="G2544"/>
  <c r="I2544" s="1"/>
  <c r="G2545"/>
  <c r="I2545" s="1"/>
  <c r="G2546"/>
  <c r="I2546" s="1"/>
  <c r="G2547"/>
  <c r="I2547" s="1"/>
  <c r="G2548"/>
  <c r="I2548" s="1"/>
  <c r="G2550"/>
  <c r="I2550" s="1"/>
  <c r="G2551"/>
  <c r="I2551" s="1"/>
  <c r="G2552"/>
  <c r="I2552" s="1"/>
  <c r="G2553"/>
  <c r="I2553" s="1"/>
  <c r="G2554"/>
  <c r="I2554" s="1"/>
  <c r="G2555"/>
  <c r="I2555" s="1"/>
  <c r="G2556"/>
  <c r="I2556" s="1"/>
  <c r="G2557"/>
  <c r="I2557" s="1"/>
  <c r="G2558"/>
  <c r="I2558" s="1"/>
  <c r="G2560"/>
  <c r="I2560" s="1"/>
  <c r="G2561"/>
  <c r="I2561" s="1"/>
  <c r="G2562"/>
  <c r="I2562" s="1"/>
  <c r="G2563"/>
  <c r="I2563" s="1"/>
  <c r="G2564"/>
  <c r="I2564" s="1"/>
  <c r="G2565"/>
  <c r="I2565" s="1"/>
  <c r="G2566"/>
  <c r="I2566" s="1"/>
  <c r="G2567"/>
  <c r="I2567" s="1"/>
  <c r="G2568"/>
  <c r="I2568" s="1"/>
  <c r="G2569"/>
  <c r="I2569" s="1"/>
  <c r="G2570"/>
  <c r="I2570" s="1"/>
  <c r="G2571"/>
  <c r="I2571" s="1"/>
  <c r="G2572"/>
  <c r="I2572" s="1"/>
  <c r="G2573"/>
  <c r="I2573" s="1"/>
  <c r="G2574"/>
  <c r="I2574" s="1"/>
  <c r="G2575"/>
  <c r="I2575" s="1"/>
  <c r="G2576"/>
  <c r="I2576" s="1"/>
  <c r="G2577"/>
  <c r="I2577" s="1"/>
  <c r="G2578"/>
  <c r="I2578" s="1"/>
  <c r="G2579"/>
  <c r="I2579" s="1"/>
  <c r="G2580"/>
  <c r="I2580" s="1"/>
  <c r="G2581"/>
  <c r="I2581" s="1"/>
  <c r="G2582"/>
  <c r="I2582" s="1"/>
  <c r="G2583"/>
  <c r="I2583" s="1"/>
  <c r="G2584"/>
  <c r="I2584" s="1"/>
  <c r="G2585"/>
  <c r="I2585" s="1"/>
  <c r="F2586"/>
  <c r="H2586" s="1"/>
  <c r="G2586"/>
  <c r="I2586" s="1"/>
  <c r="G2587"/>
  <c r="I2587" s="1"/>
  <c r="G2588"/>
  <c r="I2588" s="1"/>
  <c r="G2589"/>
  <c r="I2589" s="1"/>
  <c r="F2590"/>
  <c r="H2590" s="1"/>
  <c r="G2590"/>
  <c r="I2590" s="1"/>
  <c r="G2591"/>
  <c r="I2591" s="1"/>
  <c r="G2592"/>
  <c r="I2592" s="1"/>
  <c r="G2593"/>
  <c r="I2593" s="1"/>
  <c r="F2594"/>
  <c r="H2594" s="1"/>
  <c r="G2594"/>
  <c r="I2594" s="1"/>
  <c r="G2595"/>
  <c r="I2595" s="1"/>
  <c r="G2596"/>
  <c r="I2596" s="1"/>
  <c r="G2597"/>
  <c r="I2597" s="1"/>
  <c r="F2598"/>
  <c r="H2598" s="1"/>
  <c r="G2598"/>
  <c r="I2598" s="1"/>
  <c r="G2599"/>
  <c r="I2599" s="1"/>
  <c r="G2600"/>
  <c r="I2600" s="1"/>
  <c r="G2601"/>
  <c r="I2601" s="1"/>
  <c r="F2602"/>
  <c r="H2602" s="1"/>
  <c r="G2602"/>
  <c r="I2602" s="1"/>
  <c r="G2603"/>
  <c r="I2603" s="1"/>
  <c r="G2604"/>
  <c r="I2604" s="1"/>
  <c r="G2605"/>
  <c r="I2605" s="1"/>
  <c r="F2606"/>
  <c r="H2606" s="1"/>
  <c r="G2606"/>
  <c r="I2606" s="1"/>
  <c r="G2607"/>
  <c r="I2607" s="1"/>
  <c r="G2608"/>
  <c r="I2608" s="1"/>
  <c r="G2609"/>
  <c r="I2609" s="1"/>
  <c r="F2610"/>
  <c r="H2610" s="1"/>
  <c r="G2610"/>
  <c r="I2610" s="1"/>
  <c r="G2611"/>
  <c r="I2611" s="1"/>
  <c r="G2612"/>
  <c r="I2612" s="1"/>
  <c r="G2613"/>
  <c r="I2613" s="1"/>
  <c r="F2614"/>
  <c r="H2614" s="1"/>
  <c r="G2614"/>
  <c r="I2614" s="1"/>
  <c r="G2615"/>
  <c r="I2615" s="1"/>
  <c r="G2616"/>
  <c r="I2616" s="1"/>
  <c r="G2617"/>
  <c r="I2617" s="1"/>
  <c r="F2618"/>
  <c r="H2618" s="1"/>
  <c r="G2618"/>
  <c r="I2618" s="1"/>
  <c r="G2619"/>
  <c r="I2619" s="1"/>
  <c r="G2620"/>
  <c r="I2620" s="1"/>
  <c r="G2621"/>
  <c r="I2621" s="1"/>
  <c r="F2622"/>
  <c r="H2622" s="1"/>
  <c r="G2622"/>
  <c r="I2622" s="1"/>
  <c r="G2623"/>
  <c r="I2623" s="1"/>
  <c r="G2624"/>
  <c r="I2624" s="1"/>
  <c r="G2625"/>
  <c r="I2625" s="1"/>
  <c r="F2626"/>
  <c r="H2626" s="1"/>
  <c r="G2626"/>
  <c r="I2626" s="1"/>
  <c r="G2627"/>
  <c r="I2627" s="1"/>
  <c r="G2628"/>
  <c r="I2628" s="1"/>
  <c r="G2629"/>
  <c r="I2629" s="1"/>
  <c r="F2630"/>
  <c r="H2630" s="1"/>
  <c r="G2630"/>
  <c r="I2630" s="1"/>
  <c r="G2631"/>
  <c r="I2631" s="1"/>
  <c r="G2632"/>
  <c r="I2632" s="1"/>
  <c r="G2633"/>
  <c r="I2633" s="1"/>
  <c r="F2634"/>
  <c r="H2634" s="1"/>
  <c r="G2634"/>
  <c r="I2634" s="1"/>
  <c r="G2635"/>
  <c r="I2635" s="1"/>
  <c r="G2636"/>
  <c r="I2636" s="1"/>
  <c r="G2637"/>
  <c r="I2637" s="1"/>
  <c r="F2638"/>
  <c r="H2638" s="1"/>
  <c r="G2638"/>
  <c r="I2638" s="1"/>
  <c r="G2639"/>
  <c r="I2639" s="1"/>
  <c r="G2640"/>
  <c r="I2640" s="1"/>
  <c r="G2641"/>
  <c r="I2641" s="1"/>
  <c r="F2642"/>
  <c r="H2642" s="1"/>
  <c r="G2642"/>
  <c r="I2642" s="1"/>
  <c r="G2643"/>
  <c r="I2643" s="1"/>
  <c r="G2644"/>
  <c r="I2644" s="1"/>
  <c r="G2645"/>
  <c r="I2645" s="1"/>
  <c r="F2646"/>
  <c r="H2646" s="1"/>
  <c r="G2646"/>
  <c r="I2646" s="1"/>
  <c r="G2647"/>
  <c r="I2647" s="1"/>
  <c r="G2648"/>
  <c r="I2648" s="1"/>
  <c r="G2649"/>
  <c r="I2649" s="1"/>
  <c r="F2650"/>
  <c r="H2650" s="1"/>
  <c r="G2650"/>
  <c r="I2650" s="1"/>
  <c r="G2651"/>
  <c r="I2651" s="1"/>
  <c r="G2652"/>
  <c r="I2652" s="1"/>
  <c r="G2653"/>
  <c r="I2653" s="1"/>
  <c r="F2654"/>
  <c r="H2654" s="1"/>
  <c r="G2654"/>
  <c r="I2654" s="1"/>
  <c r="G2655"/>
  <c r="I2655" s="1"/>
  <c r="G2656"/>
  <c r="I2656" s="1"/>
  <c r="G2657"/>
  <c r="I2657" s="1"/>
  <c r="F2658"/>
  <c r="H2658" s="1"/>
  <c r="G2658"/>
  <c r="I2658" s="1"/>
  <c r="G2659"/>
  <c r="I2659" s="1"/>
  <c r="G2660"/>
  <c r="I2660" s="1"/>
  <c r="G2661"/>
  <c r="I2661" s="1"/>
  <c r="F2662"/>
  <c r="H2662" s="1"/>
  <c r="G2662"/>
  <c r="I2662" s="1"/>
  <c r="G2663"/>
  <c r="I2663" s="1"/>
  <c r="G2664"/>
  <c r="I2664" s="1"/>
  <c r="G2665"/>
  <c r="I2665" s="1"/>
  <c r="F2666"/>
  <c r="H2666" s="1"/>
  <c r="G2666"/>
  <c r="I2666" s="1"/>
  <c r="G2667"/>
  <c r="I2667" s="1"/>
  <c r="G2668"/>
  <c r="I2668" s="1"/>
  <c r="G2669"/>
  <c r="I2669" s="1"/>
  <c r="F2670"/>
  <c r="H2670" s="1"/>
  <c r="G2670"/>
  <c r="I2670" s="1"/>
  <c r="G2671"/>
  <c r="I2671" s="1"/>
  <c r="G2672"/>
  <c r="I2672" s="1"/>
  <c r="G2673"/>
  <c r="I2673" s="1"/>
  <c r="F2674"/>
  <c r="H2674" s="1"/>
  <c r="G2674"/>
  <c r="I2674" s="1"/>
  <c r="G2675"/>
  <c r="I2675" s="1"/>
  <c r="G2676"/>
  <c r="I2676" s="1"/>
  <c r="G2677"/>
  <c r="I2677" s="1"/>
  <c r="F2678"/>
  <c r="H2678" s="1"/>
  <c r="G2678"/>
  <c r="I2678" s="1"/>
  <c r="G2679"/>
  <c r="I2679" s="1"/>
  <c r="G2680"/>
  <c r="I2680" s="1"/>
  <c r="G2681"/>
  <c r="I2681" s="1"/>
  <c r="F2682"/>
  <c r="H2682" s="1"/>
  <c r="G2682"/>
  <c r="I2682" s="1"/>
  <c r="G2683"/>
  <c r="I2683" s="1"/>
  <c r="G2684"/>
  <c r="I2684" s="1"/>
  <c r="G2685"/>
  <c r="I2685" s="1"/>
  <c r="F2686"/>
  <c r="H2686" s="1"/>
  <c r="G2686"/>
  <c r="I2686" s="1"/>
  <c r="G2687"/>
  <c r="I2687" s="1"/>
  <c r="G2688"/>
  <c r="I2688" s="1"/>
  <c r="G2689"/>
  <c r="I2689" s="1"/>
  <c r="F2690"/>
  <c r="H2690" s="1"/>
  <c r="G2690"/>
  <c r="I2690" s="1"/>
  <c r="G2691"/>
  <c r="I2691" s="1"/>
  <c r="G2692"/>
  <c r="I2692" s="1"/>
  <c r="G2693"/>
  <c r="I2693" s="1"/>
  <c r="F2694"/>
  <c r="H2694" s="1"/>
  <c r="G2694"/>
  <c r="I2694" s="1"/>
  <c r="G2695"/>
  <c r="I2695" s="1"/>
  <c r="G2696"/>
  <c r="I2696" s="1"/>
  <c r="G2697"/>
  <c r="I2697" s="1"/>
  <c r="F2698"/>
  <c r="H2698" s="1"/>
  <c r="G2698"/>
  <c r="I2698" s="1"/>
  <c r="G2699"/>
  <c r="I2699" s="1"/>
  <c r="G2700"/>
  <c r="I2700" s="1"/>
  <c r="G2701"/>
  <c r="I2701" s="1"/>
  <c r="F2702"/>
  <c r="H2702" s="1"/>
  <c r="G2702"/>
  <c r="I2702" s="1"/>
  <c r="G2703"/>
  <c r="I2703" s="1"/>
  <c r="G2704"/>
  <c r="I2704" s="1"/>
  <c r="G2705"/>
  <c r="I2705" s="1"/>
  <c r="F2706"/>
  <c r="H2706" s="1"/>
  <c r="G2706"/>
  <c r="I2706" s="1"/>
  <c r="G2707"/>
  <c r="I2707" s="1"/>
  <c r="G2708"/>
  <c r="I2708" s="1"/>
  <c r="G2709"/>
  <c r="I2709" s="1"/>
  <c r="F2710"/>
  <c r="H2710" s="1"/>
  <c r="G2710"/>
  <c r="I2710" s="1"/>
  <c r="G2711"/>
  <c r="I2711" s="1"/>
  <c r="G2712"/>
  <c r="I2712" s="1"/>
  <c r="G2713"/>
  <c r="I2713" s="1"/>
  <c r="F2714"/>
  <c r="H2714" s="1"/>
  <c r="G2714"/>
  <c r="I2714" s="1"/>
  <c r="G2715"/>
  <c r="I2715" s="1"/>
  <c r="G2716"/>
  <c r="I2716" s="1"/>
  <c r="G2717"/>
  <c r="I2717" s="1"/>
  <c r="F2718"/>
  <c r="H2718" s="1"/>
  <c r="G2718"/>
  <c r="I2718" s="1"/>
  <c r="G2719"/>
  <c r="I2719" s="1"/>
  <c r="G2720"/>
  <c r="I2720" s="1"/>
  <c r="G2721"/>
  <c r="I2721" s="1"/>
  <c r="F2722"/>
  <c r="H2722" s="1"/>
  <c r="G2722"/>
  <c r="I2722" s="1"/>
  <c r="G2723"/>
  <c r="I2723" s="1"/>
  <c r="F2724"/>
  <c r="H2724" s="1"/>
  <c r="G2724"/>
  <c r="I2724" s="1"/>
  <c r="G2725"/>
  <c r="I2725" s="1"/>
  <c r="F2726"/>
  <c r="H2726" s="1"/>
  <c r="G2726"/>
  <c r="I2726" s="1"/>
  <c r="G2727"/>
  <c r="I2727" s="1"/>
  <c r="F2728"/>
  <c r="H2728" s="1"/>
  <c r="G2728"/>
  <c r="I2728" s="1"/>
  <c r="G2729"/>
  <c r="I2729" s="1"/>
  <c r="F2730"/>
  <c r="H2730" s="1"/>
  <c r="G2730"/>
  <c r="I2730" s="1"/>
  <c r="G2731"/>
  <c r="I2731" s="1"/>
  <c r="G2732"/>
  <c r="I2732" s="1"/>
  <c r="G2733"/>
  <c r="I2733" s="1"/>
  <c r="F2734"/>
  <c r="H2734" s="1"/>
  <c r="G2734"/>
  <c r="I2734" s="1"/>
  <c r="G2735"/>
  <c r="I2735" s="1"/>
  <c r="F2736"/>
  <c r="H2736" s="1"/>
  <c r="G2736"/>
  <c r="I2736" s="1"/>
  <c r="G2737"/>
  <c r="I2737" s="1"/>
  <c r="F2738"/>
  <c r="H2738" s="1"/>
  <c r="G2738"/>
  <c r="I2738" s="1"/>
  <c r="F2739"/>
  <c r="H2739" s="1"/>
  <c r="G2739"/>
  <c r="I2739" s="1"/>
  <c r="F2740"/>
  <c r="H2740" s="1"/>
  <c r="G2740"/>
  <c r="I2740" s="1"/>
  <c r="G2741"/>
  <c r="I2741" s="1"/>
  <c r="F2742"/>
  <c r="H2742" s="1"/>
  <c r="G2742"/>
  <c r="I2742" s="1"/>
  <c r="G2743"/>
  <c r="I2743" s="1"/>
  <c r="F2744"/>
  <c r="H2744" s="1"/>
  <c r="G2744"/>
  <c r="I2744" s="1"/>
  <c r="G2745"/>
  <c r="I2745" s="1"/>
  <c r="F2746"/>
  <c r="H2746" s="1"/>
  <c r="G2746"/>
  <c r="I2746" s="1"/>
  <c r="G2747"/>
  <c r="I2747" s="1"/>
  <c r="V1227" i="1"/>
  <c r="U1227"/>
  <c r="T1227"/>
  <c r="S1227"/>
  <c r="F2747" i="19"/>
  <c r="H2747" s="1"/>
  <c r="F2745"/>
  <c r="H2745" s="1"/>
  <c r="F2743"/>
  <c r="H2743" s="1"/>
  <c r="F2741"/>
  <c r="H2741" s="1"/>
  <c r="F2737"/>
  <c r="H2737" s="1"/>
  <c r="F2735"/>
  <c r="H2735" s="1"/>
  <c r="F2733"/>
  <c r="H2733" s="1"/>
  <c r="F2732"/>
  <c r="H2732" s="1"/>
  <c r="F2731"/>
  <c r="H2731" s="1"/>
  <c r="F2729"/>
  <c r="H2729" s="1"/>
  <c r="F2727"/>
  <c r="H2727" s="1"/>
  <c r="F2725"/>
  <c r="H2725" s="1"/>
  <c r="F2723"/>
  <c r="H2723" s="1"/>
  <c r="F2721"/>
  <c r="H2721" s="1"/>
  <c r="F2720"/>
  <c r="H2720" s="1"/>
  <c r="F2719"/>
  <c r="H2719" s="1"/>
  <c r="F2717"/>
  <c r="H2717" s="1"/>
  <c r="F2716"/>
  <c r="H2716" s="1"/>
  <c r="F2715"/>
  <c r="H2715" s="1"/>
  <c r="F2713"/>
  <c r="H2713" s="1"/>
  <c r="F2712"/>
  <c r="H2712" s="1"/>
  <c r="F2711"/>
  <c r="H2711" s="1"/>
  <c r="F2709"/>
  <c r="H2709" s="1"/>
  <c r="F2708"/>
  <c r="H2708" s="1"/>
  <c r="F2707"/>
  <c r="H2707" s="1"/>
  <c r="F2705"/>
  <c r="H2705" s="1"/>
  <c r="F2704"/>
  <c r="H2704" s="1"/>
  <c r="F2703"/>
  <c r="H2703" s="1"/>
  <c r="F2701"/>
  <c r="H2701" s="1"/>
  <c r="F2700"/>
  <c r="H2700" s="1"/>
  <c r="F2699"/>
  <c r="H2699" s="1"/>
  <c r="F2697"/>
  <c r="H2697" s="1"/>
  <c r="F2696"/>
  <c r="H2696" s="1"/>
  <c r="F2695"/>
  <c r="H2695" s="1"/>
  <c r="F2693"/>
  <c r="H2693" s="1"/>
  <c r="F2692"/>
  <c r="H2692" s="1"/>
  <c r="F2691"/>
  <c r="H2691" s="1"/>
  <c r="F2689"/>
  <c r="H2689" s="1"/>
  <c r="F2688"/>
  <c r="H2688" s="1"/>
  <c r="F2687"/>
  <c r="H2687" s="1"/>
  <c r="F2685"/>
  <c r="H2685" s="1"/>
  <c r="F2684"/>
  <c r="H2684" s="1"/>
  <c r="F2683"/>
  <c r="H2683" s="1"/>
  <c r="F2681"/>
  <c r="H2681" s="1"/>
  <c r="F2680"/>
  <c r="H2680" s="1"/>
  <c r="F2679"/>
  <c r="H2679" s="1"/>
  <c r="F2677"/>
  <c r="H2677" s="1"/>
  <c r="F2676"/>
  <c r="H2676" s="1"/>
  <c r="F2675"/>
  <c r="H2675" s="1"/>
  <c r="F2673"/>
  <c r="H2673" s="1"/>
  <c r="F2672"/>
  <c r="H2672" s="1"/>
  <c r="F2671"/>
  <c r="H2671" s="1"/>
  <c r="F2669"/>
  <c r="H2669" s="1"/>
  <c r="F2668"/>
  <c r="H2668" s="1"/>
  <c r="F2667"/>
  <c r="H2667" s="1"/>
  <c r="F2665"/>
  <c r="H2665" s="1"/>
  <c r="F2664"/>
  <c r="H2664" s="1"/>
  <c r="F2663"/>
  <c r="H2663" s="1"/>
  <c r="F2661"/>
  <c r="H2661" s="1"/>
  <c r="F2660"/>
  <c r="H2660" s="1"/>
  <c r="F2659"/>
  <c r="H2659" s="1"/>
  <c r="F2657"/>
  <c r="H2657" s="1"/>
  <c r="F2656"/>
  <c r="H2656" s="1"/>
  <c r="F2655"/>
  <c r="H2655" s="1"/>
  <c r="F2653"/>
  <c r="H2653" s="1"/>
  <c r="F2652"/>
  <c r="H2652" s="1"/>
  <c r="F2651"/>
  <c r="H2651" s="1"/>
  <c r="F2649"/>
  <c r="H2649" s="1"/>
  <c r="F2648"/>
  <c r="H2648" s="1"/>
  <c r="F2647"/>
  <c r="H2647" s="1"/>
  <c r="F2645"/>
  <c r="H2645" s="1"/>
  <c r="F2644"/>
  <c r="H2644" s="1"/>
  <c r="F2643"/>
  <c r="H2643" s="1"/>
  <c r="F2641"/>
  <c r="H2641" s="1"/>
  <c r="F2640"/>
  <c r="H2640" s="1"/>
  <c r="F2639"/>
  <c r="H2639" s="1"/>
  <c r="F2637"/>
  <c r="H2637" s="1"/>
  <c r="F2636"/>
  <c r="H2636" s="1"/>
  <c r="F2635"/>
  <c r="H2635" s="1"/>
  <c r="F2633"/>
  <c r="H2633" s="1"/>
  <c r="F2632"/>
  <c r="H2632" s="1"/>
  <c r="F2631"/>
  <c r="H2631" s="1"/>
  <c r="F2629"/>
  <c r="H2629" s="1"/>
  <c r="F2628"/>
  <c r="H2628" s="1"/>
  <c r="F2627"/>
  <c r="H2627" s="1"/>
  <c r="F2625"/>
  <c r="H2625" s="1"/>
  <c r="F2624"/>
  <c r="H2624" s="1"/>
  <c r="F2623"/>
  <c r="H2623" s="1"/>
  <c r="F2621"/>
  <c r="H2621" s="1"/>
  <c r="F2620"/>
  <c r="H2620" s="1"/>
  <c r="F2619"/>
  <c r="H2619" s="1"/>
  <c r="F2617"/>
  <c r="H2617" s="1"/>
  <c r="F2616"/>
  <c r="H2616" s="1"/>
  <c r="F2615"/>
  <c r="H2615" s="1"/>
  <c r="F2613"/>
  <c r="H2613" s="1"/>
  <c r="F2612"/>
  <c r="H2612" s="1"/>
  <c r="F2611"/>
  <c r="H2611" s="1"/>
  <c r="F2609"/>
  <c r="H2609" s="1"/>
  <c r="F2608"/>
  <c r="H2608" s="1"/>
  <c r="F2607"/>
  <c r="H2607" s="1"/>
  <c r="F2605"/>
  <c r="H2605" s="1"/>
  <c r="F2604"/>
  <c r="H2604" s="1"/>
  <c r="F2603"/>
  <c r="H2603" s="1"/>
  <c r="F2601"/>
  <c r="H2601" s="1"/>
  <c r="F2600"/>
  <c r="H2600" s="1"/>
  <c r="F2599"/>
  <c r="H2599" s="1"/>
  <c r="F2597"/>
  <c r="H2597" s="1"/>
  <c r="F2596"/>
  <c r="H2596" s="1"/>
  <c r="F2595"/>
  <c r="H2595" s="1"/>
  <c r="F2593"/>
  <c r="H2593" s="1"/>
  <c r="F2592"/>
  <c r="H2592" s="1"/>
  <c r="F2591"/>
  <c r="H2591" s="1"/>
  <c r="F2589"/>
  <c r="H2589" s="1"/>
  <c r="F2588"/>
  <c r="H2588" s="1"/>
  <c r="F2587"/>
  <c r="H2587" s="1"/>
  <c r="F2585"/>
  <c r="H2585" s="1"/>
  <c r="F2584"/>
  <c r="H2584" s="1"/>
  <c r="F2583"/>
  <c r="H2583" s="1"/>
  <c r="F2582"/>
  <c r="H2582" s="1"/>
  <c r="F2581"/>
  <c r="H2581" s="1"/>
  <c r="F2580"/>
  <c r="H2580" s="1"/>
  <c r="F2579"/>
  <c r="H2579" s="1"/>
  <c r="F2578"/>
  <c r="H2578" s="1"/>
  <c r="F2577"/>
  <c r="H2577" s="1"/>
  <c r="F2576"/>
  <c r="H2576" s="1"/>
  <c r="F2575"/>
  <c r="H2575" s="1"/>
  <c r="F2574"/>
  <c r="H2574" s="1"/>
  <c r="F2573"/>
  <c r="H2573" s="1"/>
  <c r="F2572"/>
  <c r="H2572" s="1"/>
  <c r="F2571"/>
  <c r="H2571" s="1"/>
  <c r="F2570"/>
  <c r="H2570" s="1"/>
  <c r="F2569"/>
  <c r="H2569" s="1"/>
  <c r="F2568"/>
  <c r="H2568" s="1"/>
  <c r="F2567"/>
  <c r="H2567" s="1"/>
  <c r="F2566"/>
  <c r="H2566" s="1"/>
  <c r="F2565"/>
  <c r="H2565" s="1"/>
  <c r="F2564"/>
  <c r="H2564" s="1"/>
  <c r="F2563"/>
  <c r="H2563" s="1"/>
  <c r="F2562"/>
  <c r="H2562" s="1"/>
  <c r="F2561"/>
  <c r="H2561" s="1"/>
  <c r="F2560"/>
  <c r="H2560" s="1"/>
  <c r="G2559"/>
  <c r="I2559" s="1"/>
  <c r="F2559"/>
  <c r="H2559" s="1"/>
  <c r="F2558"/>
  <c r="H2558" s="1"/>
  <c r="F2557"/>
  <c r="H2557" s="1"/>
  <c r="F2556"/>
  <c r="H2556" s="1"/>
  <c r="F2555"/>
  <c r="H2555" s="1"/>
  <c r="F2554"/>
  <c r="H2554" s="1"/>
  <c r="F2553"/>
  <c r="H2553" s="1"/>
  <c r="F2552"/>
  <c r="H2552" s="1"/>
  <c r="F2551"/>
  <c r="H2551" s="1"/>
  <c r="F2550"/>
  <c r="H2550" s="1"/>
  <c r="G2549"/>
  <c r="I2549" s="1"/>
  <c r="F2549"/>
  <c r="H2549" s="1"/>
  <c r="F2548"/>
  <c r="H2548" s="1"/>
  <c r="F2547"/>
  <c r="H2547" s="1"/>
  <c r="F2546"/>
  <c r="H2546" s="1"/>
  <c r="F2545"/>
  <c r="H2545" s="1"/>
  <c r="F2544"/>
  <c r="H2544" s="1"/>
  <c r="G2543"/>
  <c r="I2543" s="1"/>
  <c r="F2543"/>
  <c r="H2543" s="1"/>
  <c r="F2542"/>
  <c r="H2542" s="1"/>
  <c r="F2541"/>
  <c r="H2541" s="1"/>
  <c r="F2540"/>
  <c r="H2540" s="1"/>
  <c r="F2539"/>
  <c r="H2539" s="1"/>
  <c r="F2538"/>
  <c r="H2538" s="1"/>
  <c r="F2537"/>
  <c r="H2537" s="1"/>
  <c r="F2536"/>
  <c r="H2536" s="1"/>
  <c r="F2535"/>
  <c r="H2535" s="1"/>
  <c r="F2534"/>
  <c r="H2534" s="1"/>
  <c r="G2533"/>
  <c r="I2533" s="1"/>
  <c r="F2533"/>
  <c r="H2533" s="1"/>
  <c r="F2532"/>
  <c r="H2532" s="1"/>
  <c r="F2531"/>
  <c r="H2531" s="1"/>
  <c r="F2530"/>
  <c r="H2530" s="1"/>
  <c r="F2529"/>
  <c r="H2529" s="1"/>
  <c r="F2528"/>
  <c r="H2528" s="1"/>
  <c r="G2527"/>
  <c r="I2527" s="1"/>
  <c r="F2527"/>
  <c r="H2527" s="1"/>
  <c r="F2526"/>
  <c r="H2526" s="1"/>
  <c r="G2525"/>
  <c r="I2525" s="1"/>
  <c r="F2525"/>
  <c r="H2525" s="1"/>
  <c r="F2524"/>
  <c r="H2524" s="1"/>
  <c r="F2523"/>
  <c r="H2523" s="1"/>
  <c r="F2522"/>
  <c r="H2522" s="1"/>
  <c r="G2521"/>
  <c r="I2521" s="1"/>
  <c r="F2521"/>
  <c r="H2521" s="1"/>
  <c r="F2520"/>
  <c r="H2520" s="1"/>
  <c r="G2519"/>
  <c r="I2519" s="1"/>
  <c r="F2519"/>
  <c r="H2519" s="1"/>
  <c r="F2518"/>
  <c r="H2518" s="1"/>
  <c r="F2517"/>
  <c r="H2517" s="1"/>
  <c r="F2516"/>
  <c r="H2516" s="1"/>
  <c r="F2515"/>
  <c r="H2515" s="1"/>
  <c r="F2514"/>
  <c r="H2514" s="1"/>
  <c r="F2513"/>
  <c r="H2513" s="1"/>
  <c r="G2512"/>
  <c r="I2512" s="1"/>
  <c r="F2512"/>
  <c r="H2512" s="1"/>
  <c r="F2511"/>
  <c r="H2511" s="1"/>
  <c r="G2510"/>
  <c r="I2510" s="1"/>
  <c r="F2510"/>
  <c r="H2510" s="1"/>
  <c r="F2509"/>
  <c r="H2509" s="1"/>
  <c r="F2508"/>
  <c r="H2508" s="1"/>
  <c r="F2507"/>
  <c r="H2507" s="1"/>
  <c r="G2506"/>
  <c r="I2506" s="1"/>
  <c r="F2506"/>
  <c r="H2506" s="1"/>
  <c r="F2505"/>
  <c r="H2505" s="1"/>
  <c r="G2504"/>
  <c r="I2504" s="1"/>
  <c r="F2504"/>
  <c r="H2504" s="1"/>
  <c r="F2503"/>
  <c r="H2503" s="1"/>
  <c r="G2502"/>
  <c r="I2502" s="1"/>
  <c r="F2502"/>
  <c r="H2502" s="1"/>
  <c r="F2501"/>
  <c r="H2501" s="1"/>
  <c r="F2500"/>
  <c r="H2500" s="1"/>
  <c r="F2499"/>
  <c r="H2499" s="1"/>
  <c r="F2498"/>
  <c r="H2498" s="1"/>
  <c r="F2497"/>
  <c r="H2497" s="1"/>
  <c r="G2496"/>
  <c r="I2496" s="1"/>
  <c r="F2496"/>
  <c r="H2496" s="1"/>
  <c r="F2495"/>
  <c r="H2495" s="1"/>
  <c r="G2494"/>
  <c r="I2494" s="1"/>
  <c r="F2494"/>
  <c r="H2494" s="1"/>
  <c r="G2493"/>
  <c r="I2493" s="1"/>
  <c r="F2493"/>
  <c r="H2493" s="1"/>
  <c r="G2492"/>
  <c r="I2492" s="1"/>
  <c r="F2492"/>
  <c r="H2492" s="1"/>
  <c r="F2491"/>
  <c r="H2491" s="1"/>
  <c r="F2490"/>
  <c r="H2490" s="1"/>
  <c r="G2489"/>
  <c r="I2489" s="1"/>
  <c r="F2489"/>
  <c r="H2489" s="1"/>
  <c r="F2488"/>
  <c r="H2488" s="1"/>
  <c r="F2487"/>
  <c r="H2487" s="1"/>
  <c r="G2486"/>
  <c r="I2486" s="1"/>
  <c r="F2486"/>
  <c r="H2486" s="1"/>
  <c r="G2485"/>
  <c r="I2485" s="1"/>
  <c r="F2485"/>
  <c r="H2485" s="1"/>
  <c r="G2484"/>
  <c r="I2484" s="1"/>
  <c r="F2484"/>
  <c r="H2484" s="1"/>
  <c r="F2483"/>
  <c r="H2483" s="1"/>
  <c r="G2482"/>
  <c r="I2482" s="1"/>
  <c r="F2482"/>
  <c r="H2482" s="1"/>
  <c r="F2481"/>
  <c r="H2481" s="1"/>
  <c r="G2480"/>
  <c r="I2480" s="1"/>
  <c r="F2480"/>
  <c r="H2480" s="1"/>
  <c r="F2479"/>
  <c r="H2479" s="1"/>
  <c r="G2478"/>
  <c r="I2478" s="1"/>
  <c r="F2478"/>
  <c r="H2478" s="1"/>
  <c r="G2477"/>
  <c r="I2477" s="1"/>
  <c r="F2477"/>
  <c r="H2477" s="1"/>
  <c r="G2476"/>
  <c r="I2476" s="1"/>
  <c r="F2476"/>
  <c r="H2476" s="1"/>
  <c r="G2475"/>
  <c r="I2475" s="1"/>
  <c r="F2475"/>
  <c r="H2475" s="1"/>
  <c r="G2474"/>
  <c r="I2474" s="1"/>
  <c r="F2474"/>
  <c r="H2474" s="1"/>
  <c r="G2473"/>
  <c r="I2473" s="1"/>
  <c r="F2473"/>
  <c r="H2473" s="1"/>
  <c r="G2472"/>
  <c r="I2472" s="1"/>
  <c r="F2472"/>
  <c r="H2472" s="1"/>
  <c r="G2471"/>
  <c r="I2471" s="1"/>
  <c r="F2471"/>
  <c r="H2471" s="1"/>
  <c r="G2470"/>
  <c r="I2470" s="1"/>
  <c r="F2470"/>
  <c r="H2470" s="1"/>
  <c r="G2469"/>
  <c r="I2469" s="1"/>
  <c r="F2469"/>
  <c r="H2469" s="1"/>
  <c r="G2468"/>
  <c r="I2468" s="1"/>
  <c r="F2468"/>
  <c r="H2468" s="1"/>
  <c r="G2467"/>
  <c r="I2467" s="1"/>
  <c r="F2467"/>
  <c r="H2467" s="1"/>
  <c r="G2466"/>
  <c r="I2466" s="1"/>
  <c r="F2466"/>
  <c r="H2466" s="1"/>
  <c r="G2465"/>
  <c r="I2465" s="1"/>
  <c r="F2465"/>
  <c r="H2465" s="1"/>
  <c r="G2464"/>
  <c r="I2464" s="1"/>
  <c r="F2464"/>
  <c r="H2464" s="1"/>
  <c r="G2463"/>
  <c r="I2463" s="1"/>
  <c r="F2463"/>
  <c r="H2463" s="1"/>
  <c r="G2462"/>
  <c r="I2462" s="1"/>
  <c r="F2462"/>
  <c r="H2462" s="1"/>
  <c r="G2461"/>
  <c r="I2461" s="1"/>
  <c r="F2461"/>
  <c r="H2461" s="1"/>
  <c r="G2460"/>
  <c r="I2460" s="1"/>
  <c r="F2460"/>
  <c r="H2460" s="1"/>
  <c r="G2459"/>
  <c r="I2459" s="1"/>
  <c r="F2459"/>
  <c r="H2459" s="1"/>
  <c r="G2458"/>
  <c r="I2458" s="1"/>
  <c r="F2458"/>
  <c r="H2458" s="1"/>
  <c r="G2457"/>
  <c r="I2457" s="1"/>
  <c r="F2457"/>
  <c r="H2457" s="1"/>
  <c r="G2456"/>
  <c r="I2456" s="1"/>
  <c r="F2456"/>
  <c r="H2456" s="1"/>
  <c r="G2455"/>
  <c r="I2455" s="1"/>
  <c r="F2455"/>
  <c r="H2455" s="1"/>
  <c r="G2454"/>
  <c r="I2454" s="1"/>
  <c r="F2454"/>
  <c r="H2454" s="1"/>
  <c r="G2453"/>
  <c r="I2453" s="1"/>
  <c r="F2453"/>
  <c r="H2453" s="1"/>
  <c r="G2452"/>
  <c r="I2452" s="1"/>
  <c r="F2452"/>
  <c r="H2452" s="1"/>
  <c r="G2451"/>
  <c r="I2451" s="1"/>
  <c r="F2451"/>
  <c r="H2451" s="1"/>
  <c r="G2450"/>
  <c r="I2450" s="1"/>
  <c r="F2450"/>
  <c r="H2450" s="1"/>
  <c r="G2449"/>
  <c r="I2449" s="1"/>
  <c r="F2449"/>
  <c r="H2449" s="1"/>
  <c r="G2448"/>
  <c r="I2448" s="1"/>
  <c r="F2448"/>
  <c r="H2448" s="1"/>
  <c r="G2447"/>
  <c r="I2447" s="1"/>
  <c r="F2447"/>
  <c r="H2447" s="1"/>
  <c r="G2446"/>
  <c r="I2446" s="1"/>
  <c r="F2446"/>
  <c r="H2446" s="1"/>
  <c r="G2445"/>
  <c r="I2445" s="1"/>
  <c r="F2445"/>
  <c r="H2445" s="1"/>
  <c r="G2444"/>
  <c r="I2444" s="1"/>
  <c r="F2444"/>
  <c r="H2444" s="1"/>
  <c r="G2443"/>
  <c r="I2443" s="1"/>
  <c r="F2443"/>
  <c r="H2443" s="1"/>
  <c r="G2442"/>
  <c r="I2442" s="1"/>
  <c r="F2442"/>
  <c r="H2442" s="1"/>
  <c r="G2441"/>
  <c r="I2441" s="1"/>
  <c r="F2441"/>
  <c r="H2441" s="1"/>
  <c r="G2440"/>
  <c r="I2440" s="1"/>
  <c r="F2440"/>
  <c r="H2440" s="1"/>
  <c r="G2439"/>
  <c r="I2439" s="1"/>
  <c r="F2439"/>
  <c r="H2439" s="1"/>
  <c r="G2438"/>
  <c r="I2438" s="1"/>
  <c r="F2438"/>
  <c r="H2438" s="1"/>
  <c r="G2437"/>
  <c r="I2437" s="1"/>
  <c r="F2437"/>
  <c r="H2437" s="1"/>
  <c r="G2436"/>
  <c r="I2436" s="1"/>
  <c r="F2436"/>
  <c r="H2436" s="1"/>
  <c r="G2435"/>
  <c r="I2435" s="1"/>
  <c r="F2435"/>
  <c r="H2435" s="1"/>
  <c r="G2434"/>
  <c r="I2434" s="1"/>
  <c r="F2434"/>
  <c r="H2434" s="1"/>
  <c r="G2433"/>
  <c r="I2433" s="1"/>
  <c r="F2433"/>
  <c r="H2433" s="1"/>
  <c r="G2432"/>
  <c r="I2432" s="1"/>
  <c r="F2432"/>
  <c r="H2432" s="1"/>
  <c r="G2431"/>
  <c r="I2431" s="1"/>
  <c r="F2431"/>
  <c r="H2431" s="1"/>
  <c r="G2430"/>
  <c r="I2430" s="1"/>
  <c r="F2430"/>
  <c r="H2430" s="1"/>
  <c r="G2429"/>
  <c r="I2429" s="1"/>
  <c r="F2429"/>
  <c r="H2429" s="1"/>
  <c r="G2428"/>
  <c r="I2428" s="1"/>
  <c r="F2428"/>
  <c r="H2428" s="1"/>
  <c r="G2427"/>
  <c r="I2427" s="1"/>
  <c r="F2427"/>
  <c r="H2427" s="1"/>
  <c r="G2426"/>
  <c r="I2426" s="1"/>
  <c r="F2426"/>
  <c r="H2426" s="1"/>
  <c r="G2425"/>
  <c r="I2425" s="1"/>
  <c r="F2425"/>
  <c r="H2425" s="1"/>
  <c r="G2424"/>
  <c r="I2424" s="1"/>
  <c r="F2424"/>
  <c r="H2424" s="1"/>
  <c r="G2423"/>
  <c r="I2423" s="1"/>
  <c r="F2423"/>
  <c r="H2423" s="1"/>
  <c r="G2422"/>
  <c r="I2422" s="1"/>
  <c r="F2422"/>
  <c r="H2422" s="1"/>
  <c r="G2421"/>
  <c r="I2421" s="1"/>
  <c r="F2421"/>
  <c r="H2421" s="1"/>
  <c r="G2420"/>
  <c r="I2420" s="1"/>
  <c r="F2420"/>
  <c r="H2420" s="1"/>
  <c r="G2419"/>
  <c r="I2419" s="1"/>
  <c r="F2419"/>
  <c r="H2419" s="1"/>
  <c r="G2418"/>
  <c r="I2418" s="1"/>
  <c r="F2418"/>
  <c r="H2418" s="1"/>
  <c r="G2417"/>
  <c r="I2417" s="1"/>
  <c r="F2417"/>
  <c r="H2417" s="1"/>
  <c r="G2416"/>
  <c r="I2416" s="1"/>
  <c r="F2416"/>
  <c r="H2416" s="1"/>
  <c r="G2415"/>
  <c r="I2415" s="1"/>
  <c r="F2415"/>
  <c r="H2415" s="1"/>
  <c r="G2414"/>
  <c r="I2414" s="1"/>
  <c r="F2414"/>
  <c r="H2414" s="1"/>
  <c r="G2413"/>
  <c r="I2413" s="1"/>
  <c r="F2413"/>
  <c r="H2413" s="1"/>
  <c r="G2412"/>
  <c r="I2412" s="1"/>
  <c r="F2412"/>
  <c r="H2412" s="1"/>
  <c r="G2411"/>
  <c r="I2411" s="1"/>
  <c r="F2411"/>
  <c r="H2411" s="1"/>
  <c r="G2410"/>
  <c r="I2410" s="1"/>
  <c r="F2410"/>
  <c r="H2410" s="1"/>
  <c r="G2409"/>
  <c r="I2409" s="1"/>
  <c r="F2409"/>
  <c r="H2409" s="1"/>
  <c r="G2408"/>
  <c r="I2408" s="1"/>
  <c r="F2408"/>
  <c r="H2408" s="1"/>
  <c r="G2407"/>
  <c r="I2407" s="1"/>
  <c r="F2407"/>
  <c r="H2407" s="1"/>
  <c r="G2406"/>
  <c r="I2406" s="1"/>
  <c r="F2406"/>
  <c r="H2406" s="1"/>
  <c r="G2405"/>
  <c r="I2405" s="1"/>
  <c r="F2405"/>
  <c r="H2405" s="1"/>
  <c r="G2404"/>
  <c r="I2404" s="1"/>
  <c r="F2404"/>
  <c r="H2404" s="1"/>
  <c r="G2403"/>
  <c r="I2403" s="1"/>
  <c r="F2403"/>
  <c r="H2403" s="1"/>
  <c r="G2402"/>
  <c r="I2402" s="1"/>
  <c r="F2402"/>
  <c r="H2402" s="1"/>
  <c r="G2401"/>
  <c r="I2401" s="1"/>
  <c r="F2401"/>
  <c r="H2401" s="1"/>
  <c r="G2400"/>
  <c r="I2400" s="1"/>
  <c r="F2400"/>
  <c r="H2400" s="1"/>
  <c r="G2399"/>
  <c r="I2399" s="1"/>
  <c r="F2399"/>
  <c r="H2399" s="1"/>
  <c r="G2398"/>
  <c r="I2398" s="1"/>
  <c r="F2398"/>
  <c r="H2398" s="1"/>
  <c r="G2397"/>
  <c r="I2397" s="1"/>
  <c r="F2397"/>
  <c r="H2397" s="1"/>
  <c r="G2396"/>
  <c r="I2396" s="1"/>
  <c r="F2396"/>
  <c r="H2396" s="1"/>
  <c r="G2395"/>
  <c r="I2395" s="1"/>
  <c r="F2395"/>
  <c r="H2395" s="1"/>
  <c r="G2394"/>
  <c r="I2394" s="1"/>
  <c r="F2394"/>
  <c r="H2394" s="1"/>
  <c r="G2393"/>
  <c r="I2393" s="1"/>
  <c r="F2393"/>
  <c r="H2393" s="1"/>
  <c r="G2392"/>
  <c r="I2392" s="1"/>
  <c r="F2392"/>
  <c r="H2392" s="1"/>
  <c r="G2391"/>
  <c r="I2391" s="1"/>
  <c r="F2391"/>
  <c r="H2391" s="1"/>
  <c r="G2390"/>
  <c r="I2390" s="1"/>
  <c r="F2390"/>
  <c r="H2390" s="1"/>
  <c r="G2389"/>
  <c r="I2389" s="1"/>
  <c r="F2389"/>
  <c r="H2389" s="1"/>
  <c r="G2388"/>
  <c r="I2388" s="1"/>
  <c r="F2388"/>
  <c r="H2388" s="1"/>
  <c r="G2387"/>
  <c r="I2387" s="1"/>
  <c r="F2387"/>
  <c r="H2387" s="1"/>
  <c r="G2386"/>
  <c r="I2386" s="1"/>
  <c r="F2386"/>
  <c r="H2386" s="1"/>
  <c r="G2385"/>
  <c r="I2385" s="1"/>
  <c r="F2385"/>
  <c r="H2385" s="1"/>
  <c r="G2384"/>
  <c r="I2384" s="1"/>
  <c r="F2384"/>
  <c r="H2384" s="1"/>
  <c r="G2383"/>
  <c r="I2383" s="1"/>
  <c r="F2383"/>
  <c r="H2383" s="1"/>
  <c r="G2382"/>
  <c r="I2382" s="1"/>
  <c r="F2382"/>
  <c r="H2382" s="1"/>
  <c r="G2381"/>
  <c r="I2381" s="1"/>
  <c r="F2381"/>
  <c r="H2381" s="1"/>
  <c r="G2380"/>
  <c r="I2380" s="1"/>
  <c r="F2380"/>
  <c r="H2380" s="1"/>
  <c r="G2379"/>
  <c r="I2379" s="1"/>
  <c r="F2379"/>
  <c r="H2379" s="1"/>
  <c r="G2378"/>
  <c r="I2378" s="1"/>
  <c r="F2378"/>
  <c r="H2378" s="1"/>
  <c r="G2377"/>
  <c r="I2377" s="1"/>
  <c r="F2377"/>
  <c r="H2377" s="1"/>
  <c r="G2376"/>
  <c r="I2376" s="1"/>
  <c r="F2376"/>
  <c r="H2376" s="1"/>
  <c r="G2375"/>
  <c r="I2375" s="1"/>
  <c r="F2375"/>
  <c r="H2375" s="1"/>
  <c r="G2374"/>
  <c r="I2374" s="1"/>
  <c r="F2374"/>
  <c r="H2374" s="1"/>
  <c r="G2373"/>
  <c r="I2373" s="1"/>
  <c r="F2373"/>
  <c r="H2373" s="1"/>
  <c r="G2372"/>
  <c r="I2372" s="1"/>
  <c r="F2372"/>
  <c r="H2372" s="1"/>
  <c r="G2371"/>
  <c r="I2371" s="1"/>
  <c r="F2371"/>
  <c r="H2371" s="1"/>
  <c r="G2370"/>
  <c r="I2370" s="1"/>
  <c r="F2370"/>
  <c r="H2370" s="1"/>
  <c r="G2369"/>
  <c r="I2369" s="1"/>
  <c r="F2369"/>
  <c r="H2369" s="1"/>
  <c r="G2368"/>
  <c r="I2368" s="1"/>
  <c r="F2368"/>
  <c r="H2368" s="1"/>
  <c r="G2367"/>
  <c r="I2367" s="1"/>
  <c r="F2367"/>
  <c r="H2367" s="1"/>
  <c r="G2366"/>
  <c r="I2366" s="1"/>
  <c r="F2366"/>
  <c r="H2366" s="1"/>
  <c r="G2365"/>
  <c r="I2365" s="1"/>
  <c r="F2365"/>
  <c r="H2365" s="1"/>
  <c r="G2364"/>
  <c r="I2364" s="1"/>
  <c r="F2364"/>
  <c r="H2364" s="1"/>
  <c r="G2363"/>
  <c r="I2363" s="1"/>
  <c r="F2363"/>
  <c r="H2363" s="1"/>
  <c r="G2362"/>
  <c r="I2362" s="1"/>
  <c r="F2362"/>
  <c r="H2362" s="1"/>
  <c r="G2361"/>
  <c r="I2361" s="1"/>
  <c r="F2361"/>
  <c r="H2361" s="1"/>
  <c r="G2360"/>
  <c r="I2360" s="1"/>
  <c r="F2360"/>
  <c r="H2360" s="1"/>
  <c r="G2359"/>
  <c r="I2359" s="1"/>
  <c r="F2359"/>
  <c r="H2359" s="1"/>
  <c r="G2358"/>
  <c r="I2358" s="1"/>
  <c r="F2358"/>
  <c r="H2358" s="1"/>
  <c r="G2357"/>
  <c r="I2357" s="1"/>
  <c r="F2357"/>
  <c r="H2357" s="1"/>
  <c r="G2356"/>
  <c r="I2356" s="1"/>
  <c r="F2356"/>
  <c r="H2356" s="1"/>
  <c r="G2355"/>
  <c r="I2355" s="1"/>
  <c r="F2355"/>
  <c r="H2355" s="1"/>
  <c r="G2354"/>
  <c r="I2354" s="1"/>
  <c r="F2354"/>
  <c r="H2354" s="1"/>
  <c r="G2353"/>
  <c r="I2353" s="1"/>
  <c r="F2353"/>
  <c r="H2353" s="1"/>
  <c r="G2352"/>
  <c r="I2352" s="1"/>
  <c r="F2352"/>
  <c r="H2352" s="1"/>
  <c r="G2351"/>
  <c r="I2351" s="1"/>
  <c r="F2351"/>
  <c r="H2351" s="1"/>
  <c r="G2350"/>
  <c r="I2350" s="1"/>
  <c r="F2350"/>
  <c r="H2350" s="1"/>
  <c r="G2349"/>
  <c r="I2349" s="1"/>
  <c r="F2349"/>
  <c r="H2349" s="1"/>
  <c r="G2348"/>
  <c r="I2348" s="1"/>
  <c r="F2348"/>
  <c r="H2348" s="1"/>
  <c r="G2347"/>
  <c r="I2347" s="1"/>
  <c r="F2347"/>
  <c r="H2347" s="1"/>
  <c r="G2346"/>
  <c r="I2346" s="1"/>
  <c r="F2346"/>
  <c r="H2346" s="1"/>
  <c r="G2345"/>
  <c r="I2345" s="1"/>
  <c r="F2345"/>
  <c r="H2345" s="1"/>
  <c r="G2344"/>
  <c r="I2344" s="1"/>
  <c r="F2344"/>
  <c r="H2344" s="1"/>
  <c r="G2343"/>
  <c r="I2343" s="1"/>
  <c r="F2343"/>
  <c r="H2343" s="1"/>
  <c r="G2342"/>
  <c r="I2342" s="1"/>
  <c r="F2342"/>
  <c r="H2342" s="1"/>
  <c r="G2341"/>
  <c r="I2341" s="1"/>
  <c r="F2341"/>
  <c r="H2341" s="1"/>
  <c r="G2340"/>
  <c r="I2340" s="1"/>
  <c r="F2340"/>
  <c r="H2340" s="1"/>
  <c r="G2339"/>
  <c r="I2339" s="1"/>
  <c r="F2339"/>
  <c r="H2339" s="1"/>
  <c r="G2338"/>
  <c r="I2338" s="1"/>
  <c r="F2338"/>
  <c r="H2338" s="1"/>
  <c r="G2337"/>
  <c r="I2337" s="1"/>
  <c r="F2337"/>
  <c r="H2337" s="1"/>
  <c r="G2336"/>
  <c r="I2336" s="1"/>
  <c r="F2336"/>
  <c r="H2336" s="1"/>
  <c r="G2335"/>
  <c r="I2335" s="1"/>
  <c r="F2335"/>
  <c r="H2335" s="1"/>
  <c r="G2334"/>
  <c r="I2334" s="1"/>
  <c r="F2334"/>
  <c r="H2334" s="1"/>
  <c r="G2333"/>
  <c r="I2333" s="1"/>
  <c r="F2333"/>
  <c r="H2333" s="1"/>
  <c r="G2332"/>
  <c r="I2332" s="1"/>
  <c r="F2332"/>
  <c r="H2332" s="1"/>
  <c r="G2331"/>
  <c r="I2331" s="1"/>
  <c r="F2331"/>
  <c r="H2331" s="1"/>
  <c r="G2330"/>
  <c r="I2330" s="1"/>
  <c r="F2330"/>
  <c r="H2330" s="1"/>
  <c r="G2329"/>
  <c r="I2329" s="1"/>
  <c r="F2329"/>
  <c r="H2329" s="1"/>
  <c r="G2328"/>
  <c r="I2328" s="1"/>
  <c r="F2328"/>
  <c r="H2328" s="1"/>
  <c r="G2327"/>
  <c r="I2327" s="1"/>
  <c r="F2327"/>
  <c r="H2327" s="1"/>
  <c r="G2326"/>
  <c r="I2326" s="1"/>
  <c r="F2326"/>
  <c r="H2326" s="1"/>
  <c r="G2325"/>
  <c r="I2325" s="1"/>
  <c r="F2325"/>
  <c r="H2325" s="1"/>
  <c r="G2324"/>
  <c r="I2324" s="1"/>
  <c r="F2324"/>
  <c r="H2324" s="1"/>
  <c r="G2323"/>
  <c r="I2323" s="1"/>
  <c r="F2323"/>
  <c r="H2323" s="1"/>
  <c r="G2322"/>
  <c r="I2322" s="1"/>
  <c r="F2322"/>
  <c r="H2322" s="1"/>
  <c r="G2321"/>
  <c r="I2321" s="1"/>
  <c r="F2321"/>
  <c r="H2321" s="1"/>
  <c r="G2320"/>
  <c r="I2320" s="1"/>
  <c r="F2320"/>
  <c r="H2320" s="1"/>
  <c r="G2319"/>
  <c r="I2319" s="1"/>
  <c r="F2319"/>
  <c r="H2319" s="1"/>
  <c r="G2318"/>
  <c r="I2318" s="1"/>
  <c r="F2318"/>
  <c r="H2318" s="1"/>
  <c r="G2317"/>
  <c r="I2317" s="1"/>
  <c r="F2317"/>
  <c r="H2317" s="1"/>
  <c r="G2316"/>
  <c r="I2316" s="1"/>
  <c r="F2316"/>
  <c r="H2316" s="1"/>
  <c r="G2315"/>
  <c r="I2315" s="1"/>
  <c r="F2315"/>
  <c r="H2315" s="1"/>
  <c r="G2314"/>
  <c r="I2314" s="1"/>
  <c r="F2314"/>
  <c r="H2314" s="1"/>
  <c r="G2313"/>
  <c r="I2313" s="1"/>
  <c r="F2313"/>
  <c r="H2313" s="1"/>
  <c r="G2312"/>
  <c r="I2312" s="1"/>
  <c r="F2312"/>
  <c r="H2312" s="1"/>
  <c r="G2311"/>
  <c r="I2311" s="1"/>
  <c r="F2311"/>
  <c r="H2311" s="1"/>
  <c r="G2310"/>
  <c r="I2310" s="1"/>
  <c r="F2310"/>
  <c r="H2310" s="1"/>
  <c r="G2309"/>
  <c r="I2309" s="1"/>
  <c r="F2309"/>
  <c r="H2309" s="1"/>
  <c r="G2308"/>
  <c r="I2308" s="1"/>
  <c r="F2308"/>
  <c r="H2308" s="1"/>
  <c r="G2307"/>
  <c r="I2307" s="1"/>
  <c r="F2307"/>
  <c r="H2307" s="1"/>
  <c r="G2306"/>
  <c r="I2306" s="1"/>
  <c r="F2306"/>
  <c r="H2306" s="1"/>
  <c r="G2305"/>
  <c r="I2305" s="1"/>
  <c r="F2305"/>
  <c r="H2305" s="1"/>
  <c r="G2304"/>
  <c r="I2304" s="1"/>
  <c r="F2304"/>
  <c r="H2304" s="1"/>
  <c r="G2303"/>
  <c r="I2303" s="1"/>
  <c r="F2303"/>
  <c r="H2303" s="1"/>
  <c r="G2302"/>
  <c r="I2302" s="1"/>
  <c r="F2302"/>
  <c r="H2302" s="1"/>
  <c r="G2301"/>
  <c r="I2301" s="1"/>
  <c r="F2301"/>
  <c r="H2301" s="1"/>
  <c r="G2300"/>
  <c r="I2300" s="1"/>
  <c r="F2300"/>
  <c r="H2300" s="1"/>
  <c r="G2299"/>
  <c r="I2299" s="1"/>
  <c r="F2299"/>
  <c r="H2299" s="1"/>
  <c r="G2298"/>
  <c r="I2298" s="1"/>
  <c r="F2298"/>
  <c r="H2298" s="1"/>
  <c r="G2297"/>
  <c r="I2297" s="1"/>
  <c r="F2297"/>
  <c r="H2297" s="1"/>
  <c r="G2296"/>
  <c r="I2296" s="1"/>
  <c r="F2296"/>
  <c r="H2296" s="1"/>
  <c r="G2295"/>
  <c r="I2295" s="1"/>
  <c r="F2295"/>
  <c r="H2295" s="1"/>
  <c r="G2294"/>
  <c r="I2294" s="1"/>
  <c r="F2294"/>
  <c r="H2294" s="1"/>
  <c r="G2293"/>
  <c r="I2293" s="1"/>
  <c r="F2293"/>
  <c r="H2293" s="1"/>
  <c r="G2292"/>
  <c r="I2292" s="1"/>
  <c r="F2292"/>
  <c r="H2292" s="1"/>
  <c r="G2291"/>
  <c r="I2291" s="1"/>
  <c r="F2291"/>
  <c r="H2291" s="1"/>
  <c r="G2290"/>
  <c r="I2290" s="1"/>
  <c r="F2290"/>
  <c r="H2290" s="1"/>
  <c r="G2289"/>
  <c r="I2289" s="1"/>
  <c r="F2289"/>
  <c r="H2289" s="1"/>
  <c r="G2288"/>
  <c r="I2288" s="1"/>
  <c r="F2288"/>
  <c r="H2288" s="1"/>
  <c r="G2287"/>
  <c r="I2287" s="1"/>
  <c r="F2287"/>
  <c r="H2287" s="1"/>
  <c r="G2286"/>
  <c r="I2286" s="1"/>
  <c r="F2286"/>
  <c r="H2286" s="1"/>
  <c r="G2285"/>
  <c r="I2285" s="1"/>
  <c r="F2285"/>
  <c r="H2285" s="1"/>
  <c r="G2284"/>
  <c r="I2284" s="1"/>
  <c r="F2284"/>
  <c r="H2284" s="1"/>
  <c r="G2283"/>
  <c r="I2283" s="1"/>
  <c r="F2283"/>
  <c r="H2283" s="1"/>
  <c r="G2282"/>
  <c r="I2282" s="1"/>
  <c r="F2282"/>
  <c r="H2282" s="1"/>
  <c r="G2281"/>
  <c r="I2281" s="1"/>
  <c r="F2281"/>
  <c r="H2281" s="1"/>
  <c r="G2280"/>
  <c r="I2280" s="1"/>
  <c r="F2280"/>
  <c r="H2280" s="1"/>
  <c r="G2279"/>
  <c r="I2279" s="1"/>
  <c r="F2279"/>
  <c r="H2279" s="1"/>
  <c r="G2278"/>
  <c r="I2278" s="1"/>
  <c r="F2278"/>
  <c r="H2278" s="1"/>
  <c r="G2277"/>
  <c r="I2277" s="1"/>
  <c r="F2277"/>
  <c r="H2277" s="1"/>
  <c r="G2276"/>
  <c r="I2276" s="1"/>
  <c r="F2276"/>
  <c r="H2276" s="1"/>
  <c r="G2275"/>
  <c r="I2275" s="1"/>
  <c r="F2275"/>
  <c r="H2275" s="1"/>
  <c r="G2274"/>
  <c r="I2274" s="1"/>
  <c r="F2274"/>
  <c r="H2274" s="1"/>
  <c r="G2273"/>
  <c r="I2273" s="1"/>
  <c r="F2273"/>
  <c r="H2273" s="1"/>
  <c r="G2272"/>
  <c r="I2272" s="1"/>
  <c r="F2272"/>
  <c r="H2272" s="1"/>
  <c r="G2271"/>
  <c r="I2271" s="1"/>
  <c r="F2271"/>
  <c r="H2271" s="1"/>
  <c r="G2270"/>
  <c r="I2270" s="1"/>
  <c r="F2270"/>
  <c r="H2270" s="1"/>
  <c r="G2269"/>
  <c r="I2269" s="1"/>
  <c r="F2269"/>
  <c r="H2269" s="1"/>
  <c r="G2268"/>
  <c r="I2268" s="1"/>
  <c r="F2268"/>
  <c r="H2268" s="1"/>
  <c r="G2267"/>
  <c r="I2267" s="1"/>
  <c r="F2267"/>
  <c r="H2267" s="1"/>
  <c r="G2266"/>
  <c r="I2266" s="1"/>
  <c r="F2266"/>
  <c r="H2266" s="1"/>
  <c r="G2265"/>
  <c r="I2265" s="1"/>
  <c r="F2265"/>
  <c r="H2265" s="1"/>
  <c r="G2264"/>
  <c r="I2264" s="1"/>
  <c r="F2264"/>
  <c r="H2264" s="1"/>
  <c r="G2263"/>
  <c r="I2263" s="1"/>
  <c r="F2263"/>
  <c r="H2263" s="1"/>
  <c r="G2262"/>
  <c r="I2262" s="1"/>
  <c r="F2262"/>
  <c r="H2262" s="1"/>
  <c r="G2261"/>
  <c r="I2261" s="1"/>
  <c r="F2261"/>
  <c r="H2261" s="1"/>
  <c r="G2260"/>
  <c r="I2260" s="1"/>
  <c r="F2260"/>
  <c r="H2260" s="1"/>
  <c r="G2259"/>
  <c r="I2259" s="1"/>
  <c r="F2259"/>
  <c r="H2259" s="1"/>
  <c r="G2258"/>
  <c r="I2258" s="1"/>
  <c r="F2258"/>
  <c r="H2258" s="1"/>
  <c r="G2257"/>
  <c r="I2257" s="1"/>
  <c r="F2257"/>
  <c r="H2257" s="1"/>
  <c r="G2256"/>
  <c r="I2256" s="1"/>
  <c r="F2256"/>
  <c r="H2256" s="1"/>
  <c r="G2255"/>
  <c r="I2255" s="1"/>
  <c r="F2255"/>
  <c r="H2255" s="1"/>
  <c r="G2254"/>
  <c r="I2254" s="1"/>
  <c r="F2254"/>
  <c r="H2254" s="1"/>
  <c r="Z1354" i="9" l="1"/>
  <c r="Y1354"/>
  <c r="AG1082" i="1"/>
  <c r="AF1082"/>
  <c r="B57" i="16"/>
  <c r="C57" s="1"/>
  <c r="B56"/>
  <c r="C56" s="1"/>
  <c r="B55"/>
  <c r="C55" s="1"/>
  <c r="B54"/>
  <c r="C54" s="1"/>
  <c r="B53"/>
  <c r="C53" s="1"/>
  <c r="B52"/>
  <c r="C52" s="1"/>
  <c r="B51"/>
  <c r="C51" s="1"/>
  <c r="B50"/>
  <c r="C50" s="1"/>
  <c r="B26"/>
  <c r="C26" s="1"/>
  <c r="B25"/>
  <c r="C25" s="1"/>
  <c r="S519" i="1"/>
  <c r="T519"/>
  <c r="U519"/>
  <c r="V519"/>
  <c r="S521"/>
  <c r="T521"/>
  <c r="U521"/>
  <c r="V521"/>
  <c r="V524"/>
  <c r="U524"/>
  <c r="T524"/>
  <c r="S524"/>
  <c r="S471"/>
  <c r="T471"/>
  <c r="U471"/>
  <c r="V471"/>
  <c r="AT471"/>
  <c r="AT470"/>
  <c r="AT1129"/>
  <c r="AT1128"/>
  <c r="AT1127"/>
  <c r="AT1120"/>
  <c r="AS1126"/>
  <c r="AT1126" s="1"/>
  <c r="AS1125"/>
  <c r="AT1125" s="1"/>
  <c r="AS1124"/>
  <c r="AT1124" s="1"/>
  <c r="AS1123"/>
  <c r="AT1123" s="1"/>
  <c r="AS1122"/>
  <c r="AT1122" s="1"/>
  <c r="AS1121"/>
  <c r="AT1121" s="1"/>
  <c r="V1156"/>
  <c r="U1156"/>
  <c r="T1156"/>
  <c r="S1156"/>
  <c r="V1155"/>
  <c r="U1155"/>
  <c r="T1155"/>
  <c r="S1155"/>
  <c r="V1071"/>
  <c r="U1071"/>
  <c r="T1071"/>
  <c r="S1071"/>
  <c r="V1070"/>
  <c r="U1070"/>
  <c r="T1070"/>
  <c r="S1070"/>
  <c r="V1069"/>
  <c r="U1069"/>
  <c r="T1069"/>
  <c r="S1069"/>
  <c r="V1061"/>
  <c r="U1061"/>
  <c r="T1061"/>
  <c r="S1061"/>
  <c r="V1060"/>
  <c r="U1060"/>
  <c r="T1060"/>
  <c r="S1060"/>
  <c r="V1059"/>
  <c r="U1059"/>
  <c r="T1059"/>
  <c r="S1059"/>
  <c r="V988"/>
  <c r="U988"/>
  <c r="T988"/>
  <c r="S988"/>
  <c r="V982"/>
  <c r="U982"/>
  <c r="T982"/>
  <c r="S982"/>
  <c r="S942"/>
  <c r="T942"/>
  <c r="U942"/>
  <c r="V942"/>
  <c r="S350"/>
  <c r="T350"/>
  <c r="U350"/>
  <c r="V350"/>
  <c r="S349"/>
  <c r="T349"/>
  <c r="U349"/>
  <c r="V349"/>
  <c r="S348"/>
  <c r="T348"/>
  <c r="U348"/>
  <c r="V348"/>
  <c r="V333"/>
  <c r="U333"/>
  <c r="T333"/>
  <c r="S333"/>
  <c r="V332"/>
  <c r="U332"/>
  <c r="T332"/>
  <c r="S332"/>
  <c r="S331"/>
  <c r="T331"/>
  <c r="U331"/>
  <c r="V331"/>
  <c r="B49" i="16"/>
  <c r="C49" s="1"/>
  <c r="B48"/>
  <c r="C48" s="1"/>
  <c r="B47"/>
  <c r="C47" s="1"/>
  <c r="B46"/>
  <c r="C46" s="1"/>
  <c r="B45"/>
  <c r="C45" s="1"/>
  <c r="B44"/>
  <c r="C44" s="1"/>
  <c r="B43"/>
  <c r="C43" s="1"/>
  <c r="B42"/>
  <c r="C42" s="1"/>
  <c r="B41"/>
  <c r="C41" s="1"/>
  <c r="B40"/>
  <c r="C40" s="1"/>
  <c r="B39"/>
  <c r="C39" s="1"/>
  <c r="B38"/>
  <c r="C38" s="1"/>
  <c r="B37"/>
  <c r="C37" s="1"/>
  <c r="B36"/>
  <c r="C36" s="1"/>
  <c r="B35"/>
  <c r="C35" s="1"/>
  <c r="B34"/>
  <c r="C34" s="1"/>
  <c r="B33"/>
  <c r="C33" s="1"/>
  <c r="B32"/>
  <c r="C32" s="1"/>
  <c r="B31"/>
  <c r="C31" s="1"/>
  <c r="B30"/>
  <c r="C30" s="1"/>
  <c r="B29"/>
  <c r="C29" s="1"/>
  <c r="B28"/>
  <c r="C28" s="1"/>
  <c r="B27"/>
  <c r="C27" s="1"/>
  <c r="B24"/>
  <c r="C24" s="1"/>
  <c r="B23"/>
  <c r="C23" s="1"/>
  <c r="B22"/>
  <c r="C22" s="1"/>
  <c r="B21"/>
  <c r="C21" s="1"/>
  <c r="B20"/>
  <c r="C20" s="1"/>
  <c r="B19"/>
  <c r="C19" s="1"/>
  <c r="B18"/>
  <c r="C18" s="1"/>
  <c r="B17"/>
  <c r="C17" s="1"/>
  <c r="B16"/>
  <c r="C16" s="1"/>
  <c r="B15"/>
  <c r="C15" s="1"/>
  <c r="B14"/>
  <c r="C14" s="1"/>
  <c r="B13"/>
  <c r="C13" s="1"/>
  <c r="B12"/>
  <c r="C12" s="1"/>
  <c r="B11"/>
  <c r="C11" s="1"/>
  <c r="B10"/>
  <c r="C10" s="1"/>
  <c r="B9"/>
  <c r="C9" s="1"/>
  <c r="B8"/>
  <c r="C8" s="1"/>
  <c r="B7"/>
  <c r="C7" s="1"/>
  <c r="B6"/>
  <c r="C6" s="1"/>
  <c r="B5"/>
  <c r="C5" s="1"/>
  <c r="B4"/>
  <c r="C4" s="1"/>
  <c r="B3"/>
  <c r="C3" s="1"/>
  <c r="AS132" i="1"/>
  <c r="AT132" s="1"/>
  <c r="AS131"/>
  <c r="AT131" s="1"/>
  <c r="AS130"/>
  <c r="AT130" s="1"/>
  <c r="AS129"/>
  <c r="AT129" s="1"/>
  <c r="AS128"/>
  <c r="AT128" s="1"/>
  <c r="AS127"/>
  <c r="AT127" s="1"/>
  <c r="AS126"/>
  <c r="AT126" s="1"/>
  <c r="AS125"/>
  <c r="AT125" s="1"/>
  <c r="AS123"/>
  <c r="AT123" s="1"/>
  <c r="AS122"/>
  <c r="AT122" s="1"/>
  <c r="AS124"/>
  <c r="AT124" s="1"/>
  <c r="AS121"/>
  <c r="AT121" s="1"/>
  <c r="AS120"/>
  <c r="AT120" s="1"/>
  <c r="AS119"/>
  <c r="AT119" s="1"/>
  <c r="AS118"/>
  <c r="AT118" s="1"/>
  <c r="AS117"/>
  <c r="AT117" s="1"/>
  <c r="AS116"/>
  <c r="AT116" s="1"/>
  <c r="AS115"/>
  <c r="AT115" s="1"/>
  <c r="AS114"/>
  <c r="AT114" s="1"/>
  <c r="AS113"/>
  <c r="AT113" s="1"/>
  <c r="AS112"/>
  <c r="AT112" s="1"/>
  <c r="AS111"/>
  <c r="AT111" s="1"/>
  <c r="AS110"/>
  <c r="AT110" s="1"/>
  <c r="AS109"/>
  <c r="AT109" s="1"/>
  <c r="AS108"/>
  <c r="AT108" s="1"/>
  <c r="AS107"/>
  <c r="AT107" s="1"/>
  <c r="AS106"/>
  <c r="AT106" s="1"/>
  <c r="AS347"/>
  <c r="AT347" s="1"/>
  <c r="AS346"/>
  <c r="AT346" s="1"/>
  <c r="AS345"/>
  <c r="AT345" s="1"/>
  <c r="AS344"/>
  <c r="AT344" s="1"/>
  <c r="AS343"/>
  <c r="AT343" s="1"/>
  <c r="AS342"/>
  <c r="AT342" s="1"/>
  <c r="AS341"/>
  <c r="AT341" s="1"/>
  <c r="AS340"/>
  <c r="AT340" s="1"/>
  <c r="AS339"/>
  <c r="AT339" s="1"/>
  <c r="AS338"/>
  <c r="AT338" s="1"/>
  <c r="AS337"/>
  <c r="AT337" s="1"/>
  <c r="AS336"/>
  <c r="AT336" s="1"/>
  <c r="AS602"/>
  <c r="AT602" s="1"/>
  <c r="AS601"/>
  <c r="AT601" s="1"/>
  <c r="AS600"/>
  <c r="AT600" s="1"/>
  <c r="AS599"/>
  <c r="AT599" s="1"/>
  <c r="AS598"/>
  <c r="AT598" s="1"/>
  <c r="AS597"/>
  <c r="AT597" s="1"/>
  <c r="AS665"/>
  <c r="AT665" s="1"/>
  <c r="AS664"/>
  <c r="AT664" s="1"/>
  <c r="AS663"/>
  <c r="AT663" s="1"/>
  <c r="AS662"/>
  <c r="AT662" s="1"/>
  <c r="AS661"/>
  <c r="AT661" s="1"/>
  <c r="AS660"/>
  <c r="AT660" s="1"/>
  <c r="AS1053"/>
  <c r="AT1053" s="1"/>
  <c r="AS1054"/>
  <c r="AT1054" s="1"/>
  <c r="AS1055"/>
  <c r="AT1055" s="1"/>
  <c r="AS1056"/>
  <c r="AT1056" s="1"/>
  <c r="AS1057"/>
  <c r="AT1057" s="1"/>
  <c r="AS1058"/>
  <c r="AT1058" s="1"/>
  <c r="AS1059"/>
  <c r="AT1059" s="1"/>
  <c r="AS1060"/>
  <c r="AT1060" s="1"/>
  <c r="AS1061"/>
  <c r="AT1061" s="1"/>
  <c r="AS1062"/>
  <c r="AT1062" s="1"/>
  <c r="AT667"/>
  <c r="AT666"/>
  <c r="AT977"/>
  <c r="AS978"/>
  <c r="AT978" s="1"/>
  <c r="AS979" l="1"/>
  <c r="AT979" s="1"/>
  <c r="S389" i="2"/>
  <c r="S388"/>
  <c r="S387"/>
  <c r="S386"/>
  <c r="S385"/>
  <c r="S384"/>
  <c r="S383"/>
  <c r="S382"/>
  <c r="S381"/>
  <c r="S380"/>
  <c r="S379"/>
  <c r="S378"/>
  <c r="S377"/>
  <c r="S376"/>
  <c r="S375"/>
  <c r="S374"/>
  <c r="S373"/>
  <c r="S372"/>
  <c r="S371"/>
  <c r="S370"/>
  <c r="S369"/>
  <c r="S368"/>
  <c r="S367"/>
  <c r="S366"/>
  <c r="S365"/>
  <c r="S364"/>
  <c r="S363"/>
  <c r="S362"/>
  <c r="S361"/>
  <c r="S360"/>
  <c r="S359"/>
  <c r="S358"/>
  <c r="S357"/>
  <c r="S356"/>
  <c r="S355"/>
  <c r="S354"/>
  <c r="S353"/>
  <c r="S352"/>
  <c r="S351"/>
  <c r="S350"/>
  <c r="S349"/>
  <c r="S348"/>
  <c r="S347"/>
  <c r="S346"/>
  <c r="S345"/>
  <c r="S344"/>
  <c r="S343"/>
  <c r="S342"/>
  <c r="S341"/>
  <c r="S340"/>
  <c r="S339"/>
  <c r="S338"/>
  <c r="S337"/>
  <c r="S336"/>
  <c r="S335"/>
  <c r="S334"/>
  <c r="S333"/>
  <c r="S332"/>
  <c r="S331"/>
  <c r="S330"/>
  <c r="S329"/>
  <c r="S328"/>
  <c r="S327"/>
  <c r="S326"/>
  <c r="S325"/>
  <c r="S324"/>
  <c r="S323"/>
  <c r="S322"/>
  <c r="S321"/>
  <c r="S320"/>
  <c r="S319"/>
  <c r="S318"/>
  <c r="S317"/>
  <c r="S316"/>
  <c r="S315"/>
  <c r="S314"/>
  <c r="S313"/>
  <c r="S312"/>
  <c r="S311"/>
  <c r="S310"/>
  <c r="S309"/>
  <c r="S308"/>
  <c r="S307"/>
  <c r="S306"/>
  <c r="S305"/>
  <c r="S304"/>
  <c r="S303"/>
  <c r="S302"/>
  <c r="S301"/>
  <c r="S300"/>
  <c r="S299"/>
  <c r="S298"/>
  <c r="S297"/>
  <c r="S296"/>
  <c r="S295"/>
  <c r="S294"/>
  <c r="S293"/>
  <c r="S292"/>
  <c r="S291"/>
  <c r="S290"/>
  <c r="S289"/>
  <c r="S288"/>
  <c r="S287"/>
  <c r="S286"/>
  <c r="S285"/>
  <c r="S284"/>
  <c r="S283"/>
  <c r="S282"/>
  <c r="S281"/>
  <c r="S280"/>
  <c r="S279"/>
  <c r="S278"/>
  <c r="S277"/>
  <c r="S276"/>
  <c r="S275"/>
  <c r="S274"/>
  <c r="S273"/>
  <c r="S272"/>
  <c r="S271"/>
  <c r="S270"/>
  <c r="S269"/>
  <c r="S268"/>
  <c r="S267"/>
  <c r="S266"/>
  <c r="S265"/>
  <c r="S264"/>
  <c r="S263"/>
  <c r="S262"/>
  <c r="S261"/>
  <c r="S260"/>
  <c r="S259"/>
  <c r="S258"/>
  <c r="S257"/>
  <c r="S256"/>
  <c r="S255"/>
  <c r="S254"/>
  <c r="S253"/>
  <c r="S252"/>
  <c r="S251"/>
  <c r="S250"/>
  <c r="S249"/>
  <c r="S248"/>
  <c r="S247"/>
  <c r="S246"/>
  <c r="S245"/>
  <c r="S244"/>
  <c r="S243"/>
  <c r="S242"/>
  <c r="S241"/>
  <c r="S240"/>
  <c r="S239"/>
  <c r="S238"/>
  <c r="S237"/>
  <c r="S236"/>
  <c r="S235"/>
  <c r="S234"/>
  <c r="S233"/>
  <c r="S232"/>
  <c r="S231"/>
  <c r="S230"/>
  <c r="S229"/>
  <c r="S228"/>
  <c r="S227"/>
  <c r="S226"/>
  <c r="S225"/>
  <c r="S224"/>
  <c r="S223"/>
  <c r="S222"/>
  <c r="S221"/>
  <c r="S220"/>
  <c r="S219"/>
  <c r="S218"/>
  <c r="S217"/>
  <c r="S216"/>
  <c r="S215"/>
  <c r="S214"/>
  <c r="S213"/>
  <c r="S212"/>
  <c r="S211"/>
  <c r="S210"/>
  <c r="S209"/>
  <c r="S208"/>
  <c r="S207"/>
  <c r="S206"/>
  <c r="S205"/>
  <c r="S204"/>
  <c r="S203"/>
  <c r="S202"/>
  <c r="S201"/>
  <c r="S200"/>
  <c r="S199"/>
  <c r="S198"/>
  <c r="S197"/>
  <c r="S196"/>
  <c r="S195"/>
  <c r="S194"/>
  <c r="S193"/>
  <c r="S192"/>
  <c r="S191"/>
  <c r="S190"/>
  <c r="S189"/>
  <c r="S188"/>
  <c r="S187"/>
  <c r="S186"/>
  <c r="S185"/>
  <c r="S184"/>
  <c r="S183"/>
  <c r="S182"/>
  <c r="S181"/>
  <c r="S180"/>
  <c r="S179"/>
  <c r="S178"/>
  <c r="S177"/>
  <c r="S176"/>
  <c r="S175"/>
  <c r="S174"/>
  <c r="S173"/>
  <c r="S172"/>
  <c r="S171"/>
  <c r="S170"/>
  <c r="S169"/>
  <c r="S168"/>
  <c r="S167"/>
  <c r="S166"/>
  <c r="S165"/>
  <c r="S164"/>
  <c r="S163"/>
  <c r="S162"/>
  <c r="S161"/>
  <c r="S160"/>
  <c r="S159"/>
  <c r="S158"/>
  <c r="S157"/>
  <c r="S156"/>
  <c r="S155"/>
  <c r="S154"/>
  <c r="S153"/>
  <c r="S152"/>
  <c r="S151"/>
  <c r="S150"/>
  <c r="S149"/>
  <c r="S148"/>
  <c r="S147"/>
  <c r="S146"/>
  <c r="S145"/>
  <c r="S144"/>
  <c r="S143"/>
  <c r="S142"/>
  <c r="S141"/>
  <c r="S140"/>
  <c r="S139"/>
  <c r="S138"/>
  <c r="S137"/>
  <c r="S136"/>
  <c r="S135"/>
  <c r="S134"/>
  <c r="S133"/>
  <c r="S132"/>
  <c r="S131"/>
  <c r="S130"/>
  <c r="S129"/>
  <c r="S128"/>
  <c r="S127"/>
  <c r="S126"/>
  <c r="S125"/>
  <c r="S124"/>
  <c r="S123"/>
  <c r="S122"/>
  <c r="S121"/>
  <c r="S120"/>
  <c r="S119"/>
  <c r="S118"/>
  <c r="S117"/>
  <c r="S116"/>
  <c r="S115"/>
  <c r="S114"/>
  <c r="S113"/>
  <c r="S112"/>
  <c r="S111"/>
  <c r="S110"/>
  <c r="S109"/>
  <c r="S108"/>
  <c r="S107"/>
  <c r="S106"/>
  <c r="S105"/>
  <c r="S104"/>
  <c r="S103"/>
  <c r="S102"/>
  <c r="S101"/>
  <c r="S100"/>
  <c r="S99"/>
  <c r="S98"/>
  <c r="S97"/>
  <c r="S96"/>
  <c r="S95"/>
  <c r="S94"/>
  <c r="S93"/>
  <c r="S92"/>
  <c r="S91"/>
  <c r="S90"/>
  <c r="S89"/>
  <c r="S88"/>
  <c r="S87"/>
  <c r="S86"/>
  <c r="S85"/>
  <c r="S84"/>
  <c r="S83"/>
  <c r="S82"/>
  <c r="S81"/>
  <c r="S80"/>
  <c r="S79"/>
  <c r="S78"/>
  <c r="S77"/>
  <c r="S76"/>
  <c r="S75"/>
  <c r="S74"/>
  <c r="S73"/>
  <c r="S72"/>
  <c r="S71"/>
  <c r="S70"/>
  <c r="S69"/>
  <c r="S68"/>
  <c r="S67"/>
  <c r="S66"/>
  <c r="S65"/>
  <c r="S64"/>
  <c r="S63"/>
  <c r="S62"/>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S3"/>
  <c r="S2"/>
  <c r="R389"/>
  <c r="R388"/>
  <c r="R387"/>
  <c r="R386"/>
  <c r="R385"/>
  <c r="R384"/>
  <c r="R383"/>
  <c r="R382"/>
  <c r="R381"/>
  <c r="R380"/>
  <c r="R379"/>
  <c r="R378"/>
  <c r="R377"/>
  <c r="R376"/>
  <c r="R375"/>
  <c r="R374"/>
  <c r="R373"/>
  <c r="R372"/>
  <c r="R371"/>
  <c r="R370"/>
  <c r="R369"/>
  <c r="R368"/>
  <c r="R367"/>
  <c r="R366"/>
  <c r="R365"/>
  <c r="R364"/>
  <c r="R363"/>
  <c r="R362"/>
  <c r="R361"/>
  <c r="R360"/>
  <c r="R359"/>
  <c r="R358"/>
  <c r="R357"/>
  <c r="R356"/>
  <c r="R355"/>
  <c r="R354"/>
  <c r="R353"/>
  <c r="R352"/>
  <c r="R351"/>
  <c r="R350"/>
  <c r="R349"/>
  <c r="R348"/>
  <c r="R347"/>
  <c r="R346"/>
  <c r="R345"/>
  <c r="R344"/>
  <c r="R343"/>
  <c r="R342"/>
  <c r="R341"/>
  <c r="R340"/>
  <c r="R339"/>
  <c r="R338"/>
  <c r="R337"/>
  <c r="R336"/>
  <c r="R335"/>
  <c r="R334"/>
  <c r="R333"/>
  <c r="R332"/>
  <c r="R331"/>
  <c r="R330"/>
  <c r="R329"/>
  <c r="R328"/>
  <c r="R327"/>
  <c r="R326"/>
  <c r="R325"/>
  <c r="R324"/>
  <c r="R323"/>
  <c r="R322"/>
  <c r="R321"/>
  <c r="R320"/>
  <c r="R319"/>
  <c r="R318"/>
  <c r="R317"/>
  <c r="R316"/>
  <c r="R315"/>
  <c r="R314"/>
  <c r="R313"/>
  <c r="R312"/>
  <c r="R311"/>
  <c r="R310"/>
  <c r="R309"/>
  <c r="R308"/>
  <c r="R307"/>
  <c r="R306"/>
  <c r="R305"/>
  <c r="R304"/>
  <c r="R303"/>
  <c r="R302"/>
  <c r="R301"/>
  <c r="R300"/>
  <c r="R299"/>
  <c r="R298"/>
  <c r="R297"/>
  <c r="R296"/>
  <c r="R295"/>
  <c r="R294"/>
  <c r="R293"/>
  <c r="R292"/>
  <c r="R291"/>
  <c r="R290"/>
  <c r="R289"/>
  <c r="R288"/>
  <c r="R287"/>
  <c r="R286"/>
  <c r="R285"/>
  <c r="R284"/>
  <c r="R283"/>
  <c r="R282"/>
  <c r="R281"/>
  <c r="R280"/>
  <c r="R279"/>
  <c r="R278"/>
  <c r="R277"/>
  <c r="R276"/>
  <c r="R275"/>
  <c r="R274"/>
  <c r="R273"/>
  <c r="R272"/>
  <c r="R271"/>
  <c r="R270"/>
  <c r="R269"/>
  <c r="R268"/>
  <c r="R267"/>
  <c r="R266"/>
  <c r="R265"/>
  <c r="R264"/>
  <c r="R263"/>
  <c r="R262"/>
  <c r="R261"/>
  <c r="R260"/>
  <c r="R259"/>
  <c r="R258"/>
  <c r="R257"/>
  <c r="R256"/>
  <c r="R255"/>
  <c r="R254"/>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R2"/>
  <c r="N2"/>
  <c r="N3"/>
  <c r="N4"/>
  <c r="N5"/>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B2" i="16"/>
  <c r="C2" s="1"/>
  <c r="D2" i="7"/>
  <c r="I2" s="1"/>
  <c r="M2"/>
  <c r="N2"/>
  <c r="C3"/>
  <c r="C4" s="1"/>
  <c r="M3"/>
  <c r="N3"/>
  <c r="T3"/>
  <c r="U3" s="1"/>
  <c r="V3" s="1"/>
  <c r="M4"/>
  <c r="N4"/>
  <c r="T4"/>
  <c r="U4" s="1"/>
  <c r="V4" s="1"/>
  <c r="M5"/>
  <c r="N5"/>
  <c r="T5"/>
  <c r="U5" s="1"/>
  <c r="V5" s="1"/>
  <c r="M6"/>
  <c r="N6"/>
  <c r="T6"/>
  <c r="U6" s="1"/>
  <c r="V6" s="1"/>
  <c r="M7"/>
  <c r="N7"/>
  <c r="T7"/>
  <c r="U7" s="1"/>
  <c r="V7" s="1"/>
  <c r="M8"/>
  <c r="N8"/>
  <c r="T8"/>
  <c r="U8" s="1"/>
  <c r="V8" s="1"/>
  <c r="M9"/>
  <c r="N9"/>
  <c r="T9"/>
  <c r="U9" s="1"/>
  <c r="V9" s="1"/>
  <c r="M10"/>
  <c r="N10"/>
  <c r="T10"/>
  <c r="U10" s="1"/>
  <c r="V10" s="1"/>
  <c r="M11"/>
  <c r="N11"/>
  <c r="T11"/>
  <c r="U11" s="1"/>
  <c r="V11" s="1"/>
  <c r="M12"/>
  <c r="N12"/>
  <c r="T12"/>
  <c r="U12" s="1"/>
  <c r="V12" s="1"/>
  <c r="M13"/>
  <c r="N13"/>
  <c r="T13"/>
  <c r="U13" s="1"/>
  <c r="V13" s="1"/>
  <c r="M14"/>
  <c r="N14"/>
  <c r="T14"/>
  <c r="U14" s="1"/>
  <c r="V14" s="1"/>
  <c r="M15"/>
  <c r="N15"/>
  <c r="T15"/>
  <c r="U15" s="1"/>
  <c r="V15" s="1"/>
  <c r="M16"/>
  <c r="N16"/>
  <c r="T16"/>
  <c r="U16" s="1"/>
  <c r="V16" s="1"/>
  <c r="M17"/>
  <c r="N17"/>
  <c r="T17"/>
  <c r="U17" s="1"/>
  <c r="V17" s="1"/>
  <c r="M18"/>
  <c r="N18"/>
  <c r="T18"/>
  <c r="U18" s="1"/>
  <c r="V18" s="1"/>
  <c r="M19"/>
  <c r="N19"/>
  <c r="T19"/>
  <c r="U19" s="1"/>
  <c r="V19" s="1"/>
  <c r="M20"/>
  <c r="N20"/>
  <c r="T20"/>
  <c r="U20" s="1"/>
  <c r="V20" s="1"/>
  <c r="M21"/>
  <c r="N21"/>
  <c r="T21"/>
  <c r="U21" s="1"/>
  <c r="V21" s="1"/>
  <c r="M22"/>
  <c r="N22"/>
  <c r="T22"/>
  <c r="U22" s="1"/>
  <c r="V22" s="1"/>
  <c r="M23"/>
  <c r="N23"/>
  <c r="T23"/>
  <c r="U23" s="1"/>
  <c r="V23" s="1"/>
  <c r="M24"/>
  <c r="N24"/>
  <c r="T24"/>
  <c r="U24"/>
  <c r="V24" s="1"/>
  <c r="M25"/>
  <c r="N25"/>
  <c r="T25"/>
  <c r="U25" s="1"/>
  <c r="V25" s="1"/>
  <c r="M26"/>
  <c r="N26"/>
  <c r="T26"/>
  <c r="U26" s="1"/>
  <c r="V26" s="1"/>
  <c r="M27"/>
  <c r="N27"/>
  <c r="T27"/>
  <c r="U27" s="1"/>
  <c r="V27" s="1"/>
  <c r="M28"/>
  <c r="N28"/>
  <c r="T28"/>
  <c r="U28" s="1"/>
  <c r="V28" s="1"/>
  <c r="M29"/>
  <c r="N29"/>
  <c r="T29"/>
  <c r="U29" s="1"/>
  <c r="V29" s="1"/>
  <c r="M30"/>
  <c r="N30"/>
  <c r="T30"/>
  <c r="U30" s="1"/>
  <c r="V30" s="1"/>
  <c r="M31"/>
  <c r="N31"/>
  <c r="T31"/>
  <c r="U31" s="1"/>
  <c r="V31" s="1"/>
  <c r="M32"/>
  <c r="N32"/>
  <c r="T32"/>
  <c r="U32" s="1"/>
  <c r="V32" s="1"/>
  <c r="M33"/>
  <c r="N33"/>
  <c r="T33"/>
  <c r="U33" s="1"/>
  <c r="V33" s="1"/>
  <c r="M34"/>
  <c r="N34"/>
  <c r="T34"/>
  <c r="U34" s="1"/>
  <c r="V34" s="1"/>
  <c r="M35"/>
  <c r="N35"/>
  <c r="T35"/>
  <c r="U35" s="1"/>
  <c r="V35" s="1"/>
  <c r="M36"/>
  <c r="N36"/>
  <c r="T36"/>
  <c r="U36" s="1"/>
  <c r="V36" s="1"/>
  <c r="M37"/>
  <c r="N37"/>
  <c r="T37"/>
  <c r="U37" s="1"/>
  <c r="V37" s="1"/>
  <c r="M38"/>
  <c r="N38"/>
  <c r="T38"/>
  <c r="U38" s="1"/>
  <c r="V38" s="1"/>
  <c r="M39"/>
  <c r="N39"/>
  <c r="T39"/>
  <c r="U39" s="1"/>
  <c r="V39" s="1"/>
  <c r="M40"/>
  <c r="N40"/>
  <c r="T40"/>
  <c r="U40" s="1"/>
  <c r="V40" s="1"/>
  <c r="M41"/>
  <c r="N41"/>
  <c r="T41"/>
  <c r="U41" s="1"/>
  <c r="V41" s="1"/>
  <c r="M42"/>
  <c r="N42"/>
  <c r="T42"/>
  <c r="U42"/>
  <c r="V42" s="1"/>
  <c r="M43"/>
  <c r="N43"/>
  <c r="T43"/>
  <c r="U43"/>
  <c r="V43" s="1"/>
  <c r="M44"/>
  <c r="N44"/>
  <c r="T44"/>
  <c r="U44" s="1"/>
  <c r="V44" s="1"/>
  <c r="M45"/>
  <c r="N45"/>
  <c r="T45"/>
  <c r="U45" s="1"/>
  <c r="V45" s="1"/>
  <c r="M46"/>
  <c r="N46"/>
  <c r="T46"/>
  <c r="U46" s="1"/>
  <c r="V46" s="1"/>
  <c r="M47"/>
  <c r="N47"/>
  <c r="T47"/>
  <c r="U47" s="1"/>
  <c r="V47" s="1"/>
  <c r="M48"/>
  <c r="N48"/>
  <c r="T48"/>
  <c r="U48" s="1"/>
  <c r="V48" s="1"/>
  <c r="M49"/>
  <c r="N49"/>
  <c r="T49"/>
  <c r="U49"/>
  <c r="V49" s="1"/>
  <c r="M50"/>
  <c r="N50"/>
  <c r="T50"/>
  <c r="U50" s="1"/>
  <c r="V50" s="1"/>
  <c r="M51"/>
  <c r="N51"/>
  <c r="T51"/>
  <c r="U51"/>
  <c r="V51" s="1"/>
  <c r="M52"/>
  <c r="N52"/>
  <c r="T52"/>
  <c r="U52" s="1"/>
  <c r="V52" s="1"/>
  <c r="M53"/>
  <c r="N53"/>
  <c r="T53"/>
  <c r="U53" s="1"/>
  <c r="V53" s="1"/>
  <c r="M54"/>
  <c r="N54"/>
  <c r="T54"/>
  <c r="U54" s="1"/>
  <c r="V54" s="1"/>
  <c r="M55"/>
  <c r="N55"/>
  <c r="T55"/>
  <c r="U55" s="1"/>
  <c r="V55" s="1"/>
  <c r="M56"/>
  <c r="N56"/>
  <c r="T56"/>
  <c r="U56" s="1"/>
  <c r="V56" s="1"/>
  <c r="M57"/>
  <c r="N57"/>
  <c r="T57"/>
  <c r="U57" s="1"/>
  <c r="V57" s="1"/>
  <c r="M58"/>
  <c r="N58"/>
  <c r="T58"/>
  <c r="U58" s="1"/>
  <c r="V58" s="1"/>
  <c r="M59"/>
  <c r="N59"/>
  <c r="T59"/>
  <c r="U59" s="1"/>
  <c r="V59" s="1"/>
  <c r="M60"/>
  <c r="N60"/>
  <c r="T60"/>
  <c r="U60" s="1"/>
  <c r="V60" s="1"/>
  <c r="M61"/>
  <c r="N61"/>
  <c r="T61"/>
  <c r="U61" s="1"/>
  <c r="V61" s="1"/>
  <c r="M62"/>
  <c r="N62"/>
  <c r="T62"/>
  <c r="U62" s="1"/>
  <c r="V62" s="1"/>
  <c r="M63"/>
  <c r="N63"/>
  <c r="T63"/>
  <c r="U63" s="1"/>
  <c r="V63" s="1"/>
  <c r="M64"/>
  <c r="N64"/>
  <c r="T64"/>
  <c r="U64" s="1"/>
  <c r="V64" s="1"/>
  <c r="M65"/>
  <c r="N65"/>
  <c r="T65"/>
  <c r="U65" s="1"/>
  <c r="V65" s="1"/>
  <c r="M66"/>
  <c r="N66"/>
  <c r="T66"/>
  <c r="U66" s="1"/>
  <c r="V66" s="1"/>
  <c r="M67"/>
  <c r="N67"/>
  <c r="T67"/>
  <c r="U67" s="1"/>
  <c r="V67" s="1"/>
  <c r="M68"/>
  <c r="N68"/>
  <c r="T68"/>
  <c r="U68" s="1"/>
  <c r="V68" s="1"/>
  <c r="M69"/>
  <c r="N69"/>
  <c r="T69"/>
  <c r="U69"/>
  <c r="V69" s="1"/>
  <c r="M70"/>
  <c r="N70"/>
  <c r="T70"/>
  <c r="U70" s="1"/>
  <c r="V70" s="1"/>
  <c r="M71"/>
  <c r="N71"/>
  <c r="T71"/>
  <c r="U71" s="1"/>
  <c r="V71" s="1"/>
  <c r="M72"/>
  <c r="N72"/>
  <c r="T72"/>
  <c r="U72" s="1"/>
  <c r="V72" s="1"/>
  <c r="M73"/>
  <c r="N73"/>
  <c r="T73"/>
  <c r="U73"/>
  <c r="V73" s="1"/>
  <c r="M74"/>
  <c r="N74"/>
  <c r="T74"/>
  <c r="U74" s="1"/>
  <c r="V74" s="1"/>
  <c r="M75"/>
  <c r="N75"/>
  <c r="T75"/>
  <c r="U75" s="1"/>
  <c r="V75" s="1"/>
  <c r="M76"/>
  <c r="N76"/>
  <c r="T76"/>
  <c r="U76" s="1"/>
  <c r="V76" s="1"/>
  <c r="M77"/>
  <c r="N77"/>
  <c r="T77"/>
  <c r="U77" s="1"/>
  <c r="V77" s="1"/>
  <c r="M78"/>
  <c r="N78"/>
  <c r="T78"/>
  <c r="U78" s="1"/>
  <c r="V78" s="1"/>
  <c r="M79"/>
  <c r="N79"/>
  <c r="T79"/>
  <c r="U79" s="1"/>
  <c r="V79" s="1"/>
  <c r="M80"/>
  <c r="N80"/>
  <c r="T80"/>
  <c r="U80" s="1"/>
  <c r="V80" s="1"/>
  <c r="M81"/>
  <c r="N81"/>
  <c r="T81"/>
  <c r="U81" s="1"/>
  <c r="V81" s="1"/>
  <c r="M82"/>
  <c r="N82"/>
  <c r="T82"/>
  <c r="U82" s="1"/>
  <c r="V82" s="1"/>
  <c r="M83"/>
  <c r="N83"/>
  <c r="T83"/>
  <c r="U83" s="1"/>
  <c r="V83" s="1"/>
  <c r="M84"/>
  <c r="N84"/>
  <c r="T84"/>
  <c r="U84" s="1"/>
  <c r="V84" s="1"/>
  <c r="M85"/>
  <c r="N85"/>
  <c r="T85"/>
  <c r="U85" s="1"/>
  <c r="V85" s="1"/>
  <c r="M86"/>
  <c r="N86"/>
  <c r="T86"/>
  <c r="U86" s="1"/>
  <c r="V86" s="1"/>
  <c r="M87"/>
  <c r="N87"/>
  <c r="T87"/>
  <c r="U87" s="1"/>
  <c r="V87" s="1"/>
  <c r="M88"/>
  <c r="N88"/>
  <c r="T88"/>
  <c r="U88" s="1"/>
  <c r="V88" s="1"/>
  <c r="M89"/>
  <c r="N89"/>
  <c r="T89"/>
  <c r="U89" s="1"/>
  <c r="V89" s="1"/>
  <c r="M90"/>
  <c r="N90"/>
  <c r="T90"/>
  <c r="U90"/>
  <c r="V90" s="1"/>
  <c r="M91"/>
  <c r="N91"/>
  <c r="T91"/>
  <c r="U91"/>
  <c r="V91" s="1"/>
  <c r="M92"/>
  <c r="N92"/>
  <c r="T92"/>
  <c r="U92" s="1"/>
  <c r="V92" s="1"/>
  <c r="M93"/>
  <c r="N93"/>
  <c r="T93"/>
  <c r="U93"/>
  <c r="V93" s="1"/>
  <c r="M94"/>
  <c r="N94"/>
  <c r="T94"/>
  <c r="U94" s="1"/>
  <c r="V94" s="1"/>
  <c r="M95"/>
  <c r="N95"/>
  <c r="T95"/>
  <c r="U95" s="1"/>
  <c r="V95" s="1"/>
  <c r="M96"/>
  <c r="N96"/>
  <c r="T96"/>
  <c r="U96"/>
  <c r="V96" s="1"/>
  <c r="M97"/>
  <c r="N97"/>
  <c r="T97"/>
  <c r="U97" s="1"/>
  <c r="V97" s="1"/>
  <c r="M98"/>
  <c r="N98"/>
  <c r="T98"/>
  <c r="U98" s="1"/>
  <c r="V98" s="1"/>
  <c r="M99"/>
  <c r="N99"/>
  <c r="T99"/>
  <c r="U99"/>
  <c r="V99" s="1"/>
  <c r="M100"/>
  <c r="N100"/>
  <c r="T100"/>
  <c r="U100" s="1"/>
  <c r="V100" s="1"/>
  <c r="M101"/>
  <c r="N101"/>
  <c r="T101"/>
  <c r="U101" s="1"/>
  <c r="V101" s="1"/>
  <c r="M102"/>
  <c r="N102"/>
  <c r="T102"/>
  <c r="U102" s="1"/>
  <c r="V102" s="1"/>
  <c r="M103"/>
  <c r="N103"/>
  <c r="T103"/>
  <c r="U103" s="1"/>
  <c r="V103" s="1"/>
  <c r="M104"/>
  <c r="N104"/>
  <c r="T104"/>
  <c r="U104" s="1"/>
  <c r="V104" s="1"/>
  <c r="M105"/>
  <c r="N105"/>
  <c r="T105"/>
  <c r="U105" s="1"/>
  <c r="V105" s="1"/>
  <c r="M106"/>
  <c r="N106"/>
  <c r="T106"/>
  <c r="U106" s="1"/>
  <c r="V106" s="1"/>
  <c r="M107"/>
  <c r="N107"/>
  <c r="T107"/>
  <c r="U107" s="1"/>
  <c r="V107" s="1"/>
  <c r="M108"/>
  <c r="N108"/>
  <c r="T108"/>
  <c r="U108" s="1"/>
  <c r="V108" s="1"/>
  <c r="M109"/>
  <c r="N109"/>
  <c r="T109"/>
  <c r="U109" s="1"/>
  <c r="V109" s="1"/>
  <c r="M110"/>
  <c r="N110"/>
  <c r="T110"/>
  <c r="U110" s="1"/>
  <c r="V110" s="1"/>
  <c r="M111"/>
  <c r="N111"/>
  <c r="T111"/>
  <c r="U111" s="1"/>
  <c r="V111" s="1"/>
  <c r="M112"/>
  <c r="N112"/>
  <c r="T112"/>
  <c r="U112" s="1"/>
  <c r="V112" s="1"/>
  <c r="M113"/>
  <c r="N113"/>
  <c r="T113"/>
  <c r="U113" s="1"/>
  <c r="V113" s="1"/>
  <c r="M114"/>
  <c r="N114"/>
  <c r="T114"/>
  <c r="U114" s="1"/>
  <c r="V114" s="1"/>
  <c r="M115"/>
  <c r="N115"/>
  <c r="T115"/>
  <c r="U115" s="1"/>
  <c r="V115" s="1"/>
  <c r="M116"/>
  <c r="N116"/>
  <c r="T116"/>
  <c r="U116" s="1"/>
  <c r="V116" s="1"/>
  <c r="M117"/>
  <c r="N117"/>
  <c r="T117"/>
  <c r="U117" s="1"/>
  <c r="V117" s="1"/>
  <c r="M118"/>
  <c r="N118"/>
  <c r="T118"/>
  <c r="U118" s="1"/>
  <c r="V118" s="1"/>
  <c r="M119"/>
  <c r="N119"/>
  <c r="T119"/>
  <c r="U119" s="1"/>
  <c r="V119" s="1"/>
  <c r="M120"/>
  <c r="N120"/>
  <c r="T120"/>
  <c r="U120"/>
  <c r="V120" s="1"/>
  <c r="M121"/>
  <c r="N121"/>
  <c r="T121"/>
  <c r="U121" s="1"/>
  <c r="V121" s="1"/>
  <c r="M122"/>
  <c r="N122"/>
  <c r="T122"/>
  <c r="U122" s="1"/>
  <c r="V122" s="1"/>
  <c r="M123"/>
  <c r="N123"/>
  <c r="T123"/>
  <c r="U123" s="1"/>
  <c r="V123" s="1"/>
  <c r="M124"/>
  <c r="N124"/>
  <c r="T124"/>
  <c r="U124" s="1"/>
  <c r="V124" s="1"/>
  <c r="M125"/>
  <c r="N125"/>
  <c r="T125"/>
  <c r="U125" s="1"/>
  <c r="V125" s="1"/>
  <c r="M126"/>
  <c r="N126"/>
  <c r="T126"/>
  <c r="U126" s="1"/>
  <c r="V126" s="1"/>
  <c r="M127"/>
  <c r="N127"/>
  <c r="T127"/>
  <c r="U127" s="1"/>
  <c r="V127" s="1"/>
  <c r="M128"/>
  <c r="N128"/>
  <c r="T128"/>
  <c r="U128" s="1"/>
  <c r="V128" s="1"/>
  <c r="M129"/>
  <c r="N129"/>
  <c r="T129"/>
  <c r="U129" s="1"/>
  <c r="V129" s="1"/>
  <c r="M130"/>
  <c r="N130"/>
  <c r="T130"/>
  <c r="U130" s="1"/>
  <c r="V130" s="1"/>
  <c r="M131"/>
  <c r="N131"/>
  <c r="T131"/>
  <c r="U131" s="1"/>
  <c r="V131" s="1"/>
  <c r="M132"/>
  <c r="N132"/>
  <c r="T132"/>
  <c r="U132" s="1"/>
  <c r="V132" s="1"/>
  <c r="M133"/>
  <c r="N133"/>
  <c r="T133"/>
  <c r="U133" s="1"/>
  <c r="V133" s="1"/>
  <c r="M134"/>
  <c r="N134"/>
  <c r="T134"/>
  <c r="U134" s="1"/>
  <c r="V134" s="1"/>
  <c r="M135"/>
  <c r="N135"/>
  <c r="T135"/>
  <c r="U135" s="1"/>
  <c r="V135" s="1"/>
  <c r="M136"/>
  <c r="N136"/>
  <c r="T136"/>
  <c r="U136" s="1"/>
  <c r="V136" s="1"/>
  <c r="M137"/>
  <c r="N137"/>
  <c r="T137"/>
  <c r="U137" s="1"/>
  <c r="V137" s="1"/>
  <c r="M138"/>
  <c r="N138"/>
  <c r="T138"/>
  <c r="U138" s="1"/>
  <c r="V138" s="1"/>
  <c r="M139"/>
  <c r="N139"/>
  <c r="T139"/>
  <c r="U139" s="1"/>
  <c r="V139" s="1"/>
  <c r="M140"/>
  <c r="N140"/>
  <c r="T140"/>
  <c r="U140" s="1"/>
  <c r="V140" s="1"/>
  <c r="M141"/>
  <c r="N141"/>
  <c r="T141"/>
  <c r="U141" s="1"/>
  <c r="V141" s="1"/>
  <c r="M142"/>
  <c r="N142"/>
  <c r="T142"/>
  <c r="U142" s="1"/>
  <c r="V142" s="1"/>
  <c r="M143"/>
  <c r="N143"/>
  <c r="T143"/>
  <c r="U143" s="1"/>
  <c r="V143" s="1"/>
  <c r="M144"/>
  <c r="N144"/>
  <c r="T144"/>
  <c r="U144" s="1"/>
  <c r="V144" s="1"/>
  <c r="M145"/>
  <c r="N145"/>
  <c r="T145"/>
  <c r="U145" s="1"/>
  <c r="V145" s="1"/>
  <c r="M146"/>
  <c r="N146"/>
  <c r="T146"/>
  <c r="U146" s="1"/>
  <c r="V146" s="1"/>
  <c r="M147"/>
  <c r="N147"/>
  <c r="T147"/>
  <c r="U147"/>
  <c r="V147" s="1"/>
  <c r="M148"/>
  <c r="N148"/>
  <c r="T148"/>
  <c r="U148" s="1"/>
  <c r="V148" s="1"/>
  <c r="M149"/>
  <c r="N149"/>
  <c r="T149"/>
  <c r="U149" s="1"/>
  <c r="V149" s="1"/>
  <c r="M150"/>
  <c r="N150"/>
  <c r="T150"/>
  <c r="U150"/>
  <c r="V150" s="1"/>
  <c r="M151"/>
  <c r="N151"/>
  <c r="T151"/>
  <c r="U151" s="1"/>
  <c r="V151" s="1"/>
  <c r="M152"/>
  <c r="N152"/>
  <c r="T152"/>
  <c r="U152" s="1"/>
  <c r="V152" s="1"/>
  <c r="M153"/>
  <c r="N153"/>
  <c r="T153"/>
  <c r="U153"/>
  <c r="V153" s="1"/>
  <c r="M154"/>
  <c r="N154"/>
  <c r="T154"/>
  <c r="U154" s="1"/>
  <c r="V154" s="1"/>
  <c r="M155"/>
  <c r="N155"/>
  <c r="T155"/>
  <c r="U155" s="1"/>
  <c r="V155" s="1"/>
  <c r="M156"/>
  <c r="N156"/>
  <c r="T156"/>
  <c r="U156" s="1"/>
  <c r="V156" s="1"/>
  <c r="M157"/>
  <c r="N157"/>
  <c r="T157"/>
  <c r="U157"/>
  <c r="V157"/>
  <c r="M158"/>
  <c r="N158"/>
  <c r="T158"/>
  <c r="U158" s="1"/>
  <c r="V158" s="1"/>
  <c r="M159"/>
  <c r="N159"/>
  <c r="T159"/>
  <c r="U159"/>
  <c r="V159" s="1"/>
  <c r="M160"/>
  <c r="N160"/>
  <c r="T160"/>
  <c r="U160" s="1"/>
  <c r="V160" s="1"/>
  <c r="M161"/>
  <c r="N161"/>
  <c r="T161"/>
  <c r="U161" s="1"/>
  <c r="V161" s="1"/>
  <c r="M162"/>
  <c r="N162"/>
  <c r="T162"/>
  <c r="U162" s="1"/>
  <c r="V162" s="1"/>
  <c r="M163"/>
  <c r="N163"/>
  <c r="T163"/>
  <c r="U163"/>
  <c r="V163" s="1"/>
  <c r="M164"/>
  <c r="N164"/>
  <c r="T164"/>
  <c r="U164" s="1"/>
  <c r="V164" s="1"/>
  <c r="M165"/>
  <c r="N165"/>
  <c r="T165"/>
  <c r="U165" s="1"/>
  <c r="V165" s="1"/>
  <c r="M166"/>
  <c r="N166"/>
  <c r="T166"/>
  <c r="U166" s="1"/>
  <c r="V166" s="1"/>
  <c r="M167"/>
  <c r="N167"/>
  <c r="T167"/>
  <c r="U167" s="1"/>
  <c r="V167" s="1"/>
  <c r="M168"/>
  <c r="N168"/>
  <c r="T168"/>
  <c r="U168" s="1"/>
  <c r="V168" s="1"/>
  <c r="M169"/>
  <c r="N169"/>
  <c r="T169"/>
  <c r="U169" s="1"/>
  <c r="V169" s="1"/>
  <c r="M170"/>
  <c r="N170"/>
  <c r="T170"/>
  <c r="U170" s="1"/>
  <c r="V170" s="1"/>
  <c r="M171"/>
  <c r="N171"/>
  <c r="T171"/>
  <c r="U171"/>
  <c r="V171" s="1"/>
  <c r="M172"/>
  <c r="N172"/>
  <c r="T172"/>
  <c r="U172" s="1"/>
  <c r="V172" s="1"/>
  <c r="M173"/>
  <c r="N173"/>
  <c r="T173"/>
  <c r="U173" s="1"/>
  <c r="V173" s="1"/>
  <c r="M174"/>
  <c r="N174"/>
  <c r="T174"/>
  <c r="U174" s="1"/>
  <c r="V174" s="1"/>
  <c r="M175"/>
  <c r="N175"/>
  <c r="T175"/>
  <c r="U175" s="1"/>
  <c r="V175" s="1"/>
  <c r="M176"/>
  <c r="N176"/>
  <c r="T176"/>
  <c r="U176" s="1"/>
  <c r="V176" s="1"/>
  <c r="M177"/>
  <c r="N177"/>
  <c r="T177"/>
  <c r="U177" s="1"/>
  <c r="V177" s="1"/>
  <c r="M178"/>
  <c r="N178"/>
  <c r="T178"/>
  <c r="U178"/>
  <c r="V178" s="1"/>
  <c r="M179"/>
  <c r="N179"/>
  <c r="T179"/>
  <c r="U179" s="1"/>
  <c r="V179" s="1"/>
  <c r="M180"/>
  <c r="N180"/>
  <c r="T180"/>
  <c r="U180"/>
  <c r="V180" s="1"/>
  <c r="M181"/>
  <c r="N181"/>
  <c r="T181"/>
  <c r="U181" s="1"/>
  <c r="V181" s="1"/>
  <c r="M182"/>
  <c r="N182"/>
  <c r="T182"/>
  <c r="U182" s="1"/>
  <c r="V182" s="1"/>
  <c r="M183"/>
  <c r="N183"/>
  <c r="T183"/>
  <c r="U183" s="1"/>
  <c r="V183" s="1"/>
  <c r="M184"/>
  <c r="N184"/>
  <c r="T184"/>
  <c r="U184" s="1"/>
  <c r="V184" s="1"/>
  <c r="M185"/>
  <c r="N185"/>
  <c r="T185"/>
  <c r="U185" s="1"/>
  <c r="V185" s="1"/>
  <c r="M186"/>
  <c r="N186"/>
  <c r="T186"/>
  <c r="U186" s="1"/>
  <c r="V186" s="1"/>
  <c r="M187"/>
  <c r="N187"/>
  <c r="T187"/>
  <c r="U187" s="1"/>
  <c r="V187" s="1"/>
  <c r="M188"/>
  <c r="N188"/>
  <c r="T188"/>
  <c r="U188" s="1"/>
  <c r="V188" s="1"/>
  <c r="M189"/>
  <c r="N189"/>
  <c r="T189"/>
  <c r="U189" s="1"/>
  <c r="V189" s="1"/>
  <c r="M190"/>
  <c r="N190"/>
  <c r="T190"/>
  <c r="U190" s="1"/>
  <c r="V190" s="1"/>
  <c r="M191"/>
  <c r="N191"/>
  <c r="T191"/>
  <c r="U191" s="1"/>
  <c r="V191" s="1"/>
  <c r="M192"/>
  <c r="N192"/>
  <c r="T192"/>
  <c r="U192" s="1"/>
  <c r="V192" s="1"/>
  <c r="M193"/>
  <c r="N193"/>
  <c r="T193"/>
  <c r="U193"/>
  <c r="V193" s="1"/>
  <c r="M194"/>
  <c r="N194"/>
  <c r="T194"/>
  <c r="U194" s="1"/>
  <c r="V194" s="1"/>
  <c r="M195"/>
  <c r="N195"/>
  <c r="T195"/>
  <c r="U195" s="1"/>
  <c r="V195" s="1"/>
  <c r="M196"/>
  <c r="N196"/>
  <c r="T196"/>
  <c r="U196" s="1"/>
  <c r="V196" s="1"/>
  <c r="M197"/>
  <c r="N197"/>
  <c r="T197"/>
  <c r="U197" s="1"/>
  <c r="V197" s="1"/>
  <c r="M198"/>
  <c r="N198"/>
  <c r="T198"/>
  <c r="U198" s="1"/>
  <c r="V198" s="1"/>
  <c r="M199"/>
  <c r="N199"/>
  <c r="T199"/>
  <c r="U199"/>
  <c r="V199" s="1"/>
  <c r="M200"/>
  <c r="N200"/>
  <c r="T200"/>
  <c r="U200" s="1"/>
  <c r="V200" s="1"/>
  <c r="M201"/>
  <c r="N201"/>
  <c r="T201"/>
  <c r="U201"/>
  <c r="V201" s="1"/>
  <c r="M202"/>
  <c r="N202"/>
  <c r="T202"/>
  <c r="U202" s="1"/>
  <c r="V202" s="1"/>
  <c r="M203"/>
  <c r="N203"/>
  <c r="T203"/>
  <c r="U203" s="1"/>
  <c r="V203" s="1"/>
  <c r="M204"/>
  <c r="N204"/>
  <c r="T204"/>
  <c r="U204" s="1"/>
  <c r="V204" s="1"/>
  <c r="M205"/>
  <c r="N205"/>
  <c r="T205"/>
  <c r="U205" s="1"/>
  <c r="V205" s="1"/>
  <c r="M206"/>
  <c r="N206"/>
  <c r="T206"/>
  <c r="U206" s="1"/>
  <c r="V206" s="1"/>
  <c r="M207"/>
  <c r="N207"/>
  <c r="T207"/>
  <c r="U207" s="1"/>
  <c r="V207" s="1"/>
  <c r="M208"/>
  <c r="N208"/>
  <c r="T208"/>
  <c r="U208"/>
  <c r="V208" s="1"/>
  <c r="M209"/>
  <c r="N209"/>
  <c r="T209"/>
  <c r="U209" s="1"/>
  <c r="V209" s="1"/>
  <c r="M210"/>
  <c r="N210"/>
  <c r="T210"/>
  <c r="U210"/>
  <c r="V210" s="1"/>
  <c r="M211"/>
  <c r="N211"/>
  <c r="T211"/>
  <c r="U211" s="1"/>
  <c r="V211" s="1"/>
  <c r="M212"/>
  <c r="N212"/>
  <c r="T212"/>
  <c r="U212" s="1"/>
  <c r="V212" s="1"/>
  <c r="M213"/>
  <c r="N213"/>
  <c r="T213"/>
  <c r="U213" s="1"/>
  <c r="V213" s="1"/>
  <c r="M214"/>
  <c r="N214"/>
  <c r="T214"/>
  <c r="U214" s="1"/>
  <c r="V214" s="1"/>
  <c r="M215"/>
  <c r="N215"/>
  <c r="T215"/>
  <c r="U215" s="1"/>
  <c r="V215" s="1"/>
  <c r="M216"/>
  <c r="N216"/>
  <c r="T216"/>
  <c r="U216" s="1"/>
  <c r="V216" s="1"/>
  <c r="M217"/>
  <c r="N217"/>
  <c r="T217"/>
  <c r="U217" s="1"/>
  <c r="V217" s="1"/>
  <c r="M218"/>
  <c r="N218"/>
  <c r="T218"/>
  <c r="U218" s="1"/>
  <c r="V218" s="1"/>
  <c r="M219"/>
  <c r="N219"/>
  <c r="T219"/>
  <c r="U219"/>
  <c r="V219"/>
  <c r="M220"/>
  <c r="N220"/>
  <c r="T220"/>
  <c r="U220" s="1"/>
  <c r="V220" s="1"/>
  <c r="M221"/>
  <c r="N221"/>
  <c r="T221"/>
  <c r="U221" s="1"/>
  <c r="V221" s="1"/>
  <c r="M222"/>
  <c r="N222"/>
  <c r="T222"/>
  <c r="U222" s="1"/>
  <c r="V222" s="1"/>
  <c r="M223"/>
  <c r="N223"/>
  <c r="T223"/>
  <c r="U223" s="1"/>
  <c r="V223" s="1"/>
  <c r="M224"/>
  <c r="N224"/>
  <c r="T224"/>
  <c r="U224" s="1"/>
  <c r="V224" s="1"/>
  <c r="M225"/>
  <c r="N225"/>
  <c r="T225"/>
  <c r="U225" s="1"/>
  <c r="V225" s="1"/>
  <c r="M226"/>
  <c r="N226"/>
  <c r="T226"/>
  <c r="U226"/>
  <c r="V226"/>
  <c r="M227"/>
  <c r="N227"/>
  <c r="T227"/>
  <c r="U227" s="1"/>
  <c r="V227"/>
  <c r="M228"/>
  <c r="N228"/>
  <c r="T228"/>
  <c r="U228"/>
  <c r="V228" s="1"/>
  <c r="M229"/>
  <c r="N229"/>
  <c r="T229"/>
  <c r="U229"/>
  <c r="V229" s="1"/>
  <c r="M230"/>
  <c r="N230"/>
  <c r="T230"/>
  <c r="U230" s="1"/>
  <c r="V230" s="1"/>
  <c r="M231"/>
  <c r="N231"/>
  <c r="T231"/>
  <c r="U231" s="1"/>
  <c r="V231" s="1"/>
  <c r="M232"/>
  <c r="N232"/>
  <c r="T232"/>
  <c r="U232"/>
  <c r="V232" s="1"/>
  <c r="M233"/>
  <c r="N233"/>
  <c r="T233"/>
  <c r="U233" s="1"/>
  <c r="V233" s="1"/>
  <c r="M234"/>
  <c r="N234"/>
  <c r="T234"/>
  <c r="U234"/>
  <c r="V234"/>
  <c r="M235"/>
  <c r="N235"/>
  <c r="T235"/>
  <c r="U235" s="1"/>
  <c r="V235" s="1"/>
  <c r="M236"/>
  <c r="N236"/>
  <c r="T236"/>
  <c r="U236" s="1"/>
  <c r="V236"/>
  <c r="M237"/>
  <c r="N237"/>
  <c r="T237"/>
  <c r="U237" s="1"/>
  <c r="V237" s="1"/>
  <c r="M238"/>
  <c r="N238"/>
  <c r="T238"/>
  <c r="U238" s="1"/>
  <c r="V238" s="1"/>
  <c r="M239"/>
  <c r="N239"/>
  <c r="T239"/>
  <c r="U239" s="1"/>
  <c r="V239" s="1"/>
  <c r="M240"/>
  <c r="N240"/>
  <c r="T240"/>
  <c r="U240" s="1"/>
  <c r="V240" s="1"/>
  <c r="M241"/>
  <c r="N241"/>
  <c r="T241"/>
  <c r="U241" s="1"/>
  <c r="V241" s="1"/>
  <c r="M242"/>
  <c r="N242"/>
  <c r="T242"/>
  <c r="U242" s="1"/>
  <c r="V242" s="1"/>
  <c r="M243"/>
  <c r="N243"/>
  <c r="T243"/>
  <c r="U243" s="1"/>
  <c r="V243" s="1"/>
  <c r="M244"/>
  <c r="N244"/>
  <c r="T244"/>
  <c r="U244" s="1"/>
  <c r="V244" s="1"/>
  <c r="M245"/>
  <c r="N245"/>
  <c r="T245"/>
  <c r="U245" s="1"/>
  <c r="V245" s="1"/>
  <c r="M246"/>
  <c r="N246"/>
  <c r="T246"/>
  <c r="U246" s="1"/>
  <c r="V246" s="1"/>
  <c r="M247"/>
  <c r="N247"/>
  <c r="T247"/>
  <c r="U247" s="1"/>
  <c r="V247" s="1"/>
  <c r="M248"/>
  <c r="N248"/>
  <c r="T248"/>
  <c r="U248" s="1"/>
  <c r="V248" s="1"/>
  <c r="M249"/>
  <c r="N249"/>
  <c r="T249"/>
  <c r="U249" s="1"/>
  <c r="V249" s="1"/>
  <c r="M250"/>
  <c r="N250"/>
  <c r="T250"/>
  <c r="U250" s="1"/>
  <c r="V250" s="1"/>
  <c r="M251"/>
  <c r="N251"/>
  <c r="T251"/>
  <c r="U251" s="1"/>
  <c r="V251" s="1"/>
  <c r="M252"/>
  <c r="N252"/>
  <c r="T252"/>
  <c r="U252" s="1"/>
  <c r="V252" s="1"/>
  <c r="T253"/>
  <c r="U253" s="1"/>
  <c r="V253" s="1"/>
  <c r="T254"/>
  <c r="U254"/>
  <c r="V254" s="1"/>
  <c r="T255"/>
  <c r="U255" s="1"/>
  <c r="V255" s="1"/>
  <c r="T256"/>
  <c r="U256" s="1"/>
  <c r="V256" s="1"/>
  <c r="T257"/>
  <c r="U257"/>
  <c r="V257" s="1"/>
  <c r="T258"/>
  <c r="U258" s="1"/>
  <c r="V258" s="1"/>
  <c r="T259"/>
  <c r="U259" s="1"/>
  <c r="V259" s="1"/>
  <c r="T260"/>
  <c r="U260" s="1"/>
  <c r="V260" s="1"/>
  <c r="T261"/>
  <c r="U261" s="1"/>
  <c r="V261" s="1"/>
  <c r="T262"/>
  <c r="U262" s="1"/>
  <c r="V262" s="1"/>
  <c r="T263"/>
  <c r="U263" s="1"/>
  <c r="V263" s="1"/>
  <c r="T264"/>
  <c r="U264" s="1"/>
  <c r="V264" s="1"/>
  <c r="T265"/>
  <c r="U265" s="1"/>
  <c r="V265" s="1"/>
  <c r="T266"/>
  <c r="U266" s="1"/>
  <c r="V266" s="1"/>
  <c r="T267"/>
  <c r="U267" s="1"/>
  <c r="V267" s="1"/>
  <c r="D497"/>
  <c r="D498"/>
  <c r="C499"/>
  <c r="D499" s="1"/>
  <c r="D514"/>
  <c r="D515"/>
  <c r="D516"/>
  <c r="D517"/>
  <c r="D518"/>
  <c r="D519"/>
  <c r="D520"/>
  <c r="D521"/>
  <c r="D522"/>
  <c r="D523"/>
  <c r="D524"/>
  <c r="D525"/>
  <c r="C526"/>
  <c r="D526" s="1"/>
  <c r="T82" i="1"/>
  <c r="Z1353" i="9"/>
  <c r="Y1353"/>
  <c r="Z1352"/>
  <c r="Y1352"/>
  <c r="Z1351"/>
  <c r="Y1351"/>
  <c r="Z1350"/>
  <c r="Y1350"/>
  <c r="Z1349"/>
  <c r="Y1349"/>
  <c r="Z1348"/>
  <c r="Y1348"/>
  <c r="Z1347"/>
  <c r="Y1347"/>
  <c r="Z1346"/>
  <c r="Y1346"/>
  <c r="Z1345"/>
  <c r="Y1345"/>
  <c r="Z1344"/>
  <c r="Y1344"/>
  <c r="Z1343"/>
  <c r="Y1343"/>
  <c r="Z1342"/>
  <c r="Y1342"/>
  <c r="Z1341"/>
  <c r="Y1341"/>
  <c r="Z1340"/>
  <c r="Y1340"/>
  <c r="Z1339"/>
  <c r="Y1339"/>
  <c r="Z1338"/>
  <c r="Y1338"/>
  <c r="Z1337"/>
  <c r="Y1337"/>
  <c r="Z1336"/>
  <c r="Y1336"/>
  <c r="Z1335"/>
  <c r="Y1335"/>
  <c r="Z1334"/>
  <c r="Y1334"/>
  <c r="Z1333"/>
  <c r="Y1333"/>
  <c r="Z1332"/>
  <c r="Y1332"/>
  <c r="Z1331"/>
  <c r="Y1331"/>
  <c r="Z1330"/>
  <c r="Y1330"/>
  <c r="Z1329"/>
  <c r="Y1329"/>
  <c r="Z1328"/>
  <c r="Y1328"/>
  <c r="Z1327"/>
  <c r="Y1327"/>
  <c r="Z1326"/>
  <c r="Y1326"/>
  <c r="Z1325"/>
  <c r="Y1325"/>
  <c r="Z1324"/>
  <c r="Y1324"/>
  <c r="Z1323"/>
  <c r="Y1323"/>
  <c r="Z1322"/>
  <c r="Y1322"/>
  <c r="Z1321"/>
  <c r="Y1321"/>
  <c r="Z1320"/>
  <c r="Y1320"/>
  <c r="Z1319"/>
  <c r="Y1319"/>
  <c r="Z1318"/>
  <c r="Y1318"/>
  <c r="Z1317"/>
  <c r="Y1317"/>
  <c r="Z1316"/>
  <c r="Y1316"/>
  <c r="Z1315"/>
  <c r="Y1315"/>
  <c r="Z1314"/>
  <c r="Y1314"/>
  <c r="Z1313"/>
  <c r="Y1313"/>
  <c r="Z1312"/>
  <c r="Y1312"/>
  <c r="Z1311"/>
  <c r="Y1311"/>
  <c r="Z1310"/>
  <c r="Y1310"/>
  <c r="Z1309"/>
  <c r="Y1309"/>
  <c r="Z1308"/>
  <c r="Y1308"/>
  <c r="Z1307"/>
  <c r="Y1307"/>
  <c r="Z1306"/>
  <c r="Y1306"/>
  <c r="Z1305"/>
  <c r="Y1305"/>
  <c r="Z1304"/>
  <c r="Y1304"/>
  <c r="Z1303"/>
  <c r="Y1303"/>
  <c r="Z1302"/>
  <c r="Y1302"/>
  <c r="Z1301"/>
  <c r="Y1301"/>
  <c r="Z1300"/>
  <c r="Y1300"/>
  <c r="Z1299"/>
  <c r="Y1299"/>
  <c r="Z1298"/>
  <c r="Y1298"/>
  <c r="Z1297"/>
  <c r="Y1297"/>
  <c r="Z1296"/>
  <c r="Y1296"/>
  <c r="Z1295"/>
  <c r="Y1295"/>
  <c r="Z1294"/>
  <c r="Y1294"/>
  <c r="Z1293"/>
  <c r="Y1293"/>
  <c r="Z1292"/>
  <c r="Y1292"/>
  <c r="Z1291"/>
  <c r="Y1291"/>
  <c r="Z1290"/>
  <c r="Y1290"/>
  <c r="Z1289"/>
  <c r="Y1289"/>
  <c r="Z1288"/>
  <c r="Y1288"/>
  <c r="Z1287"/>
  <c r="Y1287"/>
  <c r="Z1286"/>
  <c r="Y1286"/>
  <c r="Z1285"/>
  <c r="Y1285"/>
  <c r="Z1284"/>
  <c r="Y1284"/>
  <c r="Z1283"/>
  <c r="Y1283"/>
  <c r="Z1282"/>
  <c r="Y1282"/>
  <c r="Z1281"/>
  <c r="Y1281"/>
  <c r="Z1280"/>
  <c r="Y1280"/>
  <c r="Z1279"/>
  <c r="Y1279"/>
  <c r="Z1278"/>
  <c r="Y1278"/>
  <c r="Z1277"/>
  <c r="Y1277"/>
  <c r="Z1276"/>
  <c r="Y1276"/>
  <c r="Z1275"/>
  <c r="Y1275"/>
  <c r="Z1274"/>
  <c r="Y1274"/>
  <c r="Z1273"/>
  <c r="Y1273"/>
  <c r="Z1272"/>
  <c r="Y1272"/>
  <c r="Z1271"/>
  <c r="Y1271"/>
  <c r="Z1270"/>
  <c r="Y1270"/>
  <c r="Z1269"/>
  <c r="Y1269"/>
  <c r="Z1268"/>
  <c r="Y1268"/>
  <c r="Z1267"/>
  <c r="Y1267"/>
  <c r="Z1266"/>
  <c r="Y1266"/>
  <c r="Z1265"/>
  <c r="Y1265"/>
  <c r="Z1264"/>
  <c r="Y1264"/>
  <c r="Z1263"/>
  <c r="Y1263"/>
  <c r="Z1262"/>
  <c r="Y1262"/>
  <c r="Z1261"/>
  <c r="Y1261"/>
  <c r="Z1260"/>
  <c r="Y1260"/>
  <c r="Z1259"/>
  <c r="Y1259"/>
  <c r="Z1258"/>
  <c r="Y1258"/>
  <c r="Z1257"/>
  <c r="Y1257"/>
  <c r="Z1256"/>
  <c r="Y1256"/>
  <c r="Z1255"/>
  <c r="Y1255"/>
  <c r="Z1254"/>
  <c r="Y1254"/>
  <c r="Z1253"/>
  <c r="Y1253"/>
  <c r="Z1252"/>
  <c r="Y1252"/>
  <c r="Z1251"/>
  <c r="Y1251"/>
  <c r="Z1250"/>
  <c r="Y1250"/>
  <c r="Z1249"/>
  <c r="Y1249"/>
  <c r="Z1248"/>
  <c r="Y1248"/>
  <c r="Z1247"/>
  <c r="Y1247"/>
  <c r="Z1246"/>
  <c r="Y1246"/>
  <c r="Z1245"/>
  <c r="Y1245"/>
  <c r="Z1244"/>
  <c r="Y1244"/>
  <c r="Z1243"/>
  <c r="Y1243"/>
  <c r="Z1242"/>
  <c r="Y1242"/>
  <c r="Z1241"/>
  <c r="Y1241"/>
  <c r="Z1240"/>
  <c r="Y1240"/>
  <c r="Z1239"/>
  <c r="Y1239"/>
  <c r="Z1238"/>
  <c r="Y1238"/>
  <c r="Z1237"/>
  <c r="Y1237"/>
  <c r="Z1236"/>
  <c r="Y1236"/>
  <c r="Z1235"/>
  <c r="Y1235"/>
  <c r="Z1234"/>
  <c r="Y1234"/>
  <c r="Z1233"/>
  <c r="Y1233"/>
  <c r="Z1232"/>
  <c r="Y1232"/>
  <c r="Z1231"/>
  <c r="Y1231"/>
  <c r="Z1230"/>
  <c r="Y1230"/>
  <c r="Z1229"/>
  <c r="Y1229"/>
  <c r="Z1228"/>
  <c r="Y1228"/>
  <c r="Z1227"/>
  <c r="Y1227"/>
  <c r="Z1226"/>
  <c r="Y1226"/>
  <c r="Z1225"/>
  <c r="Y1225"/>
  <c r="Z1224"/>
  <c r="Y1224"/>
  <c r="Z1223"/>
  <c r="Y1223"/>
  <c r="Z1222"/>
  <c r="Y1222"/>
  <c r="Z1221"/>
  <c r="Y1221"/>
  <c r="Z1220"/>
  <c r="Y1220"/>
  <c r="Z1219"/>
  <c r="Y1219"/>
  <c r="Z1218"/>
  <c r="Y1218"/>
  <c r="Z1217"/>
  <c r="Y1217"/>
  <c r="Z1216"/>
  <c r="Y1216"/>
  <c r="Z1215"/>
  <c r="Y1215"/>
  <c r="Z1214"/>
  <c r="Y1214"/>
  <c r="Z1213"/>
  <c r="Y1213"/>
  <c r="Z1212"/>
  <c r="Y1212"/>
  <c r="Z1211"/>
  <c r="Y1211"/>
  <c r="Z1210"/>
  <c r="Y1210"/>
  <c r="Z1209"/>
  <c r="Y1209"/>
  <c r="Z1208"/>
  <c r="Y1208"/>
  <c r="Z1207"/>
  <c r="Y1207"/>
  <c r="Z1206"/>
  <c r="Y1206"/>
  <c r="Z1205"/>
  <c r="Y1205"/>
  <c r="Z1204"/>
  <c r="Y1204"/>
  <c r="Z1203"/>
  <c r="Y1203"/>
  <c r="Z1202"/>
  <c r="Y1202"/>
  <c r="Z1201"/>
  <c r="Y1201"/>
  <c r="Z1200"/>
  <c r="Y1200"/>
  <c r="Z1199"/>
  <c r="Y1199"/>
  <c r="Z1198"/>
  <c r="Y1198"/>
  <c r="Z1197"/>
  <c r="Y1197"/>
  <c r="Z1196"/>
  <c r="Y1196"/>
  <c r="Z1195"/>
  <c r="Y1195"/>
  <c r="Z1194"/>
  <c r="Y1194"/>
  <c r="Z1193"/>
  <c r="Y1193"/>
  <c r="Z1192"/>
  <c r="Y1192"/>
  <c r="Z1191"/>
  <c r="Y1191"/>
  <c r="Z1190"/>
  <c r="Y1190"/>
  <c r="Z1189"/>
  <c r="Y1189"/>
  <c r="Z1188"/>
  <c r="Y1188"/>
  <c r="Z1187"/>
  <c r="Y1187"/>
  <c r="Z1186"/>
  <c r="Y1186"/>
  <c r="Z1185"/>
  <c r="Y1185"/>
  <c r="Z1184"/>
  <c r="Y1184"/>
  <c r="Z1183"/>
  <c r="Y1183"/>
  <c r="Z1182"/>
  <c r="Y1182"/>
  <c r="Z1181"/>
  <c r="Y1181"/>
  <c r="Z1180"/>
  <c r="Y1180"/>
  <c r="Z1179"/>
  <c r="Y1179"/>
  <c r="Z1178"/>
  <c r="Y1178"/>
  <c r="Z1177"/>
  <c r="Y1177"/>
  <c r="Z1176"/>
  <c r="Y1176"/>
  <c r="Z1175"/>
  <c r="Y1175"/>
  <c r="Z1174"/>
  <c r="Y1174"/>
  <c r="Z1173"/>
  <c r="Y1173"/>
  <c r="Z1172"/>
  <c r="Y1172"/>
  <c r="Z1171"/>
  <c r="Y1171"/>
  <c r="Z1170"/>
  <c r="Y1170"/>
  <c r="Z1169"/>
  <c r="Y1169"/>
  <c r="Z1168"/>
  <c r="Y1168"/>
  <c r="Z1167"/>
  <c r="Y1167"/>
  <c r="Z1166"/>
  <c r="Y1166"/>
  <c r="Z1165"/>
  <c r="Y1165"/>
  <c r="Z1164"/>
  <c r="Y1164"/>
  <c r="Z1163"/>
  <c r="Y1163"/>
  <c r="Z1162"/>
  <c r="Y1162"/>
  <c r="Z1161"/>
  <c r="Y1161"/>
  <c r="Z1160"/>
  <c r="Y1160"/>
  <c r="Z1159"/>
  <c r="Y1159"/>
  <c r="Z1158"/>
  <c r="Y1158"/>
  <c r="Z1157"/>
  <c r="Y1157"/>
  <c r="Z1156"/>
  <c r="Y1156"/>
  <c r="Z1155"/>
  <c r="Y1155"/>
  <c r="Z1154"/>
  <c r="Y1154"/>
  <c r="Z1153"/>
  <c r="Y1153"/>
  <c r="Z1152"/>
  <c r="Y1152"/>
  <c r="Z1151"/>
  <c r="Y1151"/>
  <c r="Z1150"/>
  <c r="Y1150"/>
  <c r="Z1149"/>
  <c r="Y1149"/>
  <c r="Z1148"/>
  <c r="Y1148"/>
  <c r="Z1147"/>
  <c r="Y1147"/>
  <c r="Z1146"/>
  <c r="Y1146"/>
  <c r="Z1145"/>
  <c r="Y1145"/>
  <c r="Z1144"/>
  <c r="Y1144"/>
  <c r="Z1143"/>
  <c r="Y1143"/>
  <c r="Z1142"/>
  <c r="Y1142"/>
  <c r="Z1141"/>
  <c r="Y1141"/>
  <c r="Z1140"/>
  <c r="Y1140"/>
  <c r="Z1139"/>
  <c r="Y1139"/>
  <c r="Z1138"/>
  <c r="Y1138"/>
  <c r="Z1137"/>
  <c r="Y1137"/>
  <c r="Z1136"/>
  <c r="Y1136"/>
  <c r="Z1135"/>
  <c r="Y1135"/>
  <c r="Z1134"/>
  <c r="Y1134"/>
  <c r="Z1133"/>
  <c r="Y1133"/>
  <c r="Z1132"/>
  <c r="Y1132"/>
  <c r="Z1131"/>
  <c r="Y1131"/>
  <c r="Z1130"/>
  <c r="Y1130"/>
  <c r="Z1129"/>
  <c r="Y1129"/>
  <c r="Z1128"/>
  <c r="Y1128"/>
  <c r="Z1127"/>
  <c r="Y1127"/>
  <c r="Z1126"/>
  <c r="Y1126"/>
  <c r="Z1125"/>
  <c r="Y1125"/>
  <c r="Z1124"/>
  <c r="Y1124"/>
  <c r="Z1123"/>
  <c r="Y1123"/>
  <c r="Z1122"/>
  <c r="Y1122"/>
  <c r="Z1121"/>
  <c r="Y1121"/>
  <c r="Z1120"/>
  <c r="Y1120"/>
  <c r="Z1119"/>
  <c r="Y1119"/>
  <c r="Z1118"/>
  <c r="Y1118"/>
  <c r="Z1117"/>
  <c r="Y1117"/>
  <c r="Z1116"/>
  <c r="Y1116"/>
  <c r="Z1115"/>
  <c r="Y1115"/>
  <c r="Z1114"/>
  <c r="Y1114"/>
  <c r="Z1113"/>
  <c r="Y1113"/>
  <c r="Z1112"/>
  <c r="Y1112"/>
  <c r="Z1111"/>
  <c r="Y1111"/>
  <c r="Z1110"/>
  <c r="Y1110"/>
  <c r="Z1109"/>
  <c r="Y1109"/>
  <c r="Z1108"/>
  <c r="Y1108"/>
  <c r="Z1107"/>
  <c r="Y1107"/>
  <c r="Z1106"/>
  <c r="Y1106"/>
  <c r="Z1105"/>
  <c r="Y1105"/>
  <c r="Z1104"/>
  <c r="Y1104"/>
  <c r="Z1103"/>
  <c r="Y1103"/>
  <c r="Z1102"/>
  <c r="Y1102"/>
  <c r="Z1101"/>
  <c r="Y1101"/>
  <c r="Z1100"/>
  <c r="Y1100"/>
  <c r="Z1099"/>
  <c r="Y1099"/>
  <c r="Z1098"/>
  <c r="Y1098"/>
  <c r="Z1097"/>
  <c r="Y1097"/>
  <c r="Z1096"/>
  <c r="Y1096"/>
  <c r="Z1095"/>
  <c r="Y1095"/>
  <c r="Z1094"/>
  <c r="Y1094"/>
  <c r="Z1093"/>
  <c r="Y1093"/>
  <c r="Z1092"/>
  <c r="Y1092"/>
  <c r="Z1091"/>
  <c r="Y1091"/>
  <c r="Z1090"/>
  <c r="Y1090"/>
  <c r="Z1089"/>
  <c r="Y1089"/>
  <c r="Z1088"/>
  <c r="Y1088"/>
  <c r="Z1087"/>
  <c r="Y1087"/>
  <c r="Z1086"/>
  <c r="Y1086"/>
  <c r="Z1085"/>
  <c r="Y1085"/>
  <c r="Z1084"/>
  <c r="Y1084"/>
  <c r="Z1083"/>
  <c r="Y1083"/>
  <c r="Z1082"/>
  <c r="Y1082"/>
  <c r="Z1081"/>
  <c r="Y1081"/>
  <c r="Z1080"/>
  <c r="Y1080"/>
  <c r="Z1079"/>
  <c r="Y1079"/>
  <c r="Z1078"/>
  <c r="Y1078"/>
  <c r="Z1077"/>
  <c r="Y1077"/>
  <c r="Z1076"/>
  <c r="Y1076"/>
  <c r="Z1075"/>
  <c r="Y1075"/>
  <c r="Z1074"/>
  <c r="Y1074"/>
  <c r="Z1073"/>
  <c r="Y1073"/>
  <c r="Z1072"/>
  <c r="Y1072"/>
  <c r="Z1071"/>
  <c r="Y1071"/>
  <c r="Z1070"/>
  <c r="Y1070"/>
  <c r="Z1069"/>
  <c r="Y1069"/>
  <c r="Z1068"/>
  <c r="Y1068"/>
  <c r="Z1067"/>
  <c r="Y1067"/>
  <c r="Z1066"/>
  <c r="Y1066"/>
  <c r="Z1065"/>
  <c r="Y1065"/>
  <c r="Z1064"/>
  <c r="Y1064"/>
  <c r="Z1063"/>
  <c r="Y1063"/>
  <c r="Z1062"/>
  <c r="Y1062"/>
  <c r="Z1061"/>
  <c r="Y1061"/>
  <c r="Z1060"/>
  <c r="Y1060"/>
  <c r="Z1059"/>
  <c r="Y1059"/>
  <c r="Z1058"/>
  <c r="Y1058"/>
  <c r="Z1057"/>
  <c r="Y1057"/>
  <c r="Z1056"/>
  <c r="Y1056"/>
  <c r="Z1055"/>
  <c r="Y1055"/>
  <c r="Z1054"/>
  <c r="Y1054"/>
  <c r="Z1053"/>
  <c r="Y1053"/>
  <c r="Z1052"/>
  <c r="Y1052"/>
  <c r="Z1051"/>
  <c r="Y1051"/>
  <c r="Z1050"/>
  <c r="Y1050"/>
  <c r="Z1049"/>
  <c r="Y1049"/>
  <c r="Z1048"/>
  <c r="Y1048"/>
  <c r="Z1047"/>
  <c r="Y1047"/>
  <c r="Z1046"/>
  <c r="Y1046"/>
  <c r="Z1045"/>
  <c r="Y1045"/>
  <c r="Z1044"/>
  <c r="Y1044"/>
  <c r="Z1043"/>
  <c r="Y1043"/>
  <c r="Z1042"/>
  <c r="Y1042"/>
  <c r="Z1041"/>
  <c r="Y1041"/>
  <c r="Z1040"/>
  <c r="Y1040"/>
  <c r="Z1039"/>
  <c r="Y1039"/>
  <c r="Z1038"/>
  <c r="Y1038"/>
  <c r="Z1037"/>
  <c r="Y1037"/>
  <c r="Z1036"/>
  <c r="Y1036"/>
  <c r="Z1035"/>
  <c r="Y1035"/>
  <c r="Z1034"/>
  <c r="Y1034"/>
  <c r="Z1033"/>
  <c r="Y1033"/>
  <c r="Z1032"/>
  <c r="Y1032"/>
  <c r="Z1031"/>
  <c r="Y1031"/>
  <c r="Z1030"/>
  <c r="Y1030"/>
  <c r="Z1029"/>
  <c r="Y1029"/>
  <c r="Z1028"/>
  <c r="Y1028"/>
  <c r="Z1027"/>
  <c r="Y1027"/>
  <c r="Z1026"/>
  <c r="Y1026"/>
  <c r="Z1025"/>
  <c r="Y1025"/>
  <c r="Z1024"/>
  <c r="Y1024"/>
  <c r="Z1023"/>
  <c r="Y1023"/>
  <c r="Z1022"/>
  <c r="Y1022"/>
  <c r="Z1021"/>
  <c r="Y1021"/>
  <c r="Z1020"/>
  <c r="Y1020"/>
  <c r="Z1019"/>
  <c r="Y1019"/>
  <c r="Z1018"/>
  <c r="Y1018"/>
  <c r="Z1017"/>
  <c r="Y1017"/>
  <c r="Z1016"/>
  <c r="Y1016"/>
  <c r="Z1015"/>
  <c r="Y1015"/>
  <c r="Z1014"/>
  <c r="Y1014"/>
  <c r="Z1013"/>
  <c r="Y1013"/>
  <c r="Z1012"/>
  <c r="Y1012"/>
  <c r="Z1011"/>
  <c r="Y1011"/>
  <c r="Z1010"/>
  <c r="Y1010"/>
  <c r="Z1009"/>
  <c r="Y1009"/>
  <c r="Z1008"/>
  <c r="Y1008"/>
  <c r="Z1007"/>
  <c r="Y1007"/>
  <c r="Z1006"/>
  <c r="Y1006"/>
  <c r="Z1005"/>
  <c r="Y1005"/>
  <c r="Z1004"/>
  <c r="Y1004"/>
  <c r="Z1003"/>
  <c r="Y1003"/>
  <c r="Z1002"/>
  <c r="Y1002"/>
  <c r="Z1001"/>
  <c r="Y1001"/>
  <c r="Z1000"/>
  <c r="Y1000"/>
  <c r="Z999"/>
  <c r="Y999"/>
  <c r="Z998"/>
  <c r="Y998"/>
  <c r="Z997"/>
  <c r="Y997"/>
  <c r="Z996"/>
  <c r="Y996"/>
  <c r="Z995"/>
  <c r="Y995"/>
  <c r="Z994"/>
  <c r="Y994"/>
  <c r="Z993"/>
  <c r="Y993"/>
  <c r="Z992"/>
  <c r="Y992"/>
  <c r="Z991"/>
  <c r="Y991"/>
  <c r="Z990"/>
  <c r="Y990"/>
  <c r="Z989"/>
  <c r="Y989"/>
  <c r="Z988"/>
  <c r="Y988"/>
  <c r="Z987"/>
  <c r="Y987"/>
  <c r="Z986"/>
  <c r="Y986"/>
  <c r="Z985"/>
  <c r="Y985"/>
  <c r="Z984"/>
  <c r="Y984"/>
  <c r="Z983"/>
  <c r="Y983"/>
  <c r="Z982"/>
  <c r="Y982"/>
  <c r="Z981"/>
  <c r="Y981"/>
  <c r="Z980"/>
  <c r="Y980"/>
  <c r="Z979"/>
  <c r="Y979"/>
  <c r="Z978"/>
  <c r="Y978"/>
  <c r="Z977"/>
  <c r="Y977"/>
  <c r="Z976"/>
  <c r="Y976"/>
  <c r="Z975"/>
  <c r="Y975"/>
  <c r="Z974"/>
  <c r="Y974"/>
  <c r="Z973"/>
  <c r="Y973"/>
  <c r="Z972"/>
  <c r="Y972"/>
  <c r="Z971"/>
  <c r="Y971"/>
  <c r="Z970"/>
  <c r="Y970"/>
  <c r="Z969"/>
  <c r="Y969"/>
  <c r="Z968"/>
  <c r="Y968"/>
  <c r="Z967"/>
  <c r="Y967"/>
  <c r="Z966"/>
  <c r="Y966"/>
  <c r="Z965"/>
  <c r="Y965"/>
  <c r="Z964"/>
  <c r="Y964"/>
  <c r="Z963"/>
  <c r="Y963"/>
  <c r="Z962"/>
  <c r="Y962"/>
  <c r="Z961"/>
  <c r="Y961"/>
  <c r="Z960"/>
  <c r="Y960"/>
  <c r="Z959"/>
  <c r="Y959"/>
  <c r="Z958"/>
  <c r="Y958"/>
  <c r="Z957"/>
  <c r="Y957"/>
  <c r="Z956"/>
  <c r="Y956"/>
  <c r="Z955"/>
  <c r="Y955"/>
  <c r="Z954"/>
  <c r="Y954"/>
  <c r="Z953"/>
  <c r="Y953"/>
  <c r="Z952"/>
  <c r="Y952"/>
  <c r="Z951"/>
  <c r="Y951"/>
  <c r="Z950"/>
  <c r="Y950"/>
  <c r="Z949"/>
  <c r="Y949"/>
  <c r="Z948"/>
  <c r="Y948"/>
  <c r="Z947"/>
  <c r="Y947"/>
  <c r="Z946"/>
  <c r="Y946"/>
  <c r="Z945"/>
  <c r="Y945"/>
  <c r="Z944"/>
  <c r="Y944"/>
  <c r="Z943"/>
  <c r="Y943"/>
  <c r="Z942"/>
  <c r="Y942"/>
  <c r="Z941"/>
  <c r="Y941"/>
  <c r="Z940"/>
  <c r="Y940"/>
  <c r="Z939"/>
  <c r="Y939"/>
  <c r="Z938"/>
  <c r="Y938"/>
  <c r="Z937"/>
  <c r="Y937"/>
  <c r="Z936"/>
  <c r="Y936"/>
  <c r="Z935"/>
  <c r="Y935"/>
  <c r="Z934"/>
  <c r="Y934"/>
  <c r="Z933"/>
  <c r="Y933"/>
  <c r="Z932"/>
  <c r="Y932"/>
  <c r="Z931"/>
  <c r="Y931"/>
  <c r="Z930"/>
  <c r="Y930"/>
  <c r="Z929"/>
  <c r="Y929"/>
  <c r="Z928"/>
  <c r="Y928"/>
  <c r="Z927"/>
  <c r="Y927"/>
  <c r="Z926"/>
  <c r="Y926"/>
  <c r="Z925"/>
  <c r="Y925"/>
  <c r="Z924"/>
  <c r="Y924"/>
  <c r="Z923"/>
  <c r="Y923"/>
  <c r="Z922"/>
  <c r="Y922"/>
  <c r="Z921"/>
  <c r="Y921"/>
  <c r="Z920"/>
  <c r="Y920"/>
  <c r="Z919"/>
  <c r="Y919"/>
  <c r="Z918"/>
  <c r="Y918"/>
  <c r="Z917"/>
  <c r="Y917"/>
  <c r="Z916"/>
  <c r="Y916"/>
  <c r="Z915"/>
  <c r="Y915"/>
  <c r="Z914"/>
  <c r="Y914"/>
  <c r="Z913"/>
  <c r="Y913"/>
  <c r="Z912"/>
  <c r="Y912"/>
  <c r="Z911"/>
  <c r="Y911"/>
  <c r="Z910"/>
  <c r="Y910"/>
  <c r="Z909"/>
  <c r="Y909"/>
  <c r="Z908"/>
  <c r="Y908"/>
  <c r="Z907"/>
  <c r="Y907"/>
  <c r="Z906"/>
  <c r="Y906"/>
  <c r="Z905"/>
  <c r="Y905"/>
  <c r="Z904"/>
  <c r="Y904"/>
  <c r="Z903"/>
  <c r="Y903"/>
  <c r="Z902"/>
  <c r="Y902"/>
  <c r="Z901"/>
  <c r="Y901"/>
  <c r="Z900"/>
  <c r="Y900"/>
  <c r="Z899"/>
  <c r="Y899"/>
  <c r="Z898"/>
  <c r="Y898"/>
  <c r="Z897"/>
  <c r="Y897"/>
  <c r="Z896"/>
  <c r="Y896"/>
  <c r="Z895"/>
  <c r="Y895"/>
  <c r="Z894"/>
  <c r="Y894"/>
  <c r="Z893"/>
  <c r="Y893"/>
  <c r="Z892"/>
  <c r="Y892"/>
  <c r="Z891"/>
  <c r="Y891"/>
  <c r="Z890"/>
  <c r="Y890"/>
  <c r="Z889"/>
  <c r="Y889"/>
  <c r="Z888"/>
  <c r="Y888"/>
  <c r="Z887"/>
  <c r="Y887"/>
  <c r="Z886"/>
  <c r="Y886"/>
  <c r="Z885"/>
  <c r="Y885"/>
  <c r="Z884"/>
  <c r="Y884"/>
  <c r="Z883"/>
  <c r="Y883"/>
  <c r="Z882"/>
  <c r="Y882"/>
  <c r="Z881"/>
  <c r="Y881"/>
  <c r="Z880"/>
  <c r="Y880"/>
  <c r="Z879"/>
  <c r="Y879"/>
  <c r="Z878"/>
  <c r="Y878"/>
  <c r="Z877"/>
  <c r="Y877"/>
  <c r="Z876"/>
  <c r="Y876"/>
  <c r="Z875"/>
  <c r="Y875"/>
  <c r="Z874"/>
  <c r="Y874"/>
  <c r="Z873"/>
  <c r="Y873"/>
  <c r="Z872"/>
  <c r="Y872"/>
  <c r="Z871"/>
  <c r="Y871"/>
  <c r="Z870"/>
  <c r="Y870"/>
  <c r="Z869"/>
  <c r="Y869"/>
  <c r="Z868"/>
  <c r="Y868"/>
  <c r="Z867"/>
  <c r="Y867"/>
  <c r="Z866"/>
  <c r="Y866"/>
  <c r="Z865"/>
  <c r="Y865"/>
  <c r="Z864"/>
  <c r="Y864"/>
  <c r="Z863"/>
  <c r="Y863"/>
  <c r="Z862"/>
  <c r="Y862"/>
  <c r="Z861"/>
  <c r="Y861"/>
  <c r="Z860"/>
  <c r="Y860"/>
  <c r="Z859"/>
  <c r="Y859"/>
  <c r="Z858"/>
  <c r="Y858"/>
  <c r="Z857"/>
  <c r="Y857"/>
  <c r="Z856"/>
  <c r="Y856"/>
  <c r="Z855"/>
  <c r="Y855"/>
  <c r="Z854"/>
  <c r="Y854"/>
  <c r="Z853"/>
  <c r="Y853"/>
  <c r="Z852"/>
  <c r="Y852"/>
  <c r="Z851"/>
  <c r="Y851"/>
  <c r="Z850"/>
  <c r="Y850"/>
  <c r="Z849"/>
  <c r="Y849"/>
  <c r="Z848"/>
  <c r="Y848"/>
  <c r="Z847"/>
  <c r="Y847"/>
  <c r="Z846"/>
  <c r="Y846"/>
  <c r="Z845"/>
  <c r="Y845"/>
  <c r="Z844"/>
  <c r="Y844"/>
  <c r="Z843"/>
  <c r="Y843"/>
  <c r="Z842"/>
  <c r="Y842"/>
  <c r="Z841"/>
  <c r="Y841"/>
  <c r="Z840"/>
  <c r="Y840"/>
  <c r="Z839"/>
  <c r="Y839"/>
  <c r="Z838"/>
  <c r="Y838"/>
  <c r="Z837"/>
  <c r="Y837"/>
  <c r="Z836"/>
  <c r="Y836"/>
  <c r="Z835"/>
  <c r="Y835"/>
  <c r="Z834"/>
  <c r="Y834"/>
  <c r="Z833"/>
  <c r="Y833"/>
  <c r="Z832"/>
  <c r="Y832"/>
  <c r="Z831"/>
  <c r="Y831"/>
  <c r="Z830"/>
  <c r="Y830"/>
  <c r="Z829"/>
  <c r="Y829"/>
  <c r="Z828"/>
  <c r="Y828"/>
  <c r="Z827"/>
  <c r="Y827"/>
  <c r="Z826"/>
  <c r="Y826"/>
  <c r="Z825"/>
  <c r="Y825"/>
  <c r="Z824"/>
  <c r="Y824"/>
  <c r="Z823"/>
  <c r="Y823"/>
  <c r="Z822"/>
  <c r="Y822"/>
  <c r="Z821"/>
  <c r="Y821"/>
  <c r="Z820"/>
  <c r="Y820"/>
  <c r="Z819"/>
  <c r="Y819"/>
  <c r="Z818"/>
  <c r="Y818"/>
  <c r="Z817"/>
  <c r="Y817"/>
  <c r="Z816"/>
  <c r="Y816"/>
  <c r="Z815"/>
  <c r="Y815"/>
  <c r="Z814"/>
  <c r="Y814"/>
  <c r="Z813"/>
  <c r="Y813"/>
  <c r="Z812"/>
  <c r="Y812"/>
  <c r="Z811"/>
  <c r="Y811"/>
  <c r="Z810"/>
  <c r="Y810"/>
  <c r="Z809"/>
  <c r="Y809"/>
  <c r="Z808"/>
  <c r="Y808"/>
  <c r="Z807"/>
  <c r="Y807"/>
  <c r="Z806"/>
  <c r="Y806"/>
  <c r="Z805"/>
  <c r="Y805"/>
  <c r="Z804"/>
  <c r="Y804"/>
  <c r="Z803"/>
  <c r="Y803"/>
  <c r="Z802"/>
  <c r="Y802"/>
  <c r="Z801"/>
  <c r="Y801"/>
  <c r="Z800"/>
  <c r="Y800"/>
  <c r="Z799"/>
  <c r="Y799"/>
  <c r="Z798"/>
  <c r="Y798"/>
  <c r="Z797"/>
  <c r="Y797"/>
  <c r="Z796"/>
  <c r="Y796"/>
  <c r="Z795"/>
  <c r="Y795"/>
  <c r="Z794"/>
  <c r="Y794"/>
  <c r="Z793"/>
  <c r="Y793"/>
  <c r="Z792"/>
  <c r="Y792"/>
  <c r="Z791"/>
  <c r="Y791"/>
  <c r="Z790"/>
  <c r="Y790"/>
  <c r="Z789"/>
  <c r="Y789"/>
  <c r="Z788"/>
  <c r="Y788"/>
  <c r="Z787"/>
  <c r="Y787"/>
  <c r="Z786"/>
  <c r="Y786"/>
  <c r="Z785"/>
  <c r="Y785"/>
  <c r="Z784"/>
  <c r="Y784"/>
  <c r="Z783"/>
  <c r="Y783"/>
  <c r="Z782"/>
  <c r="Y782"/>
  <c r="Z781"/>
  <c r="Y781"/>
  <c r="Z780"/>
  <c r="Y780"/>
  <c r="Z779"/>
  <c r="Y779"/>
  <c r="Z778"/>
  <c r="Y778"/>
  <c r="Z777"/>
  <c r="Y777"/>
  <c r="Z776"/>
  <c r="Y776"/>
  <c r="Z775"/>
  <c r="Y775"/>
  <c r="Z774"/>
  <c r="Y774"/>
  <c r="Z773"/>
  <c r="Y773"/>
  <c r="Z772"/>
  <c r="Y772"/>
  <c r="Z771"/>
  <c r="Y771"/>
  <c r="Z770"/>
  <c r="Y770"/>
  <c r="Z769"/>
  <c r="Y769"/>
  <c r="Z768"/>
  <c r="Y768"/>
  <c r="Z767"/>
  <c r="Y767"/>
  <c r="Z766"/>
  <c r="Y766"/>
  <c r="Z765"/>
  <c r="Y765"/>
  <c r="Z764"/>
  <c r="Y764"/>
  <c r="Z763"/>
  <c r="Y763"/>
  <c r="Z762"/>
  <c r="Y762"/>
  <c r="Z761"/>
  <c r="Y761"/>
  <c r="Z760"/>
  <c r="Y760"/>
  <c r="Z759"/>
  <c r="Y759"/>
  <c r="Z758"/>
  <c r="Y758"/>
  <c r="Z757"/>
  <c r="Y757"/>
  <c r="Z756"/>
  <c r="Y756"/>
  <c r="Z755"/>
  <c r="Y755"/>
  <c r="Z754"/>
  <c r="Y754"/>
  <c r="Z753"/>
  <c r="Y753"/>
  <c r="Z752"/>
  <c r="Y752"/>
  <c r="Z751"/>
  <c r="Y751"/>
  <c r="Z750"/>
  <c r="Y750"/>
  <c r="Z749"/>
  <c r="Y749"/>
  <c r="Z748"/>
  <c r="Y748"/>
  <c r="Z747"/>
  <c r="Y747"/>
  <c r="Z746"/>
  <c r="Y746"/>
  <c r="Z745"/>
  <c r="Y745"/>
  <c r="Z744"/>
  <c r="Y744"/>
  <c r="Z743"/>
  <c r="Y743"/>
  <c r="Z742"/>
  <c r="Y742"/>
  <c r="Z741"/>
  <c r="Y741"/>
  <c r="Z740"/>
  <c r="Y740"/>
  <c r="Z739"/>
  <c r="Y739"/>
  <c r="Z738"/>
  <c r="Y738"/>
  <c r="Z737"/>
  <c r="Y737"/>
  <c r="Z736"/>
  <c r="Y736"/>
  <c r="Z735"/>
  <c r="Y735"/>
  <c r="Z734"/>
  <c r="Y734"/>
  <c r="Z733"/>
  <c r="Y733"/>
  <c r="Z732"/>
  <c r="Y732"/>
  <c r="Z731"/>
  <c r="Y731"/>
  <c r="Z730"/>
  <c r="Y730"/>
  <c r="Z729"/>
  <c r="Y729"/>
  <c r="Z728"/>
  <c r="Y728"/>
  <c r="Z727"/>
  <c r="Y727"/>
  <c r="Z726"/>
  <c r="Y726"/>
  <c r="Z725"/>
  <c r="Y725"/>
  <c r="Z724"/>
  <c r="Y724"/>
  <c r="Z723"/>
  <c r="Y723"/>
  <c r="Z722"/>
  <c r="Y722"/>
  <c r="Z721"/>
  <c r="Y721"/>
  <c r="Z720"/>
  <c r="Y720"/>
  <c r="Z719"/>
  <c r="Y719"/>
  <c r="Z718"/>
  <c r="Y718"/>
  <c r="Z717"/>
  <c r="Y717"/>
  <c r="Z716"/>
  <c r="Y716"/>
  <c r="Z715"/>
  <c r="Y715"/>
  <c r="Z714"/>
  <c r="Y714"/>
  <c r="Z713"/>
  <c r="Y713"/>
  <c r="Z712"/>
  <c r="Y712"/>
  <c r="Z711"/>
  <c r="Y711"/>
  <c r="Z710"/>
  <c r="Y710"/>
  <c r="Z709"/>
  <c r="Y709"/>
  <c r="Z708"/>
  <c r="Y708"/>
  <c r="Z707"/>
  <c r="Y707"/>
  <c r="Z706"/>
  <c r="Y706"/>
  <c r="Z705"/>
  <c r="Y705"/>
  <c r="Z704"/>
  <c r="Y704"/>
  <c r="Z703"/>
  <c r="Y703"/>
  <c r="Z702"/>
  <c r="Y702"/>
  <c r="Z701"/>
  <c r="Y701"/>
  <c r="Z700"/>
  <c r="Y700"/>
  <c r="Z699"/>
  <c r="Y699"/>
  <c r="Z698"/>
  <c r="Y698"/>
  <c r="Z697"/>
  <c r="Y697"/>
  <c r="Z696"/>
  <c r="Y696"/>
  <c r="Z695"/>
  <c r="Y695"/>
  <c r="Z694"/>
  <c r="Y694"/>
  <c r="Z693"/>
  <c r="Y693"/>
  <c r="Z692"/>
  <c r="Y692"/>
  <c r="Z691"/>
  <c r="Y691"/>
  <c r="Z690"/>
  <c r="Y690"/>
  <c r="Z689"/>
  <c r="Y689"/>
  <c r="Z688"/>
  <c r="Y688"/>
  <c r="Z687"/>
  <c r="Y687"/>
  <c r="Z686"/>
  <c r="Y686"/>
  <c r="Z685"/>
  <c r="Y685"/>
  <c r="Z684"/>
  <c r="Y684"/>
  <c r="Z683"/>
  <c r="Y683"/>
  <c r="Z682"/>
  <c r="Y682"/>
  <c r="Z681"/>
  <c r="Y681"/>
  <c r="Z680"/>
  <c r="Y680"/>
  <c r="Z679"/>
  <c r="Y679"/>
  <c r="Z678"/>
  <c r="Y678"/>
  <c r="Z677"/>
  <c r="Y677"/>
  <c r="Z676"/>
  <c r="Y676"/>
  <c r="Z675"/>
  <c r="Y675"/>
  <c r="Z674"/>
  <c r="Y674"/>
  <c r="Z673"/>
  <c r="Y673"/>
  <c r="Z672"/>
  <c r="Y672"/>
  <c r="Z671"/>
  <c r="Y671"/>
  <c r="Z670"/>
  <c r="Y670"/>
  <c r="Z669"/>
  <c r="Y669"/>
  <c r="Z668"/>
  <c r="Y668"/>
  <c r="Z667"/>
  <c r="Y667"/>
  <c r="Z666"/>
  <c r="Y666"/>
  <c r="Z665"/>
  <c r="Y665"/>
  <c r="Z664"/>
  <c r="Y664"/>
  <c r="Z663"/>
  <c r="Y663"/>
  <c r="Z662"/>
  <c r="Y662"/>
  <c r="Z661"/>
  <c r="Y661"/>
  <c r="Z660"/>
  <c r="Y660"/>
  <c r="Z659"/>
  <c r="Y659"/>
  <c r="Z658"/>
  <c r="Y658"/>
  <c r="Z657"/>
  <c r="Y657"/>
  <c r="Z656"/>
  <c r="Y656"/>
  <c r="Z655"/>
  <c r="Y655"/>
  <c r="Z654"/>
  <c r="Y654"/>
  <c r="Z653"/>
  <c r="Y653"/>
  <c r="Z652"/>
  <c r="Y652"/>
  <c r="Z651"/>
  <c r="Y651"/>
  <c r="Z650"/>
  <c r="Y650"/>
  <c r="Z649"/>
  <c r="Y649"/>
  <c r="Z648"/>
  <c r="Y648"/>
  <c r="Z647"/>
  <c r="Y647"/>
  <c r="Z646"/>
  <c r="Y646"/>
  <c r="Z645"/>
  <c r="Y645"/>
  <c r="Z644"/>
  <c r="Y644"/>
  <c r="Z643"/>
  <c r="Y643"/>
  <c r="Z642"/>
  <c r="Y642"/>
  <c r="Z641"/>
  <c r="Y641"/>
  <c r="Z640"/>
  <c r="Y640"/>
  <c r="Z639"/>
  <c r="Y639"/>
  <c r="Z638"/>
  <c r="Y638"/>
  <c r="Z637"/>
  <c r="Y637"/>
  <c r="Z636"/>
  <c r="Y636"/>
  <c r="Z635"/>
  <c r="Y635"/>
  <c r="Z634"/>
  <c r="Y634"/>
  <c r="Z633"/>
  <c r="Y633"/>
  <c r="Z632"/>
  <c r="Y632"/>
  <c r="Z631"/>
  <c r="Y631"/>
  <c r="Z630"/>
  <c r="Y630"/>
  <c r="Z629"/>
  <c r="Y629"/>
  <c r="Z628"/>
  <c r="Y628"/>
  <c r="Z627"/>
  <c r="Y627"/>
  <c r="Z626"/>
  <c r="Y626"/>
  <c r="Z625"/>
  <c r="Y625"/>
  <c r="Z624"/>
  <c r="Y624"/>
  <c r="Z623"/>
  <c r="Y623"/>
  <c r="Z622"/>
  <c r="Y622"/>
  <c r="Z621"/>
  <c r="Y621"/>
  <c r="Z620"/>
  <c r="Y620"/>
  <c r="Z619"/>
  <c r="Y619"/>
  <c r="Z618"/>
  <c r="Y618"/>
  <c r="Z617"/>
  <c r="Y617"/>
  <c r="Z616"/>
  <c r="Y616"/>
  <c r="Z615"/>
  <c r="Y615"/>
  <c r="Z614"/>
  <c r="Y614"/>
  <c r="Z613"/>
  <c r="Y613"/>
  <c r="Z612"/>
  <c r="Y612"/>
  <c r="Z611"/>
  <c r="Y611"/>
  <c r="Z610"/>
  <c r="Y610"/>
  <c r="Z609"/>
  <c r="Y609"/>
  <c r="Z608"/>
  <c r="Y608"/>
  <c r="Z607"/>
  <c r="Y607"/>
  <c r="Z606"/>
  <c r="Y606"/>
  <c r="Z605"/>
  <c r="Y605"/>
  <c r="Z604"/>
  <c r="Y604"/>
  <c r="Z603"/>
  <c r="Y603"/>
  <c r="Z602"/>
  <c r="Y602"/>
  <c r="Z601"/>
  <c r="Y601"/>
  <c r="Z600"/>
  <c r="Y600"/>
  <c r="Z599"/>
  <c r="Y599"/>
  <c r="Z598"/>
  <c r="Y598"/>
  <c r="Z597"/>
  <c r="Y597"/>
  <c r="Z596"/>
  <c r="Y596"/>
  <c r="Z595"/>
  <c r="Y595"/>
  <c r="Z594"/>
  <c r="Y594"/>
  <c r="Z593"/>
  <c r="Y593"/>
  <c r="Z592"/>
  <c r="Y592"/>
  <c r="Z591"/>
  <c r="Y591"/>
  <c r="Z590"/>
  <c r="Y590"/>
  <c r="Z589"/>
  <c r="Y589"/>
  <c r="Z588"/>
  <c r="Y588"/>
  <c r="Z587"/>
  <c r="Y587"/>
  <c r="Z586"/>
  <c r="Y586"/>
  <c r="Z585"/>
  <c r="Y585"/>
  <c r="Z584"/>
  <c r="Y584"/>
  <c r="Z583"/>
  <c r="Y583"/>
  <c r="Z582"/>
  <c r="Y582"/>
  <c r="Z581"/>
  <c r="Y581"/>
  <c r="Z580"/>
  <c r="Y580"/>
  <c r="Z579"/>
  <c r="Y579"/>
  <c r="Z578"/>
  <c r="Y578"/>
  <c r="Z577"/>
  <c r="Y577"/>
  <c r="Z576"/>
  <c r="Y576"/>
  <c r="Z575"/>
  <c r="Y575"/>
  <c r="Z574"/>
  <c r="Y574"/>
  <c r="Z573"/>
  <c r="Y573"/>
  <c r="Z572"/>
  <c r="Y572"/>
  <c r="Z571"/>
  <c r="Y571"/>
  <c r="Z570"/>
  <c r="Y570"/>
  <c r="Z569"/>
  <c r="Y569"/>
  <c r="Z568"/>
  <c r="Y568"/>
  <c r="Z567"/>
  <c r="Y567"/>
  <c r="Z566"/>
  <c r="Y566"/>
  <c r="Z565"/>
  <c r="Y565"/>
  <c r="Z564"/>
  <c r="Y564"/>
  <c r="Z563"/>
  <c r="Y563"/>
  <c r="Z562"/>
  <c r="Y562"/>
  <c r="Z561"/>
  <c r="Y561"/>
  <c r="Z560"/>
  <c r="Y560"/>
  <c r="Z559"/>
  <c r="Y559"/>
  <c r="Z558"/>
  <c r="Y558"/>
  <c r="Z557"/>
  <c r="Y557"/>
  <c r="Z556"/>
  <c r="Y556"/>
  <c r="Z555"/>
  <c r="Y555"/>
  <c r="Z554"/>
  <c r="Y554"/>
  <c r="Z553"/>
  <c r="Y553"/>
  <c r="Z552"/>
  <c r="Y552"/>
  <c r="Z551"/>
  <c r="Y551"/>
  <c r="Z550"/>
  <c r="Y550"/>
  <c r="Z549"/>
  <c r="Y549"/>
  <c r="Z548"/>
  <c r="Y548"/>
  <c r="Z547"/>
  <c r="Y547"/>
  <c r="Z546"/>
  <c r="Y546"/>
  <c r="Z545"/>
  <c r="Y545"/>
  <c r="Z544"/>
  <c r="Y544"/>
  <c r="Z543"/>
  <c r="Y543"/>
  <c r="Z542"/>
  <c r="Y542"/>
  <c r="Z541"/>
  <c r="Y541"/>
  <c r="Z540"/>
  <c r="Y540"/>
  <c r="Z539"/>
  <c r="Y539"/>
  <c r="Z538"/>
  <c r="Y538"/>
  <c r="Z537"/>
  <c r="Y537"/>
  <c r="Z536"/>
  <c r="Y536"/>
  <c r="Z535"/>
  <c r="Y535"/>
  <c r="Z534"/>
  <c r="Y534"/>
  <c r="Z533"/>
  <c r="Y533"/>
  <c r="Z532"/>
  <c r="Y532"/>
  <c r="Z531"/>
  <c r="Y531"/>
  <c r="Z530"/>
  <c r="Y530"/>
  <c r="Z529"/>
  <c r="Y529"/>
  <c r="Z528"/>
  <c r="Y528"/>
  <c r="Z527"/>
  <c r="Y527"/>
  <c r="Z526"/>
  <c r="Y526"/>
  <c r="Z525"/>
  <c r="Y525"/>
  <c r="Z524"/>
  <c r="Y524"/>
  <c r="Z523"/>
  <c r="Y523"/>
  <c r="Z522"/>
  <c r="Y522"/>
  <c r="Z521"/>
  <c r="Y521"/>
  <c r="Z520"/>
  <c r="Y520"/>
  <c r="Z519"/>
  <c r="Y519"/>
  <c r="Z518"/>
  <c r="Y518"/>
  <c r="Z517"/>
  <c r="Y517"/>
  <c r="Z516"/>
  <c r="Y516"/>
  <c r="Z515"/>
  <c r="Y515"/>
  <c r="Z514"/>
  <c r="Y514"/>
  <c r="Z513"/>
  <c r="Y513"/>
  <c r="Z512"/>
  <c r="Y512"/>
  <c r="Z511"/>
  <c r="Y511"/>
  <c r="Z510"/>
  <c r="Y510"/>
  <c r="Z509"/>
  <c r="Y509"/>
  <c r="Z508"/>
  <c r="Y508"/>
  <c r="Z507"/>
  <c r="Y507"/>
  <c r="Z506"/>
  <c r="Y506"/>
  <c r="Z505"/>
  <c r="Y505"/>
  <c r="Z504"/>
  <c r="Y504"/>
  <c r="Z503"/>
  <c r="Y503"/>
  <c r="Z502"/>
  <c r="Y502"/>
  <c r="Z501"/>
  <c r="Y501"/>
  <c r="Z500"/>
  <c r="Y500"/>
  <c r="Z499"/>
  <c r="Y499"/>
  <c r="Z498"/>
  <c r="Y498"/>
  <c r="Z497"/>
  <c r="Y497"/>
  <c r="Z496"/>
  <c r="Y496"/>
  <c r="Z495"/>
  <c r="Y495"/>
  <c r="Z494"/>
  <c r="Y494"/>
  <c r="Z493"/>
  <c r="Y493"/>
  <c r="Z492"/>
  <c r="Y492"/>
  <c r="Z491"/>
  <c r="Y491"/>
  <c r="Z490"/>
  <c r="Y490"/>
  <c r="Z489"/>
  <c r="Y489"/>
  <c r="Z488"/>
  <c r="Y488"/>
  <c r="Z487"/>
  <c r="Y487"/>
  <c r="Z486"/>
  <c r="Y486"/>
  <c r="Z485"/>
  <c r="Y485"/>
  <c r="Z484"/>
  <c r="Y484"/>
  <c r="Z483"/>
  <c r="Y483"/>
  <c r="Z482"/>
  <c r="Y482"/>
  <c r="Z481"/>
  <c r="Y481"/>
  <c r="Z480"/>
  <c r="Y480"/>
  <c r="Z479"/>
  <c r="Y479"/>
  <c r="Z478"/>
  <c r="Y478"/>
  <c r="Z477"/>
  <c r="Y477"/>
  <c r="Z476"/>
  <c r="Y476"/>
  <c r="Z475"/>
  <c r="Y475"/>
  <c r="Z474"/>
  <c r="Y474"/>
  <c r="Z473"/>
  <c r="Y473"/>
  <c r="Z472"/>
  <c r="Y472"/>
  <c r="Z471"/>
  <c r="Y471"/>
  <c r="Z470"/>
  <c r="Y470"/>
  <c r="Z469"/>
  <c r="Y469"/>
  <c r="Z468"/>
  <c r="Y468"/>
  <c r="Z467"/>
  <c r="Y467"/>
  <c r="Z466"/>
  <c r="Y466"/>
  <c r="Z465"/>
  <c r="Y465"/>
  <c r="Z464"/>
  <c r="Y464"/>
  <c r="Z463"/>
  <c r="Y463"/>
  <c r="Z462"/>
  <c r="Y462"/>
  <c r="Z461"/>
  <c r="Y461"/>
  <c r="Z460"/>
  <c r="Y460"/>
  <c r="Z459"/>
  <c r="Y459"/>
  <c r="Z458"/>
  <c r="Y458"/>
  <c r="Z457"/>
  <c r="Y457"/>
  <c r="Z456"/>
  <c r="Y456"/>
  <c r="Z455"/>
  <c r="Y455"/>
  <c r="Z454"/>
  <c r="Y454"/>
  <c r="Z453"/>
  <c r="Y453"/>
  <c r="Z452"/>
  <c r="Y452"/>
  <c r="Z451"/>
  <c r="Y451"/>
  <c r="Z450"/>
  <c r="Y450"/>
  <c r="Z449"/>
  <c r="Y449"/>
  <c r="Z448"/>
  <c r="Y448"/>
  <c r="Z447"/>
  <c r="Y447"/>
  <c r="Z446"/>
  <c r="Y446"/>
  <c r="Z445"/>
  <c r="Y445"/>
  <c r="Z444"/>
  <c r="Y444"/>
  <c r="Z443"/>
  <c r="Y443"/>
  <c r="Z442"/>
  <c r="Y442"/>
  <c r="Z441"/>
  <c r="Y441"/>
  <c r="Z440"/>
  <c r="Y440"/>
  <c r="Z439"/>
  <c r="Y439"/>
  <c r="Z438"/>
  <c r="Y438"/>
  <c r="Z437"/>
  <c r="Y437"/>
  <c r="Z436"/>
  <c r="Y436"/>
  <c r="Z435"/>
  <c r="Y435"/>
  <c r="Z434"/>
  <c r="Y434"/>
  <c r="Z433"/>
  <c r="Y433"/>
  <c r="Z432"/>
  <c r="Y432"/>
  <c r="Z431"/>
  <c r="Y431"/>
  <c r="Z430"/>
  <c r="Y430"/>
  <c r="Z429"/>
  <c r="Y429"/>
  <c r="Z428"/>
  <c r="Y428"/>
  <c r="Z427"/>
  <c r="Y427"/>
  <c r="Z426"/>
  <c r="Y426"/>
  <c r="Z425"/>
  <c r="Y425"/>
  <c r="Z424"/>
  <c r="Y424"/>
  <c r="Z423"/>
  <c r="Y423"/>
  <c r="Z422"/>
  <c r="Y422"/>
  <c r="Z421"/>
  <c r="Y421"/>
  <c r="Z420"/>
  <c r="Y420"/>
  <c r="Z419"/>
  <c r="Y419"/>
  <c r="Z418"/>
  <c r="Y418"/>
  <c r="Z417"/>
  <c r="Y417"/>
  <c r="Z416"/>
  <c r="Y416"/>
  <c r="Z415"/>
  <c r="Y415"/>
  <c r="Z414"/>
  <c r="Y414"/>
  <c r="Z413"/>
  <c r="Y413"/>
  <c r="Z412"/>
  <c r="Y412"/>
  <c r="Z411"/>
  <c r="Y411"/>
  <c r="Z410"/>
  <c r="Y410"/>
  <c r="Z409"/>
  <c r="Y409"/>
  <c r="Z408"/>
  <c r="Y408"/>
  <c r="Z407"/>
  <c r="Y407"/>
  <c r="Z406"/>
  <c r="Y406"/>
  <c r="Z405"/>
  <c r="Y405"/>
  <c r="Z404"/>
  <c r="Y404"/>
  <c r="Z403"/>
  <c r="Y403"/>
  <c r="Z402"/>
  <c r="Y402"/>
  <c r="Z401"/>
  <c r="Y401"/>
  <c r="Z400"/>
  <c r="Y400"/>
  <c r="Z399"/>
  <c r="Y399"/>
  <c r="Z398"/>
  <c r="Y398"/>
  <c r="Z397"/>
  <c r="Y397"/>
  <c r="Z396"/>
  <c r="Y396"/>
  <c r="Z395"/>
  <c r="Y395"/>
  <c r="Z394"/>
  <c r="Y394"/>
  <c r="Z393"/>
  <c r="Y393"/>
  <c r="Z392"/>
  <c r="Y392"/>
  <c r="Z391"/>
  <c r="Y391"/>
  <c r="Z390"/>
  <c r="Y390"/>
  <c r="Z389"/>
  <c r="Y389"/>
  <c r="Z388"/>
  <c r="Y388"/>
  <c r="Z387"/>
  <c r="Y387"/>
  <c r="Z386"/>
  <c r="Y386"/>
  <c r="Z385"/>
  <c r="Y385"/>
  <c r="Z384"/>
  <c r="Y384"/>
  <c r="Z383"/>
  <c r="Y383"/>
  <c r="Z382"/>
  <c r="Y382"/>
  <c r="Z381"/>
  <c r="Y381"/>
  <c r="Z380"/>
  <c r="Y380"/>
  <c r="Z379"/>
  <c r="Y379"/>
  <c r="Z378"/>
  <c r="Y378"/>
  <c r="Z377"/>
  <c r="Y377"/>
  <c r="Z376"/>
  <c r="Y376"/>
  <c r="Z375"/>
  <c r="Y375"/>
  <c r="Z374"/>
  <c r="Y374"/>
  <c r="Z373"/>
  <c r="Y373"/>
  <c r="Z372"/>
  <c r="Y372"/>
  <c r="Z371"/>
  <c r="Y371"/>
  <c r="Z370"/>
  <c r="Y370"/>
  <c r="Z369"/>
  <c r="Y369"/>
  <c r="Z368"/>
  <c r="Y368"/>
  <c r="Z367"/>
  <c r="Y367"/>
  <c r="Z366"/>
  <c r="Y366"/>
  <c r="Z365"/>
  <c r="Y365"/>
  <c r="Z364"/>
  <c r="Y364"/>
  <c r="Z363"/>
  <c r="Y363"/>
  <c r="Z362"/>
  <c r="Y362"/>
  <c r="Z361"/>
  <c r="Y361"/>
  <c r="Z360"/>
  <c r="Y360"/>
  <c r="Z359"/>
  <c r="Y359"/>
  <c r="Z358"/>
  <c r="Y358"/>
  <c r="Z357"/>
  <c r="Y357"/>
  <c r="Z356"/>
  <c r="Y356"/>
  <c r="Z355"/>
  <c r="Y355"/>
  <c r="Z354"/>
  <c r="Y354"/>
  <c r="Z353"/>
  <c r="Y353"/>
  <c r="Z352"/>
  <c r="Y352"/>
  <c r="Z351"/>
  <c r="Y351"/>
  <c r="Z350"/>
  <c r="Y350"/>
  <c r="Z349"/>
  <c r="Y349"/>
  <c r="Z348"/>
  <c r="Y348"/>
  <c r="Z347"/>
  <c r="Y347"/>
  <c r="Z346"/>
  <c r="Y346"/>
  <c r="Z345"/>
  <c r="Y345"/>
  <c r="Z344"/>
  <c r="Y344"/>
  <c r="Z343"/>
  <c r="Y343"/>
  <c r="Z342"/>
  <c r="Y342"/>
  <c r="Z341"/>
  <c r="Y341"/>
  <c r="Z340"/>
  <c r="Y340"/>
  <c r="Z339"/>
  <c r="Y339"/>
  <c r="Z338"/>
  <c r="Y338"/>
  <c r="Z337"/>
  <c r="Y337"/>
  <c r="Z336"/>
  <c r="Y336"/>
  <c r="Z335"/>
  <c r="Y335"/>
  <c r="Z334"/>
  <c r="Y334"/>
  <c r="Z333"/>
  <c r="Y333"/>
  <c r="Z332"/>
  <c r="Y332"/>
  <c r="Z331"/>
  <c r="Y331"/>
  <c r="Z330"/>
  <c r="Y330"/>
  <c r="Z329"/>
  <c r="Y329"/>
  <c r="Z328"/>
  <c r="Y328"/>
  <c r="Z327"/>
  <c r="Y327"/>
  <c r="Z326"/>
  <c r="Y326"/>
  <c r="Z325"/>
  <c r="Y325"/>
  <c r="Z324"/>
  <c r="Y324"/>
  <c r="Z323"/>
  <c r="Y323"/>
  <c r="Z322"/>
  <c r="Y322"/>
  <c r="Z321"/>
  <c r="Y321"/>
  <c r="Z320"/>
  <c r="Y320"/>
  <c r="Z319"/>
  <c r="Y319"/>
  <c r="Z318"/>
  <c r="Y318"/>
  <c r="Z317"/>
  <c r="Y317"/>
  <c r="Z316"/>
  <c r="Y316"/>
  <c r="Z315"/>
  <c r="Y315"/>
  <c r="Z314"/>
  <c r="Y314"/>
  <c r="Z313"/>
  <c r="Y313"/>
  <c r="Z312"/>
  <c r="Y312"/>
  <c r="Z311"/>
  <c r="Y311"/>
  <c r="Z310"/>
  <c r="Y310"/>
  <c r="Z309"/>
  <c r="Y309"/>
  <c r="Z308"/>
  <c r="Y308"/>
  <c r="Z307"/>
  <c r="Y307"/>
  <c r="Z306"/>
  <c r="Y306"/>
  <c r="Z305"/>
  <c r="Y305"/>
  <c r="Z304"/>
  <c r="Y304"/>
  <c r="Z303"/>
  <c r="Y303"/>
  <c r="Z302"/>
  <c r="Y302"/>
  <c r="Z301"/>
  <c r="Y301"/>
  <c r="Z300"/>
  <c r="Y300"/>
  <c r="Z299"/>
  <c r="Y299"/>
  <c r="Z298"/>
  <c r="Y298"/>
  <c r="Z297"/>
  <c r="Y297"/>
  <c r="Z296"/>
  <c r="Y296"/>
  <c r="Z295"/>
  <c r="Y295"/>
  <c r="Z294"/>
  <c r="Y294"/>
  <c r="Z293"/>
  <c r="Y293"/>
  <c r="Z292"/>
  <c r="Y292"/>
  <c r="Z291"/>
  <c r="Y291"/>
  <c r="Z290"/>
  <c r="Y290"/>
  <c r="Z289"/>
  <c r="Y289"/>
  <c r="Z288"/>
  <c r="Y288"/>
  <c r="Z287"/>
  <c r="Y287"/>
  <c r="Z286"/>
  <c r="Y286"/>
  <c r="Z285"/>
  <c r="Y285"/>
  <c r="Z284"/>
  <c r="Y284"/>
  <c r="Z283"/>
  <c r="Y283"/>
  <c r="Z282"/>
  <c r="Y282"/>
  <c r="Z281"/>
  <c r="Y281"/>
  <c r="Z280"/>
  <c r="Y280"/>
  <c r="Z279"/>
  <c r="Y279"/>
  <c r="Z278"/>
  <c r="Y278"/>
  <c r="Z277"/>
  <c r="Y277"/>
  <c r="Z276"/>
  <c r="Y276"/>
  <c r="Z275"/>
  <c r="Y275"/>
  <c r="Z274"/>
  <c r="Y274"/>
  <c r="Z273"/>
  <c r="Y273"/>
  <c r="Z272"/>
  <c r="Y272"/>
  <c r="Z271"/>
  <c r="Y271"/>
  <c r="Z270"/>
  <c r="Y270"/>
  <c r="Z269"/>
  <c r="Y269"/>
  <c r="Z268"/>
  <c r="Y268"/>
  <c r="Z267"/>
  <c r="Y267"/>
  <c r="Z266"/>
  <c r="Y266"/>
  <c r="Z265"/>
  <c r="Y265"/>
  <c r="Z264"/>
  <c r="Y264"/>
  <c r="Z263"/>
  <c r="Y263"/>
  <c r="Z262"/>
  <c r="Y262"/>
  <c r="Z261"/>
  <c r="Y261"/>
  <c r="Z260"/>
  <c r="Y260"/>
  <c r="Z259"/>
  <c r="Y259"/>
  <c r="Z258"/>
  <c r="Y258"/>
  <c r="Z257"/>
  <c r="Y257"/>
  <c r="Z256"/>
  <c r="Y256"/>
  <c r="Z255"/>
  <c r="Y255"/>
  <c r="Z254"/>
  <c r="Y254"/>
  <c r="Z253"/>
  <c r="Y253"/>
  <c r="Z252"/>
  <c r="Y252"/>
  <c r="Z251"/>
  <c r="Y251"/>
  <c r="Z250"/>
  <c r="Y250"/>
  <c r="Z249"/>
  <c r="Y249"/>
  <c r="Z248"/>
  <c r="Y248"/>
  <c r="Z247"/>
  <c r="Y247"/>
  <c r="Z246"/>
  <c r="Y246"/>
  <c r="Z245"/>
  <c r="Y245"/>
  <c r="Z244"/>
  <c r="Y244"/>
  <c r="Z243"/>
  <c r="Y243"/>
  <c r="Z242"/>
  <c r="Y242"/>
  <c r="Z241"/>
  <c r="Y241"/>
  <c r="Z240"/>
  <c r="Y240"/>
  <c r="Z239"/>
  <c r="Y239"/>
  <c r="Z238"/>
  <c r="Y238"/>
  <c r="Z237"/>
  <c r="Y237"/>
  <c r="Z236"/>
  <c r="Y236"/>
  <c r="Z235"/>
  <c r="Y235"/>
  <c r="Z234"/>
  <c r="Y234"/>
  <c r="Z233"/>
  <c r="Y233"/>
  <c r="Z232"/>
  <c r="Y232"/>
  <c r="Z231"/>
  <c r="Y231"/>
  <c r="Z230"/>
  <c r="Y230"/>
  <c r="Z229"/>
  <c r="Y229"/>
  <c r="Z228"/>
  <c r="Y228"/>
  <c r="Z227"/>
  <c r="Y227"/>
  <c r="Z226"/>
  <c r="Y226"/>
  <c r="Z225"/>
  <c r="Y225"/>
  <c r="Z224"/>
  <c r="Y224"/>
  <c r="Z223"/>
  <c r="Y223"/>
  <c r="Z222"/>
  <c r="Y222"/>
  <c r="Z221"/>
  <c r="Y221"/>
  <c r="Z220"/>
  <c r="Y220"/>
  <c r="Z219"/>
  <c r="Y219"/>
  <c r="Z218"/>
  <c r="Y218"/>
  <c r="Z217"/>
  <c r="Y217"/>
  <c r="Z216"/>
  <c r="Y216"/>
  <c r="Z215"/>
  <c r="Y215"/>
  <c r="Z214"/>
  <c r="Y214"/>
  <c r="Z213"/>
  <c r="Y213"/>
  <c r="Z212"/>
  <c r="Y212"/>
  <c r="Z211"/>
  <c r="Y211"/>
  <c r="Z210"/>
  <c r="Y210"/>
  <c r="Z209"/>
  <c r="Y209"/>
  <c r="Z208"/>
  <c r="Y208"/>
  <c r="Z207"/>
  <c r="Y207"/>
  <c r="Z206"/>
  <c r="Y206"/>
  <c r="Z205"/>
  <c r="Y205"/>
  <c r="Z204"/>
  <c r="Y204"/>
  <c r="Z203"/>
  <c r="Y203"/>
  <c r="Z202"/>
  <c r="Y202"/>
  <c r="Z201"/>
  <c r="Y201"/>
  <c r="Z200"/>
  <c r="Y200"/>
  <c r="Z199"/>
  <c r="Y199"/>
  <c r="Z198"/>
  <c r="Y198"/>
  <c r="Z197"/>
  <c r="Y197"/>
  <c r="Z196"/>
  <c r="Y196"/>
  <c r="Z195"/>
  <c r="Y195"/>
  <c r="Z194"/>
  <c r="Y194"/>
  <c r="Z193"/>
  <c r="Y193"/>
  <c r="Z192"/>
  <c r="Y192"/>
  <c r="Z191"/>
  <c r="Y191"/>
  <c r="Z190"/>
  <c r="Y190"/>
  <c r="Z189"/>
  <c r="Y189"/>
  <c r="Z188"/>
  <c r="Y188"/>
  <c r="Z187"/>
  <c r="Y187"/>
  <c r="Z186"/>
  <c r="Y186"/>
  <c r="Z185"/>
  <c r="Y185"/>
  <c r="Z184"/>
  <c r="Y184"/>
  <c r="Z183"/>
  <c r="Y183"/>
  <c r="Z182"/>
  <c r="Y182"/>
  <c r="Z181"/>
  <c r="Y181"/>
  <c r="Z180"/>
  <c r="Y180"/>
  <c r="Z179"/>
  <c r="Y179"/>
  <c r="Z178"/>
  <c r="Y178"/>
  <c r="Z177"/>
  <c r="Y177"/>
  <c r="Z176"/>
  <c r="Y176"/>
  <c r="Z175"/>
  <c r="Y175"/>
  <c r="Z174"/>
  <c r="Y174"/>
  <c r="Z173"/>
  <c r="Y173"/>
  <c r="Z172"/>
  <c r="Y172"/>
  <c r="Z171"/>
  <c r="Y171"/>
  <c r="Z170"/>
  <c r="Y170"/>
  <c r="Z169"/>
  <c r="Y169"/>
  <c r="Z168"/>
  <c r="Y168"/>
  <c r="Z167"/>
  <c r="Y167"/>
  <c r="Z166"/>
  <c r="Y166"/>
  <c r="Z165"/>
  <c r="Y165"/>
  <c r="Z164"/>
  <c r="Y164"/>
  <c r="Z163"/>
  <c r="Y163"/>
  <c r="Z162"/>
  <c r="Y162"/>
  <c r="Z161"/>
  <c r="Y161"/>
  <c r="Z160"/>
  <c r="Y160"/>
  <c r="Z159"/>
  <c r="Y159"/>
  <c r="Z158"/>
  <c r="Y158"/>
  <c r="Z157"/>
  <c r="Y157"/>
  <c r="Z156"/>
  <c r="Y156"/>
  <c r="Z155"/>
  <c r="Y155"/>
  <c r="Z154"/>
  <c r="Y154"/>
  <c r="Z153"/>
  <c r="Y153"/>
  <c r="Z152"/>
  <c r="Y152"/>
  <c r="Z151"/>
  <c r="Y151"/>
  <c r="Z150"/>
  <c r="Y150"/>
  <c r="Z149"/>
  <c r="Y149"/>
  <c r="Z148"/>
  <c r="Y148"/>
  <c r="Z147"/>
  <c r="Y147"/>
  <c r="Z146"/>
  <c r="Y146"/>
  <c r="Z145"/>
  <c r="Y145"/>
  <c r="Z144"/>
  <c r="Y144"/>
  <c r="Z143"/>
  <c r="Y143"/>
  <c r="Z142"/>
  <c r="Y142"/>
  <c r="Z141"/>
  <c r="Y141"/>
  <c r="Z140"/>
  <c r="Y140"/>
  <c r="Z139"/>
  <c r="Y139"/>
  <c r="Z138"/>
  <c r="Y138"/>
  <c r="Z137"/>
  <c r="Y137"/>
  <c r="Z136"/>
  <c r="Y136"/>
  <c r="Z135"/>
  <c r="Y135"/>
  <c r="Z134"/>
  <c r="Y134"/>
  <c r="Z133"/>
  <c r="Y133"/>
  <c r="Z132"/>
  <c r="Y132"/>
  <c r="Z131"/>
  <c r="Y131"/>
  <c r="Z130"/>
  <c r="Y130"/>
  <c r="Z129"/>
  <c r="Y129"/>
  <c r="Z128"/>
  <c r="Y128"/>
  <c r="Z127"/>
  <c r="Y127"/>
  <c r="Z126"/>
  <c r="Y126"/>
  <c r="Z125"/>
  <c r="Y125"/>
  <c r="Z124"/>
  <c r="Y124"/>
  <c r="Z123"/>
  <c r="Y123"/>
  <c r="Z122"/>
  <c r="Y122"/>
  <c r="Z121"/>
  <c r="Y121"/>
  <c r="Z120"/>
  <c r="Y120"/>
  <c r="Z119"/>
  <c r="Y119"/>
  <c r="Z118"/>
  <c r="Y118"/>
  <c r="Z117"/>
  <c r="Y117"/>
  <c r="Z116"/>
  <c r="Y116"/>
  <c r="Z115"/>
  <c r="Y115"/>
  <c r="Z114"/>
  <c r="Y114"/>
  <c r="Z113"/>
  <c r="Y113"/>
  <c r="Z112"/>
  <c r="Y112"/>
  <c r="Z111"/>
  <c r="Y111"/>
  <c r="Z110"/>
  <c r="Y110"/>
  <c r="Z109"/>
  <c r="Y109"/>
  <c r="Z108"/>
  <c r="Y108"/>
  <c r="Z107"/>
  <c r="Y107"/>
  <c r="Z106"/>
  <c r="Y106"/>
  <c r="Z105"/>
  <c r="Y105"/>
  <c r="Z104"/>
  <c r="Y104"/>
  <c r="Z103"/>
  <c r="Y103"/>
  <c r="Z102"/>
  <c r="Y102"/>
  <c r="Z101"/>
  <c r="Y101"/>
  <c r="Z100"/>
  <c r="Y100"/>
  <c r="Z99"/>
  <c r="Y99"/>
  <c r="Z98"/>
  <c r="Y98"/>
  <c r="Z97"/>
  <c r="Y97"/>
  <c r="Z96"/>
  <c r="Y96"/>
  <c r="Z95"/>
  <c r="Y95"/>
  <c r="Z94"/>
  <c r="Y94"/>
  <c r="Z93"/>
  <c r="Y93"/>
  <c r="Z92"/>
  <c r="Y92"/>
  <c r="Z91"/>
  <c r="Y91"/>
  <c r="Z90"/>
  <c r="Y90"/>
  <c r="Z89"/>
  <c r="Y89"/>
  <c r="Z88"/>
  <c r="Y88"/>
  <c r="Z87"/>
  <c r="Y87"/>
  <c r="Z86"/>
  <c r="Y86"/>
  <c r="Z85"/>
  <c r="Y85"/>
  <c r="Z84"/>
  <c r="Y84"/>
  <c r="Z83"/>
  <c r="Y83"/>
  <c r="Z82"/>
  <c r="Y82"/>
  <c r="Z81"/>
  <c r="Y81"/>
  <c r="Z80"/>
  <c r="Y80"/>
  <c r="Z79"/>
  <c r="Y79"/>
  <c r="Z78"/>
  <c r="Y78"/>
  <c r="Z77"/>
  <c r="Y77"/>
  <c r="Z76"/>
  <c r="Y76"/>
  <c r="Z75"/>
  <c r="Y75"/>
  <c r="Z74"/>
  <c r="Y74"/>
  <c r="Z73"/>
  <c r="Y73"/>
  <c r="Z72"/>
  <c r="Y72"/>
  <c r="Z71"/>
  <c r="Y71"/>
  <c r="Z70"/>
  <c r="Y70"/>
  <c r="Z69"/>
  <c r="Y69"/>
  <c r="Z68"/>
  <c r="Y68"/>
  <c r="Z67"/>
  <c r="Y67"/>
  <c r="Z66"/>
  <c r="Y66"/>
  <c r="Z65"/>
  <c r="Y65"/>
  <c r="Z64"/>
  <c r="Y64"/>
  <c r="Z63"/>
  <c r="Y63"/>
  <c r="Z62"/>
  <c r="Y62"/>
  <c r="Z61"/>
  <c r="Y61"/>
  <c r="Z60"/>
  <c r="Y60"/>
  <c r="Z59"/>
  <c r="Y59"/>
  <c r="Z58"/>
  <c r="Y58"/>
  <c r="Z57"/>
  <c r="Y57"/>
  <c r="Z56"/>
  <c r="Y56"/>
  <c r="Z55"/>
  <c r="Y55"/>
  <c r="Z54"/>
  <c r="Y54"/>
  <c r="Z53"/>
  <c r="Y53"/>
  <c r="Z52"/>
  <c r="Y52"/>
  <c r="Z51"/>
  <c r="Y51"/>
  <c r="Z50"/>
  <c r="Y50"/>
  <c r="Z49"/>
  <c r="Y49"/>
  <c r="Z48"/>
  <c r="Y48"/>
  <c r="Z47"/>
  <c r="Y47"/>
  <c r="Z46"/>
  <c r="Y46"/>
  <c r="Z45"/>
  <c r="Y45"/>
  <c r="Z44"/>
  <c r="Y44"/>
  <c r="Z43"/>
  <c r="Y43"/>
  <c r="Z42"/>
  <c r="Y42"/>
  <c r="Z41"/>
  <c r="Y41"/>
  <c r="Z40"/>
  <c r="Y40"/>
  <c r="Z39"/>
  <c r="Y39"/>
  <c r="Z38"/>
  <c r="Y38"/>
  <c r="Z37"/>
  <c r="Y37"/>
  <c r="Z36"/>
  <c r="Y36"/>
  <c r="Z35"/>
  <c r="Y35"/>
  <c r="Z34"/>
  <c r="Y34"/>
  <c r="Z33"/>
  <c r="Y33"/>
  <c r="Z32"/>
  <c r="Y32"/>
  <c r="Z31"/>
  <c r="Y31"/>
  <c r="Z30"/>
  <c r="Y30"/>
  <c r="Z29"/>
  <c r="Y29"/>
  <c r="Z28"/>
  <c r="Y28"/>
  <c r="Z27"/>
  <c r="Y27"/>
  <c r="Z26"/>
  <c r="Y26"/>
  <c r="Z25"/>
  <c r="Y25"/>
  <c r="Z24"/>
  <c r="Y24"/>
  <c r="Z23"/>
  <c r="Y23"/>
  <c r="Z22"/>
  <c r="Y22"/>
  <c r="Z21"/>
  <c r="Y21"/>
  <c r="Z20"/>
  <c r="Y20"/>
  <c r="Z19"/>
  <c r="Y19"/>
  <c r="Z18"/>
  <c r="Y18"/>
  <c r="Z17"/>
  <c r="Y17"/>
  <c r="Z16"/>
  <c r="Y16"/>
  <c r="Z15"/>
  <c r="Y15"/>
  <c r="Z14"/>
  <c r="Y14"/>
  <c r="Z13"/>
  <c r="Y13"/>
  <c r="Z12"/>
  <c r="Y12"/>
  <c r="Z11"/>
  <c r="Y11"/>
  <c r="Z10"/>
  <c r="Y10"/>
  <c r="Z9"/>
  <c r="Y9"/>
  <c r="Z8"/>
  <c r="Y8"/>
  <c r="Z7"/>
  <c r="Y7"/>
  <c r="Z6"/>
  <c r="Y6"/>
  <c r="Z5"/>
  <c r="Y5"/>
  <c r="Z4"/>
  <c r="Y4"/>
  <c r="Z3"/>
  <c r="Y3"/>
  <c r="AG1165" i="1"/>
  <c r="AF1165"/>
  <c r="AG1162"/>
  <c r="AF1162"/>
  <c r="AG1161"/>
  <c r="AF1161"/>
  <c r="AG1160"/>
  <c r="AF1160"/>
  <c r="AG1159"/>
  <c r="AF1159"/>
  <c r="AG1158"/>
  <c r="AF1158"/>
  <c r="AG1157"/>
  <c r="AF1157"/>
  <c r="AG1084"/>
  <c r="AF1084"/>
  <c r="AG1083"/>
  <c r="AF1083"/>
  <c r="AG1080"/>
  <c r="AF1080"/>
  <c r="AG1079"/>
  <c r="AF1079"/>
  <c r="AG1076"/>
  <c r="AF1076"/>
  <c r="AG1075"/>
  <c r="AF1075"/>
  <c r="AG1074"/>
  <c r="AF1074"/>
  <c r="AG1073"/>
  <c r="AF1073"/>
  <c r="S913"/>
  <c r="T913"/>
  <c r="U913"/>
  <c r="V913"/>
  <c r="V775"/>
  <c r="U775"/>
  <c r="T775"/>
  <c r="S775"/>
  <c r="S751"/>
  <c r="T751"/>
  <c r="U751"/>
  <c r="V751"/>
  <c r="D3" i="7" l="1"/>
  <c r="I3" s="1"/>
  <c r="C500"/>
  <c r="D500" s="1"/>
  <c r="C527"/>
  <c r="C528" s="1"/>
  <c r="C5"/>
  <c r="D4"/>
  <c r="I4" s="1"/>
  <c r="I2" i="2"/>
  <c r="AS980" i="1"/>
  <c r="AS981" s="1"/>
  <c r="C529" i="7"/>
  <c r="D528"/>
  <c r="D5"/>
  <c r="I5" s="1"/>
  <c r="C6"/>
  <c r="D527"/>
  <c r="AG905" i="1"/>
  <c r="AF905"/>
  <c r="AG904"/>
  <c r="AF904"/>
  <c r="AG903"/>
  <c r="AF903"/>
  <c r="AG898"/>
  <c r="AF898"/>
  <c r="AF962"/>
  <c r="AG962"/>
  <c r="AG897"/>
  <c r="AF897"/>
  <c r="AG893"/>
  <c r="AF893"/>
  <c r="AG892"/>
  <c r="AF892"/>
  <c r="AG888"/>
  <c r="AF888"/>
  <c r="AG887"/>
  <c r="AF887"/>
  <c r="AG875"/>
  <c r="AF875"/>
  <c r="AG863"/>
  <c r="AF863"/>
  <c r="AG856"/>
  <c r="AF856"/>
  <c r="AG820"/>
  <c r="AF820"/>
  <c r="AG819"/>
  <c r="AF819"/>
  <c r="AG818"/>
  <c r="AF818"/>
  <c r="AG817"/>
  <c r="AF817"/>
  <c r="AG816"/>
  <c r="AF816"/>
  <c r="AG812"/>
  <c r="AF812"/>
  <c r="AG996"/>
  <c r="AF996"/>
  <c r="AG993"/>
  <c r="AF993"/>
  <c r="AG992"/>
  <c r="AF992"/>
  <c r="AG991"/>
  <c r="AF991"/>
  <c r="AG990"/>
  <c r="AF990"/>
  <c r="AG989"/>
  <c r="AF989"/>
  <c r="AF554"/>
  <c r="AG715"/>
  <c r="AF715"/>
  <c r="AG714"/>
  <c r="AF714"/>
  <c r="AG716"/>
  <c r="AF716"/>
  <c r="AG684"/>
  <c r="AF684"/>
  <c r="AG682"/>
  <c r="AF682"/>
  <c r="AG681"/>
  <c r="AF681"/>
  <c r="AG678"/>
  <c r="AF678"/>
  <c r="AG677"/>
  <c r="AF677"/>
  <c r="AG676"/>
  <c r="AF676"/>
  <c r="AT980" l="1"/>
  <c r="AS982"/>
  <c r="AT982" s="1"/>
  <c r="AT981"/>
  <c r="C530" i="7"/>
  <c r="D529"/>
  <c r="D6"/>
  <c r="I6" s="1"/>
  <c r="C7"/>
  <c r="AG638" i="1"/>
  <c r="AF638"/>
  <c r="AG620"/>
  <c r="AF620"/>
  <c r="AG619"/>
  <c r="AF619"/>
  <c r="AG613"/>
  <c r="AF613"/>
  <c r="AG615"/>
  <c r="AF615"/>
  <c r="D530" i="7" l="1"/>
  <c r="C531"/>
  <c r="C8"/>
  <c r="D7"/>
  <c r="I7" s="1"/>
  <c r="AG589" i="1"/>
  <c r="AF589"/>
  <c r="AG588"/>
  <c r="AF588"/>
  <c r="AG577"/>
  <c r="AF577"/>
  <c r="AG576"/>
  <c r="AF576"/>
  <c r="AG569"/>
  <c r="AF569"/>
  <c r="AG562"/>
  <c r="AF562"/>
  <c r="AG553"/>
  <c r="AF553"/>
  <c r="AG552"/>
  <c r="AF552"/>
  <c r="AG551"/>
  <c r="AF551"/>
  <c r="AG550"/>
  <c r="AF550"/>
  <c r="AG549"/>
  <c r="AF549"/>
  <c r="AG548"/>
  <c r="AF548"/>
  <c r="AG543"/>
  <c r="AF543"/>
  <c r="AG542"/>
  <c r="AF542"/>
  <c r="AG541"/>
  <c r="AF541"/>
  <c r="AG540"/>
  <c r="AF540"/>
  <c r="AG539"/>
  <c r="AF539"/>
  <c r="AG538"/>
  <c r="AF538"/>
  <c r="AG472"/>
  <c r="AF472"/>
  <c r="AG448"/>
  <c r="AF448"/>
  <c r="V441"/>
  <c r="U441"/>
  <c r="T441"/>
  <c r="S441"/>
  <c r="AG407"/>
  <c r="AF407"/>
  <c r="AG391"/>
  <c r="AF391"/>
  <c r="AG394"/>
  <c r="AF394"/>
  <c r="AG393"/>
  <c r="AF393"/>
  <c r="AG392"/>
  <c r="AF392"/>
  <c r="AK385"/>
  <c r="AG385"/>
  <c r="AF385"/>
  <c r="AK384"/>
  <c r="AG384"/>
  <c r="AF384"/>
  <c r="AK365"/>
  <c r="AG365"/>
  <c r="AF365"/>
  <c r="AK364"/>
  <c r="AG364"/>
  <c r="AF364"/>
  <c r="AK363"/>
  <c r="AG363"/>
  <c r="AF363"/>
  <c r="AK362"/>
  <c r="AG362"/>
  <c r="AF362"/>
  <c r="AK358"/>
  <c r="AG358"/>
  <c r="AF358"/>
  <c r="AK357"/>
  <c r="AG357"/>
  <c r="AF357"/>
  <c r="AK353"/>
  <c r="AG353"/>
  <c r="AF353"/>
  <c r="D531" i="7" l="1"/>
  <c r="C532"/>
  <c r="D8"/>
  <c r="I8" s="1"/>
  <c r="C9"/>
  <c r="AG479" i="1"/>
  <c r="AF479"/>
  <c r="AG480"/>
  <c r="AF480"/>
  <c r="AG481"/>
  <c r="AF481"/>
  <c r="AK145"/>
  <c r="AG145"/>
  <c r="AF145"/>
  <c r="AK144"/>
  <c r="AG144"/>
  <c r="AF144"/>
  <c r="AK143"/>
  <c r="AG143"/>
  <c r="AF143"/>
  <c r="AK142"/>
  <c r="AG142"/>
  <c r="AF142"/>
  <c r="AK141"/>
  <c r="AG141"/>
  <c r="AF141"/>
  <c r="AK140"/>
  <c r="AG140"/>
  <c r="AF140"/>
  <c r="AK139"/>
  <c r="AG139"/>
  <c r="AF139"/>
  <c r="AK138"/>
  <c r="AG138"/>
  <c r="AF138"/>
  <c r="AK137"/>
  <c r="AG137"/>
  <c r="AF137"/>
  <c r="AK136"/>
  <c r="AG136"/>
  <c r="AF136"/>
  <c r="AK133"/>
  <c r="AG133"/>
  <c r="AF133"/>
  <c r="C533" i="7" l="1"/>
  <c r="D532"/>
  <c r="D9"/>
  <c r="I9" s="1"/>
  <c r="C10"/>
  <c r="V1349" i="1"/>
  <c r="U1349"/>
  <c r="T1349"/>
  <c r="S1349"/>
  <c r="V1348"/>
  <c r="U1348"/>
  <c r="T1348"/>
  <c r="S1348"/>
  <c r="V1347"/>
  <c r="U1347"/>
  <c r="T1347"/>
  <c r="S1347"/>
  <c r="V1346"/>
  <c r="U1346"/>
  <c r="T1346"/>
  <c r="S1346"/>
  <c r="V1345"/>
  <c r="U1345"/>
  <c r="T1345"/>
  <c r="S1345"/>
  <c r="V1344"/>
  <c r="U1344"/>
  <c r="T1344"/>
  <c r="S1344"/>
  <c r="V1343"/>
  <c r="U1343"/>
  <c r="T1343"/>
  <c r="S1343"/>
  <c r="V1342"/>
  <c r="U1342"/>
  <c r="T1342"/>
  <c r="S1342"/>
  <c r="V1341"/>
  <c r="U1341"/>
  <c r="T1341"/>
  <c r="S1341"/>
  <c r="V1340"/>
  <c r="U1340"/>
  <c r="T1340"/>
  <c r="S1340"/>
  <c r="V1339"/>
  <c r="U1339"/>
  <c r="T1339"/>
  <c r="S1339"/>
  <c r="V1338"/>
  <c r="U1338"/>
  <c r="T1338"/>
  <c r="S1338"/>
  <c r="V1337"/>
  <c r="U1337"/>
  <c r="T1337"/>
  <c r="S1337"/>
  <c r="V1336"/>
  <c r="U1336"/>
  <c r="T1336"/>
  <c r="S1336"/>
  <c r="V1335"/>
  <c r="U1335"/>
  <c r="T1335"/>
  <c r="S1335"/>
  <c r="V1334"/>
  <c r="U1334"/>
  <c r="T1334"/>
  <c r="S1334"/>
  <c r="V1333"/>
  <c r="U1333"/>
  <c r="T1333"/>
  <c r="S1333"/>
  <c r="V1216"/>
  <c r="U1216"/>
  <c r="T1216"/>
  <c r="S1216"/>
  <c r="V1215"/>
  <c r="U1215"/>
  <c r="T1215"/>
  <c r="S1215"/>
  <c r="V1214"/>
  <c r="U1214"/>
  <c r="T1214"/>
  <c r="S1214"/>
  <c r="V1213"/>
  <c r="U1213"/>
  <c r="T1213"/>
  <c r="S1213"/>
  <c r="V1212"/>
  <c r="U1212"/>
  <c r="T1212"/>
  <c r="S1212"/>
  <c r="V1211"/>
  <c r="U1211"/>
  <c r="T1211"/>
  <c r="S1211"/>
  <c r="V1210"/>
  <c r="U1210"/>
  <c r="T1210"/>
  <c r="S1210"/>
  <c r="V1209"/>
  <c r="U1209"/>
  <c r="T1209"/>
  <c r="S1209"/>
  <c r="V1208"/>
  <c r="U1208"/>
  <c r="T1208"/>
  <c r="S1208"/>
  <c r="V1207"/>
  <c r="U1207"/>
  <c r="T1207"/>
  <c r="S1207"/>
  <c r="V1206"/>
  <c r="U1206"/>
  <c r="T1206"/>
  <c r="S1206"/>
  <c r="V1205"/>
  <c r="U1205"/>
  <c r="T1205"/>
  <c r="S1205"/>
  <c r="V1204"/>
  <c r="U1204"/>
  <c r="T1204"/>
  <c r="S1204"/>
  <c r="V1203"/>
  <c r="U1203"/>
  <c r="T1203"/>
  <c r="S1203"/>
  <c r="V1202"/>
  <c r="U1202"/>
  <c r="T1202"/>
  <c r="S1202"/>
  <c r="V1201"/>
  <c r="U1201"/>
  <c r="T1201"/>
  <c r="S1201"/>
  <c r="V1200"/>
  <c r="U1200"/>
  <c r="T1200"/>
  <c r="S1200"/>
  <c r="V1184"/>
  <c r="U1184"/>
  <c r="T1184"/>
  <c r="S1184"/>
  <c r="V1183"/>
  <c r="U1183"/>
  <c r="T1183"/>
  <c r="S1183"/>
  <c r="V1119"/>
  <c r="U1119"/>
  <c r="T1119"/>
  <c r="S1119"/>
  <c r="V1118"/>
  <c r="U1118"/>
  <c r="T1118"/>
  <c r="S1118"/>
  <c r="V1117"/>
  <c r="U1117"/>
  <c r="T1117"/>
  <c r="S1117"/>
  <c r="V1116"/>
  <c r="U1116"/>
  <c r="T1116"/>
  <c r="S1116"/>
  <c r="V1115"/>
  <c r="U1115"/>
  <c r="T1115"/>
  <c r="S1115"/>
  <c r="V1114"/>
  <c r="U1114"/>
  <c r="T1114"/>
  <c r="S1114"/>
  <c r="V1113"/>
  <c r="U1113"/>
  <c r="T1113"/>
  <c r="S1113"/>
  <c r="V1112"/>
  <c r="U1112"/>
  <c r="T1112"/>
  <c r="S1112"/>
  <c r="V1111"/>
  <c r="U1111"/>
  <c r="T1111"/>
  <c r="S1111"/>
  <c r="V1110"/>
  <c r="U1110"/>
  <c r="T1110"/>
  <c r="S1110"/>
  <c r="V1109"/>
  <c r="U1109"/>
  <c r="T1109"/>
  <c r="S1109"/>
  <c r="V1108"/>
  <c r="U1108"/>
  <c r="T1108"/>
  <c r="S1108"/>
  <c r="V1107"/>
  <c r="U1107"/>
  <c r="T1107"/>
  <c r="S1107"/>
  <c r="V1106"/>
  <c r="U1106"/>
  <c r="T1106"/>
  <c r="S1106"/>
  <c r="V1105"/>
  <c r="U1105"/>
  <c r="T1105"/>
  <c r="S1105"/>
  <c r="V1102"/>
  <c r="U1102"/>
  <c r="T1102"/>
  <c r="S1102"/>
  <c r="S1101"/>
  <c r="T1101"/>
  <c r="U1101"/>
  <c r="V1101"/>
  <c r="V1100"/>
  <c r="U1100"/>
  <c r="T1100"/>
  <c r="S1100"/>
  <c r="V1099"/>
  <c r="U1099"/>
  <c r="T1099"/>
  <c r="S1099"/>
  <c r="V1098"/>
  <c r="U1098"/>
  <c r="T1098"/>
  <c r="S1098"/>
  <c r="V1097"/>
  <c r="U1097"/>
  <c r="T1097"/>
  <c r="S1097"/>
  <c r="V1096"/>
  <c r="U1096"/>
  <c r="T1096"/>
  <c r="S1096"/>
  <c r="V1095"/>
  <c r="U1095"/>
  <c r="T1095"/>
  <c r="S1095"/>
  <c r="V1094"/>
  <c r="U1094"/>
  <c r="T1094"/>
  <c r="S1094"/>
  <c r="V1093"/>
  <c r="U1093"/>
  <c r="T1093"/>
  <c r="S1093"/>
  <c r="V1092"/>
  <c r="U1092"/>
  <c r="T1092"/>
  <c r="S1092"/>
  <c r="V1091"/>
  <c r="U1091"/>
  <c r="T1091"/>
  <c r="S1091"/>
  <c r="V1090"/>
  <c r="U1090"/>
  <c r="T1090"/>
  <c r="S1090"/>
  <c r="V1089"/>
  <c r="U1089"/>
  <c r="T1089"/>
  <c r="S1089"/>
  <c r="V1088"/>
  <c r="U1088"/>
  <c r="T1088"/>
  <c r="S1088"/>
  <c r="V1087"/>
  <c r="U1087"/>
  <c r="T1087"/>
  <c r="S1087"/>
  <c r="V1086"/>
  <c r="U1086"/>
  <c r="T1086"/>
  <c r="S1086"/>
  <c r="V1085"/>
  <c r="U1085"/>
  <c r="T1085"/>
  <c r="S1085"/>
  <c r="V1081"/>
  <c r="U1081"/>
  <c r="T1081"/>
  <c r="S1081"/>
  <c r="V1078"/>
  <c r="U1078"/>
  <c r="T1078"/>
  <c r="S1078"/>
  <c r="V975"/>
  <c r="U975"/>
  <c r="T975"/>
  <c r="S975"/>
  <c r="V973"/>
  <c r="U973"/>
  <c r="T973"/>
  <c r="S973"/>
  <c r="V972"/>
  <c r="U972"/>
  <c r="T972"/>
  <c r="S972"/>
  <c r="V940"/>
  <c r="U940"/>
  <c r="T940"/>
  <c r="S940"/>
  <c r="V939"/>
  <c r="U939"/>
  <c r="T939"/>
  <c r="S939"/>
  <c r="V938"/>
  <c r="U938"/>
  <c r="T938"/>
  <c r="S938"/>
  <c r="V937"/>
  <c r="U937"/>
  <c r="T937"/>
  <c r="S937"/>
  <c r="V936"/>
  <c r="U936"/>
  <c r="T936"/>
  <c r="S936"/>
  <c r="V935"/>
  <c r="U935"/>
  <c r="T935"/>
  <c r="S935"/>
  <c r="V934"/>
  <c r="U934"/>
  <c r="T934"/>
  <c r="S934"/>
  <c r="V933"/>
  <c r="U933"/>
  <c r="T933"/>
  <c r="S933"/>
  <c r="V932"/>
  <c r="U932"/>
  <c r="T932"/>
  <c r="S932"/>
  <c r="V931"/>
  <c r="U931"/>
  <c r="T931"/>
  <c r="S931"/>
  <c r="V930"/>
  <c r="U930"/>
  <c r="T930"/>
  <c r="S930"/>
  <c r="V929"/>
  <c r="U929"/>
  <c r="T929"/>
  <c r="S929"/>
  <c r="V928"/>
  <c r="U928"/>
  <c r="T928"/>
  <c r="S928"/>
  <c r="V927"/>
  <c r="U927"/>
  <c r="T927"/>
  <c r="S927"/>
  <c r="V926"/>
  <c r="U926"/>
  <c r="T926"/>
  <c r="S926"/>
  <c r="V925"/>
  <c r="U925"/>
  <c r="T925"/>
  <c r="S925"/>
  <c r="V924"/>
  <c r="U924"/>
  <c r="T924"/>
  <c r="S924"/>
  <c r="V923"/>
  <c r="U923"/>
  <c r="T923"/>
  <c r="S923"/>
  <c r="V919"/>
  <c r="U919"/>
  <c r="T919"/>
  <c r="S919"/>
  <c r="V918"/>
  <c r="U918"/>
  <c r="T918"/>
  <c r="S918"/>
  <c r="V917"/>
  <c r="U917"/>
  <c r="T917"/>
  <c r="S917"/>
  <c r="V1354"/>
  <c r="U1354"/>
  <c r="T1354"/>
  <c r="S1354"/>
  <c r="V1353"/>
  <c r="U1353"/>
  <c r="T1353"/>
  <c r="S1353"/>
  <c r="V1352"/>
  <c r="U1352"/>
  <c r="T1352"/>
  <c r="S1352"/>
  <c r="V1351"/>
  <c r="U1351"/>
  <c r="T1351"/>
  <c r="S1351"/>
  <c r="V1350"/>
  <c r="U1350"/>
  <c r="T1350"/>
  <c r="S1350"/>
  <c r="V1332"/>
  <c r="U1332"/>
  <c r="T1332"/>
  <c r="S1332"/>
  <c r="V1331"/>
  <c r="U1331"/>
  <c r="T1331"/>
  <c r="S1331"/>
  <c r="V1330"/>
  <c r="U1330"/>
  <c r="T1330"/>
  <c r="S1330"/>
  <c r="V1329"/>
  <c r="U1329"/>
  <c r="T1329"/>
  <c r="S1329"/>
  <c r="V1328"/>
  <c r="U1328"/>
  <c r="T1328"/>
  <c r="S1328"/>
  <c r="V1327"/>
  <c r="U1327"/>
  <c r="T1327"/>
  <c r="S1327"/>
  <c r="V1326"/>
  <c r="U1326"/>
  <c r="T1326"/>
  <c r="S1326"/>
  <c r="V1325"/>
  <c r="U1325"/>
  <c r="T1325"/>
  <c r="S1325"/>
  <c r="V1324"/>
  <c r="U1324"/>
  <c r="T1324"/>
  <c r="S1324"/>
  <c r="V1323"/>
  <c r="U1323"/>
  <c r="T1323"/>
  <c r="S1323"/>
  <c r="V1322"/>
  <c r="U1322"/>
  <c r="T1322"/>
  <c r="S1322"/>
  <c r="V1321"/>
  <c r="U1321"/>
  <c r="T1321"/>
  <c r="S1321"/>
  <c r="V1320"/>
  <c r="U1320"/>
  <c r="T1320"/>
  <c r="S1320"/>
  <c r="V1319"/>
  <c r="U1319"/>
  <c r="T1319"/>
  <c r="S1319"/>
  <c r="V1317"/>
  <c r="U1317"/>
  <c r="T1317"/>
  <c r="S1317"/>
  <c r="V1316"/>
  <c r="U1316"/>
  <c r="T1316"/>
  <c r="S1316"/>
  <c r="V1315"/>
  <c r="U1315"/>
  <c r="T1315"/>
  <c r="S1315"/>
  <c r="V1314"/>
  <c r="U1314"/>
  <c r="T1314"/>
  <c r="S1314"/>
  <c r="V1313"/>
  <c r="U1313"/>
  <c r="T1313"/>
  <c r="S1313"/>
  <c r="V1312"/>
  <c r="U1312"/>
  <c r="T1312"/>
  <c r="S1312"/>
  <c r="V1311"/>
  <c r="U1311"/>
  <c r="T1311"/>
  <c r="S1311"/>
  <c r="V1310"/>
  <c r="U1310"/>
  <c r="T1310"/>
  <c r="S1310"/>
  <c r="V1309"/>
  <c r="U1309"/>
  <c r="T1309"/>
  <c r="S1309"/>
  <c r="V1308"/>
  <c r="U1308"/>
  <c r="T1308"/>
  <c r="S1308"/>
  <c r="V1307"/>
  <c r="U1307"/>
  <c r="T1307"/>
  <c r="S1307"/>
  <c r="V1306"/>
  <c r="U1306"/>
  <c r="T1306"/>
  <c r="S1306"/>
  <c r="V1305"/>
  <c r="U1305"/>
  <c r="T1305"/>
  <c r="S1305"/>
  <c r="V1304"/>
  <c r="U1304"/>
  <c r="T1304"/>
  <c r="S1304"/>
  <c r="V1303"/>
  <c r="U1303"/>
  <c r="T1303"/>
  <c r="S1303"/>
  <c r="V1302"/>
  <c r="U1302"/>
  <c r="T1302"/>
  <c r="S1302"/>
  <c r="V1298"/>
  <c r="U1298"/>
  <c r="T1298"/>
  <c r="S1298"/>
  <c r="V1297"/>
  <c r="U1297"/>
  <c r="T1297"/>
  <c r="S1297"/>
  <c r="V1296"/>
  <c r="U1296"/>
  <c r="T1296"/>
  <c r="S1296"/>
  <c r="V1295"/>
  <c r="U1295"/>
  <c r="T1295"/>
  <c r="S1295"/>
  <c r="V1294"/>
  <c r="U1294"/>
  <c r="T1294"/>
  <c r="S1294"/>
  <c r="V1293"/>
  <c r="U1293"/>
  <c r="T1293"/>
  <c r="S1293"/>
  <c r="V1292"/>
  <c r="U1292"/>
  <c r="T1292"/>
  <c r="S1292"/>
  <c r="V1291"/>
  <c r="U1291"/>
  <c r="T1291"/>
  <c r="S1291"/>
  <c r="V1290"/>
  <c r="U1290"/>
  <c r="T1290"/>
  <c r="S1290"/>
  <c r="V1289"/>
  <c r="U1289"/>
  <c r="T1289"/>
  <c r="S1289"/>
  <c r="V1288"/>
  <c r="U1288"/>
  <c r="T1288"/>
  <c r="S1288"/>
  <c r="V1287"/>
  <c r="U1287"/>
  <c r="T1287"/>
  <c r="S1287"/>
  <c r="V1286"/>
  <c r="U1286"/>
  <c r="T1286"/>
  <c r="S1286"/>
  <c r="V1285"/>
  <c r="U1285"/>
  <c r="T1285"/>
  <c r="S1285"/>
  <c r="V1284"/>
  <c r="U1284"/>
  <c r="T1284"/>
  <c r="S1284"/>
  <c r="V1283"/>
  <c r="U1283"/>
  <c r="T1283"/>
  <c r="S1283"/>
  <c r="V1282"/>
  <c r="U1282"/>
  <c r="T1282"/>
  <c r="S1282"/>
  <c r="V1281"/>
  <c r="U1281"/>
  <c r="T1281"/>
  <c r="S1281"/>
  <c r="V1280"/>
  <c r="U1280"/>
  <c r="T1280"/>
  <c r="S1280"/>
  <c r="V1279"/>
  <c r="U1279"/>
  <c r="T1279"/>
  <c r="S1279"/>
  <c r="V1278"/>
  <c r="U1278"/>
  <c r="T1278"/>
  <c r="S1278"/>
  <c r="V1276"/>
  <c r="U1276"/>
  <c r="T1276"/>
  <c r="S1276"/>
  <c r="V1275"/>
  <c r="U1275"/>
  <c r="T1275"/>
  <c r="S1275"/>
  <c r="V1274"/>
  <c r="U1274"/>
  <c r="T1274"/>
  <c r="S1274"/>
  <c r="V1272"/>
  <c r="U1272"/>
  <c r="T1272"/>
  <c r="S1272"/>
  <c r="V1271"/>
  <c r="U1271"/>
  <c r="T1271"/>
  <c r="S1271"/>
  <c r="V1270"/>
  <c r="U1270"/>
  <c r="T1270"/>
  <c r="S1270"/>
  <c r="V1266"/>
  <c r="U1266"/>
  <c r="T1266"/>
  <c r="S1266"/>
  <c r="V1265"/>
  <c r="U1265"/>
  <c r="T1265"/>
  <c r="S1265"/>
  <c r="V1264"/>
  <c r="U1264"/>
  <c r="T1264"/>
  <c r="S1264"/>
  <c r="V1263"/>
  <c r="U1263"/>
  <c r="T1263"/>
  <c r="S1263"/>
  <c r="V1262"/>
  <c r="U1262"/>
  <c r="T1262"/>
  <c r="S1262"/>
  <c r="V1261"/>
  <c r="U1261"/>
  <c r="T1261"/>
  <c r="S1261"/>
  <c r="V1260"/>
  <c r="U1260"/>
  <c r="T1260"/>
  <c r="S1260"/>
  <c r="V1259"/>
  <c r="U1259"/>
  <c r="T1259"/>
  <c r="S1259"/>
  <c r="V1258"/>
  <c r="U1258"/>
  <c r="T1258"/>
  <c r="S1258"/>
  <c r="V1257"/>
  <c r="U1257"/>
  <c r="T1257"/>
  <c r="S1257"/>
  <c r="V1256"/>
  <c r="U1256"/>
  <c r="T1256"/>
  <c r="S1256"/>
  <c r="V1255"/>
  <c r="U1255"/>
  <c r="T1255"/>
  <c r="S1255"/>
  <c r="V1254"/>
  <c r="U1254"/>
  <c r="T1254"/>
  <c r="S1254"/>
  <c r="V1253"/>
  <c r="U1253"/>
  <c r="T1253"/>
  <c r="S1253"/>
  <c r="V1252"/>
  <c r="U1252"/>
  <c r="T1252"/>
  <c r="S1252"/>
  <c r="V1251"/>
  <c r="U1251"/>
  <c r="T1251"/>
  <c r="S1251"/>
  <c r="V1250"/>
  <c r="U1250"/>
  <c r="T1250"/>
  <c r="S1250"/>
  <c r="V1249"/>
  <c r="U1249"/>
  <c r="T1249"/>
  <c r="S1249"/>
  <c r="V1248"/>
  <c r="U1248"/>
  <c r="T1248"/>
  <c r="S1248"/>
  <c r="S1247"/>
  <c r="T1247"/>
  <c r="U1247"/>
  <c r="V1247"/>
  <c r="S1246"/>
  <c r="T1246"/>
  <c r="U1246"/>
  <c r="V1246"/>
  <c r="S1245"/>
  <c r="T1245"/>
  <c r="U1245"/>
  <c r="V1245"/>
  <c r="V1244"/>
  <c r="U1244"/>
  <c r="T1244"/>
  <c r="S1244"/>
  <c r="V1243"/>
  <c r="U1243"/>
  <c r="T1243"/>
  <c r="S1243"/>
  <c r="V1242"/>
  <c r="U1242"/>
  <c r="T1242"/>
  <c r="S1242"/>
  <c r="V1241"/>
  <c r="U1241"/>
  <c r="T1241"/>
  <c r="S1241"/>
  <c r="V1240"/>
  <c r="U1240"/>
  <c r="T1240"/>
  <c r="S1240"/>
  <c r="V1239"/>
  <c r="U1239"/>
  <c r="T1239"/>
  <c r="S1239"/>
  <c r="V1238"/>
  <c r="U1238"/>
  <c r="T1238"/>
  <c r="S1238"/>
  <c r="V1237"/>
  <c r="U1237"/>
  <c r="T1237"/>
  <c r="S1237"/>
  <c r="V1236"/>
  <c r="U1236"/>
  <c r="T1236"/>
  <c r="S1236"/>
  <c r="V1235"/>
  <c r="U1235"/>
  <c r="T1235"/>
  <c r="S1235"/>
  <c r="V1234"/>
  <c r="U1234"/>
  <c r="T1234"/>
  <c r="S1234"/>
  <c r="V1233"/>
  <c r="U1233"/>
  <c r="T1233"/>
  <c r="S1233"/>
  <c r="V1232"/>
  <c r="U1232"/>
  <c r="T1232"/>
  <c r="S1232"/>
  <c r="V1231"/>
  <c r="U1231"/>
  <c r="T1231"/>
  <c r="S1231"/>
  <c r="V1230"/>
  <c r="U1230"/>
  <c r="T1230"/>
  <c r="S1230"/>
  <c r="V1229"/>
  <c r="U1229"/>
  <c r="T1229"/>
  <c r="S1229"/>
  <c r="V1226"/>
  <c r="U1226"/>
  <c r="T1226"/>
  <c r="S1226"/>
  <c r="V1225"/>
  <c r="U1225"/>
  <c r="T1225"/>
  <c r="S1225"/>
  <c r="V1224"/>
  <c r="U1224"/>
  <c r="T1224"/>
  <c r="S1224"/>
  <c r="V1223"/>
  <c r="U1223"/>
  <c r="T1223"/>
  <c r="S1223"/>
  <c r="V1222"/>
  <c r="U1222"/>
  <c r="T1222"/>
  <c r="S1222"/>
  <c r="V1221"/>
  <c r="U1221"/>
  <c r="T1221"/>
  <c r="S1221"/>
  <c r="V1220"/>
  <c r="U1220"/>
  <c r="T1220"/>
  <c r="S1220"/>
  <c r="V1219"/>
  <c r="U1219"/>
  <c r="T1219"/>
  <c r="S1219"/>
  <c r="V1218"/>
  <c r="U1218"/>
  <c r="T1218"/>
  <c r="S1218"/>
  <c r="V1217"/>
  <c r="U1217"/>
  <c r="T1217"/>
  <c r="S1217"/>
  <c r="S802"/>
  <c r="T802"/>
  <c r="U802"/>
  <c r="V802"/>
  <c r="V909"/>
  <c r="U909"/>
  <c r="T909"/>
  <c r="S909"/>
  <c r="V908"/>
  <c r="U908"/>
  <c r="T908"/>
  <c r="S908"/>
  <c r="V907"/>
  <c r="U907"/>
  <c r="T907"/>
  <c r="S907"/>
  <c r="S683"/>
  <c r="T683"/>
  <c r="U683"/>
  <c r="V683"/>
  <c r="S906"/>
  <c r="T906"/>
  <c r="U906"/>
  <c r="V906"/>
  <c r="S568"/>
  <c r="T568"/>
  <c r="U568"/>
  <c r="V568"/>
  <c r="S585"/>
  <c r="T585"/>
  <c r="U585"/>
  <c r="V585"/>
  <c r="V586"/>
  <c r="U586"/>
  <c r="T586"/>
  <c r="S586"/>
  <c r="V584"/>
  <c r="U584"/>
  <c r="T584"/>
  <c r="S584"/>
  <c r="V583"/>
  <c r="U583"/>
  <c r="T583"/>
  <c r="S583"/>
  <c r="V582"/>
  <c r="U582"/>
  <c r="T582"/>
  <c r="S582"/>
  <c r="V581"/>
  <c r="U581"/>
  <c r="T581"/>
  <c r="S581"/>
  <c r="V580"/>
  <c r="U580"/>
  <c r="T580"/>
  <c r="S580"/>
  <c r="V575"/>
  <c r="U575"/>
  <c r="T575"/>
  <c r="S575"/>
  <c r="V574"/>
  <c r="U574"/>
  <c r="T574"/>
  <c r="S574"/>
  <c r="V573"/>
  <c r="U573"/>
  <c r="T573"/>
  <c r="S573"/>
  <c r="V572"/>
  <c r="U572"/>
  <c r="T572"/>
  <c r="S572"/>
  <c r="V571"/>
  <c r="U571"/>
  <c r="T571"/>
  <c r="S571"/>
  <c r="S561"/>
  <c r="T561"/>
  <c r="U561"/>
  <c r="V561"/>
  <c r="V570"/>
  <c r="U570"/>
  <c r="T570"/>
  <c r="S570"/>
  <c r="V566"/>
  <c r="U566"/>
  <c r="T566"/>
  <c r="S566"/>
  <c r="V565"/>
  <c r="U565"/>
  <c r="T565"/>
  <c r="S565"/>
  <c r="V564"/>
  <c r="U564"/>
  <c r="T564"/>
  <c r="S564"/>
  <c r="V563"/>
  <c r="U563"/>
  <c r="T563"/>
  <c r="S563"/>
  <c r="V560"/>
  <c r="U560"/>
  <c r="T560"/>
  <c r="S560"/>
  <c r="V559"/>
  <c r="U559"/>
  <c r="T559"/>
  <c r="S559"/>
  <c r="V558"/>
  <c r="U558"/>
  <c r="T558"/>
  <c r="S558"/>
  <c r="V557"/>
  <c r="U557"/>
  <c r="T557"/>
  <c r="S557"/>
  <c r="V1052"/>
  <c r="U1052"/>
  <c r="T1052"/>
  <c r="S1052"/>
  <c r="V1051"/>
  <c r="U1051"/>
  <c r="T1051"/>
  <c r="S1051"/>
  <c r="V1050"/>
  <c r="U1050"/>
  <c r="T1050"/>
  <c r="S1050"/>
  <c r="V1049"/>
  <c r="U1049"/>
  <c r="T1049"/>
  <c r="S1049"/>
  <c r="V1048"/>
  <c r="U1048"/>
  <c r="T1048"/>
  <c r="S1048"/>
  <c r="V1047"/>
  <c r="U1047"/>
  <c r="T1047"/>
  <c r="S1047"/>
  <c r="S556"/>
  <c r="T556"/>
  <c r="U556"/>
  <c r="V556"/>
  <c r="S1046"/>
  <c r="T1046"/>
  <c r="U1046"/>
  <c r="V1046"/>
  <c r="S555"/>
  <c r="T555"/>
  <c r="U555"/>
  <c r="V555"/>
  <c r="S547"/>
  <c r="T547"/>
  <c r="U547"/>
  <c r="V547"/>
  <c r="S546"/>
  <c r="T546"/>
  <c r="U546"/>
  <c r="V546"/>
  <c r="S545"/>
  <c r="T545"/>
  <c r="U545"/>
  <c r="V545"/>
  <c r="S544"/>
  <c r="T544"/>
  <c r="U544"/>
  <c r="V544"/>
  <c r="S537"/>
  <c r="T537"/>
  <c r="U537"/>
  <c r="V537"/>
  <c r="S536"/>
  <c r="T536"/>
  <c r="U536"/>
  <c r="V536"/>
  <c r="S535"/>
  <c r="T535"/>
  <c r="U535"/>
  <c r="V535"/>
  <c r="V79"/>
  <c r="U79"/>
  <c r="T79"/>
  <c r="V56"/>
  <c r="U56"/>
  <c r="T56"/>
  <c r="V55"/>
  <c r="U55"/>
  <c r="T55"/>
  <c r="V54"/>
  <c r="U54"/>
  <c r="T54"/>
  <c r="V53"/>
  <c r="U53"/>
  <c r="T53"/>
  <c r="V52"/>
  <c r="U52"/>
  <c r="T52"/>
  <c r="V50"/>
  <c r="U50"/>
  <c r="T50"/>
  <c r="V49"/>
  <c r="U49"/>
  <c r="T49"/>
  <c r="V80"/>
  <c r="U80"/>
  <c r="T80"/>
  <c r="V82"/>
  <c r="U82"/>
  <c r="T48"/>
  <c r="U48"/>
  <c r="V48"/>
  <c r="V855"/>
  <c r="U855"/>
  <c r="T855"/>
  <c r="S855"/>
  <c r="V856"/>
  <c r="U856"/>
  <c r="T856"/>
  <c r="S856"/>
  <c r="V858"/>
  <c r="U858"/>
  <c r="T858"/>
  <c r="S858"/>
  <c r="V810"/>
  <c r="U810"/>
  <c r="T810"/>
  <c r="S810"/>
  <c r="V731"/>
  <c r="U731"/>
  <c r="T731"/>
  <c r="S731"/>
  <c r="V730"/>
  <c r="U730"/>
  <c r="T730"/>
  <c r="S730"/>
  <c r="V729"/>
  <c r="U729"/>
  <c r="T729"/>
  <c r="S729"/>
  <c r="V728"/>
  <c r="U728"/>
  <c r="T728"/>
  <c r="S728"/>
  <c r="V727"/>
  <c r="U727"/>
  <c r="T727"/>
  <c r="S727"/>
  <c r="V726"/>
  <c r="U726"/>
  <c r="T726"/>
  <c r="S726"/>
  <c r="V725"/>
  <c r="U725"/>
  <c r="T725"/>
  <c r="S725"/>
  <c r="V724"/>
  <c r="U724"/>
  <c r="T724"/>
  <c r="S724"/>
  <c r="V723"/>
  <c r="U723"/>
  <c r="T723"/>
  <c r="S723"/>
  <c r="V722"/>
  <c r="U722"/>
  <c r="T722"/>
  <c r="S722"/>
  <c r="V721"/>
  <c r="U721"/>
  <c r="T721"/>
  <c r="S721"/>
  <c r="S720"/>
  <c r="T720"/>
  <c r="U720"/>
  <c r="V720"/>
  <c r="C534" i="7" l="1"/>
  <c r="D533"/>
  <c r="C11"/>
  <c r="D10"/>
  <c r="I10" s="1"/>
  <c r="V1126" i="1"/>
  <c r="U1126"/>
  <c r="T1126"/>
  <c r="S1126"/>
  <c r="V1125"/>
  <c r="U1125"/>
  <c r="T1125"/>
  <c r="S1125"/>
  <c r="V1124"/>
  <c r="U1124"/>
  <c r="T1124"/>
  <c r="S1124"/>
  <c r="V1123"/>
  <c r="U1123"/>
  <c r="T1123"/>
  <c r="S1123"/>
  <c r="V1122"/>
  <c r="U1122"/>
  <c r="T1122"/>
  <c r="S1122"/>
  <c r="V1121"/>
  <c r="U1121"/>
  <c r="T1121"/>
  <c r="S1121"/>
  <c r="V1120"/>
  <c r="U1120"/>
  <c r="T1120"/>
  <c r="S1120"/>
  <c r="V472"/>
  <c r="U472"/>
  <c r="T472"/>
  <c r="S472"/>
  <c r="D11" i="7" l="1"/>
  <c r="I11" s="1"/>
  <c r="C12"/>
  <c r="C535"/>
  <c r="D534"/>
  <c r="V1199" i="1"/>
  <c r="U1199"/>
  <c r="T1199"/>
  <c r="S1199"/>
  <c r="V1198"/>
  <c r="U1198"/>
  <c r="T1198"/>
  <c r="S1198"/>
  <c r="V1197"/>
  <c r="U1197"/>
  <c r="T1197"/>
  <c r="S1197"/>
  <c r="V1196"/>
  <c r="U1196"/>
  <c r="T1196"/>
  <c r="S1196"/>
  <c r="V1195"/>
  <c r="U1195"/>
  <c r="T1195"/>
  <c r="S1195"/>
  <c r="V1194"/>
  <c r="U1194"/>
  <c r="T1194"/>
  <c r="S1194"/>
  <c r="V1193"/>
  <c r="U1193"/>
  <c r="T1193"/>
  <c r="S1193"/>
  <c r="V1192"/>
  <c r="U1192"/>
  <c r="T1192"/>
  <c r="S1192"/>
  <c r="V1191"/>
  <c r="U1191"/>
  <c r="T1191"/>
  <c r="S1191"/>
  <c r="V1190"/>
  <c r="U1190"/>
  <c r="T1190"/>
  <c r="S1190"/>
  <c r="V1189"/>
  <c r="U1189"/>
  <c r="T1189"/>
  <c r="S1189"/>
  <c r="V1188"/>
  <c r="U1188"/>
  <c r="T1188"/>
  <c r="S1188"/>
  <c r="V1187"/>
  <c r="U1187"/>
  <c r="T1187"/>
  <c r="S1187"/>
  <c r="V1186"/>
  <c r="U1186"/>
  <c r="T1186"/>
  <c r="S1186"/>
  <c r="V1182"/>
  <c r="U1182"/>
  <c r="T1182"/>
  <c r="S1182"/>
  <c r="V1181"/>
  <c r="U1181"/>
  <c r="T1181"/>
  <c r="S1181"/>
  <c r="V1180"/>
  <c r="U1180"/>
  <c r="T1180"/>
  <c r="S1180"/>
  <c r="V1179"/>
  <c r="U1179"/>
  <c r="T1179"/>
  <c r="S1179"/>
  <c r="V1178"/>
  <c r="U1178"/>
  <c r="T1178"/>
  <c r="S1178"/>
  <c r="V1177"/>
  <c r="U1177"/>
  <c r="T1177"/>
  <c r="S1177"/>
  <c r="V1176"/>
  <c r="U1176"/>
  <c r="T1176"/>
  <c r="S1176"/>
  <c r="V1175"/>
  <c r="U1175"/>
  <c r="T1175"/>
  <c r="S1175"/>
  <c r="V1174"/>
  <c r="U1174"/>
  <c r="T1174"/>
  <c r="S1174"/>
  <c r="V1173"/>
  <c r="U1173"/>
  <c r="T1173"/>
  <c r="S1173"/>
  <c r="V1172"/>
  <c r="U1172"/>
  <c r="T1172"/>
  <c r="S1172"/>
  <c r="V1171"/>
  <c r="U1171"/>
  <c r="T1171"/>
  <c r="S1171"/>
  <c r="V1170"/>
  <c r="U1170"/>
  <c r="T1170"/>
  <c r="S1170"/>
  <c r="V1169"/>
  <c r="U1169"/>
  <c r="T1169"/>
  <c r="S1169"/>
  <c r="V1168"/>
  <c r="U1168"/>
  <c r="T1168"/>
  <c r="S1168"/>
  <c r="V1167"/>
  <c r="U1167"/>
  <c r="T1167"/>
  <c r="S1167"/>
  <c r="V1166"/>
  <c r="U1166"/>
  <c r="T1166"/>
  <c r="S1166"/>
  <c r="V1165"/>
  <c r="U1165"/>
  <c r="T1165"/>
  <c r="S1165"/>
  <c r="V1164"/>
  <c r="U1164"/>
  <c r="T1164"/>
  <c r="S1164"/>
  <c r="V1163"/>
  <c r="U1163"/>
  <c r="T1163"/>
  <c r="S1163"/>
  <c r="V1162"/>
  <c r="U1162"/>
  <c r="T1162"/>
  <c r="S1162"/>
  <c r="V1161"/>
  <c r="U1161"/>
  <c r="T1161"/>
  <c r="S1161"/>
  <c r="V1160"/>
  <c r="U1160"/>
  <c r="T1160"/>
  <c r="S1160"/>
  <c r="V1159"/>
  <c r="U1159"/>
  <c r="T1159"/>
  <c r="S1159"/>
  <c r="V1158"/>
  <c r="U1158"/>
  <c r="T1158"/>
  <c r="S1158"/>
  <c r="V1157"/>
  <c r="U1157"/>
  <c r="T1157"/>
  <c r="S1157"/>
  <c r="V1143"/>
  <c r="U1143"/>
  <c r="T1143"/>
  <c r="S1143"/>
  <c r="V1142"/>
  <c r="U1142"/>
  <c r="T1142"/>
  <c r="S1142"/>
  <c r="V1141"/>
  <c r="U1141"/>
  <c r="T1141"/>
  <c r="S1141"/>
  <c r="V1140"/>
  <c r="U1140"/>
  <c r="T1140"/>
  <c r="S1140"/>
  <c r="V1139"/>
  <c r="U1139"/>
  <c r="T1139"/>
  <c r="S1139"/>
  <c r="V1138"/>
  <c r="U1138"/>
  <c r="T1138"/>
  <c r="S1138"/>
  <c r="V1137"/>
  <c r="U1137"/>
  <c r="T1137"/>
  <c r="S1137"/>
  <c r="V1045"/>
  <c r="U1045"/>
  <c r="T1045"/>
  <c r="S1045"/>
  <c r="V1044"/>
  <c r="U1044"/>
  <c r="T1044"/>
  <c r="S1044"/>
  <c r="V1043"/>
  <c r="U1043"/>
  <c r="T1043"/>
  <c r="S1043"/>
  <c r="V1042"/>
  <c r="U1042"/>
  <c r="T1042"/>
  <c r="S1042"/>
  <c r="V1041"/>
  <c r="U1041"/>
  <c r="T1041"/>
  <c r="S1041"/>
  <c r="V1040"/>
  <c r="U1040"/>
  <c r="T1040"/>
  <c r="S1040"/>
  <c r="V1039"/>
  <c r="U1039"/>
  <c r="T1039"/>
  <c r="S1039"/>
  <c r="V1038"/>
  <c r="U1038"/>
  <c r="T1038"/>
  <c r="S1038"/>
  <c r="V1037"/>
  <c r="U1037"/>
  <c r="T1037"/>
  <c r="S1037"/>
  <c r="V1036"/>
  <c r="U1036"/>
  <c r="T1036"/>
  <c r="S1036"/>
  <c r="V1032"/>
  <c r="U1032"/>
  <c r="T1032"/>
  <c r="S1032"/>
  <c r="V1031"/>
  <c r="U1031"/>
  <c r="T1031"/>
  <c r="S1031"/>
  <c r="V1020"/>
  <c r="U1020"/>
  <c r="T1020"/>
  <c r="S1020"/>
  <c r="V1019"/>
  <c r="U1019"/>
  <c r="T1019"/>
  <c r="S1019"/>
  <c r="V1018"/>
  <c r="U1018"/>
  <c r="T1018"/>
  <c r="S1018"/>
  <c r="V1017"/>
  <c r="U1017"/>
  <c r="T1017"/>
  <c r="S1017"/>
  <c r="V1016"/>
  <c r="U1016"/>
  <c r="T1016"/>
  <c r="S1016"/>
  <c r="V1015"/>
  <c r="U1015"/>
  <c r="T1015"/>
  <c r="S1015"/>
  <c r="V1014"/>
  <c r="U1014"/>
  <c r="T1014"/>
  <c r="S1014"/>
  <c r="V1013"/>
  <c r="U1013"/>
  <c r="T1013"/>
  <c r="S1013"/>
  <c r="V1012"/>
  <c r="U1012"/>
  <c r="T1012"/>
  <c r="S1012"/>
  <c r="V1011"/>
  <c r="U1011"/>
  <c r="T1011"/>
  <c r="S1011"/>
  <c r="V1010"/>
  <c r="U1010"/>
  <c r="T1010"/>
  <c r="S1010"/>
  <c r="V1009"/>
  <c r="U1009"/>
  <c r="T1009"/>
  <c r="S1009"/>
  <c r="V1007"/>
  <c r="U1007"/>
  <c r="T1007"/>
  <c r="S1007"/>
  <c r="V1006"/>
  <c r="U1006"/>
  <c r="T1006"/>
  <c r="S1006"/>
  <c r="V1005"/>
  <c r="U1005"/>
  <c r="T1005"/>
  <c r="S1005"/>
  <c r="V1004"/>
  <c r="U1004"/>
  <c r="T1004"/>
  <c r="S1004"/>
  <c r="V1003"/>
  <c r="U1003"/>
  <c r="T1003"/>
  <c r="S1003"/>
  <c r="V1002"/>
  <c r="U1002"/>
  <c r="T1002"/>
  <c r="S1002"/>
  <c r="V1001"/>
  <c r="U1001"/>
  <c r="T1001"/>
  <c r="S1001"/>
  <c r="V1000"/>
  <c r="U1000"/>
  <c r="T1000"/>
  <c r="S1000"/>
  <c r="V999"/>
  <c r="U999"/>
  <c r="T999"/>
  <c r="S999"/>
  <c r="V998"/>
  <c r="U998"/>
  <c r="T998"/>
  <c r="S998"/>
  <c r="V997"/>
  <c r="U997"/>
  <c r="T997"/>
  <c r="S997"/>
  <c r="V995"/>
  <c r="U995"/>
  <c r="T995"/>
  <c r="S995"/>
  <c r="V994"/>
  <c r="U994"/>
  <c r="T994"/>
  <c r="S994"/>
  <c r="V974"/>
  <c r="U974"/>
  <c r="T974"/>
  <c r="S974"/>
  <c r="V971"/>
  <c r="U971"/>
  <c r="T971"/>
  <c r="S971"/>
  <c r="V970"/>
  <c r="U970"/>
  <c r="T970"/>
  <c r="S970"/>
  <c r="V968"/>
  <c r="U968"/>
  <c r="T968"/>
  <c r="S968"/>
  <c r="V967"/>
  <c r="U967"/>
  <c r="T967"/>
  <c r="S967"/>
  <c r="V966"/>
  <c r="U966"/>
  <c r="T966"/>
  <c r="S966"/>
  <c r="V965"/>
  <c r="U965"/>
  <c r="T965"/>
  <c r="S965"/>
  <c r="V964"/>
  <c r="U964"/>
  <c r="T964"/>
  <c r="S964"/>
  <c r="V963"/>
  <c r="U963"/>
  <c r="T963"/>
  <c r="S963"/>
  <c r="V961"/>
  <c r="U961"/>
  <c r="T961"/>
  <c r="S961"/>
  <c r="V960"/>
  <c r="U960"/>
  <c r="T960"/>
  <c r="S960"/>
  <c r="V959"/>
  <c r="U959"/>
  <c r="T959"/>
  <c r="S959"/>
  <c r="V958"/>
  <c r="U958"/>
  <c r="T958"/>
  <c r="S958"/>
  <c r="V957"/>
  <c r="U957"/>
  <c r="T957"/>
  <c r="S957"/>
  <c r="V956"/>
  <c r="U956"/>
  <c r="T956"/>
  <c r="S956"/>
  <c r="V955"/>
  <c r="U955"/>
  <c r="T955"/>
  <c r="S955"/>
  <c r="V954"/>
  <c r="U954"/>
  <c r="T954"/>
  <c r="S954"/>
  <c r="V953"/>
  <c r="U953"/>
  <c r="T953"/>
  <c r="S953"/>
  <c r="V952"/>
  <c r="U952"/>
  <c r="T952"/>
  <c r="S952"/>
  <c r="V951"/>
  <c r="U951"/>
  <c r="T951"/>
  <c r="S951"/>
  <c r="V950"/>
  <c r="U950"/>
  <c r="T950"/>
  <c r="S950"/>
  <c r="V949"/>
  <c r="U949"/>
  <c r="T949"/>
  <c r="S949"/>
  <c r="V948"/>
  <c r="U948"/>
  <c r="T948"/>
  <c r="S948"/>
  <c r="V947"/>
  <c r="U947"/>
  <c r="T947"/>
  <c r="S947"/>
  <c r="V946"/>
  <c r="U946"/>
  <c r="T946"/>
  <c r="S946"/>
  <c r="V945"/>
  <c r="U945"/>
  <c r="T945"/>
  <c r="S945"/>
  <c r="V944"/>
  <c r="U944"/>
  <c r="T944"/>
  <c r="S944"/>
  <c r="V943"/>
  <c r="U943"/>
  <c r="T943"/>
  <c r="S943"/>
  <c r="V941"/>
  <c r="U941"/>
  <c r="T941"/>
  <c r="S941"/>
  <c r="V922"/>
  <c r="U922"/>
  <c r="T922"/>
  <c r="S922"/>
  <c r="V921"/>
  <c r="U921"/>
  <c r="T921"/>
  <c r="S921"/>
  <c r="V920"/>
  <c r="U920"/>
  <c r="T920"/>
  <c r="S920"/>
  <c r="V915"/>
  <c r="U915"/>
  <c r="T915"/>
  <c r="S915"/>
  <c r="V914"/>
  <c r="U914"/>
  <c r="T914"/>
  <c r="S914"/>
  <c r="V912"/>
  <c r="U912"/>
  <c r="T912"/>
  <c r="S912"/>
  <c r="V902"/>
  <c r="U902"/>
  <c r="T902"/>
  <c r="S902"/>
  <c r="V901"/>
  <c r="U901"/>
  <c r="T901"/>
  <c r="S901"/>
  <c r="V900"/>
  <c r="U900"/>
  <c r="T900"/>
  <c r="S900"/>
  <c r="V899"/>
  <c r="U899"/>
  <c r="T899"/>
  <c r="S899"/>
  <c r="V896"/>
  <c r="U896"/>
  <c r="T896"/>
  <c r="S896"/>
  <c r="V895"/>
  <c r="U895"/>
  <c r="T895"/>
  <c r="S895"/>
  <c r="V894"/>
  <c r="U894"/>
  <c r="T894"/>
  <c r="S894"/>
  <c r="V891"/>
  <c r="U891"/>
  <c r="T891"/>
  <c r="S891"/>
  <c r="V890"/>
  <c r="U890"/>
  <c r="T890"/>
  <c r="S890"/>
  <c r="V889"/>
  <c r="U889"/>
  <c r="T889"/>
  <c r="S889"/>
  <c r="V886"/>
  <c r="U886"/>
  <c r="T886"/>
  <c r="S886"/>
  <c r="V885"/>
  <c r="U885"/>
  <c r="T885"/>
  <c r="S885"/>
  <c r="V883"/>
  <c r="U883"/>
  <c r="T883"/>
  <c r="S883"/>
  <c r="V882"/>
  <c r="U882"/>
  <c r="T882"/>
  <c r="S882"/>
  <c r="V881"/>
  <c r="U881"/>
  <c r="T881"/>
  <c r="S881"/>
  <c r="V879"/>
  <c r="U879"/>
  <c r="T879"/>
  <c r="S879"/>
  <c r="V878"/>
  <c r="U878"/>
  <c r="T878"/>
  <c r="S878"/>
  <c r="V877"/>
  <c r="U877"/>
  <c r="T877"/>
  <c r="S877"/>
  <c r="V876"/>
  <c r="U876"/>
  <c r="T876"/>
  <c r="S876"/>
  <c r="V874"/>
  <c r="U874"/>
  <c r="T874"/>
  <c r="S874"/>
  <c r="V873"/>
  <c r="U873"/>
  <c r="T873"/>
  <c r="S873"/>
  <c r="V872"/>
  <c r="U872"/>
  <c r="T872"/>
  <c r="S872"/>
  <c r="V871"/>
  <c r="U871"/>
  <c r="T871"/>
  <c r="S871"/>
  <c r="V870"/>
  <c r="U870"/>
  <c r="T870"/>
  <c r="S870"/>
  <c r="V869"/>
  <c r="U869"/>
  <c r="T869"/>
  <c r="S869"/>
  <c r="V868"/>
  <c r="U868"/>
  <c r="T868"/>
  <c r="S868"/>
  <c r="V867"/>
  <c r="U867"/>
  <c r="T867"/>
  <c r="S867"/>
  <c r="V866"/>
  <c r="U866"/>
  <c r="T866"/>
  <c r="S866"/>
  <c r="V862"/>
  <c r="U862"/>
  <c r="T862"/>
  <c r="S862"/>
  <c r="V861"/>
  <c r="U861"/>
  <c r="T861"/>
  <c r="S861"/>
  <c r="V847"/>
  <c r="U847"/>
  <c r="T847"/>
  <c r="S847"/>
  <c r="V846"/>
  <c r="U846"/>
  <c r="T846"/>
  <c r="S846"/>
  <c r="V843"/>
  <c r="U843"/>
  <c r="T843"/>
  <c r="S843"/>
  <c r="V842"/>
  <c r="U842"/>
  <c r="T842"/>
  <c r="S842"/>
  <c r="V841"/>
  <c r="U841"/>
  <c r="T841"/>
  <c r="S841"/>
  <c r="V840"/>
  <c r="U840"/>
  <c r="T840"/>
  <c r="S840"/>
  <c r="V839"/>
  <c r="U839"/>
  <c r="T839"/>
  <c r="S839"/>
  <c r="V838"/>
  <c r="U838"/>
  <c r="T838"/>
  <c r="S838"/>
  <c r="V837"/>
  <c r="U837"/>
  <c r="T837"/>
  <c r="S837"/>
  <c r="V836"/>
  <c r="U836"/>
  <c r="T836"/>
  <c r="S836"/>
  <c r="V835"/>
  <c r="U835"/>
  <c r="T835"/>
  <c r="S835"/>
  <c r="V832"/>
  <c r="U832"/>
  <c r="T832"/>
  <c r="S832"/>
  <c r="V831"/>
  <c r="U831"/>
  <c r="T831"/>
  <c r="S831"/>
  <c r="V830"/>
  <c r="U830"/>
  <c r="T830"/>
  <c r="S830"/>
  <c r="V829"/>
  <c r="U829"/>
  <c r="T829"/>
  <c r="S829"/>
  <c r="V828"/>
  <c r="U828"/>
  <c r="T828"/>
  <c r="S828"/>
  <c r="V827"/>
  <c r="U827"/>
  <c r="T827"/>
  <c r="S827"/>
  <c r="V826"/>
  <c r="U826"/>
  <c r="T826"/>
  <c r="S826"/>
  <c r="V825"/>
  <c r="U825"/>
  <c r="T825"/>
  <c r="S825"/>
  <c r="V824"/>
  <c r="U824"/>
  <c r="T824"/>
  <c r="S824"/>
  <c r="V823"/>
  <c r="U823"/>
  <c r="T823"/>
  <c r="S823"/>
  <c r="V822"/>
  <c r="U822"/>
  <c r="T822"/>
  <c r="S822"/>
  <c r="V821"/>
  <c r="U821"/>
  <c r="T821"/>
  <c r="S821"/>
  <c r="V815"/>
  <c r="U815"/>
  <c r="T815"/>
  <c r="S815"/>
  <c r="V814"/>
  <c r="U814"/>
  <c r="T814"/>
  <c r="S814"/>
  <c r="V813"/>
  <c r="U813"/>
  <c r="T813"/>
  <c r="S813"/>
  <c r="V811"/>
  <c r="U811"/>
  <c r="T811"/>
  <c r="S811"/>
  <c r="V801"/>
  <c r="U801"/>
  <c r="T801"/>
  <c r="S801"/>
  <c r="V800"/>
  <c r="U800"/>
  <c r="T800"/>
  <c r="S800"/>
  <c r="V799"/>
  <c r="U799"/>
  <c r="T799"/>
  <c r="S799"/>
  <c r="V798"/>
  <c r="U798"/>
  <c r="T798"/>
  <c r="S798"/>
  <c r="V797"/>
  <c r="U797"/>
  <c r="T797"/>
  <c r="S797"/>
  <c r="V794"/>
  <c r="U794"/>
  <c r="T794"/>
  <c r="S794"/>
  <c r="V792"/>
  <c r="U792"/>
  <c r="T792"/>
  <c r="S792"/>
  <c r="V789"/>
  <c r="U789"/>
  <c r="T789"/>
  <c r="S789"/>
  <c r="V788"/>
  <c r="U788"/>
  <c r="T788"/>
  <c r="S788"/>
  <c r="V785"/>
  <c r="U785"/>
  <c r="T785"/>
  <c r="S785"/>
  <c r="V784"/>
  <c r="U784"/>
  <c r="T784"/>
  <c r="S784"/>
  <c r="V782"/>
  <c r="U782"/>
  <c r="T782"/>
  <c r="S782"/>
  <c r="V781"/>
  <c r="U781"/>
  <c r="T781"/>
  <c r="S781"/>
  <c r="V780"/>
  <c r="U780"/>
  <c r="T780"/>
  <c r="S780"/>
  <c r="V777"/>
  <c r="U777"/>
  <c r="T777"/>
  <c r="S777"/>
  <c r="V776"/>
  <c r="U776"/>
  <c r="T776"/>
  <c r="S776"/>
  <c r="V770"/>
  <c r="U770"/>
  <c r="T770"/>
  <c r="S770"/>
  <c r="V769"/>
  <c r="U769"/>
  <c r="T769"/>
  <c r="S769"/>
  <c r="V768"/>
  <c r="U768"/>
  <c r="T768"/>
  <c r="S768"/>
  <c r="V767"/>
  <c r="U767"/>
  <c r="T767"/>
  <c r="S767"/>
  <c r="V766"/>
  <c r="U766"/>
  <c r="T766"/>
  <c r="S766"/>
  <c r="V765"/>
  <c r="U765"/>
  <c r="T765"/>
  <c r="S765"/>
  <c r="V764"/>
  <c r="U764"/>
  <c r="T764"/>
  <c r="S764"/>
  <c r="V763"/>
  <c r="U763"/>
  <c r="T763"/>
  <c r="S763"/>
  <c r="V762"/>
  <c r="U762"/>
  <c r="T762"/>
  <c r="S762"/>
  <c r="V761"/>
  <c r="U761"/>
  <c r="T761"/>
  <c r="S761"/>
  <c r="V760"/>
  <c r="U760"/>
  <c r="T760"/>
  <c r="S760"/>
  <c r="V759"/>
  <c r="U759"/>
  <c r="T759"/>
  <c r="S759"/>
  <c r="V758"/>
  <c r="U758"/>
  <c r="T758"/>
  <c r="S758"/>
  <c r="V757"/>
  <c r="U757"/>
  <c r="T757"/>
  <c r="S757"/>
  <c r="V756"/>
  <c r="U756"/>
  <c r="T756"/>
  <c r="S756"/>
  <c r="V755"/>
  <c r="U755"/>
  <c r="T755"/>
  <c r="S755"/>
  <c r="V754"/>
  <c r="U754"/>
  <c r="T754"/>
  <c r="S754"/>
  <c r="V753"/>
  <c r="U753"/>
  <c r="T753"/>
  <c r="S753"/>
  <c r="V750"/>
  <c r="U750"/>
  <c r="T750"/>
  <c r="S750"/>
  <c r="V749"/>
  <c r="U749"/>
  <c r="T749"/>
  <c r="S749"/>
  <c r="V748"/>
  <c r="U748"/>
  <c r="T748"/>
  <c r="S748"/>
  <c r="V747"/>
  <c r="U747"/>
  <c r="T747"/>
  <c r="S747"/>
  <c r="V746"/>
  <c r="U746"/>
  <c r="T746"/>
  <c r="S746"/>
  <c r="V745"/>
  <c r="U745"/>
  <c r="T745"/>
  <c r="S745"/>
  <c r="V744"/>
  <c r="U744"/>
  <c r="T744"/>
  <c r="S744"/>
  <c r="V743"/>
  <c r="U743"/>
  <c r="T743"/>
  <c r="S743"/>
  <c r="V742"/>
  <c r="U742"/>
  <c r="T742"/>
  <c r="S742"/>
  <c r="V741"/>
  <c r="U741"/>
  <c r="T741"/>
  <c r="S741"/>
  <c r="V740"/>
  <c r="U740"/>
  <c r="T740"/>
  <c r="S740"/>
  <c r="V739"/>
  <c r="U739"/>
  <c r="T739"/>
  <c r="S739"/>
  <c r="V738"/>
  <c r="U738"/>
  <c r="T738"/>
  <c r="S738"/>
  <c r="V737"/>
  <c r="U737"/>
  <c r="T737"/>
  <c r="S737"/>
  <c r="V736"/>
  <c r="U736"/>
  <c r="T736"/>
  <c r="S736"/>
  <c r="V735"/>
  <c r="U735"/>
  <c r="T735"/>
  <c r="S735"/>
  <c r="V734"/>
  <c r="U734"/>
  <c r="T734"/>
  <c r="S734"/>
  <c r="V733"/>
  <c r="U733"/>
  <c r="T733"/>
  <c r="S733"/>
  <c r="V732"/>
  <c r="U732"/>
  <c r="T732"/>
  <c r="S732"/>
  <c r="V719"/>
  <c r="U719"/>
  <c r="T719"/>
  <c r="S719"/>
  <c r="V718"/>
  <c r="U718"/>
  <c r="T718"/>
  <c r="S718"/>
  <c r="V717"/>
  <c r="U717"/>
  <c r="T717"/>
  <c r="S717"/>
  <c r="V712"/>
  <c r="U712"/>
  <c r="T712"/>
  <c r="S712"/>
  <c r="V711"/>
  <c r="U711"/>
  <c r="T711"/>
  <c r="S711"/>
  <c r="V710"/>
  <c r="U710"/>
  <c r="T710"/>
  <c r="S710"/>
  <c r="V709"/>
  <c r="U709"/>
  <c r="T709"/>
  <c r="S709"/>
  <c r="V708"/>
  <c r="U708"/>
  <c r="T708"/>
  <c r="S708"/>
  <c r="V707"/>
  <c r="U707"/>
  <c r="T707"/>
  <c r="S707"/>
  <c r="V706"/>
  <c r="U706"/>
  <c r="T706"/>
  <c r="S706"/>
  <c r="V705"/>
  <c r="U705"/>
  <c r="T705"/>
  <c r="S705"/>
  <c r="V704"/>
  <c r="U704"/>
  <c r="T704"/>
  <c r="S704"/>
  <c r="V703"/>
  <c r="U703"/>
  <c r="T703"/>
  <c r="S703"/>
  <c r="V702"/>
  <c r="U702"/>
  <c r="T702"/>
  <c r="S702"/>
  <c r="V701"/>
  <c r="U701"/>
  <c r="T701"/>
  <c r="S701"/>
  <c r="V700"/>
  <c r="U700"/>
  <c r="T700"/>
  <c r="S700"/>
  <c r="V699"/>
  <c r="U699"/>
  <c r="T699"/>
  <c r="S699"/>
  <c r="V698"/>
  <c r="U698"/>
  <c r="T698"/>
  <c r="S698"/>
  <c r="V697"/>
  <c r="U697"/>
  <c r="T697"/>
  <c r="S697"/>
  <c r="V696"/>
  <c r="U696"/>
  <c r="T696"/>
  <c r="S696"/>
  <c r="V695"/>
  <c r="U695"/>
  <c r="T695"/>
  <c r="S695"/>
  <c r="V691"/>
  <c r="U691"/>
  <c r="T691"/>
  <c r="S691"/>
  <c r="V690"/>
  <c r="U690"/>
  <c r="T690"/>
  <c r="S690"/>
  <c r="V689"/>
  <c r="U689"/>
  <c r="T689"/>
  <c r="S689"/>
  <c r="V688"/>
  <c r="U688"/>
  <c r="T688"/>
  <c r="S688"/>
  <c r="V687"/>
  <c r="U687"/>
  <c r="T687"/>
  <c r="S687"/>
  <c r="V686"/>
  <c r="U686"/>
  <c r="T686"/>
  <c r="S686"/>
  <c r="V685"/>
  <c r="U685"/>
  <c r="T685"/>
  <c r="S685"/>
  <c r="V684"/>
  <c r="U684"/>
  <c r="T684"/>
  <c r="S684"/>
  <c r="V682"/>
  <c r="U682"/>
  <c r="T682"/>
  <c r="S682"/>
  <c r="V681"/>
  <c r="U681"/>
  <c r="T681"/>
  <c r="S681"/>
  <c r="V680"/>
  <c r="U680"/>
  <c r="T680"/>
  <c r="S680"/>
  <c r="V679"/>
  <c r="U679"/>
  <c r="T679"/>
  <c r="S679"/>
  <c r="V678"/>
  <c r="U678"/>
  <c r="T678"/>
  <c r="S678"/>
  <c r="V677"/>
  <c r="U677"/>
  <c r="T677"/>
  <c r="S677"/>
  <c r="V676"/>
  <c r="U676"/>
  <c r="T676"/>
  <c r="S676"/>
  <c r="V675"/>
  <c r="U675"/>
  <c r="T675"/>
  <c r="S675"/>
  <c r="V674"/>
  <c r="U674"/>
  <c r="T674"/>
  <c r="S674"/>
  <c r="V673"/>
  <c r="U673"/>
  <c r="T673"/>
  <c r="S673"/>
  <c r="V672"/>
  <c r="U672"/>
  <c r="T672"/>
  <c r="S672"/>
  <c r="V671"/>
  <c r="U671"/>
  <c r="T671"/>
  <c r="S671"/>
  <c r="V670"/>
  <c r="U670"/>
  <c r="T670"/>
  <c r="S670"/>
  <c r="V669"/>
  <c r="U669"/>
  <c r="T669"/>
  <c r="S669"/>
  <c r="V668"/>
  <c r="U668"/>
  <c r="T668"/>
  <c r="S668"/>
  <c r="V667"/>
  <c r="U667"/>
  <c r="T667"/>
  <c r="S667"/>
  <c r="V666"/>
  <c r="U666"/>
  <c r="T666"/>
  <c r="S666"/>
  <c r="V665"/>
  <c r="U665"/>
  <c r="T665"/>
  <c r="S665"/>
  <c r="V664"/>
  <c r="U664"/>
  <c r="T664"/>
  <c r="S664"/>
  <c r="V663"/>
  <c r="U663"/>
  <c r="T663"/>
  <c r="S663"/>
  <c r="V662"/>
  <c r="U662"/>
  <c r="T662"/>
  <c r="S662"/>
  <c r="V661"/>
  <c r="U661"/>
  <c r="T661"/>
  <c r="S661"/>
  <c r="V660"/>
  <c r="U660"/>
  <c r="T660"/>
  <c r="S660"/>
  <c r="V659"/>
  <c r="U659"/>
  <c r="T659"/>
  <c r="S659"/>
  <c r="V658"/>
  <c r="U658"/>
  <c r="T658"/>
  <c r="S658"/>
  <c r="V657"/>
  <c r="U657"/>
  <c r="T657"/>
  <c r="S657"/>
  <c r="V656"/>
  <c r="U656"/>
  <c r="T656"/>
  <c r="S656"/>
  <c r="V655"/>
  <c r="U655"/>
  <c r="T655"/>
  <c r="S655"/>
  <c r="V654"/>
  <c r="U654"/>
  <c r="T654"/>
  <c r="S654"/>
  <c r="V653"/>
  <c r="U653"/>
  <c r="T653"/>
  <c r="S653"/>
  <c r="V652"/>
  <c r="U652"/>
  <c r="T652"/>
  <c r="S652"/>
  <c r="V651"/>
  <c r="U651"/>
  <c r="T651"/>
  <c r="S651"/>
  <c r="V650"/>
  <c r="U650"/>
  <c r="T650"/>
  <c r="S650"/>
  <c r="V649"/>
  <c r="U649"/>
  <c r="T649"/>
  <c r="S649"/>
  <c r="V648"/>
  <c r="U648"/>
  <c r="T648"/>
  <c r="S648"/>
  <c r="V647"/>
  <c r="U647"/>
  <c r="T647"/>
  <c r="S647"/>
  <c r="V646"/>
  <c r="U646"/>
  <c r="T646"/>
  <c r="S646"/>
  <c r="V645"/>
  <c r="U645"/>
  <c r="T645"/>
  <c r="S645"/>
  <c r="V644"/>
  <c r="U644"/>
  <c r="T644"/>
  <c r="S644"/>
  <c r="V643"/>
  <c r="U643"/>
  <c r="T643"/>
  <c r="S643"/>
  <c r="V642"/>
  <c r="U642"/>
  <c r="T642"/>
  <c r="S642"/>
  <c r="V641"/>
  <c r="U641"/>
  <c r="T641"/>
  <c r="S641"/>
  <c r="V640"/>
  <c r="U640"/>
  <c r="T640"/>
  <c r="S640"/>
  <c r="V636"/>
  <c r="U636"/>
  <c r="T636"/>
  <c r="S636"/>
  <c r="V635"/>
  <c r="U635"/>
  <c r="T635"/>
  <c r="S635"/>
  <c r="V634"/>
  <c r="U634"/>
  <c r="T634"/>
  <c r="S634"/>
  <c r="V633"/>
  <c r="U633"/>
  <c r="T633"/>
  <c r="S633"/>
  <c r="V632"/>
  <c r="U632"/>
  <c r="T632"/>
  <c r="S632"/>
  <c r="V631"/>
  <c r="U631"/>
  <c r="T631"/>
  <c r="S631"/>
  <c r="V630"/>
  <c r="U630"/>
  <c r="T630"/>
  <c r="S630"/>
  <c r="V627"/>
  <c r="U627"/>
  <c r="T627"/>
  <c r="S627"/>
  <c r="V626"/>
  <c r="U626"/>
  <c r="T626"/>
  <c r="S626"/>
  <c r="V625"/>
  <c r="U625"/>
  <c r="T625"/>
  <c r="S625"/>
  <c r="V624"/>
  <c r="U624"/>
  <c r="T624"/>
  <c r="S624"/>
  <c r="V623"/>
  <c r="U623"/>
  <c r="T623"/>
  <c r="S623"/>
  <c r="V622"/>
  <c r="U622"/>
  <c r="T622"/>
  <c r="S622"/>
  <c r="V621"/>
  <c r="U621"/>
  <c r="T621"/>
  <c r="S621"/>
  <c r="V618"/>
  <c r="U618"/>
  <c r="T618"/>
  <c r="S618"/>
  <c r="V617"/>
  <c r="U617"/>
  <c r="T617"/>
  <c r="S617"/>
  <c r="V616"/>
  <c r="U616"/>
  <c r="T616"/>
  <c r="S616"/>
  <c r="V614"/>
  <c r="U614"/>
  <c r="T614"/>
  <c r="S614"/>
  <c r="V612"/>
  <c r="U612"/>
  <c r="T612"/>
  <c r="S612"/>
  <c r="V611"/>
  <c r="U611"/>
  <c r="T611"/>
  <c r="S611"/>
  <c r="V610"/>
  <c r="U610"/>
  <c r="T610"/>
  <c r="S610"/>
  <c r="V607"/>
  <c r="U607"/>
  <c r="T607"/>
  <c r="S607"/>
  <c r="V606"/>
  <c r="U606"/>
  <c r="T606"/>
  <c r="S606"/>
  <c r="V602"/>
  <c r="U602"/>
  <c r="T602"/>
  <c r="S602"/>
  <c r="V601"/>
  <c r="U601"/>
  <c r="T601"/>
  <c r="S601"/>
  <c r="V600"/>
  <c r="U600"/>
  <c r="T600"/>
  <c r="S600"/>
  <c r="V596"/>
  <c r="U596"/>
  <c r="T596"/>
  <c r="S596"/>
  <c r="V595"/>
  <c r="U595"/>
  <c r="T595"/>
  <c r="S595"/>
  <c r="V594"/>
  <c r="U594"/>
  <c r="T594"/>
  <c r="S594"/>
  <c r="V593"/>
  <c r="U593"/>
  <c r="T593"/>
  <c r="S593"/>
  <c r="V592"/>
  <c r="U592"/>
  <c r="T592"/>
  <c r="S592"/>
  <c r="V591"/>
  <c r="U591"/>
  <c r="T591"/>
  <c r="S591"/>
  <c r="V590"/>
  <c r="U590"/>
  <c r="T590"/>
  <c r="S590"/>
  <c r="S534"/>
  <c r="T534"/>
  <c r="U534"/>
  <c r="V534"/>
  <c r="S533"/>
  <c r="T533"/>
  <c r="U533"/>
  <c r="V533"/>
  <c r="S532"/>
  <c r="T532"/>
  <c r="U532"/>
  <c r="V532"/>
  <c r="V530"/>
  <c r="U530"/>
  <c r="T530"/>
  <c r="S530"/>
  <c r="V529"/>
  <c r="U529"/>
  <c r="T529"/>
  <c r="S529"/>
  <c r="V528"/>
  <c r="U528"/>
  <c r="T528"/>
  <c r="S528"/>
  <c r="V527"/>
  <c r="U527"/>
  <c r="T527"/>
  <c r="S527"/>
  <c r="V526"/>
  <c r="U526"/>
  <c r="T526"/>
  <c r="S526"/>
  <c r="V525"/>
  <c r="U525"/>
  <c r="T525"/>
  <c r="S525"/>
  <c r="V523"/>
  <c r="U523"/>
  <c r="T523"/>
  <c r="S523"/>
  <c r="V522"/>
  <c r="U522"/>
  <c r="T522"/>
  <c r="S522"/>
  <c r="V520"/>
  <c r="U520"/>
  <c r="T520"/>
  <c r="S520"/>
  <c r="V518"/>
  <c r="U518"/>
  <c r="T518"/>
  <c r="S518"/>
  <c r="V517"/>
  <c r="U517"/>
  <c r="T517"/>
  <c r="S517"/>
  <c r="V516"/>
  <c r="U516"/>
  <c r="T516"/>
  <c r="S516"/>
  <c r="V515"/>
  <c r="U515"/>
  <c r="T515"/>
  <c r="S515"/>
  <c r="V514"/>
  <c r="U514"/>
  <c r="T514"/>
  <c r="S514"/>
  <c r="V513"/>
  <c r="U513"/>
  <c r="T513"/>
  <c r="S513"/>
  <c r="V512"/>
  <c r="U512"/>
  <c r="T512"/>
  <c r="S512"/>
  <c r="V511"/>
  <c r="U511"/>
  <c r="T511"/>
  <c r="S511"/>
  <c r="V510"/>
  <c r="U510"/>
  <c r="T510"/>
  <c r="S510"/>
  <c r="V509"/>
  <c r="U509"/>
  <c r="T509"/>
  <c r="S509"/>
  <c r="V508"/>
  <c r="U508"/>
  <c r="T508"/>
  <c r="S508"/>
  <c r="V507"/>
  <c r="U507"/>
  <c r="T507"/>
  <c r="S507"/>
  <c r="V506"/>
  <c r="U506"/>
  <c r="T506"/>
  <c r="S506"/>
  <c r="V505"/>
  <c r="U505"/>
  <c r="T505"/>
  <c r="S505"/>
  <c r="V504"/>
  <c r="U504"/>
  <c r="T504"/>
  <c r="S504"/>
  <c r="V503"/>
  <c r="U503"/>
  <c r="T503"/>
  <c r="S503"/>
  <c r="V502"/>
  <c r="U502"/>
  <c r="T502"/>
  <c r="S502"/>
  <c r="V501"/>
  <c r="U501"/>
  <c r="T501"/>
  <c r="S501"/>
  <c r="V500"/>
  <c r="U500"/>
  <c r="T500"/>
  <c r="S500"/>
  <c r="V499"/>
  <c r="U499"/>
  <c r="T499"/>
  <c r="S499"/>
  <c r="V498"/>
  <c r="U498"/>
  <c r="T498"/>
  <c r="S498"/>
  <c r="V497"/>
  <c r="U497"/>
  <c r="T497"/>
  <c r="S497"/>
  <c r="V496"/>
  <c r="U496"/>
  <c r="T496"/>
  <c r="S496"/>
  <c r="V495"/>
  <c r="U495"/>
  <c r="T495"/>
  <c r="S495"/>
  <c r="V494"/>
  <c r="U494"/>
  <c r="T494"/>
  <c r="S494"/>
  <c r="V493"/>
  <c r="U493"/>
  <c r="T493"/>
  <c r="S493"/>
  <c r="V492"/>
  <c r="U492"/>
  <c r="T492"/>
  <c r="S492"/>
  <c r="V491"/>
  <c r="U491"/>
  <c r="T491"/>
  <c r="S491"/>
  <c r="V490"/>
  <c r="U490"/>
  <c r="T490"/>
  <c r="S490"/>
  <c r="V489"/>
  <c r="U489"/>
  <c r="T489"/>
  <c r="S489"/>
  <c r="V488"/>
  <c r="U488"/>
  <c r="T488"/>
  <c r="S488"/>
  <c r="V487"/>
  <c r="U487"/>
  <c r="T487"/>
  <c r="S487"/>
  <c r="V486"/>
  <c r="U486"/>
  <c r="T486"/>
  <c r="S486"/>
  <c r="V485"/>
  <c r="U485"/>
  <c r="T485"/>
  <c r="S485"/>
  <c r="V484"/>
  <c r="U484"/>
  <c r="T484"/>
  <c r="S484"/>
  <c r="V483"/>
  <c r="U483"/>
  <c r="T483"/>
  <c r="S483"/>
  <c r="V482"/>
  <c r="U482"/>
  <c r="T482"/>
  <c r="S482"/>
  <c r="S470"/>
  <c r="T470"/>
  <c r="U470"/>
  <c r="V470"/>
  <c r="V447"/>
  <c r="U447"/>
  <c r="T447"/>
  <c r="S447"/>
  <c r="V446"/>
  <c r="U446"/>
  <c r="T446"/>
  <c r="S446"/>
  <c r="V445"/>
  <c r="U445"/>
  <c r="T445"/>
  <c r="S445"/>
  <c r="V444"/>
  <c r="U444"/>
  <c r="T444"/>
  <c r="S444"/>
  <c r="V443"/>
  <c r="U443"/>
  <c r="T443"/>
  <c r="S443"/>
  <c r="V442"/>
  <c r="U442"/>
  <c r="T442"/>
  <c r="S442"/>
  <c r="V440"/>
  <c r="U440"/>
  <c r="T440"/>
  <c r="S440"/>
  <c r="V439"/>
  <c r="U439"/>
  <c r="T439"/>
  <c r="S439"/>
  <c r="V438"/>
  <c r="U438"/>
  <c r="T438"/>
  <c r="S438"/>
  <c r="V436"/>
  <c r="U436"/>
  <c r="T436"/>
  <c r="S436"/>
  <c r="V435"/>
  <c r="U435"/>
  <c r="T435"/>
  <c r="S435"/>
  <c r="V434"/>
  <c r="U434"/>
  <c r="T434"/>
  <c r="S434"/>
  <c r="V433"/>
  <c r="U433"/>
  <c r="T433"/>
  <c r="S433"/>
  <c r="V432"/>
  <c r="U432"/>
  <c r="T432"/>
  <c r="S432"/>
  <c r="V431"/>
  <c r="U431"/>
  <c r="T431"/>
  <c r="S431"/>
  <c r="V430"/>
  <c r="U430"/>
  <c r="T430"/>
  <c r="S430"/>
  <c r="V429"/>
  <c r="U429"/>
  <c r="T429"/>
  <c r="S429"/>
  <c r="V428"/>
  <c r="U428"/>
  <c r="T428"/>
  <c r="S428"/>
  <c r="V426"/>
  <c r="U426"/>
  <c r="T426"/>
  <c r="S426"/>
  <c r="V425"/>
  <c r="U425"/>
  <c r="T425"/>
  <c r="S425"/>
  <c r="V424"/>
  <c r="U424"/>
  <c r="T424"/>
  <c r="S424"/>
  <c r="V423"/>
  <c r="U423"/>
  <c r="T423"/>
  <c r="S423"/>
  <c r="V422"/>
  <c r="U422"/>
  <c r="T422"/>
  <c r="S422"/>
  <c r="V421"/>
  <c r="U421"/>
  <c r="T421"/>
  <c r="S421"/>
  <c r="V420"/>
  <c r="U420"/>
  <c r="T420"/>
  <c r="S420"/>
  <c r="V419"/>
  <c r="U419"/>
  <c r="T419"/>
  <c r="S419"/>
  <c r="V418"/>
  <c r="U418"/>
  <c r="T418"/>
  <c r="S418"/>
  <c r="V417"/>
  <c r="U417"/>
  <c r="T417"/>
  <c r="S417"/>
  <c r="V416"/>
  <c r="U416"/>
  <c r="T416"/>
  <c r="S416"/>
  <c r="V415"/>
  <c r="U415"/>
  <c r="T415"/>
  <c r="S415"/>
  <c r="V414"/>
  <c r="U414"/>
  <c r="T414"/>
  <c r="S414"/>
  <c r="V413"/>
  <c r="U413"/>
  <c r="T413"/>
  <c r="S413"/>
  <c r="V411"/>
  <c r="U411"/>
  <c r="T411"/>
  <c r="S411"/>
  <c r="V407"/>
  <c r="U407"/>
  <c r="T407"/>
  <c r="S407"/>
  <c r="D12" i="7" l="1"/>
  <c r="I12" s="1"/>
  <c r="C13"/>
  <c r="C536"/>
  <c r="D535"/>
  <c r="V403" i="1"/>
  <c r="U403"/>
  <c r="T403"/>
  <c r="S403"/>
  <c r="V402"/>
  <c r="U402"/>
  <c r="T402"/>
  <c r="S402"/>
  <c r="V401"/>
  <c r="U401"/>
  <c r="T401"/>
  <c r="S401"/>
  <c r="V400"/>
  <c r="U400"/>
  <c r="T400"/>
  <c r="S400"/>
  <c r="V399"/>
  <c r="U399"/>
  <c r="T399"/>
  <c r="S399"/>
  <c r="V398"/>
  <c r="U398"/>
  <c r="T398"/>
  <c r="S398"/>
  <c r="V397"/>
  <c r="U397"/>
  <c r="T397"/>
  <c r="S397"/>
  <c r="V396"/>
  <c r="U396"/>
  <c r="T396"/>
  <c r="S396"/>
  <c r="V395"/>
  <c r="U395"/>
  <c r="T395"/>
  <c r="S395"/>
  <c r="V394"/>
  <c r="U394"/>
  <c r="T394"/>
  <c r="S394"/>
  <c r="V393"/>
  <c r="U393"/>
  <c r="T393"/>
  <c r="S393"/>
  <c r="V392"/>
  <c r="U392"/>
  <c r="T392"/>
  <c r="S392"/>
  <c r="V391"/>
  <c r="U391"/>
  <c r="T391"/>
  <c r="S391"/>
  <c r="V390"/>
  <c r="U390"/>
  <c r="T390"/>
  <c r="S390"/>
  <c r="V389"/>
  <c r="U389"/>
  <c r="T389"/>
  <c r="S389"/>
  <c r="V388"/>
  <c r="U388"/>
  <c r="T388"/>
  <c r="S388"/>
  <c r="V385"/>
  <c r="U385"/>
  <c r="T385"/>
  <c r="S385"/>
  <c r="V384"/>
  <c r="U384"/>
  <c r="T384"/>
  <c r="S384"/>
  <c r="V383"/>
  <c r="U383"/>
  <c r="T383"/>
  <c r="S383"/>
  <c r="V382"/>
  <c r="U382"/>
  <c r="T382"/>
  <c r="S382"/>
  <c r="V381"/>
  <c r="U381"/>
  <c r="T381"/>
  <c r="S381"/>
  <c r="V380"/>
  <c r="U380"/>
  <c r="T380"/>
  <c r="S380"/>
  <c r="V379"/>
  <c r="U379"/>
  <c r="T379"/>
  <c r="S379"/>
  <c r="V378"/>
  <c r="U378"/>
  <c r="T378"/>
  <c r="S378"/>
  <c r="V377"/>
  <c r="U377"/>
  <c r="T377"/>
  <c r="S377"/>
  <c r="V376"/>
  <c r="U376"/>
  <c r="T376"/>
  <c r="S376"/>
  <c r="V375"/>
  <c r="U375"/>
  <c r="T375"/>
  <c r="S375"/>
  <c r="V374"/>
  <c r="U374"/>
  <c r="T374"/>
  <c r="S374"/>
  <c r="V373"/>
  <c r="U373"/>
  <c r="T373"/>
  <c r="S373"/>
  <c r="V372"/>
  <c r="U372"/>
  <c r="T372"/>
  <c r="S372"/>
  <c r="V371"/>
  <c r="U371"/>
  <c r="T371"/>
  <c r="S371"/>
  <c r="V370"/>
  <c r="U370"/>
  <c r="T370"/>
  <c r="S370"/>
  <c r="V369"/>
  <c r="U369"/>
  <c r="T369"/>
  <c r="S369"/>
  <c r="V368"/>
  <c r="U368"/>
  <c r="T368"/>
  <c r="S368"/>
  <c r="V367"/>
  <c r="U367"/>
  <c r="T367"/>
  <c r="S367"/>
  <c r="V366"/>
  <c r="U366"/>
  <c r="T366"/>
  <c r="S366"/>
  <c r="V365"/>
  <c r="U365"/>
  <c r="T365"/>
  <c r="S365"/>
  <c r="V364"/>
  <c r="U364"/>
  <c r="T364"/>
  <c r="S364"/>
  <c r="V363"/>
  <c r="U363"/>
  <c r="T363"/>
  <c r="S363"/>
  <c r="V362"/>
  <c r="U362"/>
  <c r="T362"/>
  <c r="S362"/>
  <c r="V361"/>
  <c r="U361"/>
  <c r="T361"/>
  <c r="S361"/>
  <c r="V360"/>
  <c r="U360"/>
  <c r="T360"/>
  <c r="S360"/>
  <c r="V359"/>
  <c r="U359"/>
  <c r="T359"/>
  <c r="S359"/>
  <c r="V358"/>
  <c r="U358"/>
  <c r="T358"/>
  <c r="S358"/>
  <c r="V357"/>
  <c r="U357"/>
  <c r="T357"/>
  <c r="S357"/>
  <c r="V356"/>
  <c r="U356"/>
  <c r="T356"/>
  <c r="S356"/>
  <c r="V355"/>
  <c r="U355"/>
  <c r="T355"/>
  <c r="S355"/>
  <c r="V354"/>
  <c r="U354"/>
  <c r="T354"/>
  <c r="S354"/>
  <c r="V353"/>
  <c r="U353"/>
  <c r="T353"/>
  <c r="S353"/>
  <c r="V352"/>
  <c r="U352"/>
  <c r="T352"/>
  <c r="S352"/>
  <c r="V351"/>
  <c r="U351"/>
  <c r="T351"/>
  <c r="S351"/>
  <c r="V347"/>
  <c r="U347"/>
  <c r="T347"/>
  <c r="S347"/>
  <c r="V346"/>
  <c r="U346"/>
  <c r="T346"/>
  <c r="S346"/>
  <c r="V345"/>
  <c r="U345"/>
  <c r="T345"/>
  <c r="S345"/>
  <c r="V344"/>
  <c r="U344"/>
  <c r="T344"/>
  <c r="S344"/>
  <c r="V343"/>
  <c r="U343"/>
  <c r="T343"/>
  <c r="S343"/>
  <c r="V342"/>
  <c r="U342"/>
  <c r="T342"/>
  <c r="S342"/>
  <c r="V341"/>
  <c r="U341"/>
  <c r="T341"/>
  <c r="S341"/>
  <c r="V340"/>
  <c r="U340"/>
  <c r="T340"/>
  <c r="S340"/>
  <c r="V339"/>
  <c r="U339"/>
  <c r="T339"/>
  <c r="S339"/>
  <c r="V338"/>
  <c r="U338"/>
  <c r="T338"/>
  <c r="S338"/>
  <c r="V337"/>
  <c r="U337"/>
  <c r="T337"/>
  <c r="S337"/>
  <c r="V336"/>
  <c r="U336"/>
  <c r="T336"/>
  <c r="S336"/>
  <c r="V335"/>
  <c r="U335"/>
  <c r="T335"/>
  <c r="S335"/>
  <c r="V334"/>
  <c r="U334"/>
  <c r="T334"/>
  <c r="S334"/>
  <c r="V330"/>
  <c r="U330"/>
  <c r="T330"/>
  <c r="S330"/>
  <c r="V329"/>
  <c r="U329"/>
  <c r="T329"/>
  <c r="S329"/>
  <c r="V328"/>
  <c r="U328"/>
  <c r="T328"/>
  <c r="S328"/>
  <c r="V327"/>
  <c r="U327"/>
  <c r="T327"/>
  <c r="S327"/>
  <c r="V326"/>
  <c r="U326"/>
  <c r="T326"/>
  <c r="S326"/>
  <c r="V325"/>
  <c r="U325"/>
  <c r="T325"/>
  <c r="S325"/>
  <c r="V324"/>
  <c r="U324"/>
  <c r="T324"/>
  <c r="S324"/>
  <c r="V323"/>
  <c r="U323"/>
  <c r="T323"/>
  <c r="S323"/>
  <c r="V322"/>
  <c r="U322"/>
  <c r="T322"/>
  <c r="S322"/>
  <c r="V321"/>
  <c r="U321"/>
  <c r="T321"/>
  <c r="S321"/>
  <c r="V320"/>
  <c r="U320"/>
  <c r="T320"/>
  <c r="S320"/>
  <c r="V319"/>
  <c r="U319"/>
  <c r="T319"/>
  <c r="S319"/>
  <c r="V409"/>
  <c r="U409"/>
  <c r="T409"/>
  <c r="S409"/>
  <c r="V408"/>
  <c r="U408"/>
  <c r="T408"/>
  <c r="S408"/>
  <c r="V406"/>
  <c r="U406"/>
  <c r="T406"/>
  <c r="S406"/>
  <c r="V405"/>
  <c r="U405"/>
  <c r="T405"/>
  <c r="S405"/>
  <c r="V404"/>
  <c r="U404"/>
  <c r="T404"/>
  <c r="S404"/>
  <c r="V308"/>
  <c r="U308"/>
  <c r="T308"/>
  <c r="S308"/>
  <c r="V306"/>
  <c r="U306"/>
  <c r="T306"/>
  <c r="S306"/>
  <c r="V305"/>
  <c r="U305"/>
  <c r="T305"/>
  <c r="S305"/>
  <c r="V303"/>
  <c r="U303"/>
  <c r="T303"/>
  <c r="S303"/>
  <c r="V302"/>
  <c r="U302"/>
  <c r="T302"/>
  <c r="S302"/>
  <c r="V301"/>
  <c r="U301"/>
  <c r="T301"/>
  <c r="S301"/>
  <c r="V300"/>
  <c r="U300"/>
  <c r="T300"/>
  <c r="S300"/>
  <c r="V299"/>
  <c r="U299"/>
  <c r="T299"/>
  <c r="S299"/>
  <c r="V298"/>
  <c r="U298"/>
  <c r="T298"/>
  <c r="S298"/>
  <c r="V297"/>
  <c r="U297"/>
  <c r="T297"/>
  <c r="S297"/>
  <c r="V296"/>
  <c r="U296"/>
  <c r="T296"/>
  <c r="S296"/>
  <c r="V295"/>
  <c r="U295"/>
  <c r="T295"/>
  <c r="S295"/>
  <c r="V294"/>
  <c r="U294"/>
  <c r="T294"/>
  <c r="S294"/>
  <c r="S293"/>
  <c r="T293"/>
  <c r="U293"/>
  <c r="V293"/>
  <c r="S292"/>
  <c r="T292"/>
  <c r="U292"/>
  <c r="V292"/>
  <c r="S291"/>
  <c r="T291"/>
  <c r="U291"/>
  <c r="V291"/>
  <c r="V290"/>
  <c r="U290"/>
  <c r="T290"/>
  <c r="S290"/>
  <c r="V289"/>
  <c r="U289"/>
  <c r="T289"/>
  <c r="S289"/>
  <c r="V288"/>
  <c r="U288"/>
  <c r="T288"/>
  <c r="S288"/>
  <c r="V287"/>
  <c r="U287"/>
  <c r="T287"/>
  <c r="S287"/>
  <c r="V286"/>
  <c r="U286"/>
  <c r="T286"/>
  <c r="S286"/>
  <c r="V285"/>
  <c r="U285"/>
  <c r="T285"/>
  <c r="S285"/>
  <c r="V284"/>
  <c r="U284"/>
  <c r="T284"/>
  <c r="S284"/>
  <c r="V283"/>
  <c r="U283"/>
  <c r="T283"/>
  <c r="S283"/>
  <c r="V282"/>
  <c r="U282"/>
  <c r="T282"/>
  <c r="S282"/>
  <c r="V281"/>
  <c r="U281"/>
  <c r="T281"/>
  <c r="S281"/>
  <c r="V280"/>
  <c r="U280"/>
  <c r="T280"/>
  <c r="S280"/>
  <c r="V279"/>
  <c r="U279"/>
  <c r="T279"/>
  <c r="S279"/>
  <c r="V278"/>
  <c r="U278"/>
  <c r="T278"/>
  <c r="S278"/>
  <c r="V277"/>
  <c r="U277"/>
  <c r="T277"/>
  <c r="S277"/>
  <c r="V276"/>
  <c r="U276"/>
  <c r="T276"/>
  <c r="S276"/>
  <c r="V275"/>
  <c r="U275"/>
  <c r="T275"/>
  <c r="S275"/>
  <c r="V274"/>
  <c r="U274"/>
  <c r="T274"/>
  <c r="S274"/>
  <c r="V273"/>
  <c r="U273"/>
  <c r="T273"/>
  <c r="S273"/>
  <c r="V272"/>
  <c r="U272"/>
  <c r="T272"/>
  <c r="S272"/>
  <c r="V271"/>
  <c r="U271"/>
  <c r="T271"/>
  <c r="S271"/>
  <c r="V270"/>
  <c r="U270"/>
  <c r="T270"/>
  <c r="S270"/>
  <c r="V269"/>
  <c r="U269"/>
  <c r="T269"/>
  <c r="S269"/>
  <c r="V268"/>
  <c r="U268"/>
  <c r="T268"/>
  <c r="S268"/>
  <c r="V267"/>
  <c r="U267"/>
  <c r="T267"/>
  <c r="S267"/>
  <c r="V266"/>
  <c r="U266"/>
  <c r="T266"/>
  <c r="S266"/>
  <c r="V265"/>
  <c r="U265"/>
  <c r="T265"/>
  <c r="S265"/>
  <c r="V264"/>
  <c r="U264"/>
  <c r="T264"/>
  <c r="S264"/>
  <c r="V263"/>
  <c r="U263"/>
  <c r="T263"/>
  <c r="S263"/>
  <c r="V262"/>
  <c r="U262"/>
  <c r="T262"/>
  <c r="S262"/>
  <c r="V261"/>
  <c r="U261"/>
  <c r="T261"/>
  <c r="S261"/>
  <c r="V260"/>
  <c r="U260"/>
  <c r="T260"/>
  <c r="S260"/>
  <c r="V259"/>
  <c r="U259"/>
  <c r="T259"/>
  <c r="S259"/>
  <c r="V258"/>
  <c r="U258"/>
  <c r="T258"/>
  <c r="S258"/>
  <c r="V257"/>
  <c r="U257"/>
  <c r="T257"/>
  <c r="S257"/>
  <c r="V256"/>
  <c r="U256"/>
  <c r="T256"/>
  <c r="S256"/>
  <c r="V255"/>
  <c r="U255"/>
  <c r="T255"/>
  <c r="S255"/>
  <c r="V254"/>
  <c r="U254"/>
  <c r="T254"/>
  <c r="S254"/>
  <c r="V253"/>
  <c r="U253"/>
  <c r="T253"/>
  <c r="S253"/>
  <c r="V252"/>
  <c r="U252"/>
  <c r="T252"/>
  <c r="S252"/>
  <c r="V251"/>
  <c r="U251"/>
  <c r="T251"/>
  <c r="S251"/>
  <c r="V250"/>
  <c r="U250"/>
  <c r="T250"/>
  <c r="S250"/>
  <c r="V249"/>
  <c r="U249"/>
  <c r="T249"/>
  <c r="S249"/>
  <c r="V248"/>
  <c r="U248"/>
  <c r="T248"/>
  <c r="S248"/>
  <c r="V247"/>
  <c r="U247"/>
  <c r="T247"/>
  <c r="S247"/>
  <c r="V246"/>
  <c r="U246"/>
  <c r="T246"/>
  <c r="S246"/>
  <c r="V245"/>
  <c r="U245"/>
  <c r="T245"/>
  <c r="S245"/>
  <c r="V244"/>
  <c r="U244"/>
  <c r="T244"/>
  <c r="S244"/>
  <c r="V243"/>
  <c r="U243"/>
  <c r="T243"/>
  <c r="S243"/>
  <c r="V238"/>
  <c r="U238"/>
  <c r="T238"/>
  <c r="S238"/>
  <c r="V237"/>
  <c r="U237"/>
  <c r="T237"/>
  <c r="S237"/>
  <c r="V236"/>
  <c r="U236"/>
  <c r="T236"/>
  <c r="S236"/>
  <c r="V235"/>
  <c r="U235"/>
  <c r="T235"/>
  <c r="S235"/>
  <c r="V234"/>
  <c r="U234"/>
  <c r="T234"/>
  <c r="S234"/>
  <c r="V233"/>
  <c r="U233"/>
  <c r="T233"/>
  <c r="S233"/>
  <c r="V232"/>
  <c r="U232"/>
  <c r="T232"/>
  <c r="S232"/>
  <c r="V231"/>
  <c r="U231"/>
  <c r="T231"/>
  <c r="S231"/>
  <c r="V230"/>
  <c r="U230"/>
  <c r="T230"/>
  <c r="S230"/>
  <c r="V229"/>
  <c r="U229"/>
  <c r="T229"/>
  <c r="S229"/>
  <c r="V228"/>
  <c r="U228"/>
  <c r="T228"/>
  <c r="S228"/>
  <c r="V227"/>
  <c r="U227"/>
  <c r="T227"/>
  <c r="S227"/>
  <c r="S225"/>
  <c r="T225"/>
  <c r="U225"/>
  <c r="V225"/>
  <c r="V224"/>
  <c r="U224"/>
  <c r="T224"/>
  <c r="S224"/>
  <c r="V223"/>
  <c r="U223"/>
  <c r="T223"/>
  <c r="S223"/>
  <c r="V222"/>
  <c r="U222"/>
  <c r="T222"/>
  <c r="S222"/>
  <c r="V221"/>
  <c r="U221"/>
  <c r="T221"/>
  <c r="S221"/>
  <c r="V219"/>
  <c r="U219"/>
  <c r="T219"/>
  <c r="S219"/>
  <c r="V218"/>
  <c r="U218"/>
  <c r="T218"/>
  <c r="S218"/>
  <c r="V217"/>
  <c r="U217"/>
  <c r="T217"/>
  <c r="S217"/>
  <c r="V216"/>
  <c r="U216"/>
  <c r="T216"/>
  <c r="S216"/>
  <c r="S215"/>
  <c r="T215"/>
  <c r="U215"/>
  <c r="V215"/>
  <c r="S214"/>
  <c r="T214"/>
  <c r="U214"/>
  <c r="V214"/>
  <c r="V194"/>
  <c r="U194"/>
  <c r="T194"/>
  <c r="S194"/>
  <c r="V193"/>
  <c r="U193"/>
  <c r="T193"/>
  <c r="S193"/>
  <c r="V192"/>
  <c r="U192"/>
  <c r="T192"/>
  <c r="S192"/>
  <c r="V191"/>
  <c r="U191"/>
  <c r="T191"/>
  <c r="S191"/>
  <c r="V190"/>
  <c r="U190"/>
  <c r="T190"/>
  <c r="S190"/>
  <c r="V189"/>
  <c r="U189"/>
  <c r="T189"/>
  <c r="S189"/>
  <c r="S188"/>
  <c r="T188"/>
  <c r="U188"/>
  <c r="V188"/>
  <c r="S187"/>
  <c r="T187"/>
  <c r="U187"/>
  <c r="V187"/>
  <c r="S186"/>
  <c r="T186"/>
  <c r="U186"/>
  <c r="V186"/>
  <c r="S185"/>
  <c r="T185"/>
  <c r="U185"/>
  <c r="V185"/>
  <c r="S184"/>
  <c r="T184"/>
  <c r="U184"/>
  <c r="V184"/>
  <c r="S183"/>
  <c r="T183"/>
  <c r="U183"/>
  <c r="V183"/>
  <c r="V182"/>
  <c r="U182"/>
  <c r="T182"/>
  <c r="S182"/>
  <c r="V181"/>
  <c r="U181"/>
  <c r="T181"/>
  <c r="S181"/>
  <c r="V180"/>
  <c r="U180"/>
  <c r="T180"/>
  <c r="S180"/>
  <c r="V179"/>
  <c r="U179"/>
  <c r="T179"/>
  <c r="S179"/>
  <c r="V178"/>
  <c r="U178"/>
  <c r="T178"/>
  <c r="S178"/>
  <c r="V177"/>
  <c r="U177"/>
  <c r="T177"/>
  <c r="S177"/>
  <c r="V176"/>
  <c r="U176"/>
  <c r="T176"/>
  <c r="S176"/>
  <c r="S175"/>
  <c r="T175"/>
  <c r="U175"/>
  <c r="V175"/>
  <c r="S174"/>
  <c r="T174"/>
  <c r="U174"/>
  <c r="V174"/>
  <c r="S173"/>
  <c r="T173"/>
  <c r="U173"/>
  <c r="V173"/>
  <c r="S172"/>
  <c r="T172"/>
  <c r="U172"/>
  <c r="V172"/>
  <c r="S171"/>
  <c r="T171"/>
  <c r="U171"/>
  <c r="V171"/>
  <c r="S170"/>
  <c r="T170"/>
  <c r="U170"/>
  <c r="V170"/>
  <c r="S169"/>
  <c r="T169"/>
  <c r="U169"/>
  <c r="V169"/>
  <c r="S168"/>
  <c r="T168"/>
  <c r="U168"/>
  <c r="V168"/>
  <c r="S167"/>
  <c r="T167"/>
  <c r="U167"/>
  <c r="V167"/>
  <c r="S166"/>
  <c r="T166"/>
  <c r="U166"/>
  <c r="V166"/>
  <c r="S165"/>
  <c r="T165"/>
  <c r="U165"/>
  <c r="V165"/>
  <c r="S164"/>
  <c r="T164"/>
  <c r="U164"/>
  <c r="V164"/>
  <c r="S160"/>
  <c r="T160"/>
  <c r="U160"/>
  <c r="V160"/>
  <c r="S212"/>
  <c r="T212"/>
  <c r="U212"/>
  <c r="V212"/>
  <c r="S211"/>
  <c r="T211"/>
  <c r="U211"/>
  <c r="V211"/>
  <c r="V202"/>
  <c r="U202"/>
  <c r="T202"/>
  <c r="S202"/>
  <c r="V201"/>
  <c r="U201"/>
  <c r="T201"/>
  <c r="S201"/>
  <c r="V200"/>
  <c r="U200"/>
  <c r="T200"/>
  <c r="S200"/>
  <c r="V199"/>
  <c r="U199"/>
  <c r="T199"/>
  <c r="S199"/>
  <c r="V198"/>
  <c r="U198"/>
  <c r="T198"/>
  <c r="S198"/>
  <c r="V197"/>
  <c r="U197"/>
  <c r="T197"/>
  <c r="S197"/>
  <c r="V210"/>
  <c r="U210"/>
  <c r="T210"/>
  <c r="S210"/>
  <c r="V209"/>
  <c r="U209"/>
  <c r="T209"/>
  <c r="S209"/>
  <c r="V207"/>
  <c r="U207"/>
  <c r="T207"/>
  <c r="S207"/>
  <c r="S159"/>
  <c r="T159"/>
  <c r="U159"/>
  <c r="V159"/>
  <c r="S158"/>
  <c r="T158"/>
  <c r="U158"/>
  <c r="V158"/>
  <c r="S157"/>
  <c r="T157"/>
  <c r="U157"/>
  <c r="V157"/>
  <c r="C14" i="7" l="1"/>
  <c r="D13"/>
  <c r="I13" s="1"/>
  <c r="D536"/>
  <c r="C537"/>
  <c r="V469" i="1"/>
  <c r="U469"/>
  <c r="T469"/>
  <c r="S469"/>
  <c r="V468"/>
  <c r="U468"/>
  <c r="T468"/>
  <c r="S468"/>
  <c r="V467"/>
  <c r="U467"/>
  <c r="T467"/>
  <c r="S467"/>
  <c r="V466"/>
  <c r="U466"/>
  <c r="T466"/>
  <c r="S466"/>
  <c r="S465"/>
  <c r="T465"/>
  <c r="U465"/>
  <c r="V465"/>
  <c r="S464"/>
  <c r="T464"/>
  <c r="U464"/>
  <c r="V464"/>
  <c r="S463"/>
  <c r="T463"/>
  <c r="U463"/>
  <c r="V463"/>
  <c r="S462"/>
  <c r="T462"/>
  <c r="U462"/>
  <c r="V462"/>
  <c r="S461"/>
  <c r="T461"/>
  <c r="U461"/>
  <c r="V461"/>
  <c r="S460"/>
  <c r="T460"/>
  <c r="U460"/>
  <c r="V460"/>
  <c r="S459"/>
  <c r="T459"/>
  <c r="U459"/>
  <c r="V459"/>
  <c r="S458"/>
  <c r="T458"/>
  <c r="U458"/>
  <c r="V458"/>
  <c r="S457"/>
  <c r="T457"/>
  <c r="U457"/>
  <c r="V457"/>
  <c r="S456"/>
  <c r="T456"/>
  <c r="U456"/>
  <c r="V456"/>
  <c r="S455"/>
  <c r="T455"/>
  <c r="U455"/>
  <c r="V455"/>
  <c r="V454"/>
  <c r="U454"/>
  <c r="T454"/>
  <c r="S454"/>
  <c r="V453"/>
  <c r="U453"/>
  <c r="T453"/>
  <c r="S453"/>
  <c r="V452"/>
  <c r="U452"/>
  <c r="T452"/>
  <c r="S452"/>
  <c r="V451"/>
  <c r="U451"/>
  <c r="T451"/>
  <c r="S451"/>
  <c r="V450"/>
  <c r="U450"/>
  <c r="T450"/>
  <c r="S450"/>
  <c r="V449"/>
  <c r="U449"/>
  <c r="T449"/>
  <c r="S449"/>
  <c r="V163"/>
  <c r="U163"/>
  <c r="T163"/>
  <c r="S163"/>
  <c r="V162"/>
  <c r="V161"/>
  <c r="U162"/>
  <c r="T162"/>
  <c r="S162"/>
  <c r="U161"/>
  <c r="T161"/>
  <c r="S161"/>
  <c r="V156"/>
  <c r="U156"/>
  <c r="T156"/>
  <c r="S156"/>
  <c r="V155"/>
  <c r="U155"/>
  <c r="T155"/>
  <c r="S155"/>
  <c r="V154"/>
  <c r="U154"/>
  <c r="T154"/>
  <c r="S154"/>
  <c r="V153"/>
  <c r="U153"/>
  <c r="T153"/>
  <c r="S153"/>
  <c r="V152"/>
  <c r="U152"/>
  <c r="T152"/>
  <c r="S152"/>
  <c r="V151"/>
  <c r="U151"/>
  <c r="T151"/>
  <c r="S151"/>
  <c r="V150"/>
  <c r="U150"/>
  <c r="T150"/>
  <c r="S150"/>
  <c r="V149"/>
  <c r="U149"/>
  <c r="T149"/>
  <c r="S149"/>
  <c r="V148"/>
  <c r="U148"/>
  <c r="T148"/>
  <c r="S148"/>
  <c r="V147"/>
  <c r="U147"/>
  <c r="T147"/>
  <c r="S147"/>
  <c r="S146"/>
  <c r="T146"/>
  <c r="U146"/>
  <c r="V146"/>
  <c r="S132"/>
  <c r="T132"/>
  <c r="U132"/>
  <c r="V132"/>
  <c r="S131"/>
  <c r="T131"/>
  <c r="U131"/>
  <c r="V131"/>
  <c r="S130"/>
  <c r="T130"/>
  <c r="U130"/>
  <c r="V130"/>
  <c r="V129"/>
  <c r="U129"/>
  <c r="T129"/>
  <c r="S129"/>
  <c r="S126"/>
  <c r="T126"/>
  <c r="U126"/>
  <c r="V126"/>
  <c r="S125"/>
  <c r="T125"/>
  <c r="U125"/>
  <c r="V125"/>
  <c r="S124"/>
  <c r="T124"/>
  <c r="U124"/>
  <c r="V124"/>
  <c r="V103"/>
  <c r="U103"/>
  <c r="T103"/>
  <c r="S103"/>
  <c r="S99"/>
  <c r="T99"/>
  <c r="U99"/>
  <c r="V99"/>
  <c r="S98"/>
  <c r="T98"/>
  <c r="U98"/>
  <c r="V98"/>
  <c r="S97"/>
  <c r="T97"/>
  <c r="U97"/>
  <c r="V97"/>
  <c r="S96"/>
  <c r="T96"/>
  <c r="U96"/>
  <c r="V96"/>
  <c r="S95"/>
  <c r="T95"/>
  <c r="U95"/>
  <c r="V95"/>
  <c r="S94"/>
  <c r="T94"/>
  <c r="U94"/>
  <c r="V94"/>
  <c r="D537" i="7" l="1"/>
  <c r="C538"/>
  <c r="D14"/>
  <c r="I14" s="1"/>
  <c r="C15"/>
  <c r="S93" i="1"/>
  <c r="T93"/>
  <c r="U93"/>
  <c r="V93"/>
  <c r="S92"/>
  <c r="T92"/>
  <c r="U92"/>
  <c r="V92"/>
  <c r="V91"/>
  <c r="U91"/>
  <c r="T91"/>
  <c r="S91"/>
  <c r="V90"/>
  <c r="U90"/>
  <c r="T90"/>
  <c r="S90"/>
  <c r="V89"/>
  <c r="U89"/>
  <c r="T89"/>
  <c r="S89"/>
  <c r="V88"/>
  <c r="U88"/>
  <c r="T88"/>
  <c r="S88"/>
  <c r="V87"/>
  <c r="U87"/>
  <c r="T87"/>
  <c r="S87"/>
  <c r="V86"/>
  <c r="U86"/>
  <c r="T86"/>
  <c r="S86"/>
  <c r="V85"/>
  <c r="U85"/>
  <c r="T85"/>
  <c r="S85"/>
  <c r="V84"/>
  <c r="U84"/>
  <c r="T84"/>
  <c r="S84"/>
  <c r="V128"/>
  <c r="U128"/>
  <c r="T128"/>
  <c r="S128"/>
  <c r="V208"/>
  <c r="U208"/>
  <c r="T208"/>
  <c r="S208"/>
  <c r="V127"/>
  <c r="U127"/>
  <c r="T127"/>
  <c r="S127"/>
  <c r="S123"/>
  <c r="T123"/>
  <c r="U123"/>
  <c r="V123"/>
  <c r="V448"/>
  <c r="U448"/>
  <c r="T448"/>
  <c r="S448"/>
  <c r="S121"/>
  <c r="T121"/>
  <c r="U121"/>
  <c r="V121"/>
  <c r="V220"/>
  <c r="U220"/>
  <c r="T220"/>
  <c r="S220"/>
  <c r="S120"/>
  <c r="T120"/>
  <c r="U120"/>
  <c r="V120"/>
  <c r="S119"/>
  <c r="T119"/>
  <c r="U119"/>
  <c r="V119"/>
  <c r="V213"/>
  <c r="U213"/>
  <c r="T213"/>
  <c r="S213"/>
  <c r="V204"/>
  <c r="U204"/>
  <c r="T204"/>
  <c r="S204"/>
  <c r="V203"/>
  <c r="U203"/>
  <c r="T203"/>
  <c r="S203"/>
  <c r="S118"/>
  <c r="T118"/>
  <c r="U118"/>
  <c r="V118"/>
  <c r="S117"/>
  <c r="T117"/>
  <c r="U117"/>
  <c r="V117"/>
  <c r="S142"/>
  <c r="T142"/>
  <c r="U142"/>
  <c r="V142"/>
  <c r="V116"/>
  <c r="U116"/>
  <c r="T116"/>
  <c r="S116"/>
  <c r="D538" i="7" l="1"/>
  <c r="C539"/>
  <c r="D15"/>
  <c r="I15" s="1"/>
  <c r="C16"/>
  <c r="S111" i="1"/>
  <c r="T111"/>
  <c r="U111"/>
  <c r="V111"/>
  <c r="V144"/>
  <c r="U144"/>
  <c r="T144"/>
  <c r="S144"/>
  <c r="V143"/>
  <c r="U143"/>
  <c r="T143"/>
  <c r="S143"/>
  <c r="S110"/>
  <c r="T110"/>
  <c r="U110"/>
  <c r="V110"/>
  <c r="S145"/>
  <c r="S141"/>
  <c r="S140"/>
  <c r="S139"/>
  <c r="S138"/>
  <c r="S137"/>
  <c r="S136"/>
  <c r="S135"/>
  <c r="S134"/>
  <c r="S133"/>
  <c r="S122"/>
  <c r="S115"/>
  <c r="S114"/>
  <c r="S113"/>
  <c r="S112"/>
  <c r="S109"/>
  <c r="S108"/>
  <c r="S107"/>
  <c r="S106"/>
  <c r="S102"/>
  <c r="S100"/>
  <c r="V102"/>
  <c r="U102"/>
  <c r="T102"/>
  <c r="V100"/>
  <c r="U100"/>
  <c r="T100"/>
  <c r="P1269"/>
  <c r="P1268"/>
  <c r="P1267"/>
  <c r="P621"/>
  <c r="P609"/>
  <c r="P608"/>
  <c r="P530"/>
  <c r="P526"/>
  <c r="P473"/>
  <c r="P456"/>
  <c r="P441"/>
  <c r="P415"/>
  <c r="P315"/>
  <c r="P308"/>
  <c r="P304"/>
  <c r="C540" i="7" l="1"/>
  <c r="D539"/>
  <c r="C17"/>
  <c r="D16"/>
  <c r="I16" s="1"/>
  <c r="V122" i="1"/>
  <c r="U122"/>
  <c r="T122"/>
  <c r="V145"/>
  <c r="U145"/>
  <c r="T145"/>
  <c r="V140"/>
  <c r="U140"/>
  <c r="T140"/>
  <c r="V139"/>
  <c r="U139"/>
  <c r="T139"/>
  <c r="V138"/>
  <c r="U138"/>
  <c r="T138"/>
  <c r="V137"/>
  <c r="U137"/>
  <c r="T137"/>
  <c r="V136"/>
  <c r="U136"/>
  <c r="T136"/>
  <c r="V135"/>
  <c r="U135"/>
  <c r="T135"/>
  <c r="V134"/>
  <c r="U134"/>
  <c r="T134"/>
  <c r="V133"/>
  <c r="U133"/>
  <c r="T133"/>
  <c r="V115"/>
  <c r="U115"/>
  <c r="T115"/>
  <c r="V114"/>
  <c r="U114"/>
  <c r="T114"/>
  <c r="V113"/>
  <c r="U113"/>
  <c r="T113"/>
  <c r="V112"/>
  <c r="U112"/>
  <c r="T112"/>
  <c r="V109"/>
  <c r="U109"/>
  <c r="T109"/>
  <c r="V108"/>
  <c r="U108"/>
  <c r="T108"/>
  <c r="V107"/>
  <c r="U107"/>
  <c r="T107"/>
  <c r="V141"/>
  <c r="U141"/>
  <c r="T141"/>
  <c r="V106"/>
  <c r="U106"/>
  <c r="T106"/>
  <c r="C541" i="7" l="1"/>
  <c r="D540"/>
  <c r="D17"/>
  <c r="I17" s="1"/>
  <c r="C18"/>
  <c r="H3" i="2"/>
  <c r="I3" l="1"/>
  <c r="P297" i="1" s="1"/>
  <c r="C542" i="7"/>
  <c r="D541"/>
  <c r="D18"/>
  <c r="I18" s="1"/>
  <c r="C19"/>
  <c r="H4" i="2"/>
  <c r="H5" l="1"/>
  <c r="I4"/>
  <c r="C543" i="7"/>
  <c r="D542"/>
  <c r="C20"/>
  <c r="D19"/>
  <c r="I19" s="1"/>
  <c r="H6" i="2" l="1"/>
  <c r="I5"/>
  <c r="D20" i="7"/>
  <c r="I20" s="1"/>
  <c r="C21"/>
  <c r="D543"/>
  <c r="C544"/>
  <c r="D544" s="1"/>
  <c r="H7" i="2" l="1"/>
  <c r="I6"/>
  <c r="D21" i="7"/>
  <c r="I21" s="1"/>
  <c r="C22"/>
  <c r="H8" i="2" l="1"/>
  <c r="I7"/>
  <c r="C23" i="7"/>
  <c r="D22"/>
  <c r="I22" s="1"/>
  <c r="H9" i="2" l="1"/>
  <c r="I8"/>
  <c r="P85" i="1" s="1"/>
  <c r="D23" i="7"/>
  <c r="I23" s="1"/>
  <c r="C24"/>
  <c r="H10" i="2" l="1"/>
  <c r="I9"/>
  <c r="P86" i="1" s="1"/>
  <c r="D24" i="7"/>
  <c r="I24" s="1"/>
  <c r="C25"/>
  <c r="P93" i="1" l="1"/>
  <c r="P88"/>
  <c r="P84"/>
  <c r="P89"/>
  <c r="P90"/>
  <c r="H11" i="2"/>
  <c r="I10"/>
  <c r="P87" i="1"/>
  <c r="P91"/>
  <c r="C26" i="7"/>
  <c r="D25"/>
  <c r="I25" s="1"/>
  <c r="H12" i="2" l="1"/>
  <c r="I11"/>
  <c r="D26" i="7"/>
  <c r="I26" s="1"/>
  <c r="C27"/>
  <c r="H13" i="2" l="1"/>
  <c r="I12"/>
  <c r="D27" i="7"/>
  <c r="I27" s="1"/>
  <c r="C28"/>
  <c r="H14" i="2" l="1"/>
  <c r="I13"/>
  <c r="C29" i="7"/>
  <c r="D28"/>
  <c r="I28" s="1"/>
  <c r="H15" i="2" l="1"/>
  <c r="I14"/>
  <c r="D29" i="7"/>
  <c r="I29" s="1"/>
  <c r="C30"/>
  <c r="H16" i="2" l="1"/>
  <c r="I15"/>
  <c r="D30" i="7"/>
  <c r="I30" s="1"/>
  <c r="C31"/>
  <c r="H17" i="2" l="1"/>
  <c r="I16"/>
  <c r="C32" i="7"/>
  <c r="D31"/>
  <c r="I31" s="1"/>
  <c r="H18" i="2" l="1"/>
  <c r="I17"/>
  <c r="D32" i="7"/>
  <c r="I32" s="1"/>
  <c r="C33"/>
  <c r="H19" i="2" l="1"/>
  <c r="I18"/>
  <c r="D33" i="7"/>
  <c r="I33" s="1"/>
  <c r="C34"/>
  <c r="H20" i="2" l="1"/>
  <c r="I19"/>
  <c r="C35" i="7"/>
  <c r="D34"/>
  <c r="I34" s="1"/>
  <c r="H21" i="2" l="1"/>
  <c r="I20"/>
  <c r="D35" i="7"/>
  <c r="I35" s="1"/>
  <c r="C36"/>
  <c r="H22" i="2" l="1"/>
  <c r="I21"/>
  <c r="D36" i="7"/>
  <c r="I36" s="1"/>
  <c r="C37"/>
  <c r="H23" i="2" l="1"/>
  <c r="I22"/>
  <c r="C38" i="7"/>
  <c r="D37"/>
  <c r="I37" s="1"/>
  <c r="H24" i="2" l="1"/>
  <c r="I23"/>
  <c r="D38" i="7"/>
  <c r="I38" s="1"/>
  <c r="C39"/>
  <c r="H25" i="2" l="1"/>
  <c r="I24"/>
  <c r="D39" i="7"/>
  <c r="I39" s="1"/>
  <c r="C40"/>
  <c r="H26" i="2" l="1"/>
  <c r="I25"/>
  <c r="C41" i="7"/>
  <c r="D40"/>
  <c r="I40" s="1"/>
  <c r="H27" i="2" l="1"/>
  <c r="I26"/>
  <c r="D41" i="7"/>
  <c r="I41" s="1"/>
  <c r="C42"/>
  <c r="H28" i="2" l="1"/>
  <c r="I27"/>
  <c r="D42" i="7"/>
  <c r="I42" s="1"/>
  <c r="C43"/>
  <c r="H29" i="2" l="1"/>
  <c r="I28"/>
  <c r="C44" i="7"/>
  <c r="D43"/>
  <c r="I43" s="1"/>
  <c r="H30" i="2" l="1"/>
  <c r="I29"/>
  <c r="D44" i="7"/>
  <c r="I44" s="1"/>
  <c r="C45"/>
  <c r="H31" i="2" l="1"/>
  <c r="I30"/>
  <c r="D45" i="7"/>
  <c r="I45" s="1"/>
  <c r="C46"/>
  <c r="H32" i="2" l="1"/>
  <c r="I31"/>
  <c r="C47" i="7"/>
  <c r="D46"/>
  <c r="I46" s="1"/>
  <c r="H33" i="2" l="1"/>
  <c r="I32"/>
  <c r="D47" i="7"/>
  <c r="I47" s="1"/>
  <c r="C48"/>
  <c r="H34" i="2" l="1"/>
  <c r="I33"/>
  <c r="D48" i="7"/>
  <c r="I48" s="1"/>
  <c r="C49"/>
  <c r="H35" i="2" l="1"/>
  <c r="I34"/>
  <c r="C50" i="7"/>
  <c r="D49"/>
  <c r="I49" s="1"/>
  <c r="H36" i="2" l="1"/>
  <c r="I35"/>
  <c r="D50" i="7"/>
  <c r="I50" s="1"/>
  <c r="C51"/>
  <c r="H37" i="2" l="1"/>
  <c r="I36"/>
  <c r="D51" i="7"/>
  <c r="I51" s="1"/>
  <c r="C52"/>
  <c r="H38" i="2" l="1"/>
  <c r="I37"/>
  <c r="C53" i="7"/>
  <c r="D52"/>
  <c r="I52" s="1"/>
  <c r="H39" i="2" l="1"/>
  <c r="I38"/>
  <c r="D53" i="7"/>
  <c r="I53" s="1"/>
  <c r="C54"/>
  <c r="H40" i="2" l="1"/>
  <c r="I39"/>
  <c r="D54" i="7"/>
  <c r="I54" s="1"/>
  <c r="C55"/>
  <c r="H41" i="2" l="1"/>
  <c r="I40"/>
  <c r="C56" i="7"/>
  <c r="D55"/>
  <c r="I55" s="1"/>
  <c r="H42" i="2" l="1"/>
  <c r="I41"/>
  <c r="D56" i="7"/>
  <c r="I56" s="1"/>
  <c r="C57"/>
  <c r="H43" i="2" l="1"/>
  <c r="I42"/>
  <c r="D57" i="7"/>
  <c r="I57" s="1"/>
  <c r="C58"/>
  <c r="H44" i="2" l="1"/>
  <c r="I43"/>
  <c r="C59" i="7"/>
  <c r="D58"/>
  <c r="I58" s="1"/>
  <c r="H45" i="2" l="1"/>
  <c r="I44"/>
  <c r="D59" i="7"/>
  <c r="I59" s="1"/>
  <c r="C60"/>
  <c r="H46" i="2" l="1"/>
  <c r="I45"/>
  <c r="D60" i="7"/>
  <c r="I60" s="1"/>
  <c r="C61"/>
  <c r="H47" i="2" l="1"/>
  <c r="I46"/>
  <c r="C62" i="7"/>
  <c r="D61"/>
  <c r="I61" s="1"/>
  <c r="H48" i="2" l="1"/>
  <c r="I47"/>
  <c r="D62" i="7"/>
  <c r="I62" s="1"/>
  <c r="C63"/>
  <c r="H49" i="2" l="1"/>
  <c r="I48"/>
  <c r="D63" i="7"/>
  <c r="I63" s="1"/>
  <c r="C64"/>
  <c r="H50" i="2" l="1"/>
  <c r="I49"/>
  <c r="C65" i="7"/>
  <c r="D64"/>
  <c r="I64" s="1"/>
  <c r="H51" i="2" l="1"/>
  <c r="I50"/>
  <c r="D65" i="7"/>
  <c r="I65" s="1"/>
  <c r="C66"/>
  <c r="H52" i="2" l="1"/>
  <c r="I51"/>
  <c r="D66" i="7"/>
  <c r="I66" s="1"/>
  <c r="C67"/>
  <c r="H53" i="2" l="1"/>
  <c r="I52"/>
  <c r="C68" i="7"/>
  <c r="D67"/>
  <c r="I67" s="1"/>
  <c r="H54" i="2" l="1"/>
  <c r="I53"/>
  <c r="D68" i="7"/>
  <c r="I68" s="1"/>
  <c r="C69"/>
  <c r="H55" i="2" l="1"/>
  <c r="I54"/>
  <c r="D69" i="7"/>
  <c r="I69" s="1"/>
  <c r="C70"/>
  <c r="H56" i="2" l="1"/>
  <c r="I55"/>
  <c r="C71" i="7"/>
  <c r="D70"/>
  <c r="I70" s="1"/>
  <c r="H57" i="2" l="1"/>
  <c r="I56"/>
  <c r="D71" i="7"/>
  <c r="I71" s="1"/>
  <c r="C72"/>
  <c r="H58" i="2" l="1"/>
  <c r="I57"/>
  <c r="D72" i="7"/>
  <c r="I72" s="1"/>
  <c r="C73"/>
  <c r="H59" i="2" l="1"/>
  <c r="I58"/>
  <c r="C74" i="7"/>
  <c r="D73"/>
  <c r="I73" s="1"/>
  <c r="H60" i="2" l="1"/>
  <c r="I59"/>
  <c r="D74" i="7"/>
  <c r="I74" s="1"/>
  <c r="C75"/>
  <c r="H61" i="2" l="1"/>
  <c r="I60"/>
  <c r="D75" i="7"/>
  <c r="I75" s="1"/>
  <c r="C76"/>
  <c r="H62" i="2" l="1"/>
  <c r="I61"/>
  <c r="C77" i="7"/>
  <c r="D76"/>
  <c r="I76" s="1"/>
  <c r="H63" i="2" l="1"/>
  <c r="I62"/>
  <c r="D77" i="7"/>
  <c r="I77" s="1"/>
  <c r="C78"/>
  <c r="H64" i="2" l="1"/>
  <c r="I63"/>
  <c r="D78" i="7"/>
  <c r="I78" s="1"/>
  <c r="C79"/>
  <c r="H65" i="2" l="1"/>
  <c r="I64"/>
  <c r="C80" i="7"/>
  <c r="D79"/>
  <c r="I79" s="1"/>
  <c r="H66" i="2" l="1"/>
  <c r="I65"/>
  <c r="D80" i="7"/>
  <c r="I80" s="1"/>
  <c r="C81"/>
  <c r="H67" i="2" l="1"/>
  <c r="I66"/>
  <c r="D81" i="7"/>
  <c r="I81" s="1"/>
  <c r="C82"/>
  <c r="H68" i="2" l="1"/>
  <c r="I67"/>
  <c r="C83" i="7"/>
  <c r="D82"/>
  <c r="I82" s="1"/>
  <c r="H69" i="2" l="1"/>
  <c r="I68"/>
  <c r="D83" i="7"/>
  <c r="I83" s="1"/>
  <c r="C84"/>
  <c r="H70" i="2" l="1"/>
  <c r="I69"/>
  <c r="D84" i="7"/>
  <c r="I84" s="1"/>
  <c r="C85"/>
  <c r="H71" i="2" l="1"/>
  <c r="I70"/>
  <c r="C86" i="7"/>
  <c r="D85"/>
  <c r="I85" s="1"/>
  <c r="H72" i="2" l="1"/>
  <c r="I71"/>
  <c r="D86" i="7"/>
  <c r="I86" s="1"/>
  <c r="C87"/>
  <c r="H73" i="2" l="1"/>
  <c r="I72"/>
  <c r="D87" i="7"/>
  <c r="I87" s="1"/>
  <c r="C88"/>
  <c r="H74" i="2" l="1"/>
  <c r="I73"/>
  <c r="C89" i="7"/>
  <c r="D88"/>
  <c r="I88" s="1"/>
  <c r="H75" i="2" l="1"/>
  <c r="I74"/>
  <c r="D89" i="7"/>
  <c r="I89" s="1"/>
  <c r="C90"/>
  <c r="H76" i="2" l="1"/>
  <c r="I75"/>
  <c r="D90" i="7"/>
  <c r="I90" s="1"/>
  <c r="C91"/>
  <c r="H77" i="2" l="1"/>
  <c r="I76"/>
  <c r="C92" i="7"/>
  <c r="D91"/>
  <c r="I91" s="1"/>
  <c r="H78" i="2" l="1"/>
  <c r="I77"/>
  <c r="D92" i="7"/>
  <c r="I92" s="1"/>
  <c r="C93"/>
  <c r="H79" i="2" l="1"/>
  <c r="I78"/>
  <c r="D93" i="7"/>
  <c r="I93" s="1"/>
  <c r="C94"/>
  <c r="H80" i="2" l="1"/>
  <c r="I79"/>
  <c r="C95" i="7"/>
  <c r="D94"/>
  <c r="I94" s="1"/>
  <c r="H81" i="2" l="1"/>
  <c r="I80"/>
  <c r="D95" i="7"/>
  <c r="I95" s="1"/>
  <c r="C96"/>
  <c r="H82" i="2" l="1"/>
  <c r="I81"/>
  <c r="D96" i="7"/>
  <c r="I96" s="1"/>
  <c r="C97"/>
  <c r="H83" i="2" l="1"/>
  <c r="I82"/>
  <c r="C98" i="7"/>
  <c r="D97"/>
  <c r="I97" s="1"/>
  <c r="H84" i="2" l="1"/>
  <c r="I83"/>
  <c r="D98" i="7"/>
  <c r="I98" s="1"/>
  <c r="C99"/>
  <c r="H85" i="2" l="1"/>
  <c r="I84"/>
  <c r="D99" i="7"/>
  <c r="I99" s="1"/>
  <c r="C100"/>
  <c r="H86" i="2" l="1"/>
  <c r="I85"/>
  <c r="C101" i="7"/>
  <c r="D100"/>
  <c r="I100" s="1"/>
  <c r="H87" i="2" l="1"/>
  <c r="I86"/>
  <c r="D101" i="7"/>
  <c r="I101" s="1"/>
  <c r="C102"/>
  <c r="H88" i="2" l="1"/>
  <c r="I87"/>
  <c r="D102" i="7"/>
  <c r="I102" s="1"/>
  <c r="C103"/>
  <c r="H89" i="2" l="1"/>
  <c r="I88"/>
  <c r="C104" i="7"/>
  <c r="D103"/>
  <c r="I103" s="1"/>
  <c r="H90" i="2" l="1"/>
  <c r="I89"/>
  <c r="D104" i="7"/>
  <c r="I104" s="1"/>
  <c r="C105"/>
  <c r="H91" i="2" l="1"/>
  <c r="I90"/>
  <c r="D105" i="7"/>
  <c r="I105" s="1"/>
  <c r="C106"/>
  <c r="H92" i="2" l="1"/>
  <c r="I91"/>
  <c r="C107" i="7"/>
  <c r="D106"/>
  <c r="I106" s="1"/>
  <c r="H93" i="2" l="1"/>
  <c r="I92"/>
  <c r="D107" i="7"/>
  <c r="I107" s="1"/>
  <c r="C108"/>
  <c r="H94" i="2" l="1"/>
  <c r="I93"/>
  <c r="D108" i="7"/>
  <c r="I108" s="1"/>
  <c r="C109"/>
  <c r="H95" i="2" l="1"/>
  <c r="I94"/>
  <c r="C110" i="7"/>
  <c r="D109"/>
  <c r="I109" s="1"/>
  <c r="H96" i="2" l="1"/>
  <c r="I95"/>
  <c r="D110" i="7"/>
  <c r="I110" s="1"/>
  <c r="C111"/>
  <c r="H97" i="2" l="1"/>
  <c r="I96"/>
  <c r="D111" i="7"/>
  <c r="I111" s="1"/>
  <c r="C112"/>
  <c r="H98" i="2" l="1"/>
  <c r="I97"/>
  <c r="C113" i="7"/>
  <c r="D112"/>
  <c r="I112" s="1"/>
  <c r="H99" i="2" l="1"/>
  <c r="I98"/>
  <c r="D113" i="7"/>
  <c r="I113" s="1"/>
  <c r="C114"/>
  <c r="H100" i="2" l="1"/>
  <c r="I99"/>
  <c r="D114" i="7"/>
  <c r="I114" s="1"/>
  <c r="C115"/>
  <c r="H101" i="2" l="1"/>
  <c r="I100"/>
  <c r="C116" i="7"/>
  <c r="D115"/>
  <c r="I115" s="1"/>
  <c r="H102" i="2" l="1"/>
  <c r="I101"/>
  <c r="D116" i="7"/>
  <c r="I116" s="1"/>
  <c r="C117"/>
  <c r="H103" i="2" l="1"/>
  <c r="I102"/>
  <c r="D117" i="7"/>
  <c r="I117" s="1"/>
  <c r="C118"/>
  <c r="H104" i="2" l="1"/>
  <c r="I103"/>
  <c r="C119" i="7"/>
  <c r="D118"/>
  <c r="I118" s="1"/>
  <c r="H105" i="2" l="1"/>
  <c r="I104"/>
  <c r="D119" i="7"/>
  <c r="I119" s="1"/>
  <c r="C120"/>
  <c r="H106" i="2" l="1"/>
  <c r="I105"/>
  <c r="D120" i="7"/>
  <c r="I120" s="1"/>
  <c r="C121"/>
  <c r="H107" i="2" l="1"/>
  <c r="I106"/>
  <c r="C122" i="7"/>
  <c r="D121"/>
  <c r="I121" s="1"/>
  <c r="H108" i="2" l="1"/>
  <c r="I107"/>
  <c r="D122" i="7"/>
  <c r="I122" s="1"/>
  <c r="C123"/>
  <c r="H109" i="2" l="1"/>
  <c r="I108"/>
  <c r="D123" i="7"/>
  <c r="I123" s="1"/>
  <c r="C124"/>
  <c r="H110" i="2" l="1"/>
  <c r="I109"/>
  <c r="C125" i="7"/>
  <c r="D124"/>
  <c r="I124" s="1"/>
  <c r="H111" i="2" l="1"/>
  <c r="I110"/>
  <c r="D125" i="7"/>
  <c r="I125" s="1"/>
  <c r="C126"/>
  <c r="H112" i="2" l="1"/>
  <c r="I111"/>
  <c r="D126" i="7"/>
  <c r="I126" s="1"/>
  <c r="C127"/>
  <c r="H113" i="2" l="1"/>
  <c r="I112"/>
  <c r="C128" i="7"/>
  <c r="D127"/>
  <c r="I127" s="1"/>
  <c r="H114" i="2" l="1"/>
  <c r="I113"/>
  <c r="D128" i="7"/>
  <c r="I128" s="1"/>
  <c r="C129"/>
  <c r="H115" i="2" l="1"/>
  <c r="I114"/>
  <c r="D129" i="7"/>
  <c r="I129" s="1"/>
  <c r="C130"/>
  <c r="H116" i="2" l="1"/>
  <c r="I115"/>
  <c r="C131" i="7"/>
  <c r="D130"/>
  <c r="I130" s="1"/>
  <c r="H117" i="2" l="1"/>
  <c r="I116"/>
  <c r="D131" i="7"/>
  <c r="I131" s="1"/>
  <c r="C132"/>
  <c r="H118" i="2" l="1"/>
  <c r="I117"/>
  <c r="D132" i="7"/>
  <c r="I132" s="1"/>
  <c r="C133"/>
  <c r="H119" i="2" l="1"/>
  <c r="I118"/>
  <c r="C134" i="7"/>
  <c r="D133"/>
  <c r="I133" s="1"/>
  <c r="H120" i="2" l="1"/>
  <c r="I119"/>
  <c r="D134" i="7"/>
  <c r="I134" s="1"/>
  <c r="C135"/>
  <c r="H121" i="2" l="1"/>
  <c r="I120"/>
  <c r="D135" i="7"/>
  <c r="I135" s="1"/>
  <c r="C136"/>
  <c r="H122" i="2" l="1"/>
  <c r="I121"/>
  <c r="C137" i="7"/>
  <c r="D136"/>
  <c r="I136" s="1"/>
  <c r="H123" i="2" l="1"/>
  <c r="I122"/>
  <c r="D137" i="7"/>
  <c r="I137" s="1"/>
  <c r="C138"/>
  <c r="H124" i="2" l="1"/>
  <c r="I123"/>
  <c r="D138" i="7"/>
  <c r="I138" s="1"/>
  <c r="C139"/>
  <c r="H125" i="2" l="1"/>
  <c r="I124"/>
  <c r="C140" i="7"/>
  <c r="D139"/>
  <c r="I139" s="1"/>
  <c r="H126" i="2" l="1"/>
  <c r="I125"/>
  <c r="D140" i="7"/>
  <c r="I140" s="1"/>
  <c r="C141"/>
  <c r="H127" i="2" l="1"/>
  <c r="I126"/>
  <c r="D141" i="7"/>
  <c r="I141" s="1"/>
  <c r="C142"/>
  <c r="H128" i="2" l="1"/>
  <c r="I127"/>
  <c r="C143" i="7"/>
  <c r="D142"/>
  <c r="I142" s="1"/>
  <c r="H129" i="2" l="1"/>
  <c r="I128"/>
  <c r="D143" i="7"/>
  <c r="I143" s="1"/>
  <c r="C144"/>
  <c r="H130" i="2" l="1"/>
  <c r="I129"/>
  <c r="D144" i="7"/>
  <c r="I144" s="1"/>
  <c r="C145"/>
  <c r="H131" i="2" l="1"/>
  <c r="I130"/>
  <c r="C146" i="7"/>
  <c r="D145"/>
  <c r="I145" s="1"/>
  <c r="H132" i="2" l="1"/>
  <c r="I131"/>
  <c r="D146" i="7"/>
  <c r="I146" s="1"/>
  <c r="C147"/>
  <c r="H133" i="2" l="1"/>
  <c r="I132"/>
  <c r="D147" i="7"/>
  <c r="I147" s="1"/>
  <c r="C148"/>
  <c r="H134" i="2" l="1"/>
  <c r="I133"/>
  <c r="C149" i="7"/>
  <c r="D148"/>
  <c r="I148" s="1"/>
  <c r="H135" i="2" l="1"/>
  <c r="I134"/>
  <c r="D149" i="7"/>
  <c r="I149" s="1"/>
  <c r="C150"/>
  <c r="H136" i="2" l="1"/>
  <c r="I135"/>
  <c r="D150" i="7"/>
  <c r="I150" s="1"/>
  <c r="C151"/>
  <c r="H137" i="2" l="1"/>
  <c r="I136"/>
  <c r="C152" i="7"/>
  <c r="D151"/>
  <c r="I151" s="1"/>
  <c r="H138" i="2" l="1"/>
  <c r="I137"/>
  <c r="D152" i="7"/>
  <c r="I152" s="1"/>
  <c r="C153"/>
  <c r="H139" i="2" l="1"/>
  <c r="I138"/>
  <c r="D153" i="7"/>
  <c r="I153" s="1"/>
  <c r="C154"/>
  <c r="H140" i="2" l="1"/>
  <c r="I139"/>
  <c r="C155" i="7"/>
  <c r="D154"/>
  <c r="I154" s="1"/>
  <c r="H141" i="2" l="1"/>
  <c r="I140"/>
  <c r="D155" i="7"/>
  <c r="I155" s="1"/>
  <c r="C156"/>
  <c r="H142" i="2" l="1"/>
  <c r="I141"/>
  <c r="D156" i="7"/>
  <c r="I156" s="1"/>
  <c r="C157"/>
  <c r="H143" i="2" l="1"/>
  <c r="I142"/>
  <c r="C158" i="7"/>
  <c r="D157"/>
  <c r="I157" s="1"/>
  <c r="H144" i="2" l="1"/>
  <c r="I143"/>
  <c r="D158" i="7"/>
  <c r="I158" s="1"/>
  <c r="C159"/>
  <c r="H145" i="2" l="1"/>
  <c r="I144"/>
  <c r="D159" i="7"/>
  <c r="I159" s="1"/>
  <c r="C160"/>
  <c r="H146" i="2" l="1"/>
  <c r="I145"/>
  <c r="C161" i="7"/>
  <c r="D160"/>
  <c r="I160" s="1"/>
  <c r="H147" i="2" l="1"/>
  <c r="I146"/>
  <c r="D161" i="7"/>
  <c r="I161" s="1"/>
  <c r="C162"/>
  <c r="H148" i="2" l="1"/>
  <c r="I147"/>
  <c r="D162" i="7"/>
  <c r="I162" s="1"/>
  <c r="C163"/>
  <c r="H149" i="2" l="1"/>
  <c r="I148"/>
  <c r="C164" i="7"/>
  <c r="D163"/>
  <c r="I163" s="1"/>
  <c r="H150" i="2" l="1"/>
  <c r="I149"/>
  <c r="D164" i="7"/>
  <c r="I164" s="1"/>
  <c r="C165"/>
  <c r="H151" i="2" l="1"/>
  <c r="I150"/>
  <c r="D165" i="7"/>
  <c r="I165" s="1"/>
  <c r="C166"/>
  <c r="H152" i="2" l="1"/>
  <c r="I151"/>
  <c r="C167" i="7"/>
  <c r="D166"/>
  <c r="I166" s="1"/>
  <c r="H153" i="2" l="1"/>
  <c r="I152"/>
  <c r="D167" i="7"/>
  <c r="I167" s="1"/>
  <c r="C168"/>
  <c r="H154" i="2" l="1"/>
  <c r="I153"/>
  <c r="D168" i="7"/>
  <c r="I168" s="1"/>
  <c r="C169"/>
  <c r="H155" i="2" l="1"/>
  <c r="I154"/>
  <c r="D169" i="7"/>
  <c r="I169" s="1"/>
  <c r="C170"/>
  <c r="H156" i="2" l="1"/>
  <c r="I155"/>
  <c r="D170" i="7"/>
  <c r="I170" s="1"/>
  <c r="C171"/>
  <c r="H157" i="2" l="1"/>
  <c r="I156"/>
  <c r="D171" i="7"/>
  <c r="I171" s="1"/>
  <c r="C172"/>
  <c r="H158" i="2" l="1"/>
  <c r="I157"/>
  <c r="C173" i="7"/>
  <c r="D172"/>
  <c r="I172" s="1"/>
  <c r="H159" i="2" l="1"/>
  <c r="I158"/>
  <c r="D173" i="7"/>
  <c r="I173" s="1"/>
  <c r="C174"/>
  <c r="H160" i="2" l="1"/>
  <c r="I159"/>
  <c r="D174" i="7"/>
  <c r="I174" s="1"/>
  <c r="C175"/>
  <c r="H161" i="2" l="1"/>
  <c r="I160"/>
  <c r="D175" i="7"/>
  <c r="I175" s="1"/>
  <c r="C176"/>
  <c r="H162" i="2" l="1"/>
  <c r="I161"/>
  <c r="D176" i="7"/>
  <c r="I176" s="1"/>
  <c r="C177"/>
  <c r="H163" i="2" l="1"/>
  <c r="I162"/>
  <c r="D177" i="7"/>
  <c r="I177" s="1"/>
  <c r="C178"/>
  <c r="H164" i="2" l="1"/>
  <c r="I163"/>
  <c r="C179" i="7"/>
  <c r="D178"/>
  <c r="I178" s="1"/>
  <c r="H165" i="2" l="1"/>
  <c r="I164"/>
  <c r="D179" i="7"/>
  <c r="I179" s="1"/>
  <c r="C180"/>
  <c r="H166" i="2" l="1"/>
  <c r="I165"/>
  <c r="D180" i="7"/>
  <c r="I180" s="1"/>
  <c r="C181"/>
  <c r="H167" i="2" l="1"/>
  <c r="I166"/>
  <c r="D181" i="7"/>
  <c r="I181" s="1"/>
  <c r="C182"/>
  <c r="H168" i="2" l="1"/>
  <c r="I167"/>
  <c r="D182" i="7"/>
  <c r="I182" s="1"/>
  <c r="C183"/>
  <c r="H169" i="2" l="1"/>
  <c r="I168"/>
  <c r="D183" i="7"/>
  <c r="I183" s="1"/>
  <c r="C184"/>
  <c r="H170" i="2" l="1"/>
  <c r="I169"/>
  <c r="C185" i="7"/>
  <c r="D184"/>
  <c r="I184" s="1"/>
  <c r="H171" i="2" l="1"/>
  <c r="I170"/>
  <c r="D185" i="7"/>
  <c r="I185" s="1"/>
  <c r="C186"/>
  <c r="H172" i="2" l="1"/>
  <c r="I171"/>
  <c r="D186" i="7"/>
  <c r="I186" s="1"/>
  <c r="C187"/>
  <c r="H173" i="2" l="1"/>
  <c r="I172"/>
  <c r="C188" i="7"/>
  <c r="D187"/>
  <c r="I187" s="1"/>
  <c r="H174" i="2" l="1"/>
  <c r="I173"/>
  <c r="D188" i="7"/>
  <c r="I188" s="1"/>
  <c r="C189"/>
  <c r="H175" i="2" l="1"/>
  <c r="I174"/>
  <c r="D189" i="7"/>
  <c r="I189" s="1"/>
  <c r="C190"/>
  <c r="H176" i="2" l="1"/>
  <c r="I175"/>
  <c r="D190" i="7"/>
  <c r="I190" s="1"/>
  <c r="C191"/>
  <c r="H177" i="2" l="1"/>
  <c r="I176"/>
  <c r="D191" i="7"/>
  <c r="I191" s="1"/>
  <c r="C192"/>
  <c r="H178" i="2" l="1"/>
  <c r="I177"/>
  <c r="D192" i="7"/>
  <c r="I192" s="1"/>
  <c r="C193"/>
  <c r="H179" i="2" l="1"/>
  <c r="I178"/>
  <c r="C194" i="7"/>
  <c r="D193"/>
  <c r="I193" s="1"/>
  <c r="H180" i="2" l="1"/>
  <c r="I179"/>
  <c r="D194" i="7"/>
  <c r="I194" s="1"/>
  <c r="C195"/>
  <c r="H181" i="2" l="1"/>
  <c r="I180"/>
  <c r="D195" i="7"/>
  <c r="I195" s="1"/>
  <c r="C196"/>
  <c r="H182" i="2" l="1"/>
  <c r="I181"/>
  <c r="D196" i="7"/>
  <c r="I196" s="1"/>
  <c r="C197"/>
  <c r="H183" i="2" l="1"/>
  <c r="I182"/>
  <c r="D197" i="7"/>
  <c r="I197" s="1"/>
  <c r="C198"/>
  <c r="H184" i="2" l="1"/>
  <c r="I183"/>
  <c r="D198" i="7"/>
  <c r="I198" s="1"/>
  <c r="C199"/>
  <c r="H185" i="2" l="1"/>
  <c r="I184"/>
  <c r="C200" i="7"/>
  <c r="D199"/>
  <c r="I199" s="1"/>
  <c r="H186" i="2" l="1"/>
  <c r="I185"/>
  <c r="D200" i="7"/>
  <c r="I200" s="1"/>
  <c r="C201"/>
  <c r="H187" i="2" l="1"/>
  <c r="I186"/>
  <c r="D201" i="7"/>
  <c r="I201" s="1"/>
  <c r="C202"/>
  <c r="H188" i="2" l="1"/>
  <c r="I187"/>
  <c r="D202" i="7"/>
  <c r="I202" s="1"/>
  <c r="C203"/>
  <c r="H189" i="2" l="1"/>
  <c r="I188"/>
  <c r="D203" i="7"/>
  <c r="I203" s="1"/>
  <c r="C204"/>
  <c r="H190" i="2" l="1"/>
  <c r="I189"/>
  <c r="D204" i="7"/>
  <c r="I204" s="1"/>
  <c r="C205"/>
  <c r="H191" i="2" l="1"/>
  <c r="I190"/>
  <c r="D205" i="7"/>
  <c r="I205" s="1"/>
  <c r="C206"/>
  <c r="H192" i="2" l="1"/>
  <c r="I191"/>
  <c r="D206" i="7"/>
  <c r="I206" s="1"/>
  <c r="C207"/>
  <c r="H193" i="2" l="1"/>
  <c r="I192"/>
  <c r="D207" i="7"/>
  <c r="I207" s="1"/>
  <c r="C208"/>
  <c r="H194" i="2" l="1"/>
  <c r="I193"/>
  <c r="C209" i="7"/>
  <c r="D208"/>
  <c r="I208" s="1"/>
  <c r="H195" i="2" l="1"/>
  <c r="I194"/>
  <c r="D209" i="7"/>
  <c r="I209" s="1"/>
  <c r="C210"/>
  <c r="H196" i="2" l="1"/>
  <c r="I195"/>
  <c r="D210" i="7"/>
  <c r="I210" s="1"/>
  <c r="C211"/>
  <c r="H197" i="2" l="1"/>
  <c r="I196"/>
  <c r="D211" i="7"/>
  <c r="I211" s="1"/>
  <c r="C212"/>
  <c r="H198" i="2" l="1"/>
  <c r="I197"/>
  <c r="D212" i="7"/>
  <c r="I212" s="1"/>
  <c r="C213"/>
  <c r="H199" i="2" l="1"/>
  <c r="I198"/>
  <c r="D213" i="7"/>
  <c r="I213" s="1"/>
  <c r="C214"/>
  <c r="H200" i="2" l="1"/>
  <c r="I199"/>
  <c r="C215" i="7"/>
  <c r="D214"/>
  <c r="I214" s="1"/>
  <c r="H201" i="2" l="1"/>
  <c r="I200"/>
  <c r="D215" i="7"/>
  <c r="I215" s="1"/>
  <c r="C216"/>
  <c r="H202" i="2" l="1"/>
  <c r="I201"/>
  <c r="D216" i="7"/>
  <c r="I216" s="1"/>
  <c r="C217"/>
  <c r="H203" i="2" l="1"/>
  <c r="I202"/>
  <c r="D217" i="7"/>
  <c r="I217" s="1"/>
  <c r="C218"/>
  <c r="H204" i="2" l="1"/>
  <c r="I203"/>
  <c r="D218" i="7"/>
  <c r="I218" s="1"/>
  <c r="C219"/>
  <c r="H205" i="2" l="1"/>
  <c r="I204"/>
  <c r="D219" i="7"/>
  <c r="I219" s="1"/>
  <c r="C220"/>
  <c r="H206" i="2" l="1"/>
  <c r="I205"/>
  <c r="C221" i="7"/>
  <c r="D220"/>
  <c r="I220" s="1"/>
  <c r="H207" i="2" l="1"/>
  <c r="I206"/>
  <c r="D221" i="7"/>
  <c r="I221" s="1"/>
  <c r="C222"/>
  <c r="H208" i="2" l="1"/>
  <c r="I207"/>
  <c r="D222" i="7"/>
  <c r="I222" s="1"/>
  <c r="C223"/>
  <c r="H209" i="2" l="1"/>
  <c r="I208"/>
  <c r="C224" i="7"/>
  <c r="D223"/>
  <c r="I223" s="1"/>
  <c r="H210" i="2" l="1"/>
  <c r="I209"/>
  <c r="D224" i="7"/>
  <c r="I224" s="1"/>
  <c r="C225"/>
  <c r="H211" i="2" l="1"/>
  <c r="I210"/>
  <c r="D225" i="7"/>
  <c r="I225" s="1"/>
  <c r="C226"/>
  <c r="H212" i="2" l="1"/>
  <c r="I211"/>
  <c r="D226" i="7"/>
  <c r="I226" s="1"/>
  <c r="C227"/>
  <c r="H213" i="2" l="1"/>
  <c r="I212"/>
  <c r="D227" i="7"/>
  <c r="I227" s="1"/>
  <c r="C228"/>
  <c r="H214" i="2" l="1"/>
  <c r="I213"/>
  <c r="D228" i="7"/>
  <c r="I228" s="1"/>
  <c r="C229"/>
  <c r="H215" i="2" l="1"/>
  <c r="I214"/>
  <c r="C230" i="7"/>
  <c r="D229"/>
  <c r="I229" s="1"/>
  <c r="H216" i="2" l="1"/>
  <c r="I215"/>
  <c r="D230" i="7"/>
  <c r="I230" s="1"/>
  <c r="C231"/>
  <c r="H217" i="2" l="1"/>
  <c r="I216"/>
  <c r="D231" i="7"/>
  <c r="I231" s="1"/>
  <c r="C232"/>
  <c r="H218" i="2" l="1"/>
  <c r="I217"/>
  <c r="D232" i="7"/>
  <c r="I232" s="1"/>
  <c r="C233"/>
  <c r="H219" i="2" l="1"/>
  <c r="I218"/>
  <c r="D233" i="7"/>
  <c r="I233" s="1"/>
  <c r="C234"/>
  <c r="H220" i="2" l="1"/>
  <c r="I219"/>
  <c r="D234" i="7"/>
  <c r="I234" s="1"/>
  <c r="C235"/>
  <c r="H221" i="2" l="1"/>
  <c r="I220"/>
  <c r="D235" i="7"/>
  <c r="I235" s="1"/>
  <c r="C236"/>
  <c r="H222" i="2" l="1"/>
  <c r="I221"/>
  <c r="D236" i="7"/>
  <c r="I236" s="1"/>
  <c r="C237"/>
  <c r="H223" i="2" l="1"/>
  <c r="I222"/>
  <c r="D237" i="7"/>
  <c r="I237" s="1"/>
  <c r="C238"/>
  <c r="H224" i="2" l="1"/>
  <c r="I223"/>
  <c r="C239" i="7"/>
  <c r="D238"/>
  <c r="I238" s="1"/>
  <c r="H225" i="2" l="1"/>
  <c r="I224"/>
  <c r="D239" i="7"/>
  <c r="I239" s="1"/>
  <c r="C240"/>
  <c r="H226" i="2" l="1"/>
  <c r="I225"/>
  <c r="D240" i="7"/>
  <c r="I240" s="1"/>
  <c r="C241"/>
  <c r="H227" i="2" l="1"/>
  <c r="I226"/>
  <c r="D241" i="7"/>
  <c r="I241" s="1"/>
  <c r="C242"/>
  <c r="H228" i="2" l="1"/>
  <c r="I227"/>
  <c r="D242" i="7"/>
  <c r="I242" s="1"/>
  <c r="C243"/>
  <c r="H229" i="2" l="1"/>
  <c r="I228"/>
  <c r="D243" i="7"/>
  <c r="I243" s="1"/>
  <c r="C244"/>
  <c r="H230" i="2" l="1"/>
  <c r="I229"/>
  <c r="D244" i="7"/>
  <c r="I244" s="1"/>
  <c r="C245"/>
  <c r="H231" i="2" l="1"/>
  <c r="I230"/>
  <c r="D245" i="7"/>
  <c r="I245" s="1"/>
  <c r="C246"/>
  <c r="H232" i="2" l="1"/>
  <c r="I231"/>
  <c r="D246" i="7"/>
  <c r="I246" s="1"/>
  <c r="C247"/>
  <c r="H233" i="2" l="1"/>
  <c r="I232"/>
  <c r="C248" i="7"/>
  <c r="D247"/>
  <c r="I247" s="1"/>
  <c r="H234" i="2" l="1"/>
  <c r="I233"/>
  <c r="D248" i="7"/>
  <c r="I248" s="1"/>
  <c r="C249"/>
  <c r="H235" i="2" l="1"/>
  <c r="I234"/>
  <c r="D249" i="7"/>
  <c r="I249" s="1"/>
  <c r="C250"/>
  <c r="H236" i="2" l="1"/>
  <c r="I235"/>
  <c r="D250" i="7"/>
  <c r="I250" s="1"/>
  <c r="C251"/>
  <c r="H237" i="2" l="1"/>
  <c r="I236"/>
  <c r="D251" i="7"/>
  <c r="I251" s="1"/>
  <c r="C252"/>
  <c r="H238" i="2" l="1"/>
  <c r="I237"/>
  <c r="D252" i="7"/>
  <c r="I252" s="1"/>
  <c r="C253"/>
  <c r="H239" i="2" l="1"/>
  <c r="I238"/>
  <c r="C254" i="7"/>
  <c r="D253"/>
  <c r="I253" s="1"/>
  <c r="H240" i="2" l="1"/>
  <c r="I239"/>
  <c r="D254" i="7"/>
  <c r="I254" s="1"/>
  <c r="C255"/>
  <c r="H241" i="2" l="1"/>
  <c r="I240"/>
  <c r="C256" i="7"/>
  <c r="D255"/>
  <c r="I255" s="1"/>
  <c r="H242" i="2" l="1"/>
  <c r="I241"/>
  <c r="D256" i="7"/>
  <c r="I256" s="1"/>
  <c r="C257"/>
  <c r="H243" i="2" l="1"/>
  <c r="I242"/>
  <c r="C258" i="7"/>
  <c r="D257"/>
  <c r="I257" s="1"/>
  <c r="H244" i="2" l="1"/>
  <c r="I243"/>
  <c r="D258" i="7"/>
  <c r="I258" s="1"/>
  <c r="C259"/>
  <c r="H245" i="2" l="1"/>
  <c r="I244"/>
  <c r="C260" i="7"/>
  <c r="D259"/>
  <c r="I259" s="1"/>
  <c r="H246" i="2" l="1"/>
  <c r="I245"/>
  <c r="D260" i="7"/>
  <c r="I260" s="1"/>
  <c r="C261"/>
  <c r="H247" i="2" l="1"/>
  <c r="I246"/>
  <c r="D261" i="7"/>
  <c r="I261" s="1"/>
  <c r="C262"/>
  <c r="H248" i="2" l="1"/>
  <c r="I247"/>
  <c r="C263" i="7"/>
  <c r="D262"/>
  <c r="I262" s="1"/>
  <c r="H249" i="2" l="1"/>
  <c r="I248"/>
  <c r="D263" i="7"/>
  <c r="I263" s="1"/>
  <c r="C264"/>
  <c r="H250" i="2" l="1"/>
  <c r="I249"/>
  <c r="C265" i="7"/>
  <c r="D264"/>
  <c r="I264" s="1"/>
  <c r="H251" i="2" l="1"/>
  <c r="I250"/>
  <c r="C266" i="7"/>
  <c r="D265"/>
  <c r="I265" s="1"/>
  <c r="H252" i="2" l="1"/>
  <c r="I251"/>
  <c r="D266" i="7"/>
  <c r="I266" s="1"/>
  <c r="C267"/>
  <c r="H253" i="2" l="1"/>
  <c r="I252"/>
  <c r="C268" i="7"/>
  <c r="D267"/>
  <c r="I267" s="1"/>
  <c r="H254" i="2" l="1"/>
  <c r="I253"/>
  <c r="C269" i="7"/>
  <c r="D268"/>
  <c r="I268" s="1"/>
  <c r="H255" i="2" l="1"/>
  <c r="I254"/>
  <c r="C270" i="7"/>
  <c r="D269"/>
  <c r="I269" s="1"/>
  <c r="H256" i="2" l="1"/>
  <c r="I255"/>
  <c r="C271" i="7"/>
  <c r="D270"/>
  <c r="I270" s="1"/>
  <c r="H257" i="2" l="1"/>
  <c r="I256"/>
  <c r="C272" i="7"/>
  <c r="D271"/>
  <c r="I271" s="1"/>
  <c r="H258" i="2" l="1"/>
  <c r="I257"/>
  <c r="C273" i="7"/>
  <c r="D272"/>
  <c r="I272" s="1"/>
  <c r="H259" i="2" l="1"/>
  <c r="I258"/>
  <c r="C274" i="7"/>
  <c r="D273"/>
  <c r="I273" s="1"/>
  <c r="H260" i="2" l="1"/>
  <c r="I259"/>
  <c r="C275" i="7"/>
  <c r="D274"/>
  <c r="I274" s="1"/>
  <c r="H261" i="2" l="1"/>
  <c r="I260"/>
  <c r="C276" i="7"/>
  <c r="D275"/>
  <c r="I275" s="1"/>
  <c r="H262" i="2" l="1"/>
  <c r="I261"/>
  <c r="C277" i="7"/>
  <c r="D276"/>
  <c r="I276" s="1"/>
  <c r="H263" i="2" l="1"/>
  <c r="I262"/>
  <c r="D277" i="7"/>
  <c r="I277" s="1"/>
  <c r="C278"/>
  <c r="H264" i="2" l="1"/>
  <c r="I263"/>
  <c r="D278" i="7"/>
  <c r="I278" s="1"/>
  <c r="C279"/>
  <c r="H265" i="2" l="1"/>
  <c r="I264"/>
  <c r="C280" i="7"/>
  <c r="D279"/>
  <c r="I279" s="1"/>
  <c r="H266" i="2" l="1"/>
  <c r="I265"/>
  <c r="C281" i="7"/>
  <c r="D280"/>
  <c r="I280" s="1"/>
  <c r="H267" i="2" l="1"/>
  <c r="I266"/>
  <c r="C282" i="7"/>
  <c r="D281"/>
  <c r="I281" s="1"/>
  <c r="H268" i="2" l="1"/>
  <c r="I267"/>
  <c r="D282" i="7"/>
  <c r="I282" s="1"/>
  <c r="C283"/>
  <c r="H269" i="2" l="1"/>
  <c r="I268"/>
  <c r="D283" i="7"/>
  <c r="I283" s="1"/>
  <c r="C284"/>
  <c r="H270" i="2" l="1"/>
  <c r="I269"/>
  <c r="C285" i="7"/>
  <c r="D284"/>
  <c r="I284" s="1"/>
  <c r="H271" i="2" l="1"/>
  <c r="I270"/>
  <c r="C286" i="7"/>
  <c r="D285"/>
  <c r="I285" s="1"/>
  <c r="H272" i="2" l="1"/>
  <c r="I271"/>
  <c r="C287" i="7"/>
  <c r="D286"/>
  <c r="I286" s="1"/>
  <c r="H273" i="2" l="1"/>
  <c r="I272"/>
  <c r="D287" i="7"/>
  <c r="I287" s="1"/>
  <c r="C288"/>
  <c r="H274" i="2" l="1"/>
  <c r="I273"/>
  <c r="D288" i="7"/>
  <c r="I288" s="1"/>
  <c r="C289"/>
  <c r="H275" i="2" l="1"/>
  <c r="I274"/>
  <c r="C290" i="7"/>
  <c r="D289"/>
  <c r="I289" s="1"/>
  <c r="H276" i="2" l="1"/>
  <c r="I275"/>
  <c r="C291" i="7"/>
  <c r="D290"/>
  <c r="I290" s="1"/>
  <c r="H277" i="2" l="1"/>
  <c r="I276"/>
  <c r="C292" i="7"/>
  <c r="D291"/>
  <c r="I291" s="1"/>
  <c r="H278" i="2" l="1"/>
  <c r="I277"/>
  <c r="C293" i="7"/>
  <c r="D292"/>
  <c r="I292" s="1"/>
  <c r="H279" i="2" l="1"/>
  <c r="I278"/>
  <c r="D293" i="7"/>
  <c r="I293" s="1"/>
  <c r="C294"/>
  <c r="H280" i="2" l="1"/>
  <c r="I279"/>
  <c r="C295" i="7"/>
  <c r="D294"/>
  <c r="I294" s="1"/>
  <c r="H281" i="2" l="1"/>
  <c r="I280"/>
  <c r="C296" i="7"/>
  <c r="D295"/>
  <c r="I295" s="1"/>
  <c r="H282" i="2" l="1"/>
  <c r="I281"/>
  <c r="C297" i="7"/>
  <c r="D296"/>
  <c r="I296" s="1"/>
  <c r="H283" i="2" l="1"/>
  <c r="I282"/>
  <c r="D297" i="7"/>
  <c r="I297" s="1"/>
  <c r="C298"/>
  <c r="H284" i="2" l="1"/>
  <c r="I283"/>
  <c r="C299" i="7"/>
  <c r="D298"/>
  <c r="I298" s="1"/>
  <c r="H285" i="2" l="1"/>
  <c r="I284"/>
  <c r="C300" i="7"/>
  <c r="D299"/>
  <c r="I299" s="1"/>
  <c r="H286" i="2" l="1"/>
  <c r="I285"/>
  <c r="C301" i="7"/>
  <c r="D300"/>
  <c r="I300" s="1"/>
  <c r="H287" i="2" l="1"/>
  <c r="I286"/>
  <c r="D301" i="7"/>
  <c r="I301" s="1"/>
  <c r="C302"/>
  <c r="H288" i="2" l="1"/>
  <c r="I287"/>
  <c r="D302" i="7"/>
  <c r="I302" s="1"/>
  <c r="C303"/>
  <c r="H289" i="2" l="1"/>
  <c r="I288"/>
  <c r="C304" i="7"/>
  <c r="D303"/>
  <c r="I303" s="1"/>
  <c r="H290" i="2" l="1"/>
  <c r="I289"/>
  <c r="C305" i="7"/>
  <c r="D304"/>
  <c r="I304" s="1"/>
  <c r="H291" i="2" l="1"/>
  <c r="I290"/>
  <c r="C306" i="7"/>
  <c r="D305"/>
  <c r="I305" s="1"/>
  <c r="H292" i="2" l="1"/>
  <c r="I291"/>
  <c r="D306" i="7"/>
  <c r="I306" s="1"/>
  <c r="C307"/>
  <c r="H293" i="2" l="1"/>
  <c r="I292"/>
  <c r="D307" i="7"/>
  <c r="I307" s="1"/>
  <c r="C308"/>
  <c r="H294" i="2" l="1"/>
  <c r="I293"/>
  <c r="C309" i="7"/>
  <c r="D308"/>
  <c r="I308" s="1"/>
  <c r="H295" i="2" l="1"/>
  <c r="I294"/>
  <c r="C310" i="7"/>
  <c r="D309"/>
  <c r="I309" s="1"/>
  <c r="H296" i="2" l="1"/>
  <c r="I295"/>
  <c r="C311" i="7"/>
  <c r="D310"/>
  <c r="I310" s="1"/>
  <c r="H297" i="2" l="1"/>
  <c r="I296"/>
  <c r="D311" i="7"/>
  <c r="I311" s="1"/>
  <c r="C312"/>
  <c r="H298" i="2" l="1"/>
  <c r="I297"/>
  <c r="D312" i="7"/>
  <c r="I312" s="1"/>
  <c r="C313"/>
  <c r="H299" i="2" l="1"/>
  <c r="I298"/>
  <c r="C314" i="7"/>
  <c r="D313"/>
  <c r="I313" s="1"/>
  <c r="H300" i="2" l="1"/>
  <c r="I299"/>
  <c r="C315" i="7"/>
  <c r="D314"/>
  <c r="I314" s="1"/>
  <c r="H301" i="2" l="1"/>
  <c r="I300"/>
  <c r="C316" i="7"/>
  <c r="D315"/>
  <c r="I315" s="1"/>
  <c r="H302" i="2" l="1"/>
  <c r="I301"/>
  <c r="C317" i="7"/>
  <c r="D316"/>
  <c r="I316" s="1"/>
  <c r="H303" i="2" l="1"/>
  <c r="I302"/>
  <c r="D317" i="7"/>
  <c r="I317" s="1"/>
  <c r="C318"/>
  <c r="H304" i="2" l="1"/>
  <c r="I303"/>
  <c r="C319" i="7"/>
  <c r="D318"/>
  <c r="I318" s="1"/>
  <c r="H305" i="2" l="1"/>
  <c r="I304"/>
  <c r="C320" i="7"/>
  <c r="D319"/>
  <c r="I319" s="1"/>
  <c r="H306" i="2" l="1"/>
  <c r="I305"/>
  <c r="C321" i="7"/>
  <c r="D320"/>
  <c r="I320" s="1"/>
  <c r="H307" i="2" l="1"/>
  <c r="I306"/>
  <c r="D321" i="7"/>
  <c r="I321" s="1"/>
  <c r="C322"/>
  <c r="H308" i="2" l="1"/>
  <c r="I307"/>
  <c r="C323" i="7"/>
  <c r="D322"/>
  <c r="I322" s="1"/>
  <c r="H309" i="2" l="1"/>
  <c r="I308"/>
  <c r="C324" i="7"/>
  <c r="D323"/>
  <c r="I323" s="1"/>
  <c r="H310" i="2" l="1"/>
  <c r="I309"/>
  <c r="C325" i="7"/>
  <c r="D324"/>
  <c r="I324" s="1"/>
  <c r="H311" i="2" l="1"/>
  <c r="I310"/>
  <c r="D325" i="7"/>
  <c r="I325" s="1"/>
  <c r="C326"/>
  <c r="H312" i="2" l="1"/>
  <c r="I311"/>
  <c r="D326" i="7"/>
  <c r="I326" s="1"/>
  <c r="C327"/>
  <c r="H313" i="2" l="1"/>
  <c r="I312"/>
  <c r="C328" i="7"/>
  <c r="D327"/>
  <c r="I327" s="1"/>
  <c r="H314" i="2" l="1"/>
  <c r="I313"/>
  <c r="C329" i="7"/>
  <c r="D328"/>
  <c r="I328" s="1"/>
  <c r="H315" i="2" l="1"/>
  <c r="I314"/>
  <c r="C330" i="7"/>
  <c r="D329"/>
  <c r="I329" s="1"/>
  <c r="H316" i="2" l="1"/>
  <c r="I315"/>
  <c r="C331" i="7"/>
  <c r="D330"/>
  <c r="I330" s="1"/>
  <c r="H317" i="2" l="1"/>
  <c r="I316"/>
  <c r="D331" i="7"/>
  <c r="I331" s="1"/>
  <c r="C332"/>
  <c r="H318" i="2" l="1"/>
  <c r="I317"/>
  <c r="C333" i="7"/>
  <c r="D332"/>
  <c r="I332" s="1"/>
  <c r="H319" i="2" l="1"/>
  <c r="I318"/>
  <c r="C334" i="7"/>
  <c r="D333"/>
  <c r="I333" s="1"/>
  <c r="H320" i="2" l="1"/>
  <c r="I319"/>
  <c r="C335" i="7"/>
  <c r="D334"/>
  <c r="I334" s="1"/>
  <c r="H321" i="2" l="1"/>
  <c r="I320"/>
  <c r="D335" i="7"/>
  <c r="I335" s="1"/>
  <c r="C336"/>
  <c r="H322" i="2" l="1"/>
  <c r="I321"/>
  <c r="D336" i="7"/>
  <c r="I336" s="1"/>
  <c r="C337"/>
  <c r="H323" i="2" l="1"/>
  <c r="I322"/>
  <c r="C338" i="7"/>
  <c r="D337"/>
  <c r="I337" s="1"/>
  <c r="H324" i="2" l="1"/>
  <c r="I323"/>
  <c r="C339" i="7"/>
  <c r="D338"/>
  <c r="I338" s="1"/>
  <c r="H325" i="2" l="1"/>
  <c r="I324"/>
  <c r="C340" i="7"/>
  <c r="D339"/>
  <c r="I339" s="1"/>
  <c r="H326" i="2" l="1"/>
  <c r="I325"/>
  <c r="C341" i="7"/>
  <c r="D340"/>
  <c r="I340" s="1"/>
  <c r="H327" i="2" l="1"/>
  <c r="I326"/>
  <c r="D341" i="7"/>
  <c r="I341" s="1"/>
  <c r="C342"/>
  <c r="H328" i="2" l="1"/>
  <c r="I327"/>
  <c r="C343" i="7"/>
  <c r="D342"/>
  <c r="I342" s="1"/>
  <c r="H329" i="2" l="1"/>
  <c r="I328"/>
  <c r="C344" i="7"/>
  <c r="D343"/>
  <c r="I343" s="1"/>
  <c r="H330" i="2" l="1"/>
  <c r="I329"/>
  <c r="C345" i="7"/>
  <c r="D344"/>
  <c r="I344" s="1"/>
  <c r="H331" i="2" l="1"/>
  <c r="I330"/>
  <c r="C346" i="7"/>
  <c r="D345"/>
  <c r="I345" s="1"/>
  <c r="H332" i="2" l="1"/>
  <c r="I331"/>
  <c r="C347" i="7"/>
  <c r="D346"/>
  <c r="I346" s="1"/>
  <c r="H333" i="2" l="1"/>
  <c r="I332"/>
  <c r="C348" i="7"/>
  <c r="D347"/>
  <c r="I347" s="1"/>
  <c r="H334" i="2" l="1"/>
  <c r="I333"/>
  <c r="C349" i="7"/>
  <c r="D348"/>
  <c r="I348" s="1"/>
  <c r="H335" i="2" l="1"/>
  <c r="I334"/>
  <c r="D349" i="7"/>
  <c r="I349" s="1"/>
  <c r="C350"/>
  <c r="H336" i="2" l="1"/>
  <c r="I335"/>
  <c r="D350" i="7"/>
  <c r="I350" s="1"/>
  <c r="C351"/>
  <c r="H337" i="2" l="1"/>
  <c r="I336"/>
  <c r="C352" i="7"/>
  <c r="D351"/>
  <c r="I351" s="1"/>
  <c r="H338" i="2" l="1"/>
  <c r="I337"/>
  <c r="C353" i="7"/>
  <c r="D352"/>
  <c r="I352" s="1"/>
  <c r="H339" i="2" l="1"/>
  <c r="I338"/>
  <c r="C354" i="7"/>
  <c r="D353"/>
  <c r="I353" s="1"/>
  <c r="H340" i="2" l="1"/>
  <c r="I339"/>
  <c r="D354" i="7"/>
  <c r="I354" s="1"/>
  <c r="C355"/>
  <c r="H341" i="2" l="1"/>
  <c r="I340"/>
  <c r="D355" i="7"/>
  <c r="I355" s="1"/>
  <c r="C356"/>
  <c r="H342" i="2" l="1"/>
  <c r="I341"/>
  <c r="C357" i="7"/>
  <c r="D356"/>
  <c r="I356" s="1"/>
  <c r="H343" i="2" l="1"/>
  <c r="I342"/>
  <c r="C358" i="7"/>
  <c r="D357"/>
  <c r="I357" s="1"/>
  <c r="H344" i="2" l="1"/>
  <c r="I343"/>
  <c r="C359" i="7"/>
  <c r="D358"/>
  <c r="I358" s="1"/>
  <c r="H345" i="2" l="1"/>
  <c r="I344"/>
  <c r="D359" i="7"/>
  <c r="I359" s="1"/>
  <c r="C360"/>
  <c r="H346" i="2" l="1"/>
  <c r="I345"/>
  <c r="D360" i="7"/>
  <c r="I360" s="1"/>
  <c r="C361"/>
  <c r="H347" i="2" l="1"/>
  <c r="I346"/>
  <c r="C362" i="7"/>
  <c r="D361"/>
  <c r="I361" s="1"/>
  <c r="H348" i="2" l="1"/>
  <c r="I347"/>
  <c r="C363" i="7"/>
  <c r="D362"/>
  <c r="I362" s="1"/>
  <c r="H349" i="2" l="1"/>
  <c r="I348"/>
  <c r="C364" i="7"/>
  <c r="D363"/>
  <c r="I363" s="1"/>
  <c r="H350" i="2" l="1"/>
  <c r="I349"/>
  <c r="C365" i="7"/>
  <c r="D364"/>
  <c r="I364" s="1"/>
  <c r="H351" i="2" l="1"/>
  <c r="I350"/>
  <c r="D365" i="7"/>
  <c r="I365" s="1"/>
  <c r="C366"/>
  <c r="H352" i="2" l="1"/>
  <c r="I351"/>
  <c r="C367" i="7"/>
  <c r="D366"/>
  <c r="I366" s="1"/>
  <c r="H353" i="2" l="1"/>
  <c r="I352"/>
  <c r="C368" i="7"/>
  <c r="D367"/>
  <c r="I367" s="1"/>
  <c r="H354" i="2" l="1"/>
  <c r="I353"/>
  <c r="C369" i="7"/>
  <c r="D368"/>
  <c r="I368" s="1"/>
  <c r="H355" i="2" l="1"/>
  <c r="I354"/>
  <c r="C370" i="7"/>
  <c r="D369"/>
  <c r="I369" s="1"/>
  <c r="H356" i="2" l="1"/>
  <c r="I355"/>
  <c r="C371" i="7"/>
  <c r="D370"/>
  <c r="I370" s="1"/>
  <c r="H357" i="2" l="1"/>
  <c r="I356"/>
  <c r="C372" i="7"/>
  <c r="D371"/>
  <c r="I371" s="1"/>
  <c r="H358" i="2" l="1"/>
  <c r="I357"/>
  <c r="C373" i="7"/>
  <c r="D372"/>
  <c r="I372" s="1"/>
  <c r="H359" i="2" l="1"/>
  <c r="I358"/>
  <c r="D373" i="7"/>
  <c r="I373" s="1"/>
  <c r="C374"/>
  <c r="H360" i="2" l="1"/>
  <c r="I359"/>
  <c r="D374" i="7"/>
  <c r="I374" s="1"/>
  <c r="C375"/>
  <c r="H361" i="2" l="1"/>
  <c r="I360"/>
  <c r="C376" i="7"/>
  <c r="D375"/>
  <c r="I375" s="1"/>
  <c r="H362" i="2" l="1"/>
  <c r="I361"/>
  <c r="C377" i="7"/>
  <c r="D376"/>
  <c r="I376" s="1"/>
  <c r="H363" i="2" l="1"/>
  <c r="I362"/>
  <c r="C378" i="7"/>
  <c r="D377"/>
  <c r="I377" s="1"/>
  <c r="H364" i="2" l="1"/>
  <c r="I363"/>
  <c r="D378" i="7"/>
  <c r="I378" s="1"/>
  <c r="C379"/>
  <c r="H365" i="2" l="1"/>
  <c r="I364"/>
  <c r="D379" i="7"/>
  <c r="I379" s="1"/>
  <c r="C380"/>
  <c r="H366" i="2" l="1"/>
  <c r="I365"/>
  <c r="C381" i="7"/>
  <c r="D380"/>
  <c r="I380" s="1"/>
  <c r="H367" i="2" l="1"/>
  <c r="I366"/>
  <c r="C382" i="7"/>
  <c r="D381"/>
  <c r="I381" s="1"/>
  <c r="H368" i="2" l="1"/>
  <c r="I367"/>
  <c r="C383" i="7"/>
  <c r="D382"/>
  <c r="I382" s="1"/>
  <c r="H369" i="2" l="1"/>
  <c r="I368"/>
  <c r="D383" i="7"/>
  <c r="I383" s="1"/>
  <c r="C384"/>
  <c r="H370" i="2" l="1"/>
  <c r="I369"/>
  <c r="D384" i="7"/>
  <c r="I384" s="1"/>
  <c r="C385"/>
  <c r="H371" i="2" l="1"/>
  <c r="I370"/>
  <c r="C386" i="7"/>
  <c r="D385"/>
  <c r="I385" s="1"/>
  <c r="H372" i="2" l="1"/>
  <c r="I371"/>
  <c r="C387" i="7"/>
  <c r="D386"/>
  <c r="I386" s="1"/>
  <c r="H373" i="2" l="1"/>
  <c r="I372"/>
  <c r="C388" i="7"/>
  <c r="D387"/>
  <c r="I387" s="1"/>
  <c r="H374" i="2" l="1"/>
  <c r="I373"/>
  <c r="C389" i="7"/>
  <c r="D388"/>
  <c r="I388" s="1"/>
  <c r="H375" i="2" l="1"/>
  <c r="I374"/>
  <c r="D389" i="7"/>
  <c r="I389" s="1"/>
  <c r="C390"/>
  <c r="H376" i="2" l="1"/>
  <c r="I375"/>
  <c r="C391" i="7"/>
  <c r="D390"/>
  <c r="I390" s="1"/>
  <c r="H377" i="2" l="1"/>
  <c r="I376"/>
  <c r="C392" i="7"/>
  <c r="D391"/>
  <c r="I391" s="1"/>
  <c r="H378" i="2" l="1"/>
  <c r="I377"/>
  <c r="C393" i="7"/>
  <c r="D392"/>
  <c r="I392" s="1"/>
  <c r="H379" i="2" l="1"/>
  <c r="I378"/>
  <c r="D393" i="7"/>
  <c r="I393" s="1"/>
  <c r="C394"/>
  <c r="H380" i="2" l="1"/>
  <c r="I379"/>
  <c r="C395" i="7"/>
  <c r="D394"/>
  <c r="I394" s="1"/>
  <c r="H381" i="2" l="1"/>
  <c r="I380"/>
  <c r="C396" i="7"/>
  <c r="D395"/>
  <c r="I395" s="1"/>
  <c r="H382" i="2" l="1"/>
  <c r="I381"/>
  <c r="C397" i="7"/>
  <c r="D396"/>
  <c r="I396" s="1"/>
  <c r="H383" i="2" l="1"/>
  <c r="I382"/>
  <c r="C398" i="7"/>
  <c r="D397"/>
  <c r="I397" s="1"/>
  <c r="H384" i="2" l="1"/>
  <c r="I383"/>
  <c r="D398" i="7"/>
  <c r="I398" s="1"/>
  <c r="C399"/>
  <c r="H385" i="2" l="1"/>
  <c r="I384"/>
  <c r="C400" i="7"/>
  <c r="D399"/>
  <c r="I399" s="1"/>
  <c r="H386" i="2" l="1"/>
  <c r="I385"/>
  <c r="C401" i="7"/>
  <c r="D400"/>
  <c r="I400" s="1"/>
  <c r="H387" i="2" l="1"/>
  <c r="I386"/>
  <c r="C402" i="7"/>
  <c r="D401"/>
  <c r="I401" s="1"/>
  <c r="H388" i="2" l="1"/>
  <c r="I387"/>
  <c r="D402" i="7"/>
  <c r="I402" s="1"/>
  <c r="C403"/>
  <c r="H389" i="2" l="1"/>
  <c r="I388"/>
  <c r="D403" i="7"/>
  <c r="I403" s="1"/>
  <c r="C404"/>
  <c r="H390" i="2" l="1"/>
  <c r="I389"/>
  <c r="C405" i="7"/>
  <c r="D404"/>
  <c r="I404" s="1"/>
  <c r="H391" i="2" l="1"/>
  <c r="I390"/>
  <c r="C406" i="7"/>
  <c r="D405"/>
  <c r="I405" s="1"/>
  <c r="H392" i="2" l="1"/>
  <c r="I391"/>
  <c r="C407" i="7"/>
  <c r="D406"/>
  <c r="I406" s="1"/>
  <c r="H393" i="2" l="1"/>
  <c r="I392"/>
  <c r="D407" i="7"/>
  <c r="I407" s="1"/>
  <c r="C408"/>
  <c r="H394" i="2" l="1"/>
  <c r="I393"/>
  <c r="D408" i="7"/>
  <c r="I408" s="1"/>
  <c r="C409"/>
  <c r="H395" i="2" l="1"/>
  <c r="I394"/>
  <c r="C410" i="7"/>
  <c r="D409"/>
  <c r="I409" s="1"/>
  <c r="H396" i="2" l="1"/>
  <c r="I395"/>
  <c r="C411" i="7"/>
  <c r="D410"/>
  <c r="I410" s="1"/>
  <c r="H397" i="2" l="1"/>
  <c r="I396"/>
  <c r="C412" i="7"/>
  <c r="D411"/>
  <c r="I411" s="1"/>
  <c r="H398" i="2" l="1"/>
  <c r="I397"/>
  <c r="C413" i="7"/>
  <c r="D412"/>
  <c r="I412" s="1"/>
  <c r="H399" i="2" l="1"/>
  <c r="I398"/>
  <c r="D413" i="7"/>
  <c r="I413" s="1"/>
  <c r="C414"/>
  <c r="H400" i="2" l="1"/>
  <c r="I399"/>
  <c r="C415" i="7"/>
  <c r="D414"/>
  <c r="I414" s="1"/>
  <c r="H401" i="2" l="1"/>
  <c r="I400"/>
  <c r="C416" i="7"/>
  <c r="D415"/>
  <c r="I415" s="1"/>
  <c r="H402" i="2" l="1"/>
  <c r="I401"/>
  <c r="C417" i="7"/>
  <c r="D416"/>
  <c r="I416" s="1"/>
  <c r="H403" i="2" l="1"/>
  <c r="I402"/>
  <c r="C418" i="7"/>
  <c r="D417"/>
  <c r="I417" s="1"/>
  <c r="H404" i="2" l="1"/>
  <c r="I403"/>
  <c r="C419" i="7"/>
  <c r="D418"/>
  <c r="I418" s="1"/>
  <c r="H405" i="2" l="1"/>
  <c r="I404"/>
  <c r="C420" i="7"/>
  <c r="D419"/>
  <c r="I419" s="1"/>
  <c r="H406" i="2" l="1"/>
  <c r="I405"/>
  <c r="C421" i="7"/>
  <c r="D420"/>
  <c r="I420" s="1"/>
  <c r="H407" i="2" l="1"/>
  <c r="I406"/>
  <c r="D421" i="7"/>
  <c r="I421" s="1"/>
  <c r="C422"/>
  <c r="H408" i="2" l="1"/>
  <c r="I407"/>
  <c r="D422" i="7"/>
  <c r="I422" s="1"/>
  <c r="C423"/>
  <c r="H409" i="2" l="1"/>
  <c r="I408"/>
  <c r="C424" i="7"/>
  <c r="D423"/>
  <c r="I423" s="1"/>
  <c r="H410" i="2" l="1"/>
  <c r="I409"/>
  <c r="C425" i="7"/>
  <c r="D424"/>
  <c r="I424" s="1"/>
  <c r="H411" i="2" l="1"/>
  <c r="I410"/>
  <c r="C426" i="7"/>
  <c r="D425"/>
  <c r="I425" s="1"/>
  <c r="H412" i="2" l="1"/>
  <c r="I411"/>
  <c r="D426" i="7"/>
  <c r="I426" s="1"/>
  <c r="C427"/>
  <c r="H413" i="2" l="1"/>
  <c r="I412"/>
  <c r="D427" i="7"/>
  <c r="I427" s="1"/>
  <c r="C428"/>
  <c r="H414" i="2" l="1"/>
  <c r="I413"/>
  <c r="C429" i="7"/>
  <c r="D428"/>
  <c r="I428" s="1"/>
  <c r="H415" i="2" l="1"/>
  <c r="I414"/>
  <c r="C430" i="7"/>
  <c r="D429"/>
  <c r="I429" s="1"/>
  <c r="H416" i="2" l="1"/>
  <c r="I415"/>
  <c r="C431" i="7"/>
  <c r="D430"/>
  <c r="I430" s="1"/>
  <c r="H417" i="2" l="1"/>
  <c r="I417" s="1"/>
  <c r="I416"/>
  <c r="D431" i="7"/>
  <c r="I431" s="1"/>
  <c r="C432"/>
  <c r="P186" i="1" l="1"/>
  <c r="P1069"/>
  <c r="P519"/>
  <c r="P477"/>
  <c r="P537"/>
  <c r="P389"/>
  <c r="P997"/>
  <c r="P391"/>
  <c r="P105"/>
  <c r="P586"/>
  <c r="P404"/>
  <c r="P483"/>
  <c r="P135"/>
  <c r="P442"/>
  <c r="P1127"/>
  <c r="P1119"/>
  <c r="P311"/>
  <c r="P332"/>
  <c r="P545"/>
  <c r="P564"/>
  <c r="P147"/>
  <c r="P931"/>
  <c r="P679"/>
  <c r="P885"/>
  <c r="P797"/>
  <c r="P177"/>
  <c r="P165"/>
  <c r="P778"/>
  <c r="P166"/>
  <c r="P293"/>
  <c r="P402"/>
  <c r="P236"/>
  <c r="P46"/>
  <c r="P3"/>
  <c r="P482"/>
  <c r="P418"/>
  <c r="P234"/>
  <c r="P1054"/>
  <c r="P737"/>
  <c r="P422"/>
  <c r="P43"/>
  <c r="P535"/>
  <c r="P313"/>
  <c r="P584"/>
  <c r="P228"/>
  <c r="P1351"/>
  <c r="P1271"/>
  <c r="P179"/>
  <c r="P913"/>
  <c r="P1135"/>
  <c r="P1295"/>
  <c r="P9"/>
  <c r="P212"/>
  <c r="P606"/>
  <c r="P370"/>
  <c r="P922"/>
  <c r="P49"/>
  <c r="P149"/>
  <c r="P859"/>
  <c r="P455"/>
  <c r="P460"/>
  <c r="P223"/>
  <c r="P220"/>
  <c r="P168"/>
  <c r="P187"/>
  <c r="P64"/>
  <c r="P19"/>
  <c r="P1005"/>
  <c r="P183"/>
  <c r="P362"/>
  <c r="P596"/>
  <c r="P593"/>
  <c r="P250"/>
  <c r="P1319"/>
  <c r="P504"/>
  <c r="P355"/>
  <c r="P352"/>
  <c r="P133"/>
  <c r="P1134"/>
  <c r="P296"/>
  <c r="P75"/>
  <c r="P128"/>
  <c r="P574"/>
  <c r="P215"/>
  <c r="P7"/>
  <c r="P209"/>
  <c r="P602"/>
  <c r="P111"/>
  <c r="P107"/>
  <c r="P746"/>
  <c r="P200"/>
  <c r="P320"/>
  <c r="P726"/>
  <c r="P466"/>
  <c r="P92"/>
  <c r="P274"/>
  <c r="P385"/>
  <c r="P373"/>
  <c r="P279"/>
  <c r="P150"/>
  <c r="P282"/>
  <c r="P439"/>
  <c r="P17"/>
  <c r="P479"/>
  <c r="P511"/>
  <c r="P827"/>
  <c r="P678"/>
  <c r="P25"/>
  <c r="P113"/>
  <c r="P500"/>
  <c r="P869"/>
  <c r="P745"/>
  <c r="P337"/>
  <c r="P24"/>
  <c r="P975"/>
  <c r="P722"/>
  <c r="P103"/>
  <c r="P786"/>
  <c r="P773"/>
  <c r="P245"/>
  <c r="P1231"/>
  <c r="P334"/>
  <c r="P349"/>
  <c r="P753"/>
  <c r="P197"/>
  <c r="P658"/>
  <c r="P899"/>
  <c r="P605"/>
  <c r="P249"/>
  <c r="P453"/>
  <c r="P379"/>
  <c r="P384"/>
  <c r="P1030"/>
  <c r="P914"/>
  <c r="P401"/>
  <c r="P67"/>
  <c r="P132"/>
  <c r="P484"/>
  <c r="P599"/>
  <c r="P129"/>
  <c r="P366"/>
  <c r="P356"/>
  <c r="P612"/>
  <c r="P497"/>
  <c r="P1310"/>
  <c r="P1022"/>
  <c r="P121"/>
  <c r="P55"/>
  <c r="P1046"/>
  <c r="P131"/>
  <c r="P524"/>
  <c r="P218"/>
  <c r="P409"/>
  <c r="P1053"/>
  <c r="P445"/>
  <c r="P122"/>
  <c r="P117"/>
  <c r="P662"/>
  <c r="P438"/>
  <c r="P408"/>
  <c r="P749"/>
  <c r="P427"/>
  <c r="P173"/>
  <c r="P101"/>
  <c r="P40"/>
  <c r="P34"/>
  <c r="P882"/>
  <c r="P301"/>
  <c r="P54"/>
  <c r="P754"/>
  <c r="P939"/>
  <c r="P6"/>
  <c r="P272"/>
  <c r="P485"/>
  <c r="P831"/>
  <c r="P814"/>
  <c r="P521"/>
  <c r="P380"/>
  <c r="P256"/>
  <c r="P1036"/>
  <c r="P1114"/>
  <c r="P437"/>
  <c r="P691"/>
  <c r="P1203"/>
  <c r="P825"/>
  <c r="P1222"/>
  <c r="P531"/>
  <c r="P286"/>
  <c r="P525"/>
  <c r="P696"/>
  <c r="P10"/>
  <c r="P324"/>
  <c r="P980"/>
  <c r="P1138"/>
  <c r="P847"/>
  <c r="P660"/>
  <c r="P598"/>
  <c r="P756"/>
  <c r="P1151"/>
  <c r="P730"/>
  <c r="P1177"/>
  <c r="P69"/>
  <c r="P496"/>
  <c r="P37"/>
  <c r="P1001"/>
  <c r="P341"/>
  <c r="P571"/>
  <c r="P648"/>
  <c r="P357"/>
  <c r="P475"/>
  <c r="P375"/>
  <c r="P645"/>
  <c r="P289"/>
  <c r="P642"/>
  <c r="P516"/>
  <c r="P368"/>
  <c r="P410"/>
  <c r="P508"/>
  <c r="P600"/>
  <c r="P316"/>
  <c r="P248"/>
  <c r="P718"/>
  <c r="P50"/>
  <c r="P467"/>
  <c r="P1007"/>
  <c r="P570"/>
  <c r="P319"/>
  <c r="P964"/>
  <c r="P792"/>
  <c r="P449"/>
  <c r="P266"/>
  <c r="P190"/>
  <c r="P1087"/>
  <c r="P736"/>
  <c r="P267"/>
  <c r="P611"/>
  <c r="P459"/>
  <c r="P762"/>
  <c r="P794"/>
  <c r="P214"/>
  <c r="P555"/>
  <c r="P1288"/>
  <c r="P643"/>
  <c r="P987"/>
  <c r="P510"/>
  <c r="P946"/>
  <c r="P1346"/>
  <c r="P95"/>
  <c r="P414"/>
  <c r="P769"/>
  <c r="P136"/>
  <c r="P1041"/>
  <c r="P287"/>
  <c r="P124"/>
  <c r="P512"/>
  <c r="P841"/>
  <c r="P706"/>
  <c r="P154"/>
  <c r="P976"/>
  <c r="P429"/>
  <c r="P338"/>
  <c r="P290"/>
  <c r="P580"/>
  <c r="P252"/>
  <c r="P306"/>
  <c r="P894"/>
  <c r="P221"/>
  <c r="P1179"/>
  <c r="P536"/>
  <c r="P1025"/>
  <c r="P1343"/>
  <c r="P1281"/>
  <c r="P476"/>
  <c r="P675"/>
  <c r="P915"/>
  <c r="P534"/>
  <c r="P1057"/>
  <c r="P13"/>
  <c r="P60"/>
  <c r="P641"/>
  <c r="P1064"/>
  <c r="P440"/>
  <c r="P719"/>
  <c r="P513"/>
  <c r="P1334"/>
  <c r="P23"/>
  <c r="P934"/>
  <c r="P51"/>
  <c r="P351"/>
  <c r="P164"/>
  <c r="P581"/>
  <c r="P291"/>
  <c r="P703"/>
  <c r="P791"/>
  <c r="P435"/>
  <c r="P213"/>
  <c r="P1009"/>
  <c r="P527"/>
  <c r="P1014"/>
  <c r="P560"/>
  <c r="P930"/>
  <c r="P260"/>
  <c r="P26"/>
  <c r="P517"/>
  <c r="P184"/>
  <c r="P240"/>
  <c r="P1303"/>
  <c r="P595"/>
  <c r="P83"/>
  <c r="P1175"/>
  <c r="P61"/>
  <c r="P677"/>
  <c r="P48"/>
  <c r="P1090"/>
  <c r="P36"/>
  <c r="P854"/>
  <c r="P110"/>
  <c r="P506"/>
  <c r="P1284"/>
  <c r="P406"/>
  <c r="P774"/>
  <c r="P206"/>
  <c r="P692"/>
  <c r="P1038"/>
  <c r="P649"/>
  <c r="P839"/>
  <c r="P522"/>
  <c r="P1252"/>
  <c r="P1299"/>
  <c r="P153"/>
  <c r="P845"/>
  <c r="P583"/>
  <c r="P717"/>
  <c r="P451"/>
  <c r="P257"/>
  <c r="P376"/>
  <c r="P601"/>
  <c r="P182"/>
  <c r="P207"/>
  <c r="P629"/>
  <c r="P329"/>
  <c r="P694"/>
  <c r="P498"/>
  <c r="P314"/>
  <c r="P947"/>
  <c r="P229"/>
  <c r="P824"/>
  <c r="P501"/>
  <c r="P1122"/>
  <c r="P235"/>
  <c r="P1311"/>
  <c r="P97"/>
  <c r="P1103"/>
  <c r="P938"/>
  <c r="P852"/>
  <c r="P405"/>
  <c r="P1154"/>
  <c r="P175"/>
  <c r="P661"/>
  <c r="P381"/>
  <c r="P1257"/>
  <c r="P1111"/>
  <c r="P318"/>
  <c r="P858"/>
  <c r="P146"/>
  <c r="P354"/>
  <c r="P491"/>
  <c r="P1223"/>
  <c r="P624"/>
  <c r="P523"/>
  <c r="P5"/>
  <c r="P984"/>
  <c r="P185"/>
  <c r="P11"/>
  <c r="P804"/>
  <c r="P108"/>
  <c r="P757"/>
  <c r="P695"/>
  <c r="P921"/>
  <c r="P65"/>
  <c r="P518"/>
  <c r="P243"/>
  <c r="P1290"/>
  <c r="P489"/>
  <c r="P836"/>
  <c r="P1170"/>
  <c r="P919"/>
  <c r="P30"/>
  <c r="P18"/>
  <c r="P747"/>
  <c r="P503"/>
  <c r="P1217"/>
  <c r="P470"/>
  <c r="P365"/>
  <c r="P616"/>
  <c r="P323"/>
  <c r="P104"/>
  <c r="P954"/>
  <c r="P1218"/>
  <c r="P1338"/>
  <c r="P16"/>
  <c r="P932"/>
  <c r="P141"/>
  <c r="P650"/>
  <c r="P911"/>
  <c r="P163"/>
  <c r="P1024"/>
  <c r="P430"/>
  <c r="P721"/>
  <c r="P770"/>
  <c r="P15"/>
  <c r="P447"/>
  <c r="P1255"/>
  <c r="P137"/>
  <c r="P423"/>
  <c r="P275"/>
  <c r="P462"/>
  <c r="P741"/>
  <c r="P864"/>
  <c r="P345"/>
  <c r="P835"/>
  <c r="P686"/>
  <c r="P667"/>
  <c r="P1017"/>
  <c r="P157"/>
  <c r="P198"/>
  <c r="P1148"/>
  <c r="P614"/>
  <c r="P674"/>
  <c r="P82"/>
  <c r="P627"/>
  <c r="P159"/>
  <c r="P216"/>
  <c r="P851"/>
  <c r="P116"/>
  <c r="P561"/>
  <c r="P333"/>
  <c r="P399"/>
  <c r="P330"/>
  <c r="P335"/>
  <c r="P1199"/>
  <c r="P514"/>
  <c r="P254"/>
  <c r="P143"/>
  <c r="P416"/>
  <c r="P461"/>
  <c r="P1117"/>
  <c r="P870"/>
  <c r="P950"/>
  <c r="P910"/>
  <c r="P231"/>
  <c r="P1232"/>
  <c r="P1070"/>
  <c r="P344"/>
  <c r="P382"/>
  <c r="P734"/>
  <c r="P148"/>
  <c r="P359"/>
  <c r="P636"/>
  <c r="P134"/>
  <c r="P285"/>
  <c r="P480"/>
  <c r="P407"/>
  <c r="P926"/>
  <c r="P225"/>
  <c r="P194"/>
  <c r="P31"/>
  <c r="P277"/>
  <c r="P1207"/>
  <c r="P490"/>
  <c r="P74"/>
  <c r="P647"/>
  <c r="P742"/>
  <c r="P278"/>
  <c r="P488"/>
  <c r="P172"/>
  <c r="P654"/>
  <c r="P1086"/>
  <c r="P397"/>
  <c r="P205"/>
  <c r="P372"/>
  <c r="P830"/>
  <c r="P433"/>
  <c r="P158"/>
  <c r="P632"/>
  <c r="P327"/>
  <c r="P98"/>
  <c r="P426"/>
  <c r="P1237"/>
  <c r="P377"/>
  <c r="P546"/>
  <c r="P300"/>
  <c r="P347"/>
  <c r="P547"/>
  <c r="P528"/>
  <c r="P481"/>
  <c r="P1146"/>
  <c r="P1285"/>
  <c r="P1213"/>
  <c r="P1251"/>
  <c r="P698"/>
  <c r="P1329"/>
  <c r="P102"/>
  <c r="P781"/>
  <c r="P270"/>
  <c r="P556"/>
  <c r="P1049"/>
  <c r="P171"/>
  <c r="P195"/>
  <c r="P618"/>
  <c r="P877"/>
  <c r="P1270"/>
  <c r="P563"/>
  <c r="P367"/>
  <c r="P1143"/>
  <c r="P874"/>
  <c r="P900"/>
  <c r="P322"/>
  <c r="P557"/>
  <c r="P210"/>
  <c r="P238"/>
  <c r="P436"/>
  <c r="P350"/>
  <c r="P35"/>
  <c r="P227"/>
  <c r="P239"/>
  <c r="P412"/>
  <c r="P258"/>
  <c r="P1263"/>
  <c r="P79"/>
  <c r="P494"/>
  <c r="P622"/>
  <c r="P805"/>
  <c r="P283"/>
  <c r="P1248"/>
  <c r="P247"/>
  <c r="P878"/>
  <c r="P891"/>
  <c r="P204"/>
  <c r="P237"/>
  <c r="P702"/>
  <c r="P591"/>
  <c r="P1149"/>
  <c r="P1126"/>
  <c r="P799"/>
  <c r="P958"/>
  <c r="P1045"/>
  <c r="P120"/>
  <c r="P1095"/>
  <c r="P502"/>
  <c r="P495"/>
  <c r="P634"/>
  <c r="P707"/>
  <c r="P428"/>
  <c r="P1176"/>
  <c r="P669"/>
  <c r="P14"/>
  <c r="P434"/>
  <c r="P169"/>
  <c r="P968"/>
  <c r="P450"/>
  <c r="P474"/>
  <c r="P566"/>
  <c r="P505"/>
  <c r="P640"/>
  <c r="P72"/>
  <c r="P465"/>
  <c r="P363"/>
  <c r="P32"/>
  <c r="P886"/>
  <c r="P868"/>
  <c r="P558"/>
  <c r="P725"/>
  <c r="P597"/>
  <c r="P176"/>
  <c r="P299"/>
  <c r="P738"/>
  <c r="P155"/>
  <c r="P339"/>
  <c r="P241"/>
  <c r="P809"/>
  <c r="P138"/>
  <c r="P509"/>
  <c r="P140"/>
  <c r="P594"/>
  <c r="P378"/>
  <c r="P663"/>
  <c r="P499"/>
  <c r="P761"/>
  <c r="P1147"/>
  <c r="P119"/>
  <c r="P1292"/>
  <c r="P1229"/>
  <c r="P1042"/>
  <c r="P486"/>
  <c r="P844"/>
  <c r="P1220"/>
  <c r="P193"/>
  <c r="P126"/>
  <c r="P255"/>
  <c r="P364"/>
  <c r="P53"/>
  <c r="P846"/>
  <c r="P1123"/>
  <c r="P45"/>
  <c r="P47"/>
  <c r="P733"/>
  <c r="P585"/>
  <c r="P340"/>
  <c r="P711"/>
  <c r="P998"/>
  <c r="P687"/>
  <c r="P22"/>
  <c r="P180"/>
  <c r="P281"/>
  <c r="P233"/>
  <c r="P94"/>
  <c r="P1342"/>
  <c r="P822"/>
  <c r="P532"/>
  <c r="P443"/>
  <c r="P943"/>
  <c r="P1130"/>
  <c r="P575"/>
  <c r="P145"/>
  <c r="P27"/>
  <c r="P1191"/>
  <c r="P383"/>
  <c r="P573"/>
  <c r="P923"/>
  <c r="P507"/>
  <c r="P21"/>
  <c r="P983"/>
  <c r="P671"/>
  <c r="P398"/>
  <c r="P288"/>
  <c r="P1279"/>
  <c r="P1287"/>
  <c r="P1067"/>
  <c r="P879"/>
  <c r="P834"/>
  <c r="P331"/>
  <c r="P628"/>
  <c r="P276"/>
  <c r="P988"/>
  <c r="P452"/>
  <c r="P156"/>
  <c r="P57"/>
  <c r="P953"/>
  <c r="P307"/>
  <c r="P178"/>
  <c r="P59"/>
  <c r="P768"/>
  <c r="P192"/>
  <c r="P1274"/>
  <c r="P568"/>
  <c r="P217"/>
  <c r="P1275"/>
  <c r="P167"/>
  <c r="P907"/>
  <c r="P982"/>
  <c r="P1167"/>
  <c r="P927"/>
  <c r="P1145"/>
  <c r="P264"/>
  <c r="P361"/>
  <c r="P1184"/>
  <c r="P1155"/>
  <c r="P1348"/>
  <c r="P729"/>
  <c r="P151"/>
  <c r="P924"/>
  <c r="P1055"/>
  <c r="P1044"/>
  <c r="P607"/>
  <c r="P906"/>
  <c r="P20"/>
  <c r="P843"/>
  <c r="P1165"/>
  <c r="P743"/>
  <c r="P268"/>
  <c r="P1258"/>
  <c r="P1068"/>
  <c r="P941"/>
  <c r="P750"/>
  <c r="P1142"/>
  <c r="P390"/>
  <c r="P39"/>
  <c r="P464"/>
  <c r="P916"/>
  <c r="P1040"/>
  <c r="P413"/>
  <c r="P1156"/>
  <c r="P582"/>
  <c r="P1004"/>
  <c r="P808"/>
  <c r="P181"/>
  <c r="P371"/>
  <c r="P1247"/>
  <c r="P785"/>
  <c r="P1318"/>
  <c r="P199"/>
  <c r="P1273"/>
  <c r="P578"/>
  <c r="P1236"/>
  <c r="P1015"/>
  <c r="P1313"/>
  <c r="P710"/>
  <c r="P253"/>
  <c r="P732"/>
  <c r="P1164"/>
  <c r="P949"/>
  <c r="P871"/>
  <c r="P469"/>
  <c r="P635"/>
  <c r="P446"/>
  <c r="P388"/>
  <c r="P940"/>
  <c r="P472"/>
  <c r="P646"/>
  <c r="P1226"/>
  <c r="P99"/>
  <c r="P468"/>
  <c r="P572"/>
  <c r="P828"/>
  <c r="P1254"/>
  <c r="P1195"/>
  <c r="P1035"/>
  <c r="P493"/>
  <c r="P1181"/>
  <c r="P222"/>
  <c r="P1193"/>
  <c r="P1190"/>
  <c r="P100"/>
  <c r="P1209"/>
  <c r="P912"/>
  <c r="P625"/>
  <c r="P262"/>
  <c r="P471"/>
  <c r="P670"/>
  <c r="P1283"/>
  <c r="P1300"/>
  <c r="P403"/>
  <c r="P269"/>
  <c r="P1120"/>
  <c r="P724"/>
  <c r="P1200"/>
  <c r="P1062"/>
  <c r="P152"/>
  <c r="P1098"/>
  <c r="P1328"/>
  <c r="P106"/>
  <c r="P139"/>
  <c r="P630"/>
  <c r="P942"/>
  <c r="P1034"/>
  <c r="P1316"/>
  <c r="P1137"/>
  <c r="P857"/>
  <c r="P487"/>
  <c r="P360"/>
  <c r="P230"/>
  <c r="P1129"/>
  <c r="P752"/>
  <c r="P400"/>
  <c r="P1198"/>
  <c r="P840"/>
  <c r="P1341"/>
  <c r="P1131"/>
  <c r="P876"/>
  <c r="P1118"/>
  <c r="P1063"/>
  <c r="P665"/>
  <c r="P68"/>
  <c r="P302"/>
  <c r="P1194"/>
  <c r="P945"/>
  <c r="P161"/>
  <c r="P720"/>
  <c r="P1050"/>
  <c r="P690"/>
  <c r="P735"/>
  <c r="P933"/>
  <c r="P1107"/>
  <c r="P1139"/>
  <c r="P1306"/>
  <c r="P688"/>
  <c r="P1320"/>
  <c r="P655"/>
  <c r="P1259"/>
  <c r="P1225"/>
  <c r="P1309"/>
  <c r="P369"/>
  <c r="P305"/>
  <c r="P811"/>
  <c r="P896"/>
  <c r="P162"/>
  <c r="P1089"/>
  <c r="P1113"/>
  <c r="P224"/>
  <c r="P1208"/>
  <c r="P880"/>
  <c r="P617"/>
  <c r="P463"/>
  <c r="P1326"/>
  <c r="P1214"/>
  <c r="P80"/>
  <c r="P1157"/>
  <c r="P1085"/>
  <c r="P765"/>
  <c r="P697"/>
  <c r="P142"/>
  <c r="P1043"/>
  <c r="P1234"/>
  <c r="P454"/>
  <c r="P610"/>
  <c r="P884"/>
  <c r="P723"/>
  <c r="P42"/>
  <c r="P396"/>
  <c r="P1031"/>
  <c r="P1244"/>
  <c r="P1280"/>
  <c r="P1233"/>
  <c r="P965"/>
  <c r="P202"/>
  <c r="P421"/>
  <c r="P52"/>
  <c r="P1110"/>
  <c r="P653"/>
  <c r="P1323"/>
  <c r="P1242"/>
  <c r="P1169"/>
  <c r="P1178"/>
  <c r="P1340"/>
  <c r="P448"/>
  <c r="P1037"/>
  <c r="P1278"/>
  <c r="P772"/>
  <c r="P280"/>
  <c r="P1065"/>
  <c r="P1092"/>
  <c r="P970"/>
  <c r="P66"/>
  <c r="P259"/>
  <c r="P956"/>
  <c r="P902"/>
  <c r="P1243"/>
  <c r="P881"/>
  <c r="P144"/>
  <c r="P565"/>
  <c r="P673"/>
  <c r="P1298"/>
  <c r="P1019"/>
  <c r="P995"/>
  <c r="P929"/>
  <c r="P1344"/>
  <c r="P961"/>
  <c r="P1253"/>
  <c r="P1078"/>
  <c r="P328"/>
  <c r="P309"/>
  <c r="P1163"/>
  <c r="P1172"/>
  <c r="P544"/>
  <c r="P201"/>
  <c r="P823"/>
  <c r="P1018"/>
  <c r="P928"/>
  <c r="P81"/>
  <c r="P1221"/>
  <c r="P780"/>
  <c r="P801"/>
  <c r="P848"/>
  <c r="P1224"/>
  <c r="P395"/>
  <c r="P1305"/>
  <c r="P1302"/>
  <c r="P1301"/>
  <c r="P1020"/>
  <c r="P1205"/>
  <c r="P1266"/>
  <c r="P1106"/>
  <c r="P411"/>
  <c r="P1128"/>
  <c r="P1047"/>
  <c r="P1056"/>
  <c r="P1003"/>
  <c r="P758"/>
  <c r="P1115"/>
  <c r="P1112"/>
  <c r="P1312"/>
  <c r="P1026"/>
  <c r="P251"/>
  <c r="P44"/>
  <c r="P1166"/>
  <c r="P1206"/>
  <c r="P33"/>
  <c r="P952"/>
  <c r="P713"/>
  <c r="P978"/>
  <c r="P292"/>
  <c r="P1289"/>
  <c r="P189"/>
  <c r="P979"/>
  <c r="P837"/>
  <c r="P1291"/>
  <c r="P731"/>
  <c r="P842"/>
  <c r="P709"/>
  <c r="P1051"/>
  <c r="P71"/>
  <c r="P1013"/>
  <c r="P815"/>
  <c r="P191"/>
  <c r="P393"/>
  <c r="P41"/>
  <c r="P925"/>
  <c r="P1032"/>
  <c r="P346"/>
  <c r="P232"/>
  <c r="P1353"/>
  <c r="P1016"/>
  <c r="P58"/>
  <c r="P559"/>
  <c r="P685"/>
  <c r="P263"/>
  <c r="P1354"/>
  <c r="P985"/>
  <c r="P760"/>
  <c r="P972"/>
  <c r="P798"/>
  <c r="P889"/>
  <c r="P936"/>
  <c r="P944"/>
  <c r="P957"/>
  <c r="P1096"/>
  <c r="P492"/>
  <c r="P1061"/>
  <c r="P1160"/>
  <c r="P826"/>
  <c r="P1245"/>
  <c r="P788"/>
  <c r="P1352"/>
  <c r="P211"/>
  <c r="P853"/>
  <c r="P1182"/>
  <c r="P1337"/>
  <c r="P1183"/>
  <c r="P901"/>
  <c r="P590"/>
  <c r="P1331"/>
  <c r="P529"/>
  <c r="P1185"/>
  <c r="P604"/>
  <c r="P664"/>
  <c r="P682"/>
  <c r="P751"/>
  <c r="P948"/>
  <c r="P850"/>
  <c r="P1324"/>
  <c r="P63"/>
  <c r="P1028"/>
  <c r="P284"/>
  <c r="P431"/>
  <c r="P676"/>
  <c r="P1132"/>
  <c r="P1093"/>
  <c r="P777"/>
  <c r="P1039"/>
  <c r="P1322"/>
  <c r="P971"/>
  <c r="P1159"/>
  <c r="P766"/>
  <c r="P1241"/>
  <c r="P832"/>
  <c r="P866"/>
  <c r="P920"/>
  <c r="P793"/>
  <c r="P1052"/>
  <c r="P444"/>
  <c r="P1215"/>
  <c r="P1239"/>
  <c r="P73"/>
  <c r="P1189"/>
  <c r="P1261"/>
  <c r="P867"/>
  <c r="P838"/>
  <c r="P748"/>
  <c r="P1186"/>
  <c r="P298"/>
  <c r="P1072"/>
  <c r="P1021"/>
  <c r="P813"/>
  <c r="P1077"/>
  <c r="P312"/>
  <c r="P712"/>
  <c r="P1335"/>
  <c r="P1212"/>
  <c r="P1161"/>
  <c r="P417"/>
  <c r="P1099"/>
  <c r="P317"/>
  <c r="P623"/>
  <c r="P1125"/>
  <c r="P188"/>
  <c r="P1188"/>
  <c r="P160"/>
  <c r="P1201"/>
  <c r="P1141"/>
  <c r="P1297"/>
  <c r="P955"/>
  <c r="P343"/>
  <c r="P1264"/>
  <c r="P659"/>
  <c r="P1011"/>
  <c r="P657"/>
  <c r="P740"/>
  <c r="P1325"/>
  <c r="P310"/>
  <c r="P1349"/>
  <c r="P1286"/>
  <c r="P1048"/>
  <c r="P918"/>
  <c r="P8"/>
  <c r="P1314"/>
  <c r="P1171"/>
  <c r="P478"/>
  <c r="P699"/>
  <c r="P810"/>
  <c r="P849"/>
  <c r="P1136"/>
  <c r="P681"/>
  <c r="P1162"/>
  <c r="P1238"/>
  <c r="P895"/>
  <c r="P644"/>
  <c r="P994"/>
  <c r="P325"/>
  <c r="P1187"/>
  <c r="P1174"/>
  <c r="P125"/>
  <c r="P425"/>
  <c r="P986"/>
  <c r="P689"/>
  <c r="P631"/>
  <c r="P981"/>
  <c r="P937"/>
  <c r="P1066"/>
  <c r="P112"/>
  <c r="P130"/>
  <c r="P1058"/>
  <c r="P1315"/>
  <c r="P76"/>
  <c r="P294"/>
  <c r="P1210"/>
  <c r="P1153"/>
  <c r="P803"/>
  <c r="P1250"/>
  <c r="P807"/>
  <c r="P520"/>
  <c r="P1060"/>
  <c r="P1002"/>
  <c r="P419"/>
  <c r="P219"/>
  <c r="P856"/>
  <c r="P959"/>
  <c r="P1230"/>
  <c r="P96"/>
  <c r="P56"/>
  <c r="P790"/>
  <c r="P1101"/>
  <c r="P1277"/>
  <c r="P127"/>
  <c r="P203"/>
  <c r="P909"/>
  <c r="P705"/>
  <c r="P728"/>
  <c r="P174"/>
  <c r="P683"/>
  <c r="P1059"/>
  <c r="P739"/>
  <c r="P700"/>
  <c r="P782"/>
  <c r="P1350"/>
  <c r="P1256"/>
  <c r="P800"/>
  <c r="P883"/>
  <c r="P1307"/>
  <c r="P775"/>
  <c r="P727"/>
  <c r="P771"/>
  <c r="P1133"/>
  <c r="P392"/>
  <c r="P196"/>
  <c r="P759"/>
  <c r="P342"/>
  <c r="P115"/>
  <c r="P1332"/>
  <c r="P1027"/>
  <c r="P420"/>
  <c r="P424"/>
  <c r="P833"/>
  <c r="P1108"/>
  <c r="P626"/>
  <c r="P1333"/>
  <c r="P1144"/>
  <c r="P1023"/>
  <c r="P651"/>
  <c r="P666"/>
  <c r="P1260"/>
  <c r="P1150"/>
  <c r="P336"/>
  <c r="P358"/>
  <c r="P1202"/>
  <c r="P1339"/>
  <c r="P1227"/>
  <c r="P1308"/>
  <c r="P1293"/>
  <c r="P1228"/>
  <c r="P78"/>
  <c r="P1173"/>
  <c r="P784"/>
  <c r="P208"/>
  <c r="P246"/>
  <c r="P1029"/>
  <c r="P1317"/>
  <c r="P862"/>
  <c r="P374"/>
  <c r="P652"/>
  <c r="P684"/>
  <c r="P1124"/>
  <c r="P1180"/>
  <c r="P326"/>
  <c r="P1296"/>
  <c r="P1116"/>
  <c r="P764"/>
  <c r="P855"/>
  <c r="P821"/>
  <c r="P321"/>
  <c r="P1246"/>
  <c r="P1140"/>
  <c r="P1265"/>
  <c r="P29"/>
  <c r="P295"/>
  <c r="P806"/>
  <c r="P1010"/>
  <c r="P1071"/>
  <c r="P1100"/>
  <c r="P457"/>
  <c r="P244"/>
  <c r="P394"/>
  <c r="P1192"/>
  <c r="P693"/>
  <c r="P303"/>
  <c r="P1104"/>
  <c r="P872"/>
  <c r="P1249"/>
  <c r="P680"/>
  <c r="P432"/>
  <c r="P873"/>
  <c r="P1088"/>
  <c r="P829"/>
  <c r="P861"/>
  <c r="P935"/>
  <c r="P966"/>
  <c r="P1094"/>
  <c r="P1304"/>
  <c r="P1091"/>
  <c r="P633"/>
  <c r="P123"/>
  <c r="P1240"/>
  <c r="P1008"/>
  <c r="P1152"/>
  <c r="P118"/>
  <c r="P656"/>
  <c r="P779"/>
  <c r="P1006"/>
  <c r="P261"/>
  <c r="P12"/>
  <c r="P744"/>
  <c r="P1196"/>
  <c r="P4"/>
  <c r="P603"/>
  <c r="P977"/>
  <c r="P265"/>
  <c r="P1158"/>
  <c r="P1272"/>
  <c r="P787"/>
  <c r="P1282"/>
  <c r="P1276"/>
  <c r="P668"/>
  <c r="P963"/>
  <c r="P672"/>
  <c r="P1121"/>
  <c r="P114"/>
  <c r="P226"/>
  <c r="P1219"/>
  <c r="P1321"/>
  <c r="P1081"/>
  <c r="P109"/>
  <c r="P865"/>
  <c r="P1235"/>
  <c r="P1345"/>
  <c r="P1102"/>
  <c r="P890"/>
  <c r="P1000"/>
  <c r="P1168"/>
  <c r="P273"/>
  <c r="P62"/>
  <c r="P353"/>
  <c r="P38"/>
  <c r="P1262"/>
  <c r="P1347"/>
  <c r="P70"/>
  <c r="P708"/>
  <c r="P1294"/>
  <c r="P767"/>
  <c r="P1097"/>
  <c r="P592"/>
  <c r="P763"/>
  <c r="P999"/>
  <c r="P1204"/>
  <c r="P515"/>
  <c r="P951"/>
  <c r="P908"/>
  <c r="P242"/>
  <c r="P458"/>
  <c r="P789"/>
  <c r="P348"/>
  <c r="P1105"/>
  <c r="P1216"/>
  <c r="P77"/>
  <c r="P170"/>
  <c r="P967"/>
  <c r="P776"/>
  <c r="P969"/>
  <c r="P533"/>
  <c r="P701"/>
  <c r="P28"/>
  <c r="P271"/>
  <c r="P704"/>
  <c r="P960"/>
  <c r="P802"/>
  <c r="P917"/>
  <c r="P1033"/>
  <c r="P1012"/>
  <c r="P1197"/>
  <c r="P1109"/>
  <c r="P974"/>
  <c r="P1330"/>
  <c r="P1327"/>
  <c r="P755"/>
  <c r="P1211"/>
  <c r="P973"/>
  <c r="P1336"/>
  <c r="D432" i="7"/>
  <c r="I432" s="1"/>
  <c r="C433"/>
  <c r="C434" l="1"/>
  <c r="D433"/>
  <c r="I433" s="1"/>
  <c r="C435" l="1"/>
  <c r="D434"/>
  <c r="I434" s="1"/>
  <c r="C436" l="1"/>
  <c r="D435"/>
  <c r="I435" s="1"/>
  <c r="C437" l="1"/>
  <c r="D436"/>
  <c r="I436" s="1"/>
  <c r="D437" l="1"/>
  <c r="I437" s="1"/>
  <c r="C438"/>
  <c r="C439" l="1"/>
  <c r="D438"/>
  <c r="I438" s="1"/>
  <c r="C440" l="1"/>
  <c r="D439"/>
  <c r="I439" s="1"/>
  <c r="C441" l="1"/>
  <c r="D440"/>
  <c r="I440" s="1"/>
  <c r="C442" l="1"/>
  <c r="D441"/>
  <c r="I441" s="1"/>
  <c r="C443" l="1"/>
  <c r="D442"/>
  <c r="I442" s="1"/>
  <c r="C444" l="1"/>
  <c r="D443"/>
  <c r="I443" s="1"/>
  <c r="C445" l="1"/>
  <c r="D444"/>
  <c r="I444" s="1"/>
  <c r="C446" l="1"/>
  <c r="D445"/>
  <c r="I445" s="1"/>
  <c r="D446" l="1"/>
  <c r="I446" s="1"/>
  <c r="C447"/>
  <c r="C448" l="1"/>
  <c r="D447"/>
  <c r="I447" s="1"/>
  <c r="C449" l="1"/>
  <c r="D448"/>
  <c r="I448" s="1"/>
  <c r="C450" l="1"/>
  <c r="D449"/>
  <c r="I449" s="1"/>
  <c r="D450" l="1"/>
  <c r="I450" s="1"/>
  <c r="C451"/>
  <c r="D451" l="1"/>
  <c r="I451" s="1"/>
  <c r="C452"/>
  <c r="C453" l="1"/>
  <c r="D452"/>
  <c r="I452" s="1"/>
  <c r="C454" l="1"/>
  <c r="D453"/>
  <c r="I453" s="1"/>
  <c r="C455" l="1"/>
  <c r="D454"/>
  <c r="I454" s="1"/>
  <c r="D455" l="1"/>
  <c r="I455" s="1"/>
  <c r="C456"/>
  <c r="D456" l="1"/>
  <c r="I456" s="1"/>
  <c r="C457"/>
  <c r="C458" l="1"/>
  <c r="D457"/>
  <c r="I457" s="1"/>
  <c r="C459" l="1"/>
  <c r="D458"/>
  <c r="I458" s="1"/>
  <c r="C460" l="1"/>
  <c r="D459"/>
  <c r="I459" s="1"/>
  <c r="C461" l="1"/>
  <c r="D460"/>
  <c r="I460" s="1"/>
  <c r="C462" l="1"/>
  <c r="D461"/>
  <c r="I461" s="1"/>
  <c r="C463" l="1"/>
  <c r="D462"/>
  <c r="I462" s="1"/>
  <c r="C464" l="1"/>
  <c r="D463"/>
  <c r="I463" s="1"/>
  <c r="C465" l="1"/>
  <c r="D464"/>
  <c r="I464" s="1"/>
  <c r="D465" l="1"/>
  <c r="I465" s="1"/>
  <c r="C466"/>
  <c r="C467" l="1"/>
  <c r="D466"/>
  <c r="I466" s="1"/>
  <c r="C468" l="1"/>
  <c r="D467"/>
  <c r="I467" s="1"/>
  <c r="C469" l="1"/>
  <c r="D468"/>
  <c r="I468" s="1"/>
  <c r="D469" l="1"/>
  <c r="I469" s="1"/>
  <c r="C470"/>
  <c r="D470" l="1"/>
  <c r="I470" s="1"/>
  <c r="C471"/>
  <c r="C472" l="1"/>
  <c r="D471"/>
  <c r="I471" s="1"/>
  <c r="C473" l="1"/>
  <c r="D472"/>
  <c r="I472" s="1"/>
  <c r="C474" l="1"/>
  <c r="D473"/>
  <c r="I473" s="1"/>
  <c r="D474" l="1"/>
  <c r="I474" s="1"/>
  <c r="C475"/>
  <c r="D475" l="1"/>
  <c r="I475" s="1"/>
  <c r="C476"/>
  <c r="C477" l="1"/>
  <c r="D476"/>
  <c r="I476" s="1"/>
  <c r="C478" l="1"/>
  <c r="D477"/>
  <c r="I477" s="1"/>
  <c r="C479" l="1"/>
  <c r="D478"/>
  <c r="I478" s="1"/>
  <c r="D479" l="1"/>
  <c r="I479" s="1"/>
  <c r="C480"/>
  <c r="D480" l="1"/>
  <c r="I480" s="1"/>
  <c r="C481"/>
  <c r="C482" l="1"/>
  <c r="D481"/>
  <c r="I481" s="1"/>
  <c r="C483" l="1"/>
  <c r="D482"/>
  <c r="I482" s="1"/>
  <c r="C484" l="1"/>
  <c r="D483"/>
  <c r="I483" s="1"/>
  <c r="C485" l="1"/>
  <c r="D484"/>
  <c r="I484" s="1"/>
  <c r="D485" l="1"/>
  <c r="I485" s="1"/>
  <c r="C486"/>
  <c r="C487" l="1"/>
  <c r="D486"/>
  <c r="I486" s="1"/>
  <c r="C488" l="1"/>
  <c r="D487"/>
  <c r="I487" s="1"/>
  <c r="C489" l="1"/>
  <c r="D488"/>
  <c r="I488" s="1"/>
  <c r="C490" l="1"/>
  <c r="D489"/>
  <c r="I489" s="1"/>
  <c r="C491" l="1"/>
  <c r="D490"/>
  <c r="I490" s="1"/>
  <c r="C492" l="1"/>
  <c r="D491"/>
  <c r="I491" s="1"/>
  <c r="C493" l="1"/>
  <c r="D493" s="1"/>
  <c r="I493" s="1"/>
  <c r="D492"/>
  <c r="I492" s="1"/>
  <c r="J9" i="10"/>
  <c r="J15"/>
  <c r="J21"/>
  <c r="J27"/>
  <c r="J33"/>
  <c r="J39"/>
  <c r="J45"/>
  <c r="J51"/>
  <c r="J57"/>
  <c r="J63"/>
  <c r="J69"/>
  <c r="J75"/>
  <c r="J81"/>
  <c r="J87"/>
  <c r="J93"/>
  <c r="J99"/>
  <c r="J105"/>
  <c r="J111"/>
  <c r="J117"/>
  <c r="J123"/>
  <c r="J129"/>
  <c r="J135"/>
  <c r="J141"/>
  <c r="J147"/>
  <c r="J153"/>
  <c r="J159"/>
  <c r="J165"/>
  <c r="J171"/>
  <c r="J177"/>
  <c r="J183"/>
  <c r="J189"/>
  <c r="J195"/>
  <c r="J201"/>
  <c r="J207"/>
  <c r="J213"/>
  <c r="J219"/>
  <c r="J225"/>
  <c r="J231"/>
  <c r="J237"/>
  <c r="J243"/>
  <c r="J249"/>
  <c r="J255"/>
  <c r="J261"/>
  <c r="J267"/>
  <c r="J273"/>
  <c r="J279"/>
  <c r="J285"/>
  <c r="J291"/>
  <c r="J297"/>
  <c r="J303"/>
  <c r="J309"/>
  <c r="J315"/>
  <c r="J321"/>
  <c r="J327"/>
  <c r="J333"/>
  <c r="J339"/>
  <c r="J345"/>
  <c r="J351"/>
  <c r="J357"/>
  <c r="J363"/>
  <c r="J369"/>
  <c r="J375"/>
  <c r="J381"/>
  <c r="J387"/>
  <c r="J393"/>
  <c r="J399"/>
  <c r="J405"/>
  <c r="J411"/>
  <c r="J417"/>
  <c r="J423"/>
  <c r="J429"/>
  <c r="J435"/>
  <c r="J441"/>
  <c r="J447"/>
  <c r="J453"/>
  <c r="J459"/>
  <c r="J465"/>
  <c r="J471"/>
  <c r="J477"/>
  <c r="J483"/>
  <c r="J489"/>
  <c r="J495"/>
  <c r="J501"/>
  <c r="J507"/>
  <c r="J513"/>
  <c r="J519"/>
  <c r="J525"/>
  <c r="J531"/>
  <c r="J537"/>
  <c r="J543"/>
  <c r="J549"/>
  <c r="J555"/>
  <c r="J561"/>
  <c r="J567"/>
  <c r="J573"/>
  <c r="J579"/>
  <c r="J585"/>
  <c r="J591"/>
  <c r="J597"/>
  <c r="J603"/>
  <c r="J609"/>
  <c r="J615"/>
  <c r="J621"/>
  <c r="J627"/>
  <c r="J633"/>
  <c r="J639"/>
  <c r="J645"/>
  <c r="J651"/>
  <c r="J657"/>
  <c r="J663"/>
  <c r="J669"/>
  <c r="J675"/>
  <c r="J681"/>
  <c r="J687"/>
  <c r="J693"/>
  <c r="J699"/>
  <c r="J705"/>
  <c r="J711"/>
  <c r="J717"/>
  <c r="J723"/>
  <c r="J729"/>
  <c r="J735"/>
  <c r="J741"/>
  <c r="J747"/>
  <c r="J753"/>
  <c r="J759"/>
  <c r="J765"/>
  <c r="J771"/>
  <c r="J777"/>
  <c r="J783"/>
  <c r="J789"/>
  <c r="J795"/>
  <c r="J801"/>
  <c r="J807"/>
  <c r="J813"/>
  <c r="J819"/>
  <c r="J825"/>
  <c r="J831"/>
  <c r="J837"/>
  <c r="J843"/>
  <c r="J849"/>
  <c r="J855"/>
  <c r="J861"/>
  <c r="J867"/>
  <c r="J873"/>
  <c r="J879"/>
  <c r="J885"/>
  <c r="J891"/>
  <c r="J897"/>
  <c r="J903"/>
  <c r="J909"/>
  <c r="J915"/>
  <c r="J921"/>
  <c r="J927"/>
  <c r="J933"/>
  <c r="J939"/>
  <c r="J945"/>
  <c r="J951"/>
  <c r="J957"/>
  <c r="J963"/>
  <c r="J969"/>
  <c r="J975"/>
  <c r="J981"/>
  <c r="J987"/>
  <c r="J993"/>
  <c r="J999"/>
  <c r="J1005"/>
  <c r="J1011"/>
  <c r="J1017"/>
  <c r="J1023"/>
  <c r="J1029"/>
  <c r="J1035"/>
  <c r="J1041"/>
  <c r="J1047"/>
  <c r="J1053"/>
  <c r="J1059"/>
  <c r="J1065"/>
  <c r="J1071"/>
  <c r="J1077"/>
  <c r="J1083"/>
  <c r="J1089"/>
  <c r="J1095"/>
  <c r="J1101"/>
  <c r="J1107"/>
  <c r="J1113"/>
  <c r="J1119"/>
  <c r="J1126"/>
  <c r="J1120"/>
  <c r="J940"/>
  <c r="J1024"/>
  <c r="J8"/>
  <c r="J14"/>
  <c r="J20"/>
  <c r="J26"/>
  <c r="J32"/>
  <c r="J38"/>
  <c r="J44"/>
  <c r="J50"/>
  <c r="J56"/>
  <c r="J62"/>
  <c r="J68"/>
  <c r="J74"/>
  <c r="J80"/>
  <c r="J86"/>
  <c r="J92"/>
  <c r="J98"/>
  <c r="J104"/>
  <c r="J110"/>
  <c r="J116"/>
  <c r="J122"/>
  <c r="J128"/>
  <c r="J134"/>
  <c r="J140"/>
  <c r="J146"/>
  <c r="J152"/>
  <c r="J158"/>
  <c r="J164"/>
  <c r="J170"/>
  <c r="J176"/>
  <c r="J182"/>
  <c r="J188"/>
  <c r="J194"/>
  <c r="J200"/>
  <c r="J206"/>
  <c r="J212"/>
  <c r="J218"/>
  <c r="J224"/>
  <c r="J230"/>
  <c r="J236"/>
  <c r="J242"/>
  <c r="J248"/>
  <c r="J254"/>
  <c r="J260"/>
  <c r="J266"/>
  <c r="J272"/>
  <c r="J278"/>
  <c r="J284"/>
  <c r="J290"/>
  <c r="J296"/>
  <c r="J302"/>
  <c r="J308"/>
  <c r="J314"/>
  <c r="J320"/>
  <c r="J326"/>
  <c r="J332"/>
  <c r="J338"/>
  <c r="J344"/>
  <c r="J350"/>
  <c r="J356"/>
  <c r="J362"/>
  <c r="J368"/>
  <c r="J374"/>
  <c r="J380"/>
  <c r="J386"/>
  <c r="J392"/>
  <c r="J398"/>
  <c r="J404"/>
  <c r="J410"/>
  <c r="J416"/>
  <c r="J422"/>
  <c r="J428"/>
  <c r="J434"/>
  <c r="J440"/>
  <c r="J446"/>
  <c r="J452"/>
  <c r="J458"/>
  <c r="J464"/>
  <c r="J470"/>
  <c r="J476"/>
  <c r="J482"/>
  <c r="J488"/>
  <c r="J494"/>
  <c r="J500"/>
  <c r="J506"/>
  <c r="J512"/>
  <c r="J518"/>
  <c r="J524"/>
  <c r="J530"/>
  <c r="J536"/>
  <c r="J542"/>
  <c r="J548"/>
  <c r="J554"/>
  <c r="J560"/>
  <c r="J566"/>
  <c r="J572"/>
  <c r="J578"/>
  <c r="J584"/>
  <c r="J590"/>
  <c r="J596"/>
  <c r="J602"/>
  <c r="J608"/>
  <c r="J614"/>
  <c r="J620"/>
  <c r="J626"/>
  <c r="J632"/>
  <c r="J638"/>
  <c r="J644"/>
  <c r="J650"/>
  <c r="J656"/>
  <c r="J662"/>
  <c r="J668"/>
  <c r="J674"/>
  <c r="J680"/>
  <c r="J686"/>
  <c r="J692"/>
  <c r="J698"/>
  <c r="J704"/>
  <c r="J710"/>
  <c r="J716"/>
  <c r="J722"/>
  <c r="J728"/>
  <c r="J734"/>
  <c r="J740"/>
  <c r="J746"/>
  <c r="J752"/>
  <c r="J758"/>
  <c r="J764"/>
  <c r="J770"/>
  <c r="J776"/>
  <c r="J782"/>
  <c r="J788"/>
  <c r="J794"/>
  <c r="J800"/>
  <c r="J806"/>
  <c r="J812"/>
  <c r="J818"/>
  <c r="J824"/>
  <c r="J830"/>
  <c r="J836"/>
  <c r="J842"/>
  <c r="J848"/>
  <c r="J854"/>
  <c r="J860"/>
  <c r="J866"/>
  <c r="J872"/>
  <c r="J878"/>
  <c r="J884"/>
  <c r="J890"/>
  <c r="J896"/>
  <c r="J902"/>
  <c r="J908"/>
  <c r="J914"/>
  <c r="J920"/>
  <c r="J926"/>
  <c r="J932"/>
  <c r="J938"/>
  <c r="J944"/>
  <c r="J950"/>
  <c r="J956"/>
  <c r="J962"/>
  <c r="J968"/>
  <c r="J974"/>
  <c r="J980"/>
  <c r="J986"/>
  <c r="J992"/>
  <c r="J998"/>
  <c r="J1004"/>
  <c r="J1010"/>
  <c r="J1016"/>
  <c r="J1022"/>
  <c r="J1028"/>
  <c r="J1034"/>
  <c r="J1040"/>
  <c r="J1046"/>
  <c r="J1052"/>
  <c r="J1058"/>
  <c r="J1064"/>
  <c r="J1070"/>
  <c r="J1076"/>
  <c r="J1082"/>
  <c r="J1088"/>
  <c r="J1094"/>
  <c r="J1100"/>
  <c r="J1106"/>
  <c r="J1112"/>
  <c r="J1118"/>
  <c r="J1124"/>
  <c r="J988"/>
  <c r="J1048"/>
  <c r="J934"/>
  <c r="J1090"/>
  <c r="J7"/>
  <c r="J13"/>
  <c r="J19"/>
  <c r="J25"/>
  <c r="J31"/>
  <c r="J37"/>
  <c r="J43"/>
  <c r="J49"/>
  <c r="J55"/>
  <c r="J61"/>
  <c r="J67"/>
  <c r="J73"/>
  <c r="J79"/>
  <c r="J85"/>
  <c r="J91"/>
  <c r="J97"/>
  <c r="J103"/>
  <c r="J109"/>
  <c r="J115"/>
  <c r="J121"/>
  <c r="J127"/>
  <c r="J133"/>
  <c r="J139"/>
  <c r="J145"/>
  <c r="J151"/>
  <c r="J157"/>
  <c r="J163"/>
  <c r="J169"/>
  <c r="J175"/>
  <c r="J181"/>
  <c r="J187"/>
  <c r="J193"/>
  <c r="J199"/>
  <c r="J205"/>
  <c r="J211"/>
  <c r="J217"/>
  <c r="J223"/>
  <c r="J229"/>
  <c r="J235"/>
  <c r="J241"/>
  <c r="J247"/>
  <c r="J253"/>
  <c r="J259"/>
  <c r="J265"/>
  <c r="J271"/>
  <c r="J277"/>
  <c r="J283"/>
  <c r="J289"/>
  <c r="J295"/>
  <c r="J301"/>
  <c r="J307"/>
  <c r="J313"/>
  <c r="J319"/>
  <c r="J325"/>
  <c r="J331"/>
  <c r="J337"/>
  <c r="J343"/>
  <c r="J349"/>
  <c r="J355"/>
  <c r="J361"/>
  <c r="J367"/>
  <c r="J373"/>
  <c r="J379"/>
  <c r="J385"/>
  <c r="J391"/>
  <c r="J397"/>
  <c r="J403"/>
  <c r="J409"/>
  <c r="J415"/>
  <c r="J421"/>
  <c r="J427"/>
  <c r="J433"/>
  <c r="J439"/>
  <c r="J445"/>
  <c r="J451"/>
  <c r="J457"/>
  <c r="J463"/>
  <c r="J469"/>
  <c r="J475"/>
  <c r="J481"/>
  <c r="J487"/>
  <c r="J493"/>
  <c r="J499"/>
  <c r="J505"/>
  <c r="J511"/>
  <c r="J517"/>
  <c r="J523"/>
  <c r="J529"/>
  <c r="J535"/>
  <c r="J541"/>
  <c r="J547"/>
  <c r="J553"/>
  <c r="J559"/>
  <c r="J565"/>
  <c r="J571"/>
  <c r="J577"/>
  <c r="J583"/>
  <c r="J589"/>
  <c r="J595"/>
  <c r="J601"/>
  <c r="J607"/>
  <c r="J613"/>
  <c r="J619"/>
  <c r="J625"/>
  <c r="J631"/>
  <c r="J637"/>
  <c r="J643"/>
  <c r="J649"/>
  <c r="J655"/>
  <c r="J661"/>
  <c r="J667"/>
  <c r="J673"/>
  <c r="J679"/>
  <c r="J685"/>
  <c r="J691"/>
  <c r="J697"/>
  <c r="J703"/>
  <c r="J709"/>
  <c r="J715"/>
  <c r="J721"/>
  <c r="J727"/>
  <c r="J733"/>
  <c r="J739"/>
  <c r="J745"/>
  <c r="J751"/>
  <c r="J757"/>
  <c r="J763"/>
  <c r="J769"/>
  <c r="J775"/>
  <c r="J781"/>
  <c r="J787"/>
  <c r="J793"/>
  <c r="J799"/>
  <c r="J805"/>
  <c r="J811"/>
  <c r="J817"/>
  <c r="J823"/>
  <c r="J829"/>
  <c r="J835"/>
  <c r="J841"/>
  <c r="J847"/>
  <c r="J853"/>
  <c r="J859"/>
  <c r="J865"/>
  <c r="J871"/>
  <c r="J877"/>
  <c r="J883"/>
  <c r="J889"/>
  <c r="J895"/>
  <c r="J901"/>
  <c r="J907"/>
  <c r="J913"/>
  <c r="J919"/>
  <c r="J925"/>
  <c r="J931"/>
  <c r="J937"/>
  <c r="J943"/>
  <c r="J949"/>
  <c r="J955"/>
  <c r="J961"/>
  <c r="J967"/>
  <c r="J973"/>
  <c r="J979"/>
  <c r="J985"/>
  <c r="J991"/>
  <c r="J997"/>
  <c r="J1003"/>
  <c r="J1009"/>
  <c r="J1015"/>
  <c r="J1021"/>
  <c r="J1027"/>
  <c r="J1033"/>
  <c r="J1039"/>
  <c r="J1045"/>
  <c r="J1051"/>
  <c r="J1057"/>
  <c r="J1063"/>
  <c r="J1069"/>
  <c r="J1075"/>
  <c r="J1081"/>
  <c r="J1087"/>
  <c r="J1093"/>
  <c r="J1099"/>
  <c r="J1105"/>
  <c r="J1111"/>
  <c r="J1117"/>
  <c r="J1123"/>
  <c r="J1055"/>
  <c r="J1103"/>
  <c r="J958"/>
  <c r="J1102"/>
  <c r="J1073"/>
  <c r="J1097"/>
  <c r="J1079"/>
  <c r="J1121"/>
  <c r="J1060"/>
  <c r="J946"/>
  <c r="J1036"/>
  <c r="J1108"/>
  <c r="J6"/>
  <c r="J12"/>
  <c r="J18"/>
  <c r="J24"/>
  <c r="J30"/>
  <c r="J36"/>
  <c r="J42"/>
  <c r="J48"/>
  <c r="J54"/>
  <c r="J60"/>
  <c r="J66"/>
  <c r="J72"/>
  <c r="J78"/>
  <c r="J84"/>
  <c r="J90"/>
  <c r="J96"/>
  <c r="J102"/>
  <c r="J108"/>
  <c r="J114"/>
  <c r="J120"/>
  <c r="J126"/>
  <c r="J132"/>
  <c r="J138"/>
  <c r="J144"/>
  <c r="J150"/>
  <c r="J156"/>
  <c r="J162"/>
  <c r="J168"/>
  <c r="J174"/>
  <c r="J180"/>
  <c r="J186"/>
  <c r="J192"/>
  <c r="J198"/>
  <c r="J204"/>
  <c r="J210"/>
  <c r="J216"/>
  <c r="J222"/>
  <c r="J228"/>
  <c r="J234"/>
  <c r="J240"/>
  <c r="J246"/>
  <c r="J252"/>
  <c r="J258"/>
  <c r="J264"/>
  <c r="J270"/>
  <c r="J276"/>
  <c r="J282"/>
  <c r="J288"/>
  <c r="J294"/>
  <c r="J300"/>
  <c r="J306"/>
  <c r="J312"/>
  <c r="J318"/>
  <c r="J324"/>
  <c r="J330"/>
  <c r="J336"/>
  <c r="J342"/>
  <c r="J348"/>
  <c r="J354"/>
  <c r="J360"/>
  <c r="J366"/>
  <c r="J372"/>
  <c r="J378"/>
  <c r="J384"/>
  <c r="J390"/>
  <c r="J396"/>
  <c r="J402"/>
  <c r="J408"/>
  <c r="J414"/>
  <c r="J420"/>
  <c r="J426"/>
  <c r="J432"/>
  <c r="J438"/>
  <c r="J444"/>
  <c r="J450"/>
  <c r="J456"/>
  <c r="J462"/>
  <c r="J468"/>
  <c r="J474"/>
  <c r="J480"/>
  <c r="J486"/>
  <c r="J492"/>
  <c r="J498"/>
  <c r="J504"/>
  <c r="J510"/>
  <c r="J516"/>
  <c r="J522"/>
  <c r="J528"/>
  <c r="J534"/>
  <c r="J540"/>
  <c r="J546"/>
  <c r="J552"/>
  <c r="J558"/>
  <c r="J564"/>
  <c r="J570"/>
  <c r="J576"/>
  <c r="J582"/>
  <c r="J588"/>
  <c r="J594"/>
  <c r="J600"/>
  <c r="J606"/>
  <c r="J612"/>
  <c r="J618"/>
  <c r="J624"/>
  <c r="J630"/>
  <c r="J636"/>
  <c r="J642"/>
  <c r="J648"/>
  <c r="J654"/>
  <c r="J660"/>
  <c r="J666"/>
  <c r="J672"/>
  <c r="J678"/>
  <c r="J684"/>
  <c r="J690"/>
  <c r="J696"/>
  <c r="J702"/>
  <c r="J708"/>
  <c r="J714"/>
  <c r="J720"/>
  <c r="J726"/>
  <c r="J732"/>
  <c r="J738"/>
  <c r="J744"/>
  <c r="J750"/>
  <c r="J756"/>
  <c r="J762"/>
  <c r="J768"/>
  <c r="J774"/>
  <c r="J780"/>
  <c r="J786"/>
  <c r="J792"/>
  <c r="J798"/>
  <c r="J804"/>
  <c r="J810"/>
  <c r="J816"/>
  <c r="J822"/>
  <c r="J828"/>
  <c r="J834"/>
  <c r="J840"/>
  <c r="J846"/>
  <c r="J852"/>
  <c r="J858"/>
  <c r="J864"/>
  <c r="J870"/>
  <c r="J876"/>
  <c r="J882"/>
  <c r="J888"/>
  <c r="J894"/>
  <c r="J900"/>
  <c r="J906"/>
  <c r="J912"/>
  <c r="J918"/>
  <c r="J924"/>
  <c r="J930"/>
  <c r="J936"/>
  <c r="J942"/>
  <c r="J948"/>
  <c r="J954"/>
  <c r="J960"/>
  <c r="J966"/>
  <c r="J972"/>
  <c r="J978"/>
  <c r="J984"/>
  <c r="J990"/>
  <c r="J996"/>
  <c r="J1002"/>
  <c r="J1008"/>
  <c r="J1014"/>
  <c r="J1020"/>
  <c r="J1026"/>
  <c r="J1032"/>
  <c r="J1038"/>
  <c r="J1044"/>
  <c r="J1050"/>
  <c r="J1056"/>
  <c r="J1062"/>
  <c r="J1068"/>
  <c r="J1074"/>
  <c r="J1080"/>
  <c r="J1086"/>
  <c r="J1092"/>
  <c r="J1098"/>
  <c r="J1104"/>
  <c r="J1110"/>
  <c r="J1116"/>
  <c r="J1122"/>
  <c r="J1049"/>
  <c r="J1115"/>
  <c r="J1067"/>
  <c r="J994"/>
  <c r="J1042"/>
  <c r="J1037"/>
  <c r="J1085"/>
  <c r="J1109"/>
  <c r="J1061"/>
  <c r="J1012"/>
  <c r="J1072"/>
  <c r="J1125"/>
  <c r="J976"/>
  <c r="J1018"/>
  <c r="J1084"/>
  <c r="J5"/>
  <c r="J11"/>
  <c r="J17"/>
  <c r="J23"/>
  <c r="J29"/>
  <c r="J35"/>
  <c r="J41"/>
  <c r="J47"/>
  <c r="J53"/>
  <c r="J59"/>
  <c r="J65"/>
  <c r="J71"/>
  <c r="J77"/>
  <c r="J83"/>
  <c r="J89"/>
  <c r="J95"/>
  <c r="J101"/>
  <c r="J107"/>
  <c r="J113"/>
  <c r="J119"/>
  <c r="J125"/>
  <c r="J131"/>
  <c r="J137"/>
  <c r="J143"/>
  <c r="J149"/>
  <c r="J155"/>
  <c r="J161"/>
  <c r="J167"/>
  <c r="J173"/>
  <c r="J179"/>
  <c r="J185"/>
  <c r="J191"/>
  <c r="J197"/>
  <c r="J203"/>
  <c r="J209"/>
  <c r="J215"/>
  <c r="J221"/>
  <c r="J227"/>
  <c r="J233"/>
  <c r="J239"/>
  <c r="J245"/>
  <c r="J251"/>
  <c r="J257"/>
  <c r="J263"/>
  <c r="J269"/>
  <c r="J275"/>
  <c r="J281"/>
  <c r="J287"/>
  <c r="J293"/>
  <c r="J299"/>
  <c r="J305"/>
  <c r="J311"/>
  <c r="J317"/>
  <c r="J323"/>
  <c r="J329"/>
  <c r="J335"/>
  <c r="J341"/>
  <c r="J347"/>
  <c r="J353"/>
  <c r="J359"/>
  <c r="J365"/>
  <c r="J371"/>
  <c r="J377"/>
  <c r="J383"/>
  <c r="J389"/>
  <c r="J395"/>
  <c r="J401"/>
  <c r="J407"/>
  <c r="J413"/>
  <c r="J419"/>
  <c r="J425"/>
  <c r="J431"/>
  <c r="J437"/>
  <c r="J443"/>
  <c r="J449"/>
  <c r="J455"/>
  <c r="J461"/>
  <c r="J467"/>
  <c r="J473"/>
  <c r="J479"/>
  <c r="J485"/>
  <c r="J491"/>
  <c r="J497"/>
  <c r="J503"/>
  <c r="J509"/>
  <c r="J515"/>
  <c r="J521"/>
  <c r="J527"/>
  <c r="J533"/>
  <c r="J539"/>
  <c r="J545"/>
  <c r="J551"/>
  <c r="J557"/>
  <c r="J563"/>
  <c r="J569"/>
  <c r="J575"/>
  <c r="J581"/>
  <c r="J587"/>
  <c r="J593"/>
  <c r="J599"/>
  <c r="J605"/>
  <c r="J611"/>
  <c r="J617"/>
  <c r="J623"/>
  <c r="J629"/>
  <c r="J635"/>
  <c r="J641"/>
  <c r="J647"/>
  <c r="J653"/>
  <c r="J659"/>
  <c r="J665"/>
  <c r="J671"/>
  <c r="J677"/>
  <c r="J683"/>
  <c r="J689"/>
  <c r="J695"/>
  <c r="J701"/>
  <c r="J707"/>
  <c r="J713"/>
  <c r="J719"/>
  <c r="J725"/>
  <c r="J731"/>
  <c r="J737"/>
  <c r="J743"/>
  <c r="J749"/>
  <c r="J755"/>
  <c r="J761"/>
  <c r="J767"/>
  <c r="J773"/>
  <c r="J779"/>
  <c r="J785"/>
  <c r="J791"/>
  <c r="J797"/>
  <c r="J803"/>
  <c r="J809"/>
  <c r="J815"/>
  <c r="J821"/>
  <c r="J827"/>
  <c r="J833"/>
  <c r="J839"/>
  <c r="J845"/>
  <c r="J851"/>
  <c r="J857"/>
  <c r="J863"/>
  <c r="J869"/>
  <c r="J875"/>
  <c r="J881"/>
  <c r="J887"/>
  <c r="J893"/>
  <c r="J899"/>
  <c r="J905"/>
  <c r="J911"/>
  <c r="J917"/>
  <c r="J923"/>
  <c r="J929"/>
  <c r="J935"/>
  <c r="J941"/>
  <c r="J947"/>
  <c r="J953"/>
  <c r="J959"/>
  <c r="J965"/>
  <c r="J971"/>
  <c r="J977"/>
  <c r="J983"/>
  <c r="J989"/>
  <c r="J995"/>
  <c r="J1001"/>
  <c r="J1007"/>
  <c r="J1013"/>
  <c r="J1019"/>
  <c r="J1025"/>
  <c r="J1031"/>
  <c r="J1043"/>
  <c r="J1091"/>
  <c r="J964"/>
  <c r="J1006"/>
  <c r="J1078"/>
  <c r="J910"/>
  <c r="J916"/>
  <c r="J922"/>
  <c r="J952"/>
  <c r="J1000"/>
  <c r="J1066"/>
  <c r="J970"/>
  <c r="J1054"/>
  <c r="J1114"/>
  <c r="J4"/>
  <c r="J10"/>
  <c r="J16"/>
  <c r="J22"/>
  <c r="J28"/>
  <c r="J34"/>
  <c r="J40"/>
  <c r="J46"/>
  <c r="J52"/>
  <c r="J58"/>
  <c r="J64"/>
  <c r="J70"/>
  <c r="J76"/>
  <c r="J82"/>
  <c r="J88"/>
  <c r="J94"/>
  <c r="J100"/>
  <c r="J106"/>
  <c r="J112"/>
  <c r="J118"/>
  <c r="J124"/>
  <c r="J130"/>
  <c r="J136"/>
  <c r="J142"/>
  <c r="J148"/>
  <c r="J154"/>
  <c r="J160"/>
  <c r="J166"/>
  <c r="J172"/>
  <c r="J178"/>
  <c r="J184"/>
  <c r="J190"/>
  <c r="J196"/>
  <c r="J202"/>
  <c r="J208"/>
  <c r="J214"/>
  <c r="J220"/>
  <c r="J226"/>
  <c r="J232"/>
  <c r="J238"/>
  <c r="J244"/>
  <c r="J250"/>
  <c r="J256"/>
  <c r="J262"/>
  <c r="J268"/>
  <c r="J274"/>
  <c r="J280"/>
  <c r="J286"/>
  <c r="J292"/>
  <c r="J298"/>
  <c r="J304"/>
  <c r="J310"/>
  <c r="J316"/>
  <c r="J322"/>
  <c r="J328"/>
  <c r="J334"/>
  <c r="J340"/>
  <c r="J346"/>
  <c r="J352"/>
  <c r="J358"/>
  <c r="J364"/>
  <c r="J370"/>
  <c r="J376"/>
  <c r="J382"/>
  <c r="J388"/>
  <c r="J394"/>
  <c r="J400"/>
  <c r="J406"/>
  <c r="J412"/>
  <c r="J418"/>
  <c r="J424"/>
  <c r="J430"/>
  <c r="J436"/>
  <c r="J442"/>
  <c r="J448"/>
  <c r="J454"/>
  <c r="J460"/>
  <c r="J466"/>
  <c r="J472"/>
  <c r="J478"/>
  <c r="J484"/>
  <c r="J490"/>
  <c r="J496"/>
  <c r="J502"/>
  <c r="J508"/>
  <c r="J514"/>
  <c r="J520"/>
  <c r="J526"/>
  <c r="J532"/>
  <c r="J538"/>
  <c r="J544"/>
  <c r="J550"/>
  <c r="J556"/>
  <c r="J562"/>
  <c r="J568"/>
  <c r="J574"/>
  <c r="J580"/>
  <c r="J586"/>
  <c r="J592"/>
  <c r="J598"/>
  <c r="J604"/>
  <c r="J610"/>
  <c r="J616"/>
  <c r="J622"/>
  <c r="J628"/>
  <c r="J634"/>
  <c r="J640"/>
  <c r="J646"/>
  <c r="J652"/>
  <c r="J658"/>
  <c r="J664"/>
  <c r="J670"/>
  <c r="J676"/>
  <c r="J682"/>
  <c r="J688"/>
  <c r="J694"/>
  <c r="J700"/>
  <c r="J706"/>
  <c r="J712"/>
  <c r="J718"/>
  <c r="J724"/>
  <c r="J730"/>
  <c r="J736"/>
  <c r="J742"/>
  <c r="J748"/>
  <c r="J754"/>
  <c r="J760"/>
  <c r="J766"/>
  <c r="J772"/>
  <c r="J778"/>
  <c r="J784"/>
  <c r="J790"/>
  <c r="J796"/>
  <c r="J802"/>
  <c r="J808"/>
  <c r="J814"/>
  <c r="J820"/>
  <c r="J826"/>
  <c r="J832"/>
  <c r="J838"/>
  <c r="J844"/>
  <c r="J850"/>
  <c r="J856"/>
  <c r="J862"/>
  <c r="J868"/>
  <c r="J874"/>
  <c r="J880"/>
  <c r="J886"/>
  <c r="J892"/>
  <c r="J898"/>
  <c r="J904"/>
  <c r="J928"/>
  <c r="J982"/>
  <c r="J1030"/>
  <c r="J1096"/>
</calcChain>
</file>

<file path=xl/sharedStrings.xml><?xml version="1.0" encoding="utf-8"?>
<sst xmlns="http://schemas.openxmlformats.org/spreadsheetml/2006/main" count="24128" uniqueCount="13102">
  <si>
    <t>x</t>
  </si>
  <si>
    <t>y</t>
  </si>
  <si>
    <t>dest_map</t>
  </si>
  <si>
    <t>dest_x</t>
  </si>
  <si>
    <t>dest_y</t>
  </si>
  <si>
    <t>facing</t>
  </si>
  <si>
    <t>displaylocationname</t>
  </si>
  <si>
    <t>refreshparentmap</t>
  </si>
  <si>
    <t>unknown</t>
  </si>
  <si>
    <t>longexit_size</t>
  </si>
  <si>
    <t>longexit_orientation</t>
  </si>
  <si>
    <t>Map Name Index</t>
  </si>
  <si>
    <t>Warpable</t>
  </si>
  <si>
    <t>Enable Rnaomd Encounters</t>
  </si>
  <si>
    <t>Palette Index</t>
  </si>
  <si>
    <t>Palette Animation Index</t>
  </si>
  <si>
    <t>BG Animations</t>
  </si>
  <si>
    <t>Song</t>
  </si>
  <si>
    <t>World of Balance</t>
  </si>
  <si>
    <t>World of Ruin</t>
  </si>
  <si>
    <t>Serpent Trench</t>
  </si>
  <si>
    <t>Darryl's Airship, with Darryl at the helm</t>
  </si>
  <si>
    <t>Setzer's Airship--Casino Room (no exits)</t>
  </si>
  <si>
    <t>Narshe (WoB) (normal)</t>
  </si>
  <si>
    <t>Narshe-Mountains between Narshe and the caves above Narshe</t>
  </si>
  <si>
    <t>Narshe-Weapon Shop</t>
  </si>
  <si>
    <t>Narshe-Armor Shop</t>
  </si>
  <si>
    <t>Narshe-Item Shop</t>
  </si>
  <si>
    <t>Narshe-Relic Shop</t>
  </si>
  <si>
    <t>Narshe-Inn</t>
  </si>
  <si>
    <t>Narshe-Elder's House</t>
  </si>
  <si>
    <t>Chocobo Stable</t>
  </si>
  <si>
    <t>Narshe (WoR)</t>
  </si>
  <si>
    <t>Narshe (WoR)-Mountains between Narshe and the caves above Narshe</t>
  </si>
  <si>
    <t>Narshe Caves (Mag Roader?)</t>
  </si>
  <si>
    <t>Underneath Narshe</t>
  </si>
  <si>
    <t>Moogle's Cave</t>
  </si>
  <si>
    <t>Narhse Caves (beginning)</t>
  </si>
  <si>
    <t>Underneath Narshe (doesn't work)</t>
  </si>
  <si>
    <t>Figaro Castle</t>
  </si>
  <si>
    <t>Figaro Castle-various rooms</t>
  </si>
  <si>
    <t>Figaro Castle-library</t>
  </si>
  <si>
    <t>Figaro Castle-various basement rooms</t>
  </si>
  <si>
    <t>Cave to South Figaro (World of Ruin)</t>
  </si>
  <si>
    <t>Cave to South Figaro (World of Balance)</t>
  </si>
  <si>
    <t>South Figaro (World of Ruin)</t>
  </si>
  <si>
    <t>South Figaro (World of Balance)</t>
  </si>
  <si>
    <t>South Figaro pub</t>
  </si>
  <si>
    <t>South Figaro-Large House</t>
  </si>
  <si>
    <t>South Figaro-Large House, basement</t>
  </si>
  <si>
    <t>South Figaro-Duncan's House, basement</t>
  </si>
  <si>
    <t>South Figaro-Duncan's House</t>
  </si>
  <si>
    <t>South Figaro-Inn</t>
  </si>
  <si>
    <t>Nikeah (?)-Some rooms (as well as Cid's house on the Solitary Island)</t>
  </si>
  <si>
    <t>Mt. Kolts</t>
  </si>
  <si>
    <t>Mt. Kolts with Fog</t>
  </si>
  <si>
    <t>Mt. Kolts-last area (where Vargas is)</t>
  </si>
  <si>
    <t>Mt. Kolts-Inner caves</t>
  </si>
  <si>
    <t>Classroom-Advanced Battle Tactics</t>
  </si>
  <si>
    <t>Classroom-Battle Tactics</t>
  </si>
  <si>
    <t>Classroom-Environmental Science</t>
  </si>
  <si>
    <t>Returners' Hideout</t>
  </si>
  <si>
    <t>Returners' Hideout-Inn</t>
  </si>
  <si>
    <t>Albrook-Shops</t>
  </si>
  <si>
    <t>Imperial Camp</t>
  </si>
  <si>
    <t>Doma Castle-World of Balance</t>
  </si>
  <si>
    <t>Doma Castle-inner rooms</t>
  </si>
  <si>
    <t>Doma Castle-dimmed with enemies (from Cyan's dream)</t>
  </si>
  <si>
    <t>Doma Castle-dimmed rooms with enemies (from Cyan's dream)</t>
  </si>
  <si>
    <t>Duncan's Cabin--World of Ruin, exterior</t>
  </si>
  <si>
    <t>Duncan's Cabin--World of Ruin, interior</t>
  </si>
  <si>
    <t>Crazy Old Man's House--World of Ruin</t>
  </si>
  <si>
    <t>Phantom Forest--Entrance</t>
  </si>
  <si>
    <t>Phantom Forest--Recovery Spring</t>
  </si>
  <si>
    <t>Phantom Forest--Exit</t>
  </si>
  <si>
    <t>Phantom Forest--to train platform</t>
  </si>
  <si>
    <t>Phantom Train</t>
  </si>
  <si>
    <t>Phantom Train--Switch car, from Cyan's dream</t>
  </si>
  <si>
    <t>Phantom Train--Engine room</t>
  </si>
  <si>
    <t>Phantom Train--Dining car</t>
  </si>
  <si>
    <t>Phantom Train--Seating car 2</t>
  </si>
  <si>
    <t>Phantom Train--Car with ghost</t>
  </si>
  <si>
    <t>Phantom Train--Save point</t>
  </si>
  <si>
    <t>Baren Falls--Cave</t>
  </si>
  <si>
    <t>Mobliz--World of Balance</t>
  </si>
  <si>
    <t>Mobliz--World of Ruin</t>
  </si>
  <si>
    <t>Mobliz--Inn</t>
  </si>
  <si>
    <t>Mobliz--Arsenal</t>
  </si>
  <si>
    <t>Mobliz--Armor Shop</t>
  </si>
  <si>
    <t>Mobliz--Item Shop</t>
  </si>
  <si>
    <t>Mobliz--Wounded Soldier's House</t>
  </si>
  <si>
    <t>Mt. Crescent</t>
  </si>
  <si>
    <t>Nikeah--World of Balance</t>
  </si>
  <si>
    <t>Serpent Trench--Caves</t>
  </si>
  <si>
    <t>Mt. Zozo--Outside</t>
  </si>
  <si>
    <t>Mt. Zozo--Outside, cliff with treasure chest</t>
  </si>
  <si>
    <t>Mt. Zozo--Outside, cliff connecting dragon room to Cyan's room</t>
  </si>
  <si>
    <t>Mt. Zozo--First inner chamber</t>
  </si>
  <si>
    <t>Colloseum Builder's House--World of Balance</t>
  </si>
  <si>
    <t>Kohlingen--World of Balance</t>
  </si>
  <si>
    <t>Kohlingen--World of Ruin</t>
  </si>
  <si>
    <t>Kohlingen--Inn</t>
  </si>
  <si>
    <t>Kohlingen--General Store</t>
  </si>
  <si>
    <t>Jidoor--World of Balance</t>
  </si>
  <si>
    <t>Jidoor--Auction House</t>
  </si>
  <si>
    <t>Jidoor--Item Shop</t>
  </si>
  <si>
    <t>Jidoor--Relics</t>
  </si>
  <si>
    <t>Jidoor--Armor Shop</t>
  </si>
  <si>
    <t>Jidoor--Weapon Shop</t>
  </si>
  <si>
    <t>Jidoor--Inn</t>
  </si>
  <si>
    <t>Jidoor--Owzer's House (dimmed, enemies)</t>
  </si>
  <si>
    <t>Jidoor--Owzer's House (dimmed, no enemies)</t>
  </si>
  <si>
    <t>Jidoor--Owzer's House</t>
  </si>
  <si>
    <t>Esper Cave</t>
  </si>
  <si>
    <t>Esperville Houses</t>
  </si>
  <si>
    <t>Zozo</t>
  </si>
  <si>
    <t>Zozo--Buildings</t>
  </si>
  <si>
    <t>Opera House--Stage, dancing</t>
  </si>
  <si>
    <t>Opera House--Stage, fighting</t>
  </si>
  <si>
    <t>Opera House--Rafters</t>
  </si>
  <si>
    <t>Opera House--Dressing Room</t>
  </si>
  <si>
    <t>Vector</t>
  </si>
  <si>
    <t>Vector--Imperial Castle</t>
  </si>
  <si>
    <t>Vector--Imperial Castle, roof</t>
  </si>
  <si>
    <t>Vector--Imperial Castle, inside</t>
  </si>
  <si>
    <t>Vector--on fire</t>
  </si>
  <si>
    <t>Magitek Factory--Inside</t>
  </si>
  <si>
    <t>Magitek Factory--Inside, 2nd</t>
  </si>
  <si>
    <t>Magitek Factory--Chamber where Shiva and Ifrit are found</t>
  </si>
  <si>
    <t>Magitek Research Facility--Tube Room</t>
  </si>
  <si>
    <t>The place Zone Eater sucks you into</t>
  </si>
  <si>
    <t>Gogo's Room</t>
  </si>
  <si>
    <t>Umaro's Lair</t>
  </si>
  <si>
    <t>Maranda--World of Balance</t>
  </si>
  <si>
    <t>Kefka's Domain</t>
  </si>
  <si>
    <t>Maranda--Inn</t>
  </si>
  <si>
    <t>Maranda--Weapon Shop</t>
  </si>
  <si>
    <t>Maranda--Armor Shop</t>
  </si>
  <si>
    <t>Daryll's Tomb--Basement 1</t>
  </si>
  <si>
    <t>Daryll's Tomb--Basement 2</t>
  </si>
  <si>
    <t>Daryll's Tomb--Basement 3</t>
  </si>
  <si>
    <t>Tzen--World of Ruin, predestruction</t>
  </si>
  <si>
    <t>Tzen--World of Ruin, postdestruction</t>
  </si>
  <si>
    <t>Phoenix Cave--Small Lava Room</t>
  </si>
  <si>
    <t>Phoenix Cave--Foggy Lava Room</t>
  </si>
  <si>
    <t>Phoenix Cave--Top Level</t>
  </si>
  <si>
    <t>Phoenix Cave--Entrance</t>
  </si>
  <si>
    <t>Mountain Cliff from Cyan's dream</t>
  </si>
  <si>
    <t>Mines from Cyan's dream</t>
  </si>
  <si>
    <t>Switch car from Cyan's dream</t>
  </si>
  <si>
    <t>Seating car from Cyan's dream</t>
  </si>
  <si>
    <t>Albrook--World of Balance</t>
  </si>
  <si>
    <t>Albrook--World of Ruin</t>
  </si>
  <si>
    <t>Kefka's Domain--Main Area</t>
  </si>
  <si>
    <t>Kefka's Domain--Room with Weights and Switches</t>
  </si>
  <si>
    <t>Thamasa--World of Balance</t>
  </si>
  <si>
    <t>Thamasa--World of Balance (people lying on ground)</t>
  </si>
  <si>
    <t>Thamasa--World of Ruin</t>
  </si>
  <si>
    <t>Thamasa--Arsenal</t>
  </si>
  <si>
    <t>Thamasa--Inn</t>
  </si>
  <si>
    <t>Thamasa--Item Shop</t>
  </si>
  <si>
    <t>Thamasa--Elder's House</t>
  </si>
  <si>
    <t>Thamasa--Burning House</t>
  </si>
  <si>
    <t>Magitek Research Facility</t>
  </si>
  <si>
    <t>Cave in the Veldt</t>
  </si>
  <si>
    <t>Kefka's Domain--Goddess room, etc.</t>
  </si>
  <si>
    <t>Fanatics Tower</t>
  </si>
  <si>
    <t>Fanatics Tower--Entrance</t>
  </si>
  <si>
    <t>Fanatics Tower--Roof</t>
  </si>
  <si>
    <t>Fanatics Tower--Treasure Room</t>
  </si>
  <si>
    <t>Fanatics Tower--Treasure Room, on roof</t>
  </si>
  <si>
    <t>Fanatics Tower--Treasure Room, White Dragon</t>
  </si>
  <si>
    <t>Cave near Thamasa, with the Three Statues</t>
  </si>
  <si>
    <t>Cave near Thamasa, outside cliffs, left</t>
  </si>
  <si>
    <t>Cave near Thamasa, outside cliffs, right</t>
  </si>
  <si>
    <t>Cave near Thamasa, Esper room</t>
  </si>
  <si>
    <t>Imperial Base</t>
  </si>
  <si>
    <t>Rooms in Vector and Imperial Base</t>
  </si>
  <si>
    <t>Cave to the Sealed Gate</t>
  </si>
  <si>
    <t>Cave to the Sealed Gate--Basement 1</t>
  </si>
  <si>
    <t>Cave to the Sealed Gate--Basement 1 (Lava colored)</t>
  </si>
  <si>
    <t>Cave to the Sealed Gate--Small Lava Room with moving bridges</t>
  </si>
  <si>
    <t>Cave to the Sealed Gate--Basement 4</t>
  </si>
  <si>
    <t>Sealed Gate</t>
  </si>
  <si>
    <t>Cid's House on Solitary Island--Outside</t>
  </si>
  <si>
    <t>Caves to the Ancient Castle</t>
  </si>
  <si>
    <t>Ancient Castle--Basement 1</t>
  </si>
  <si>
    <t>Ancient Castle--Entrance</t>
  </si>
  <si>
    <t>Kefka's Domain--Pipe Room</t>
  </si>
  <si>
    <t>Colloseum--Rooms</t>
  </si>
  <si>
    <t>Numeric Index</t>
  </si>
  <si>
    <t>index</t>
  </si>
  <si>
    <t>parent_map</t>
  </si>
  <si>
    <t>find_door_pair</t>
  </si>
  <si>
    <t>exit rando:</t>
  </si>
  <si>
    <t>go to dest_map, find corresponding exit pair</t>
  </si>
  <si>
    <t>door name</t>
  </si>
  <si>
    <t>Narshe Arvis House Right Outside</t>
  </si>
  <si>
    <t>find_door_pair_destx</t>
  </si>
  <si>
    <t>find_door_pair_desty</t>
  </si>
  <si>
    <t>find_door_pair_facing</t>
  </si>
  <si>
    <t>Narshe Inn Inside</t>
  </si>
  <si>
    <t>exit index</t>
  </si>
  <si>
    <t>when swapping with another exit, these are the coords THAT exit should go to</t>
  </si>
  <si>
    <t>Narshe Arvis House Left Inside</t>
  </si>
  <si>
    <t>find_door_pair_dest_map</t>
  </si>
  <si>
    <t>Narshe Armor Left Inside</t>
  </si>
  <si>
    <t>Narshe Armor Right Inside</t>
  </si>
  <si>
    <t>Narshe Weapon Inside</t>
  </si>
  <si>
    <t>Narshe Weapon Shop Leaving Back Room</t>
  </si>
  <si>
    <t>Narshe Weapon Shop To Back Room</t>
  </si>
  <si>
    <t>Narshe Item Inside</t>
  </si>
  <si>
    <t>Narshe Treasure Room Inside</t>
  </si>
  <si>
    <t>Narshe Relic Inside</t>
  </si>
  <si>
    <t>WoR check</t>
  </si>
  <si>
    <t>CC/38BE</t>
  </si>
  <si>
    <t>164: World of Ruin</t>
  </si>
  <si>
    <t>switch_related_to_event</t>
  </si>
  <si>
    <t>dest_safex</t>
  </si>
  <si>
    <t>dest_safey</t>
  </si>
  <si>
    <t>vlookup dest_map name</t>
  </si>
  <si>
    <t>Sabin's House</t>
  </si>
  <si>
    <t>Mt. Kolts: Entrance</t>
  </si>
  <si>
    <t>Mt. Kolts: Exit</t>
  </si>
  <si>
    <t>Returner's Hideout: Entrance</t>
  </si>
  <si>
    <t>Doma Castle: Exterior (WoB)</t>
  </si>
  <si>
    <t>Opera House: Lobby</t>
  </si>
  <si>
    <t>FF6 Tools Description (or BC Location, or WC Terminology)</t>
  </si>
  <si>
    <t>Parent Map</t>
  </si>
  <si>
    <t>CB/9AC9</t>
  </si>
  <si>
    <t>event triggers 0</t>
  </si>
  <si>
    <t>event triggers 1</t>
  </si>
  <si>
    <t>notes</t>
  </si>
  <si>
    <t>event_trigger</t>
  </si>
  <si>
    <t>these exits don't even show up on FF6tools</t>
  </si>
  <si>
    <t>Tzen: Item Shop</t>
  </si>
  <si>
    <t>Tzen: Inn</t>
  </si>
  <si>
    <t>Tzen: Weapon Shop</t>
  </si>
  <si>
    <t>Tzen: Armor Shop</t>
  </si>
  <si>
    <t>Tzen: Collapsing House</t>
  </si>
  <si>
    <t>Tzen: Relic Shop</t>
  </si>
  <si>
    <t>8</t>
  </si>
  <si>
    <t>7</t>
  </si>
  <si>
    <t>1</t>
  </si>
  <si>
    <t>88</t>
  </si>
  <si>
    <t>4</t>
  </si>
  <si>
    <t>38</t>
  </si>
  <si>
    <t>6</t>
  </si>
  <si>
    <t>26</t>
  </si>
  <si>
    <t>5</t>
  </si>
  <si>
    <t>31</t>
  </si>
  <si>
    <t>2</t>
  </si>
  <si>
    <t>36</t>
  </si>
  <si>
    <t>19</t>
  </si>
  <si>
    <t>20</t>
  </si>
  <si>
    <t>25</t>
  </si>
  <si>
    <t>3</t>
  </si>
  <si>
    <t>112</t>
  </si>
  <si>
    <t>42</t>
  </si>
  <si>
    <t>28</t>
  </si>
  <si>
    <t>54</t>
  </si>
  <si>
    <t>0</t>
  </si>
  <si>
    <t>102</t>
  </si>
  <si>
    <t>10</t>
  </si>
  <si>
    <t>56</t>
  </si>
  <si>
    <t>23</t>
  </si>
  <si>
    <t>9</t>
  </si>
  <si>
    <t>14</t>
  </si>
  <si>
    <t>12</t>
  </si>
  <si>
    <t>50</t>
  </si>
  <si>
    <t>11</t>
  </si>
  <si>
    <t>30</t>
  </si>
  <si>
    <t>33</t>
  </si>
  <si>
    <t>15</t>
  </si>
  <si>
    <t>18</t>
  </si>
  <si>
    <t>32</t>
  </si>
  <si>
    <t>24</t>
  </si>
  <si>
    <t>17</t>
  </si>
  <si>
    <t>46</t>
  </si>
  <si>
    <t>55</t>
  </si>
  <si>
    <t>63</t>
  </si>
  <si>
    <t>82</t>
  </si>
  <si>
    <t>58</t>
  </si>
  <si>
    <t>29</t>
  </si>
  <si>
    <t>80</t>
  </si>
  <si>
    <t>44</t>
  </si>
  <si>
    <t>16</t>
  </si>
  <si>
    <t>47</t>
  </si>
  <si>
    <t>62</t>
  </si>
  <si>
    <t>52</t>
  </si>
  <si>
    <t>41</t>
  </si>
  <si>
    <t>53</t>
  </si>
  <si>
    <t>34</t>
  </si>
  <si>
    <t>37</t>
  </si>
  <si>
    <t>48</t>
  </si>
  <si>
    <t>57</t>
  </si>
  <si>
    <t>49</t>
  </si>
  <si>
    <t>21</t>
  </si>
  <si>
    <t>35</t>
  </si>
  <si>
    <t>13</t>
  </si>
  <si>
    <t>60</t>
  </si>
  <si>
    <t>27</t>
  </si>
  <si>
    <t xml:space="preserve"> 17</t>
  </si>
  <si>
    <t>todo:</t>
  </si>
  <si>
    <t>identify "safe" xy coords for long entrance that can be used upon entering</t>
  </si>
  <si>
    <t>done</t>
  </si>
  <si>
    <t>(default xy coords of longentrances may place characters OOB)</t>
  </si>
  <si>
    <t>figure out how to integrate safe xy coords into existing algorithm</t>
  </si>
  <si>
    <t>separate out all Locations where Events handle WoR check at exit locations</t>
  </si>
  <si>
    <t>still need to account for x/y +/- ? Use doorpair_destx/y when available</t>
  </si>
  <si>
    <t>Narshe Elder House Inside</t>
  </si>
  <si>
    <t>Narshe Cursed Shld House Inside</t>
  </si>
  <si>
    <t>Location</t>
  </si>
  <si>
    <t>Exits</t>
  </si>
  <si>
    <t>Uniq Room Number</t>
  </si>
  <si>
    <t>Reachability.txt</t>
  </si>
  <si>
    <t>Room Description</t>
  </si>
  <si>
    <t>Area</t>
  </si>
  <si>
    <t>Notes</t>
  </si>
  <si>
    <t>Copy of Area</t>
  </si>
  <si>
    <t>Associated ID</t>
  </si>
  <si>
    <t>Area:Associated ID</t>
  </si>
  <si>
    <t>Unique Area:Associated ID</t>
  </si>
  <si>
    <t>Location IDs</t>
  </si>
  <si>
    <t>Blackjack Outside</t>
  </si>
  <si>
    <t>Blackjack Airship</t>
  </si>
  <si>
    <t>Blackjack Airship:6</t>
  </si>
  <si>
    <t>6,7,8</t>
  </si>
  <si>
    <t>Unique Locations</t>
  </si>
  <si>
    <t>Location of Space</t>
  </si>
  <si>
    <t>Unique Loc Code - Hex</t>
  </si>
  <si>
    <t>Unique Loc Code - Dec</t>
  </si>
  <si>
    <t>Copy of Loc Code</t>
  </si>
  <si>
    <t>Description</t>
  </si>
  <si>
    <t>Updated Desc (from ZD)</t>
  </si>
  <si>
    <t>0,1</t>
  </si>
  <si>
    <t>Blackjack Inside, Gambling Room</t>
  </si>
  <si>
    <t>Blackjack Airship:7</t>
  </si>
  <si>
    <t>Falcon Airship</t>
  </si>
  <si>
    <t>11,12</t>
  </si>
  <si>
    <t xml:space="preserve">0 World of Balance </t>
  </si>
  <si>
    <t>2,3,5</t>
  </si>
  <si>
    <t>Blackjack Inside, Party Waiting Room</t>
  </si>
  <si>
    <t>Blackjack Airship:8</t>
  </si>
  <si>
    <t>Narshe WoB</t>
  </si>
  <si>
    <t>20,21,24,25,26,27,28,30,41,43,48,49,51,52</t>
  </si>
  <si>
    <t xml:space="preserve">1 World of Ruin </t>
  </si>
  <si>
    <t>Blackjack Inside, Item Room</t>
  </si>
  <si>
    <t>Falcon Airship:11</t>
  </si>
  <si>
    <t>Narshe WoR</t>
  </si>
  <si>
    <t>33,36,37,38</t>
  </si>
  <si>
    <t xml:space="preserve">2 Serpent Trench </t>
  </si>
  <si>
    <t>6,7</t>
  </si>
  <si>
    <t>Blackjack Inside, Gear Room</t>
  </si>
  <si>
    <t>Falcon Airship:12</t>
  </si>
  <si>
    <t xml:space="preserve">6 Setzer's Airship (black background) </t>
  </si>
  <si>
    <t>Setzer's Airship (black background)</t>
  </si>
  <si>
    <t>Blackjack, Upper Deck (general use)</t>
  </si>
  <si>
    <t>Blackjack Inside, Back Room</t>
  </si>
  <si>
    <t>Narshe WoB:20</t>
  </si>
  <si>
    <t xml:space="preserve">7 Setzer's Airship--Rooms </t>
  </si>
  <si>
    <t>Setzer's Airship--Rooms</t>
  </si>
  <si>
    <t>Blackjack, Inside</t>
  </si>
  <si>
    <t>Falcon Outside</t>
  </si>
  <si>
    <t>Narshe WoB:21</t>
  </si>
  <si>
    <t>Blackjack, Back Room</t>
  </si>
  <si>
    <t>0,1,3</t>
  </si>
  <si>
    <t>Falcon Inside, Party Waiting Room</t>
  </si>
  <si>
    <t>Narshe WoB:24</t>
  </si>
  <si>
    <t xml:space="preserve">b Darryl's Airship, with Darryl at the helm </t>
  </si>
  <si>
    <t>Falcon, Upper Deck</t>
  </si>
  <si>
    <t>Falcon Inside, Window Room</t>
  </si>
  <si>
    <t>Narshe WoB:25</t>
  </si>
  <si>
    <t>48,49,51,52</t>
  </si>
  <si>
    <t xml:space="preserve">c Setzer's Airship--Casino Room (no exits) </t>
  </si>
  <si>
    <t>Falcon, Inside</t>
  </si>
  <si>
    <t>Falcon Inside, Gear Room</t>
  </si>
  <si>
    <t>Narshe WoB:26</t>
  </si>
  <si>
    <t>SF Cave WoR</t>
  </si>
  <si>
    <t xml:space="preserve">14 Narshe (WoB) (normal) </t>
  </si>
  <si>
    <t>Narshe, Town (WOB)</t>
  </si>
  <si>
    <t>0,1,2,3,4,5,6,7,8,9,11,15</t>
  </si>
  <si>
    <t>Narshe Town Outside</t>
  </si>
  <si>
    <t>Narshe WoB:27</t>
  </si>
  <si>
    <t>55,57,59,60</t>
  </si>
  <si>
    <t xml:space="preserve">15 Narshe-Mountains between Narshe and the caves above Narshe </t>
  </si>
  <si>
    <t>Narshe, North of Town, Beginning (WOB)</t>
  </si>
  <si>
    <t>10,14</t>
  </si>
  <si>
    <t>Narshe Town Behind Arvis to Mines</t>
  </si>
  <si>
    <t>Narshe WoB:28</t>
  </si>
  <si>
    <t>Figaro Castle Basement</t>
  </si>
  <si>
    <t>61,62,63,64,65,66</t>
  </si>
  <si>
    <t xml:space="preserve">18 Narshe-Weapon Shop </t>
  </si>
  <si>
    <t>Narshe, Weapons Shop</t>
  </si>
  <si>
    <t>12,13</t>
  </si>
  <si>
    <t>Narshe Mines West Second Floor Outside</t>
  </si>
  <si>
    <t>Narshe WoB:30</t>
  </si>
  <si>
    <t xml:space="preserve">19 Narshe-Armor Shop </t>
  </si>
  <si>
    <t>Narshe, Armor Shop</t>
  </si>
  <si>
    <t>Narshe Mines North Second Floor Outside WoB</t>
  </si>
  <si>
    <t>Narshe WoR:33</t>
  </si>
  <si>
    <t>SF Cave WoB</t>
  </si>
  <si>
    <t xml:space="preserve">1a Narshe-Item Shop </t>
  </si>
  <si>
    <t>Narshe, Item Shop</t>
  </si>
  <si>
    <t>Narshe Weapon Shop</t>
  </si>
  <si>
    <t>Narshe WoR:36</t>
  </si>
  <si>
    <t>not used in WC</t>
  </si>
  <si>
    <t>72,73</t>
  </si>
  <si>
    <t xml:space="preserve">1b Narshe-Relic Shop </t>
  </si>
  <si>
    <t>Narshe, Relic Shop</t>
  </si>
  <si>
    <t>Narshe Weapon Shop Back Room</t>
  </si>
  <si>
    <t>Narshe WoR:37</t>
  </si>
  <si>
    <t>SF WoR</t>
  </si>
  <si>
    <t xml:space="preserve">1c Narshe-Inn </t>
  </si>
  <si>
    <t>Narshe, Inn</t>
  </si>
  <si>
    <t>Narshe Armor Shop</t>
  </si>
  <si>
    <t>Narshe WoR:38</t>
  </si>
  <si>
    <t>SF WoB</t>
  </si>
  <si>
    <t xml:space="preserve">1e Narshe-Elder's House </t>
  </si>
  <si>
    <t>Narshe, Pub</t>
  </si>
  <si>
    <t>Narshe Item Shop</t>
  </si>
  <si>
    <t>Narshe WoB:41</t>
  </si>
  <si>
    <t>SF Inside</t>
  </si>
  <si>
    <t>76,77,78,81,83,84,85,86,87,88,89</t>
  </si>
  <si>
    <t xml:space="preserve">20 Narshe (WoR) </t>
  </si>
  <si>
    <t>Narshe, Outside (WOR)</t>
  </si>
  <si>
    <t>Narshe Relic Shop</t>
  </si>
  <si>
    <t>0:42</t>
  </si>
  <si>
    <t>90,92</t>
  </si>
  <si>
    <t xml:space="preserve">21 Narshe (WoR)-Mountains between Narshe and the caves above Narshe </t>
  </si>
  <si>
    <t>Narshe, Outside, North (WOR)</t>
  </si>
  <si>
    <t>Narshe Inn</t>
  </si>
  <si>
    <t>Narshe WoB:43</t>
  </si>
  <si>
    <t xml:space="preserve">24 Narshe Caves (Mag Roader?) </t>
  </si>
  <si>
    <t>Narshe, Mines Cart Rail Rooms (WOR)</t>
  </si>
  <si>
    <t>Narshe Arvis House</t>
  </si>
  <si>
    <t>Narshe WoR:44</t>
  </si>
  <si>
    <t>Mt Kolts</t>
  </si>
  <si>
    <t>95,96,97,98,100,102,103</t>
  </si>
  <si>
    <t xml:space="preserve">25 Underneath Narshe </t>
  </si>
  <si>
    <t>Narshe, Mines Battle Room (WOR)</t>
  </si>
  <si>
    <t>Narshe Elder House</t>
  </si>
  <si>
    <t>Narshe WoB:48</t>
  </si>
  <si>
    <t>actually school</t>
  </si>
  <si>
    <t xml:space="preserve">26 Moogle's Cave </t>
  </si>
  <si>
    <t>Narshe, Mines 1 (WOR)</t>
  </si>
  <si>
    <t>Narshe Cursed Shld House</t>
  </si>
  <si>
    <t>Narshe WoB:49</t>
  </si>
  <si>
    <t>Returner's</t>
  </si>
  <si>
    <t xml:space="preserve">29 Narhse Caves (beginning) </t>
  </si>
  <si>
    <t>Narshe, Mines 1 (WOB)</t>
  </si>
  <si>
    <t>Narshe Treasure Room</t>
  </si>
  <si>
    <t>Narshe WoB:51</t>
  </si>
  <si>
    <t>Gau Manor WoB</t>
  </si>
  <si>
    <t xml:space="preserve">2a </t>
  </si>
  <si>
    <t/>
  </si>
  <si>
    <t>Narshe, Mines Esper Room, Beginning (WOB)</t>
  </si>
  <si>
    <t>Narshe Mines North 2nd Floor Outside WoR</t>
  </si>
  <si>
    <t>Narshe WoB:52</t>
  </si>
  <si>
    <t xml:space="preserve">2b </t>
  </si>
  <si>
    <t>Narshe, Mines Esper Room, Empty (WOB)</t>
  </si>
  <si>
    <t>3,4</t>
  </si>
  <si>
    <t>Narshe Mines North Entrance WoR</t>
  </si>
  <si>
    <t>SF Cave WoR:53</t>
  </si>
  <si>
    <t>Doma</t>
  </si>
  <si>
    <t xml:space="preserve">2c Underneath Narshe (doesn't work) </t>
  </si>
  <si>
    <t>Narshe, Moogle's Room (WOR)</t>
  </si>
  <si>
    <t>Narshe Mines North 1st Floor Rail Room</t>
  </si>
  <si>
    <t>Figaro Castle:55</t>
  </si>
  <si>
    <t>Doma Dream</t>
  </si>
  <si>
    <t>Narshe, Mines 2, From Secret (WOB)</t>
  </si>
  <si>
    <t>2,3</t>
  </si>
  <si>
    <t>Narshe Mines North 2nd Floor Inside</t>
  </si>
  <si>
    <t>Figaro Castle:57</t>
  </si>
  <si>
    <t>Duncan's House</t>
  </si>
  <si>
    <t>Narshe, Mines Checkpoint (WOB)</t>
  </si>
  <si>
    <t>4,5</t>
  </si>
  <si>
    <t>Narshe Mines North 3rd Floor Inside</t>
  </si>
  <si>
    <t>Figaro Castle:59</t>
  </si>
  <si>
    <t>Gau Manor WoR</t>
  </si>
  <si>
    <t xml:space="preserve">32 Underneath Narshe </t>
  </si>
  <si>
    <t>Narshe, Mines 2 (WOB)</t>
  </si>
  <si>
    <t>Narshe Mines Southwest 1st Floor Inside</t>
  </si>
  <si>
    <t>Figaro Castle:60</t>
  </si>
  <si>
    <t>Phantom Forest</t>
  </si>
  <si>
    <t>Narshe, Mines Battle Room (WOB)</t>
  </si>
  <si>
    <t>8,9</t>
  </si>
  <si>
    <t>Narshe Mines North 1st Floor Main Room Inside</t>
  </si>
  <si>
    <t>Figaro Castle Basement:61</t>
  </si>
  <si>
    <t>Narshe, Moogle's Room (WOB)</t>
  </si>
  <si>
    <t>Narshe Mines Whelk Room</t>
  </si>
  <si>
    <t>Figaro Castle Basement:62</t>
  </si>
  <si>
    <t>Doma Dream Phantom Train</t>
  </si>
  <si>
    <t>Cave to Figaro Castle, Room 2</t>
  </si>
  <si>
    <t>Narshe Mines Moogle Battle Room</t>
  </si>
  <si>
    <t>Figaro Castle Basement:63</t>
  </si>
  <si>
    <t xml:space="preserve">37 Figaro Castle </t>
  </si>
  <si>
    <t>Figaro Castle, Outside</t>
  </si>
  <si>
    <t>Narshe Mines West Main Room</t>
  </si>
  <si>
    <t>Figaro Castle Basement:64</t>
  </si>
  <si>
    <t>Mobliz WoR</t>
  </si>
  <si>
    <t xml:space="preserve">39 Figaro Castle-various rooms </t>
  </si>
  <si>
    <t>Figaro Castle, King's Bedroom</t>
  </si>
  <si>
    <t>Narshe Mines West Security Room</t>
  </si>
  <si>
    <t>Figaro Castle Basement:65</t>
  </si>
  <si>
    <t xml:space="preserve">3b Figaro Castle-various rooms </t>
  </si>
  <si>
    <t>Figaro Castle, Inside</t>
  </si>
  <si>
    <t>Narshe Mines Southwest 2nd Floor Inside</t>
  </si>
  <si>
    <t>Figaro Castle Basement:66</t>
  </si>
  <si>
    <t xml:space="preserve">3c Figaro Castle-library </t>
  </si>
  <si>
    <t>Figaro Castle, Library</t>
  </si>
  <si>
    <t>Narshe Mines North 1st Floor Rail Room WoB</t>
  </si>
  <si>
    <t>SF Cave WoR:68</t>
  </si>
  <si>
    <t>Baren Falls</t>
  </si>
  <si>
    <t xml:space="preserve">3d Figaro Castle-various basement rooms </t>
  </si>
  <si>
    <t>Figaro Castle, Basement 1</t>
  </si>
  <si>
    <t>Narshe Mines North 2nd Floor Inside WoB</t>
  </si>
  <si>
    <t>SF Cave WoB:70</t>
  </si>
  <si>
    <t>Mobliz WoB</t>
  </si>
  <si>
    <t xml:space="preserve">3e </t>
  </si>
  <si>
    <t>Figaro Castle, Basement 2</t>
  </si>
  <si>
    <t>Narshe Mines North 3rd Floor Inside WoB</t>
  </si>
  <si>
    <t>not used in WC:72</t>
  </si>
  <si>
    <t xml:space="preserve">3f </t>
  </si>
  <si>
    <t>Figaro Castle, Basement 3</t>
  </si>
  <si>
    <t>not used in WC:73</t>
  </si>
  <si>
    <t>Figaro Castle, Engine Room</t>
  </si>
  <si>
    <t>Intro - Narshe Esper Room WoB</t>
  </si>
  <si>
    <t>unused in WC, intro cutscene</t>
  </si>
  <si>
    <t>SF WoR:74</t>
  </si>
  <si>
    <t>Veldt Cave to Serpent Trench</t>
  </si>
  <si>
    <t>Figaro Castle, Treasure Room</t>
  </si>
  <si>
    <t>Narshe Mines West Main Room WoB</t>
  </si>
  <si>
    <t>SF WoB:75</t>
  </si>
  <si>
    <t>Nikeah WoB</t>
  </si>
  <si>
    <t>Figaro Castle, Regal Crown Room</t>
  </si>
  <si>
    <t>Narshe Esper Room WoB</t>
  </si>
  <si>
    <t>SF Inside:76</t>
  </si>
  <si>
    <t xml:space="preserve">44 Cave to South Figaro (World of Ruin) </t>
  </si>
  <si>
    <t>Cave to South Figaro (WOR)</t>
  </si>
  <si>
    <t>Narshe Moogle Room WoR</t>
  </si>
  <si>
    <t>includes 1 way door</t>
  </si>
  <si>
    <t>SF Inside:77</t>
  </si>
  <si>
    <t xml:space="preserve">45 Cave to South Figaro (World of Balance) </t>
  </si>
  <si>
    <t>Cave to South Figaro, Rooms</t>
  </si>
  <si>
    <t>SF Inside:78</t>
  </si>
  <si>
    <t>Mt Zozo</t>
  </si>
  <si>
    <t>Cave to South Figaro (WOB)</t>
  </si>
  <si>
    <t>SF Inside:81</t>
  </si>
  <si>
    <t>Coliseum House WoB</t>
  </si>
  <si>
    <t>Cave to South Figaro, Room 2</t>
  </si>
  <si>
    <t>SF Inside:83</t>
  </si>
  <si>
    <t>Kohlingen WoB</t>
  </si>
  <si>
    <t>Cave to South Figaro, Room 1</t>
  </si>
  <si>
    <t>Narshe Moogle Room WoB</t>
  </si>
  <si>
    <t>SF Inside:84</t>
  </si>
  <si>
    <t>Kohlingen WoR</t>
  </si>
  <si>
    <t xml:space="preserve">4a South Figaro (World of Ruin) </t>
  </si>
  <si>
    <t>South Figaro, Outside (WOR)</t>
  </si>
  <si>
    <t>Cave to Figaro Castle, Room 2 (Siegfried)</t>
  </si>
  <si>
    <t>SF Inside:85</t>
  </si>
  <si>
    <t>Maranda</t>
  </si>
  <si>
    <t xml:space="preserve">4b South Figaro (World of Balance) </t>
  </si>
  <si>
    <t>South Figaro, Outside (WOB)</t>
  </si>
  <si>
    <t>5,8,10,11</t>
  </si>
  <si>
    <t>Desert Outside Figaro Castle</t>
  </si>
  <si>
    <t>SF Inside:86</t>
  </si>
  <si>
    <t xml:space="preserve">4c </t>
  </si>
  <si>
    <t>South Figaro, Inn/Relics</t>
  </si>
  <si>
    <t>1,2,4,7</t>
  </si>
  <si>
    <t>Figaro Castle Courtyard</t>
  </si>
  <si>
    <t>SF Inside:87</t>
  </si>
  <si>
    <t>Jidoor</t>
  </si>
  <si>
    <t xml:space="preserve">4d </t>
  </si>
  <si>
    <t>South Figaro, Arsenal</t>
  </si>
  <si>
    <t>Figaro Castle North Roof</t>
  </si>
  <si>
    <t>SF Inside:88</t>
  </si>
  <si>
    <t>Jidoor WoR</t>
  </si>
  <si>
    <t xml:space="preserve">4e South Figaro pub </t>
  </si>
  <si>
    <t>South Figaro, Pub</t>
  </si>
  <si>
    <t>Figaro Castle West Roof</t>
  </si>
  <si>
    <t>SF Inside:89</t>
  </si>
  <si>
    <t xml:space="preserve">51 South Figaro-Large House </t>
  </si>
  <si>
    <t>Figaro Castle East Roof</t>
  </si>
  <si>
    <t>SF Cave WoR:90</t>
  </si>
  <si>
    <t xml:space="preserve">53 South Figaro-Large House, basement </t>
  </si>
  <si>
    <t>South Figaro, Basement 1</t>
  </si>
  <si>
    <t>Figaro Castle King's Bedroom</t>
  </si>
  <si>
    <t>SF Cave WoR:92</t>
  </si>
  <si>
    <t xml:space="preserve">54 South Figaro-Duncan's House, basement </t>
  </si>
  <si>
    <t>South Figaro, Basement 1 Clock Room</t>
  </si>
  <si>
    <t>0,1,2,3</t>
  </si>
  <si>
    <t>Figaro Castle Entry Room</t>
  </si>
  <si>
    <t>Sabin's House:94</t>
  </si>
  <si>
    <t>unused in WC</t>
  </si>
  <si>
    <t>South Figaro, Item Shop</t>
  </si>
  <si>
    <t>4,5,6,7,8,9</t>
  </si>
  <si>
    <t>Figaro Castle Main Hallway</t>
  </si>
  <si>
    <t>Mt Kolts:95</t>
  </si>
  <si>
    <t xml:space="preserve">56 South Figaro-Duncan's House </t>
  </si>
  <si>
    <t>South Figaro, Duncan's House</t>
  </si>
  <si>
    <t>10,11,12</t>
  </si>
  <si>
    <t>Figaro Castle Behind Throne Room</t>
  </si>
  <si>
    <t>Mt Kolts:96</t>
  </si>
  <si>
    <t>South Figaro, Basement 1 Monster Room</t>
  </si>
  <si>
    <t>13,14</t>
  </si>
  <si>
    <t>Figaro Castle East Tower Bedroom</t>
  </si>
  <si>
    <t>Mt Kolts:97</t>
  </si>
  <si>
    <t xml:space="preserve">58 South Figaro-Inn </t>
  </si>
  <si>
    <t>South Figaro, Basement 1 Save Point</t>
  </si>
  <si>
    <t>15,16</t>
  </si>
  <si>
    <t>Figaro Castle West Bedroom</t>
  </si>
  <si>
    <t>Mt Kolts:98</t>
  </si>
  <si>
    <t>South Figaro, Basement 2</t>
  </si>
  <si>
    <t>Figaro Castle West Shop</t>
  </si>
  <si>
    <t>Mt Kolts:100</t>
  </si>
  <si>
    <t>inaccessible in WC</t>
  </si>
  <si>
    <t xml:space="preserve">5a </t>
  </si>
  <si>
    <t>Cave to Figaro Castle, Entrance (WOR)</t>
  </si>
  <si>
    <t>Figaro Castle East Shop</t>
  </si>
  <si>
    <t>Mt Kolts:102</t>
  </si>
  <si>
    <t>Vector and Magitek</t>
  </si>
  <si>
    <t xml:space="preserve">5c </t>
  </si>
  <si>
    <t>Cave to Figaro Castle, Room 1</t>
  </si>
  <si>
    <t>19,20</t>
  </si>
  <si>
    <t>Figaro Castle Stairwell West</t>
  </si>
  <si>
    <t>Mt Kolts:103</t>
  </si>
  <si>
    <t xml:space="preserve">5d </t>
  </si>
  <si>
    <t>Sabin's House, Outside</t>
  </si>
  <si>
    <t>21,22</t>
  </si>
  <si>
    <t>Figaro Castle Stairwell East</t>
  </si>
  <si>
    <t>Narshe WoB:104</t>
  </si>
  <si>
    <t xml:space="preserve">5e Nikeah (?)-Some rooms (as well as Cid's house on the Solitary Island) </t>
  </si>
  <si>
    <t>Sabin's House, Inside</t>
  </si>
  <si>
    <t>Figaro Castle Library</t>
  </si>
  <si>
    <t>Narshe WoB:105</t>
  </si>
  <si>
    <t>Zone Eater</t>
  </si>
  <si>
    <t xml:space="preserve">5f </t>
  </si>
  <si>
    <t>Mt.Kolts, Entrance</t>
  </si>
  <si>
    <t>0,2</t>
  </si>
  <si>
    <t>Figaro Castle West Basement</t>
  </si>
  <si>
    <t>Narshe WoB:106</t>
  </si>
  <si>
    <t>Umaro Cave</t>
  </si>
  <si>
    <t xml:space="preserve">60 Mt. Kolts </t>
  </si>
  <si>
    <t>Mt.Kolts, Outside</t>
  </si>
  <si>
    <t>Figaro Castle East Basement</t>
  </si>
  <si>
    <t>Narshe WoB:107</t>
  </si>
  <si>
    <t xml:space="preserve">61 Mt. Kolts with Fog </t>
  </si>
  <si>
    <t>Mt.Kolts, Outside Bridge</t>
  </si>
  <si>
    <t>Figaro Castle Basement East Stairway</t>
  </si>
  <si>
    <t>Returner's:109</t>
  </si>
  <si>
    <t xml:space="preserve">62 Mt. Kolts-last area (where Vargas is) </t>
  </si>
  <si>
    <t>Mt.Kolts, Outside Vargas Area</t>
  </si>
  <si>
    <t>Figaro Castle Basement West Stairway</t>
  </si>
  <si>
    <t>Returner's:110</t>
  </si>
  <si>
    <t>Kefka's Tower</t>
  </si>
  <si>
    <t xml:space="preserve">64 Mt. Kolts-Inner caves </t>
  </si>
  <si>
    <t>Mt.Kolts, Cave</t>
  </si>
  <si>
    <t>Figaro Castle Basement Engine Room Approach</t>
  </si>
  <si>
    <t>Returner's:111</t>
  </si>
  <si>
    <t>Figaro Castle Basement East Desk Hallway</t>
  </si>
  <si>
    <t>Returner's:112</t>
  </si>
  <si>
    <t>1,3</t>
  </si>
  <si>
    <t>Figaro Castle Basement West Hallway</t>
  </si>
  <si>
    <t>Gau Manor WoB:115</t>
  </si>
  <si>
    <t>Darill's Tomb</t>
  </si>
  <si>
    <t>4,5,6</t>
  </si>
  <si>
    <t>Figaro Castle Basement South Room</t>
  </si>
  <si>
    <t>Gau Manor WoB:116</t>
  </si>
  <si>
    <t xml:space="preserve">69 Classroom-Advanced Battle Tactics </t>
  </si>
  <si>
    <t>Figaro Castle Engine Room</t>
  </si>
  <si>
    <t>0:121</t>
  </si>
  <si>
    <t>Tzen WoR</t>
  </si>
  <si>
    <t xml:space="preserve">6a Classroom-Battle Tactics </t>
  </si>
  <si>
    <t>Figaro Castle Treasure Room</t>
  </si>
  <si>
    <t>Doma:123</t>
  </si>
  <si>
    <t>Tzen WoB</t>
  </si>
  <si>
    <t xml:space="preserve">6b Classroom-Environmental Science </t>
  </si>
  <si>
    <t>Figaro Castle Basement West Chest Room</t>
  </si>
  <si>
    <t>Doma:124</t>
  </si>
  <si>
    <t xml:space="preserve">6d Returners' Hideout </t>
  </si>
  <si>
    <t>Cave to SF Stairwell WoR</t>
  </si>
  <si>
    <t>Doma Dream:125</t>
  </si>
  <si>
    <t>Phoenix Cave</t>
  </si>
  <si>
    <t xml:space="preserve">6e </t>
  </si>
  <si>
    <t>2,3,4</t>
  </si>
  <si>
    <t>Cave to SF Main Room WoR</t>
  </si>
  <si>
    <t>Duncan's House:128</t>
  </si>
  <si>
    <t>Doma Dream Stooges Area</t>
  </si>
  <si>
    <t xml:space="preserve">6f Returners' Hideout-Inn </t>
  </si>
  <si>
    <t>5,6</t>
  </si>
  <si>
    <t>Cave to SF South Entrance WoR</t>
  </si>
  <si>
    <t>Gau Manor WoR:131</t>
  </si>
  <si>
    <t>Cave to SF Side Treasure Room WoB (after Locke scenario)</t>
  </si>
  <si>
    <t>Phantom Forest:132</t>
  </si>
  <si>
    <t>Doma Dream Magitek Caves</t>
  </si>
  <si>
    <t xml:space="preserve">73 Crazy Old Man's House </t>
  </si>
  <si>
    <t>Crazy Old Man's House</t>
  </si>
  <si>
    <t>1,2</t>
  </si>
  <si>
    <t>Cave to SF Heal Room WoB (after Locke scenario)</t>
  </si>
  <si>
    <t>Phantom Forest:133</t>
  </si>
  <si>
    <t xml:space="preserve">74 Albrook-Shops </t>
  </si>
  <si>
    <t>Cave to SF Stairwell WoB (before Locke scenario)</t>
  </si>
  <si>
    <t>Phantom Forest:134</t>
  </si>
  <si>
    <t>Albrook</t>
  </si>
  <si>
    <t xml:space="preserve">79 Doma Castle-World of Balance </t>
  </si>
  <si>
    <t>Cave to SF Main Room WoB (before Locke scenario)</t>
  </si>
  <si>
    <t>Phantom Forest:135</t>
  </si>
  <si>
    <t xml:space="preserve">7b Doma Castle-inner rooms </t>
  </si>
  <si>
    <t>Cave to SF South Entrance WoB (before Locke scenario)</t>
  </si>
  <si>
    <t>Phantom Train:141</t>
  </si>
  <si>
    <t>Thamasa WoB</t>
  </si>
  <si>
    <t xml:space="preserve">7c </t>
  </si>
  <si>
    <t>Cave to SF Side Treasure Room WoB (before Locke scenario)</t>
  </si>
  <si>
    <t>Phantom Train:142</t>
  </si>
  <si>
    <t>Thamasa WoR</t>
  </si>
  <si>
    <t xml:space="preserve">7d Doma Castle-dimmed with enemies (from Cyan's dream) </t>
  </si>
  <si>
    <t>Cave to SF Heal Room WoB (before Locke scenario)</t>
  </si>
  <si>
    <t>Doma Dream Phantom Train:143</t>
  </si>
  <si>
    <t>Thamasa</t>
  </si>
  <si>
    <t xml:space="preserve">7e Doma Castle-dimmed rooms with enemies (from Cyan's dream) </t>
  </si>
  <si>
    <t>0,3,4,5,6,7,8,9,10,11</t>
  </si>
  <si>
    <t>SF Outside WoR</t>
  </si>
  <si>
    <t>Doma Dream Phantom Train:144</t>
  </si>
  <si>
    <t>Burning House</t>
  </si>
  <si>
    <t xml:space="preserve">7f Duncan's Cabin--World of Ruin, exterior </t>
  </si>
  <si>
    <t>SF Outside Mansion Outside WoR</t>
  </si>
  <si>
    <t>Phantom Train:146</t>
  </si>
  <si>
    <t xml:space="preserve">80 Duncan's Cabin--World of Ruin, interior </t>
  </si>
  <si>
    <t>SF Outside WoB</t>
  </si>
  <si>
    <t>exit 3 should be its own room, remove 3 from here</t>
  </si>
  <si>
    <t>Phantom Train:147</t>
  </si>
  <si>
    <t>Veldt Cave WoR</t>
  </si>
  <si>
    <t xml:space="preserve">83 Crazy Old Man's House--World of Ruin </t>
  </si>
  <si>
    <t>SF Outside Mansion Outside WoB</t>
  </si>
  <si>
    <t>Phantom Train:149</t>
  </si>
  <si>
    <t xml:space="preserve">84 Phantom Forest--Entrance </t>
  </si>
  <si>
    <t>SF Relic Shop</t>
  </si>
  <si>
    <t>Mobliz WoR:150</t>
  </si>
  <si>
    <t>Fanatic's Tower</t>
  </si>
  <si>
    <t xml:space="preserve">85 Phantom Forest--Recovery Spring </t>
  </si>
  <si>
    <t>SF Inn 2nd Floor</t>
  </si>
  <si>
    <t>Phantom Train:152</t>
  </si>
  <si>
    <t>Esper Mountain</t>
  </si>
  <si>
    <t xml:space="preserve">86 Phantom Forest--Exit </t>
  </si>
  <si>
    <t>SF Weapon and Armor Shop</t>
  </si>
  <si>
    <t>Phantom Train:153</t>
  </si>
  <si>
    <t xml:space="preserve">87 Phantom Forest--to train platform </t>
  </si>
  <si>
    <t>SF Inn 1st Floor, Pub</t>
  </si>
  <si>
    <t>Mobliz WoR:154</t>
  </si>
  <si>
    <t>Cave to Sealed Gate</t>
  </si>
  <si>
    <t xml:space="preserve">8c </t>
  </si>
  <si>
    <t>SF Inn Basement, Cider Merchant Room</t>
  </si>
  <si>
    <t>Baren Falls:155</t>
  </si>
  <si>
    <t>Solitary Island</t>
  </si>
  <si>
    <t xml:space="preserve">8d </t>
  </si>
  <si>
    <t>0,1,2</t>
  </si>
  <si>
    <t>SF Mansion 1st Floor</t>
  </si>
  <si>
    <t>Mobliz WoB:157</t>
  </si>
  <si>
    <t>Ancient Cave and Castle</t>
  </si>
  <si>
    <t xml:space="preserve">8e Phantom Train </t>
  </si>
  <si>
    <t>3,4,7</t>
  </si>
  <si>
    <t>SF Mansion 2nd Floor Hallway</t>
  </si>
  <si>
    <t>Mobliz WoR:158</t>
  </si>
  <si>
    <t xml:space="preserve">8f </t>
  </si>
  <si>
    <t>5,8</t>
  </si>
  <si>
    <t>SF Mansion 2nd Floor Master Bedroom</t>
  </si>
  <si>
    <t>Mobliz WoB:160</t>
  </si>
  <si>
    <t xml:space="preserve">90 Phantom Train--Switch car, from Cyan's dream </t>
  </si>
  <si>
    <t>SF Mansion 2nd Floor Kids Room</t>
  </si>
  <si>
    <t>Mobliz WoB:161</t>
  </si>
  <si>
    <t xml:space="preserve">92 Phantom Train--Engine room </t>
  </si>
  <si>
    <t>SF Mansion Basement Stairwell</t>
  </si>
  <si>
    <t>Mobliz WoB:163</t>
  </si>
  <si>
    <t xml:space="preserve">93 Phantom Train--Dining car </t>
  </si>
  <si>
    <t>2,3,5,6,7</t>
  </si>
  <si>
    <t>SF Mansion Basement Hallway</t>
  </si>
  <si>
    <t>Mobliz WoB:164</t>
  </si>
  <si>
    <t xml:space="preserve">95 Phantom Train--Seating car 2 </t>
  </si>
  <si>
    <t>SF Mansion Celes Cell</t>
  </si>
  <si>
    <t>Mobliz WoB:165</t>
  </si>
  <si>
    <t>SF Mansion Clock Room</t>
  </si>
  <si>
    <t>add exit 0 to this</t>
  </si>
  <si>
    <t>Veldt Cave to Serpent Trench:167</t>
  </si>
  <si>
    <t xml:space="preserve">98 Phantom Train--Car with ghost </t>
  </si>
  <si>
    <t>SF Duncan's Wife's House Basement</t>
  </si>
  <si>
    <t>Nikeah WoB:169</t>
  </si>
  <si>
    <t xml:space="preserve">99 Phantom Train--Save point </t>
  </si>
  <si>
    <t>SF Item Shop</t>
  </si>
  <si>
    <t>Nikeah WoB:171</t>
  </si>
  <si>
    <t xml:space="preserve">9a </t>
  </si>
  <si>
    <t>SF Mansion Secret Passage Room</t>
  </si>
  <si>
    <t>event script handles the passage</t>
  </si>
  <si>
    <t>Nikeah WoB:172</t>
  </si>
  <si>
    <t xml:space="preserve">9b Baren Falls--Cave </t>
  </si>
  <si>
    <t>1,6</t>
  </si>
  <si>
    <t>SF Cider House Top Floor</t>
  </si>
  <si>
    <t>0:175</t>
  </si>
  <si>
    <t xml:space="preserve">9d Mobliz--World of Balance </t>
  </si>
  <si>
    <t>2,5</t>
  </si>
  <si>
    <t>SF Cider House Bottom Floor</t>
  </si>
  <si>
    <t>Serpent Trench:175</t>
  </si>
  <si>
    <t xml:space="preserve">9e Mobliz--World of Ruin </t>
  </si>
  <si>
    <t>SF Mansion Room to Outside</t>
  </si>
  <si>
    <t>Mt Zozo:176</t>
  </si>
  <si>
    <t xml:space="preserve">a0 Mobliz--Inn </t>
  </si>
  <si>
    <t>7,9</t>
  </si>
  <si>
    <t>SF Duncan's Wife's House</t>
  </si>
  <si>
    <t>Mt Zozo:177</t>
  </si>
  <si>
    <t xml:space="preserve">a1 Mobliz--Arsenal </t>
  </si>
  <si>
    <t>SF Cider House Secret Passage Room</t>
  </si>
  <si>
    <t>exit 8 is a one way door in WC</t>
  </si>
  <si>
    <t>Mt Zozo:178</t>
  </si>
  <si>
    <t xml:space="preserve">a3 Mobliz--Armor Shop </t>
  </si>
  <si>
    <t>SF Mansion Basement Treasure Room</t>
  </si>
  <si>
    <t>Mt Zozo:179</t>
  </si>
  <si>
    <t xml:space="preserve">a4 Mobliz--Item Shop </t>
  </si>
  <si>
    <t>SF Mansion Save Point Room</t>
  </si>
  <si>
    <t>Mt Zozo:180</t>
  </si>
  <si>
    <t xml:space="preserve">a5 Mobliz--Wounded Soldier's House </t>
  </si>
  <si>
    <t>SF Mansion Basement Hidden Room 3 Chests</t>
  </si>
  <si>
    <t>Coliseum House WoB:185</t>
  </si>
  <si>
    <t xml:space="preserve">a7 Mt. Crescent </t>
  </si>
  <si>
    <t>SF Mansion Basement Hidden Room 2 Chests</t>
  </si>
  <si>
    <t>Coliseum House WoB:186</t>
  </si>
  <si>
    <t xml:space="preserve">a9 Nikeah--World of Balance </t>
  </si>
  <si>
    <t>Kohlingen WoB:188</t>
  </si>
  <si>
    <t xml:space="preserve">ab </t>
  </si>
  <si>
    <t>Cave to SF Turtle Jump Room WoR</t>
  </si>
  <si>
    <t>Kohlingen WoR:189</t>
  </si>
  <si>
    <t xml:space="preserve">ac </t>
  </si>
  <si>
    <t>Cave to SF Doorway to Figaro Castle WoR</t>
  </si>
  <si>
    <t>2 tile area without turtle</t>
  </si>
  <si>
    <t>Kohlingen WoR:191</t>
  </si>
  <si>
    <t xml:space="preserve">af Serpent Trench--Caves </t>
  </si>
  <si>
    <t>Cave to SF Hallway</t>
  </si>
  <si>
    <t>Kohlingen WoR:194</t>
  </si>
  <si>
    <t xml:space="preserve">b0 Mt. Zozo--Outside </t>
  </si>
  <si>
    <t>Sabin's House Inside</t>
  </si>
  <si>
    <t>Kohlingen WoR:195</t>
  </si>
  <si>
    <t xml:space="preserve">b1 Mt. Zozo--Outside, cliff with treasure chest </t>
  </si>
  <si>
    <t>Mt Kolts Entrance</t>
  </si>
  <si>
    <t>Maranda:196</t>
  </si>
  <si>
    <t xml:space="preserve">b2 Mt. Zozo--Outside, cliff connecting dragon room to Cyan's room </t>
  </si>
  <si>
    <t>Mt Kolts Outside</t>
  </si>
  <si>
    <t>Kohlingen WoR:197</t>
  </si>
  <si>
    <t xml:space="preserve">b3 Mt. Zozo--First inner chamber </t>
  </si>
  <si>
    <t>Mt Kolts Outside Chest 1</t>
  </si>
  <si>
    <t>Jidoor:198</t>
  </si>
  <si>
    <t xml:space="preserve">b4 </t>
  </si>
  <si>
    <t>Mt Kolts Cliff West</t>
  </si>
  <si>
    <t>includes exit 6 long entrance</t>
  </si>
  <si>
    <t>Jidoor:200</t>
  </si>
  <si>
    <t xml:space="preserve">b9 Colloseum Builder's House--World of Balance </t>
  </si>
  <si>
    <t>Mt Kolts Outside Chest 2</t>
  </si>
  <si>
    <t>Jidoor:201</t>
  </si>
  <si>
    <t xml:space="preserve">ba </t>
  </si>
  <si>
    <t>Mt Kolts Bridge</t>
  </si>
  <si>
    <t>Jidoor:202</t>
  </si>
  <si>
    <t xml:space="preserve">bc Kohlingen--World of Balance </t>
  </si>
  <si>
    <t>Mt Kolts Vargas Spiral</t>
  </si>
  <si>
    <t>Jidoor:203</t>
  </si>
  <si>
    <t xml:space="preserve">bd Kohlingen--World of Ruin </t>
  </si>
  <si>
    <t>should be 100:0, as the other entrance in this room is an event</t>
  </si>
  <si>
    <t>Jidoor:204</t>
  </si>
  <si>
    <t xml:space="preserve">bf Kohlingen--Inn </t>
  </si>
  <si>
    <t>2,3,4,11</t>
  </si>
  <si>
    <t>100:1,2,3,9</t>
  </si>
  <si>
    <t>Jidoor:206</t>
  </si>
  <si>
    <t xml:space="preserve">c2 Kohlingen--General Store </t>
  </si>
  <si>
    <t>100:4,5</t>
  </si>
  <si>
    <t>Jidoor WoR:207</t>
  </si>
  <si>
    <t xml:space="preserve">c3 </t>
  </si>
  <si>
    <t>7,8</t>
  </si>
  <si>
    <t>100:6,7</t>
  </si>
  <si>
    <t>Jidoor WoR:208</t>
  </si>
  <si>
    <t xml:space="preserve">c4 </t>
  </si>
  <si>
    <t>9,10</t>
  </si>
  <si>
    <t>100:8 (event as other entrance)</t>
  </si>
  <si>
    <t>Jidoor WoR:209</t>
  </si>
  <si>
    <t xml:space="preserve">c5 </t>
  </si>
  <si>
    <t>100:10 (chest room)</t>
  </si>
  <si>
    <t>0:218</t>
  </si>
  <si>
    <t xml:space="preserve">c6 Jidoor--World of Balance </t>
  </si>
  <si>
    <t>Mt Kolts Cliff East</t>
  </si>
  <si>
    <t>0:219</t>
  </si>
  <si>
    <t xml:space="preserve">c8 Jidoor--Auction House </t>
  </si>
  <si>
    <t>Mt Kolts Save Point Room</t>
  </si>
  <si>
    <t>Zozo:221</t>
  </si>
  <si>
    <t xml:space="preserve">c9 Jidoor--Item Shop </t>
  </si>
  <si>
    <t>Narshe School Main Room</t>
  </si>
  <si>
    <t>also used in WoR</t>
  </si>
  <si>
    <t>Zozo:225</t>
  </si>
  <si>
    <t xml:space="preserve">ca Jidoor--Relics </t>
  </si>
  <si>
    <t>Narshe School Adv Battle Tactics</t>
  </si>
  <si>
    <t>0:231</t>
  </si>
  <si>
    <t xml:space="preserve">cb Jidoor--Armor Shop </t>
  </si>
  <si>
    <t>Narshe School Battle Tactics</t>
  </si>
  <si>
    <t>0:232</t>
  </si>
  <si>
    <t xml:space="preserve">cc Jidoor--Weapon Shop </t>
  </si>
  <si>
    <t>Narshe School Environmental Science</t>
  </si>
  <si>
    <t>unused in WC:233</t>
  </si>
  <si>
    <t xml:space="preserve">ce Jidoor--Inn </t>
  </si>
  <si>
    <t>0,1,2,3,4</t>
  </si>
  <si>
    <t>Returner's Main Room</t>
  </si>
  <si>
    <t>0:235</t>
  </si>
  <si>
    <t xml:space="preserve">cf Jidoor--Owzer's House (dimmed, enemies) </t>
  </si>
  <si>
    <t>Returner's Treasure Room</t>
  </si>
  <si>
    <t>0:237</t>
  </si>
  <si>
    <t xml:space="preserve">d0 Jidoor--Owzer's House (dimmed, no enemies) </t>
  </si>
  <si>
    <t>Returner's Banon Room</t>
  </si>
  <si>
    <t>unused in WC:237</t>
  </si>
  <si>
    <t xml:space="preserve">d1 Jidoor--Owzer's House </t>
  </si>
  <si>
    <t>Returner's Bedroom</t>
  </si>
  <si>
    <t>0:238</t>
  </si>
  <si>
    <t xml:space="preserve">da Esper Cave </t>
  </si>
  <si>
    <t>Returner's Inn</t>
  </si>
  <si>
    <t>unused in WC:238</t>
  </si>
  <si>
    <t xml:space="preserve">db Esperville Houses </t>
  </si>
  <si>
    <t>Returner's Tunnel to Lete</t>
  </si>
  <si>
    <t>inaccessible in WC:243</t>
  </si>
  <si>
    <t xml:space="preserve">dd Zozo </t>
  </si>
  <si>
    <t>Gau Manor Outside WoB</t>
  </si>
  <si>
    <t>exit 1 is long entrance</t>
  </si>
  <si>
    <t>inaccessible in WC:244</t>
  </si>
  <si>
    <t xml:space="preserve">e1 Zozo--Buildings </t>
  </si>
  <si>
    <t>Gau Manor Inside WoB</t>
  </si>
  <si>
    <t>inaccessible in WC:250</t>
  </si>
  <si>
    <t xml:space="preserve">e7 Opera House--Stage, dancing </t>
  </si>
  <si>
    <t>Doma Castle Poisoning Event</t>
  </si>
  <si>
    <t>inaccessible in WC:252</t>
  </si>
  <si>
    <t xml:space="preserve">e8 </t>
  </si>
  <si>
    <t>inaccessible in WC:253</t>
  </si>
  <si>
    <t xml:space="preserve">e9 Opera House--Stage, fighting </t>
  </si>
  <si>
    <t>Vector and Magitek:262</t>
  </si>
  <si>
    <t xml:space="preserve">ea </t>
  </si>
  <si>
    <t>0,15</t>
  </si>
  <si>
    <t>Doma Stairwell 2nd Floor</t>
  </si>
  <si>
    <t>Vector and Magitek:263</t>
  </si>
  <si>
    <t xml:space="preserve">eb Opera House--Rafters </t>
  </si>
  <si>
    <t>1,2,7,11,13,14,16</t>
  </si>
  <si>
    <t>Doma Entry Room</t>
  </si>
  <si>
    <t>Vector and Magitek:264</t>
  </si>
  <si>
    <t xml:space="preserve">ed </t>
  </si>
  <si>
    <t>Doma Treasure Room 2nd Floor</t>
  </si>
  <si>
    <t>0:267</t>
  </si>
  <si>
    <t xml:space="preserve">ee Opera House--Dressing Room </t>
  </si>
  <si>
    <t>Doma 4 Beds Room</t>
  </si>
  <si>
    <t>Vector and Magitek:269</t>
  </si>
  <si>
    <t xml:space="preserve">f2 Vector </t>
  </si>
  <si>
    <t>5,8,10,12</t>
  </si>
  <si>
    <t>Doma Perimeter Room</t>
  </si>
  <si>
    <t>Vector and Magitek:270</t>
  </si>
  <si>
    <t xml:space="preserve">f3 Vector--Imperial Castle </t>
  </si>
  <si>
    <t>Doma Throne Room</t>
  </si>
  <si>
    <t>Vector and Magitek:271</t>
  </si>
  <si>
    <t xml:space="preserve">f4 Vector--Imperial Castle, roof </t>
  </si>
  <si>
    <t>Doma 6 Beds Room</t>
  </si>
  <si>
    <t>Vector and Magitek:273</t>
  </si>
  <si>
    <t xml:space="preserve">fa Vector--Imperial Castle, inside </t>
  </si>
  <si>
    <t>Doma Cyan's Room</t>
  </si>
  <si>
    <t>Vector and Magitek:274</t>
  </si>
  <si>
    <t xml:space="preserve">fc </t>
  </si>
  <si>
    <t>Doma Dream Balcony</t>
  </si>
  <si>
    <t>Zone Eater:276</t>
  </si>
  <si>
    <t xml:space="preserve">fd Vector--on fire </t>
  </si>
  <si>
    <t>Doma Dream Entrance</t>
  </si>
  <si>
    <t>Zone Eater:277</t>
  </si>
  <si>
    <t xml:space="preserve">106 Magitek Factory--Inside </t>
  </si>
  <si>
    <t>Doma Dream 2nd Floor Outside</t>
  </si>
  <si>
    <t>Zone Eater:278</t>
  </si>
  <si>
    <t xml:space="preserve">107 Magitek Factory--Inside, 2nd </t>
  </si>
  <si>
    <t>Duncan's House Inside</t>
  </si>
  <si>
    <t>Zone Eater:279</t>
  </si>
  <si>
    <t xml:space="preserve">108 Magitek Factory--Chamber where Shiva and Ifrit are found </t>
  </si>
  <si>
    <t>Gau Manor Outside WoR</t>
  </si>
  <si>
    <t>Zone Eater:280</t>
  </si>
  <si>
    <t xml:space="preserve">10b </t>
  </si>
  <si>
    <t>Phantom Forest Room 1</t>
  </si>
  <si>
    <t>Umaro Cave:281</t>
  </si>
  <si>
    <t xml:space="preserve">10d </t>
  </si>
  <si>
    <t>Phantom Forest Heal Room</t>
  </si>
  <si>
    <t>Umaro Cave:282</t>
  </si>
  <si>
    <t xml:space="preserve">10e </t>
  </si>
  <si>
    <t>Phantom Forest 3 Way Room</t>
  </si>
  <si>
    <t>Maranda:284</t>
  </si>
  <si>
    <t xml:space="preserve">10f </t>
  </si>
  <si>
    <t>Phantom Forest Docking Station Approach</t>
  </si>
  <si>
    <t>Doma:285</t>
  </si>
  <si>
    <t>Phantom Train Outside 2nd Section</t>
  </si>
  <si>
    <t>Kefka's Tower:287</t>
  </si>
  <si>
    <t xml:space="preserve">112 Magitek Research Facility--Tube Room </t>
  </si>
  <si>
    <t>Phantom Train Outside 1st Section</t>
  </si>
  <si>
    <t>Maranda:288</t>
  </si>
  <si>
    <t xml:space="preserve">114 The place Zone Eater sucks you into </t>
  </si>
  <si>
    <t>0,2,3,4,5,6</t>
  </si>
  <si>
    <t>Doma Dream Phantom Train Outside</t>
  </si>
  <si>
    <t>Maranda:289</t>
  </si>
  <si>
    <t>Doma Dream Phantom Train Puzzle Room</t>
  </si>
  <si>
    <t>Maranda:290</t>
  </si>
  <si>
    <t xml:space="preserve">116 Gogo's Room </t>
  </si>
  <si>
    <t>Phantom Train Engineer Room</t>
  </si>
  <si>
    <t>Kefka's Tower:291</t>
  </si>
  <si>
    <t>Phantom Train Restaurant</t>
  </si>
  <si>
    <t>Kefka's Tower:292</t>
  </si>
  <si>
    <t>Phantom Train Undocking Room</t>
  </si>
  <si>
    <t>Kefka's Tower:293</t>
  </si>
  <si>
    <t xml:space="preserve">119 Umaro's Lair </t>
  </si>
  <si>
    <t>Mobliz Terra Basement</t>
  </si>
  <si>
    <t>Kefka's Tower:294</t>
  </si>
  <si>
    <t xml:space="preserve">11a </t>
  </si>
  <si>
    <t>0,1,2,3,4,5</t>
  </si>
  <si>
    <t>Phantom Train Check Reward Room</t>
  </si>
  <si>
    <t>Kefka's Tower:295</t>
  </si>
  <si>
    <t xml:space="preserve">11c Maranda--World of Balance </t>
  </si>
  <si>
    <t>Phantom Train Inside Rooms</t>
  </si>
  <si>
    <t>Kefka's Tower:296</t>
  </si>
  <si>
    <t xml:space="preserve">11d Doma (after liberation?) </t>
  </si>
  <si>
    <t>Doma (after liberation?)</t>
  </si>
  <si>
    <t>Mobliz Kids Basement</t>
  </si>
  <si>
    <t>Darill's Tomb:298</t>
  </si>
  <si>
    <t xml:space="preserve">11f Kefka's Domain </t>
  </si>
  <si>
    <t>Baren Falls Inside</t>
  </si>
  <si>
    <t>Darill's Tomb:299</t>
  </si>
  <si>
    <t xml:space="preserve">120 Maranda--Inn </t>
  </si>
  <si>
    <t>0,1,2,3,4,5,6</t>
  </si>
  <si>
    <t>Mobliz Outside WoB</t>
  </si>
  <si>
    <t>Darill's Tomb:300</t>
  </si>
  <si>
    <t xml:space="preserve">121 Maranda--Weapon Shop </t>
  </si>
  <si>
    <t>Mobliz Outside WoR</t>
  </si>
  <si>
    <t>Kefka's Tower:303</t>
  </si>
  <si>
    <t xml:space="preserve">122 Maranda--Armor Shop </t>
  </si>
  <si>
    <t>Mobliz Inn</t>
  </si>
  <si>
    <t>Kefka's Tower:304</t>
  </si>
  <si>
    <t>Mobliz Weapon and Item Shop</t>
  </si>
  <si>
    <t>Tzen WoR:305</t>
  </si>
  <si>
    <t>Mobliz Mail House 1st Floor</t>
  </si>
  <si>
    <t>Tzen WoB:306</t>
  </si>
  <si>
    <t xml:space="preserve">125 Kefka's Domain </t>
  </si>
  <si>
    <t>Mobliz Item Shop</t>
  </si>
  <si>
    <t>Tzen WoR:311</t>
  </si>
  <si>
    <t xml:space="preserve">126 Kefka's Domain </t>
  </si>
  <si>
    <t>Mobliz Mail House Basement</t>
  </si>
  <si>
    <t>Phoenix Cave:313</t>
  </si>
  <si>
    <t xml:space="preserve">127 Kefka's Domain </t>
  </si>
  <si>
    <t>Phoenix Cave:315</t>
  </si>
  <si>
    <t xml:space="preserve">128 Kefka's Domain </t>
  </si>
  <si>
    <t>multiple long entrances</t>
  </si>
  <si>
    <t>Doma Dream Stooges Area:317</t>
  </si>
  <si>
    <t xml:space="preserve">12a Daryll's Tomb--Basement 1 </t>
  </si>
  <si>
    <t>Nikeah Inn</t>
  </si>
  <si>
    <t>Phoenix Cave:318</t>
  </si>
  <si>
    <t xml:space="preserve">12b Daryll's Tomb--Basement 2 </t>
  </si>
  <si>
    <t>Nikeah Pub</t>
  </si>
  <si>
    <t>Doma Dream Magitek Caves:319</t>
  </si>
  <si>
    <t xml:space="preserve">12c Daryll's Tomb--Basement 3 </t>
  </si>
  <si>
    <t>Serpent Trench Cave</t>
  </si>
  <si>
    <t>Doma Dream Magitek Caves:320</t>
  </si>
  <si>
    <t xml:space="preserve">12f Kefka's Domain </t>
  </si>
  <si>
    <t>Serpent Trench Drain Room</t>
  </si>
  <si>
    <t>Doma Dream Phantom Train:321</t>
  </si>
  <si>
    <t>Mt Zozo Bridge</t>
  </si>
  <si>
    <t>Doma Dream Phantom Train:322</t>
  </si>
  <si>
    <t xml:space="preserve">131 Tzen--World of Ruin, predestruction </t>
  </si>
  <si>
    <t>Mt Zozo Outside Treasure</t>
  </si>
  <si>
    <t>Albrook:323</t>
  </si>
  <si>
    <t xml:space="preserve">132 Tzen--World of Ruin, postdestruction </t>
  </si>
  <si>
    <t>Mt Zozo Outside To Cyan Room</t>
  </si>
  <si>
    <t>Albrook:324</t>
  </si>
  <si>
    <t>Mt Zozo Inside Treasure Room</t>
  </si>
  <si>
    <t>Kefka's Tower:329</t>
  </si>
  <si>
    <t xml:space="preserve">139 Phoenix Cave--Small Lava Room </t>
  </si>
  <si>
    <t>Mt Zozo Inside Dragon Room</t>
  </si>
  <si>
    <t>Kefka's Tower:331</t>
  </si>
  <si>
    <t xml:space="preserve">13a Phoenix Cave--Foggy Lava Room </t>
  </si>
  <si>
    <t>Mt Zozo Cyan Room</t>
  </si>
  <si>
    <t>Kefka's Tower:334</t>
  </si>
  <si>
    <t xml:space="preserve">13b Phoenix Cave--Top Level </t>
  </si>
  <si>
    <t>exits 1-3 long entrances to WoB</t>
  </si>
  <si>
    <t>Kefka's Tower:335</t>
  </si>
  <si>
    <t xml:space="preserve">13c </t>
  </si>
  <si>
    <t>Coliseum House Inside WoB</t>
  </si>
  <si>
    <t>Kefka's Tower:337</t>
  </si>
  <si>
    <t xml:space="preserve">13d </t>
  </si>
  <si>
    <t>Kohlingen Outside WoB</t>
  </si>
  <si>
    <t>2 long entrances to WoB</t>
  </si>
  <si>
    <t>Kefka's Tower:338</t>
  </si>
  <si>
    <t xml:space="preserve">13e Phoenix Cave--Entrance </t>
  </si>
  <si>
    <t>Kohlingen Outside WoR</t>
  </si>
  <si>
    <t>2 long entrances to WoR</t>
  </si>
  <si>
    <t>Kefka's Tower:339</t>
  </si>
  <si>
    <t xml:space="preserve">13f Mountain Cliff from Cyan's dream </t>
  </si>
  <si>
    <t>Kohlingen Inn WoR</t>
  </si>
  <si>
    <t>shared with WoB</t>
  </si>
  <si>
    <t>Thamasa WoB:343</t>
  </si>
  <si>
    <t xml:space="preserve">140 Mines from Cyan's dream </t>
  </si>
  <si>
    <t>Kohlingen Shops</t>
  </si>
  <si>
    <t>Thamasa WoR:344</t>
  </si>
  <si>
    <t xml:space="preserve">141 Switch car from Cyan's dream </t>
  </si>
  <si>
    <t>Kohlingen Chemist's House 1st Floor</t>
  </si>
  <si>
    <t>Thamasa:345</t>
  </si>
  <si>
    <t xml:space="preserve">142 Seating car from Cyan's dream </t>
  </si>
  <si>
    <t>Kohlingen Chemist's House Basement</t>
  </si>
  <si>
    <t>Thamasa:346</t>
  </si>
  <si>
    <t xml:space="preserve">143 Albrook--World of Balance </t>
  </si>
  <si>
    <t>Kohlingen Chemist's House Back Entrance</t>
  </si>
  <si>
    <t>Thamasa:347</t>
  </si>
  <si>
    <t xml:space="preserve">144 Albrook--World of Ruin </t>
  </si>
  <si>
    <t>Maranda Flower Girl House</t>
  </si>
  <si>
    <t>Thamasa:348</t>
  </si>
  <si>
    <t>Kohlingen Rachel's House</t>
  </si>
  <si>
    <t>Thamasa:349</t>
  </si>
  <si>
    <t xml:space="preserve">14b </t>
  </si>
  <si>
    <t>Jidoor Outside</t>
  </si>
  <si>
    <t>Thamasa:350</t>
  </si>
  <si>
    <t xml:space="preserve">14e Kefka's Domain--Main Area </t>
  </si>
  <si>
    <t>Jidoor Auction House</t>
  </si>
  <si>
    <t>Burning House:351</t>
  </si>
  <si>
    <t xml:space="preserve">14f </t>
  </si>
  <si>
    <t>Jidoor Item Shop</t>
  </si>
  <si>
    <t>Kefka's Tower:352</t>
  </si>
  <si>
    <t xml:space="preserve">151 Kefka's Domain--Room with Weights and Switches </t>
  </si>
  <si>
    <t>Jidoor Relic Shop</t>
  </si>
  <si>
    <t>Veldt Cave WoR:353</t>
  </si>
  <si>
    <t>Jidoor Armor Shop</t>
  </si>
  <si>
    <t>Kefka's Tower:354</t>
  </si>
  <si>
    <t>Jidoor Weapon Shop</t>
  </si>
  <si>
    <t>Kefka's Tower:355</t>
  </si>
  <si>
    <t xml:space="preserve">154 Thamasa--World of Balance </t>
  </si>
  <si>
    <t>Jidoor Inn</t>
  </si>
  <si>
    <t>Fanatic's Tower:359</t>
  </si>
  <si>
    <t xml:space="preserve">155 Thamasa--World of Balance (people lying on ground) </t>
  </si>
  <si>
    <t>Owzer's House 1st Floor Stairwell</t>
  </si>
  <si>
    <t>Fanatic's Tower:360</t>
  </si>
  <si>
    <t xml:space="preserve">157 Thamasa--World of Balance </t>
  </si>
  <si>
    <t>Owzer's House 2nd Floor First Room</t>
  </si>
  <si>
    <t>Fanatic's Tower:361</t>
  </si>
  <si>
    <t xml:space="preserve">158 Thamasa--World of Ruin </t>
  </si>
  <si>
    <t>Owzer's House 2nd Floor Single Chest Room</t>
  </si>
  <si>
    <t>Fanatic's Tower:362</t>
  </si>
  <si>
    <t xml:space="preserve">159 Thamasa--Arsenal </t>
  </si>
  <si>
    <t>Owzer's House Door Timer Room</t>
  </si>
  <si>
    <t>Fanatic's Tower:363</t>
  </si>
  <si>
    <t xml:space="preserve">15a Thamasa--Inn </t>
  </si>
  <si>
    <t>Owzer's House Floating Chest Room Approach</t>
  </si>
  <si>
    <t>Fanatic's Tower:364</t>
  </si>
  <si>
    <t xml:space="preserve">15b Thamasa--Item Shop </t>
  </si>
  <si>
    <t>Owzer's House Save Point Room</t>
  </si>
  <si>
    <t>Fanatic's Tower:365</t>
  </si>
  <si>
    <t xml:space="preserve">15c Thamasa--Elder's House </t>
  </si>
  <si>
    <t>Owzer's House Final Room</t>
  </si>
  <si>
    <t>Fanatic's Tower:366</t>
  </si>
  <si>
    <t xml:space="preserve">15d </t>
  </si>
  <si>
    <t>Owzer's House 1st Floor Main Room</t>
  </si>
  <si>
    <t>Fanatic's Tower:367</t>
  </si>
  <si>
    <t xml:space="preserve">15e </t>
  </si>
  <si>
    <t>Esper World Gate</t>
  </si>
  <si>
    <t>Fanatic's Tower:368</t>
  </si>
  <si>
    <t xml:space="preserve">15f Thamasa--Burning House </t>
  </si>
  <si>
    <t>Esper World Inside</t>
  </si>
  <si>
    <t>Fanatic's Tower:369</t>
  </si>
  <si>
    <t xml:space="preserve">160 Magitek Research Facility </t>
  </si>
  <si>
    <t>Fanatic's Tower:370</t>
  </si>
  <si>
    <t xml:space="preserve">161 Cave in the Veldt </t>
  </si>
  <si>
    <t>Esper Mountain:371</t>
  </si>
  <si>
    <t xml:space="preserve">162 Kefka's Domain--Goddess room, etc. </t>
  </si>
  <si>
    <t>Esper Mountain:372</t>
  </si>
  <si>
    <t>Esper Mountain:373</t>
  </si>
  <si>
    <t xml:space="preserve">167 Fanatics Tower </t>
  </si>
  <si>
    <t>0,1,2,4,8</t>
  </si>
  <si>
    <t>Zozo Outside Ground Floor</t>
  </si>
  <si>
    <t>Esper Mountain:374</t>
  </si>
  <si>
    <t xml:space="preserve">168 Fanatics Tower </t>
  </si>
  <si>
    <t>Zozo Clock House Balcony</t>
  </si>
  <si>
    <t>Esper Mountain:375</t>
  </si>
  <si>
    <t xml:space="preserve">169 Fanatics Tower </t>
  </si>
  <si>
    <t>Zozo Cafe Dead-end</t>
  </si>
  <si>
    <t>Imperial Base:377</t>
  </si>
  <si>
    <t xml:space="preserve">16a Fanatics Tower--Entrance </t>
  </si>
  <si>
    <t>6,7,18</t>
  </si>
  <si>
    <t>Zozo Cafe Outside</t>
  </si>
  <si>
    <t>Imperial Base:378</t>
  </si>
  <si>
    <t xml:space="preserve">16b Fanatics Tower </t>
  </si>
  <si>
    <t>Zozo Relic Shop Outside 1st Floor</t>
  </si>
  <si>
    <t>Cave to Sealed Gate:382</t>
  </si>
  <si>
    <t xml:space="preserve">16c Fanatics Tower--Roof </t>
  </si>
  <si>
    <t>Zozo Relic Shop Outside 2nd Floor</t>
  </si>
  <si>
    <t>221:11,12,16|236</t>
  </si>
  <si>
    <t>Cave to Sealed Gate:383</t>
  </si>
  <si>
    <t xml:space="preserve">16d Fanatics Tower--Treasure Room </t>
  </si>
  <si>
    <t>Zozo Relic Shop Outside 3rd Floor</t>
  </si>
  <si>
    <t>221:13,17|237</t>
  </si>
  <si>
    <t>Cave to Sealed Gate:384</t>
  </si>
  <si>
    <t xml:space="preserve">16e Fanatics Tower--Treasure Room, on roof </t>
  </si>
  <si>
    <t>14,15,19</t>
  </si>
  <si>
    <t>Zozo Relic Shop Outside Top Floor</t>
  </si>
  <si>
    <t>Cave to Sealed Gate:385</t>
  </si>
  <si>
    <t xml:space="preserve">16f Fanatics Tower--Treasure Room </t>
  </si>
  <si>
    <t>Zozo Hopped to Tower 1st Floor</t>
  </si>
  <si>
    <t>remove this, merge with 11,12</t>
  </si>
  <si>
    <t>Cave to Sealed Gate:386</t>
  </si>
  <si>
    <t xml:space="preserve">170 Fanatics Tower--Treasure Room, White Dragon </t>
  </si>
  <si>
    <t>Zozo Hopped to Tower 2nd Floor</t>
  </si>
  <si>
    <t>remove this, merge with 13</t>
  </si>
  <si>
    <t>Solitary Island:396</t>
  </si>
  <si>
    <t xml:space="preserve">171 Fanatics Tower--Treasure Room </t>
  </si>
  <si>
    <t>Zozo Inside Cafe</t>
  </si>
  <si>
    <t>Solitary Island:397</t>
  </si>
  <si>
    <t xml:space="preserve">172 Fanatics Tower--Treasure Room </t>
  </si>
  <si>
    <t>Zozo Relic Shop Inside</t>
  </si>
  <si>
    <t>Ancient Cave and Castle:401</t>
  </si>
  <si>
    <t xml:space="preserve">173 Cave near Thamasa, with the Three Statues </t>
  </si>
  <si>
    <t>Zozo Relic Shop Thief Waiting Room</t>
  </si>
  <si>
    <t>Ancient Cave and Castle:402</t>
  </si>
  <si>
    <t>Zozo Hopped to Tower Inside</t>
  </si>
  <si>
    <t>Ancient Cave and Castle:406</t>
  </si>
  <si>
    <t xml:space="preserve">175 Cave near Thamasa, outside cliffs, left </t>
  </si>
  <si>
    <t>Zozo Inn Inside</t>
  </si>
  <si>
    <t>Ancient Cave and Castle:407</t>
  </si>
  <si>
    <t xml:space="preserve">176 Cave near Thamasa, outside cliffs, right </t>
  </si>
  <si>
    <t>Zozo Weapon Inside</t>
  </si>
  <si>
    <t>Ancient Cave and Castle:408</t>
  </si>
  <si>
    <t xml:space="preserve">177 Cave near Thamasa, Esper room </t>
  </si>
  <si>
    <t>Zozo Clock House Bottom Floor</t>
  </si>
  <si>
    <t>Kefka's Tower:409</t>
  </si>
  <si>
    <t xml:space="preserve">179 Imperial Base </t>
  </si>
  <si>
    <t>Zozo Clock House Top Floor</t>
  </si>
  <si>
    <t>Kefka's Tower:410</t>
  </si>
  <si>
    <t xml:space="preserve">17a Rooms in Vector and Imperial Base </t>
  </si>
  <si>
    <t>Zozo 2nd Floor Chest Room</t>
  </si>
  <si>
    <t>Kefka's Tower:411</t>
  </si>
  <si>
    <t xml:space="preserve">17e Cave to the Sealed Gate </t>
  </si>
  <si>
    <t>Zozo Relic Tower Stairwell</t>
  </si>
  <si>
    <t>Kefka's Tower:412</t>
  </si>
  <si>
    <t xml:space="preserve">17f Cave to the Sealed Gate--Basement 1 </t>
  </si>
  <si>
    <t>Opera House Auditorium</t>
  </si>
  <si>
    <t>Coliseum :413</t>
  </si>
  <si>
    <t xml:space="preserve">180 Cave to the Sealed Gate--Basement 1 (Lava colored) </t>
  </si>
  <si>
    <t>Opera House West Side Stairwell</t>
  </si>
  <si>
    <t>verify which one of these stairwells are being used</t>
  </si>
  <si>
    <t xml:space="preserve">181 Cave to the Sealed Gate--Small Lava Room with moving bridges </t>
  </si>
  <si>
    <t>Opera House East Side Stairwell and Switch Room</t>
  </si>
  <si>
    <t xml:space="preserve">182 Cave to the Sealed Gate--Basement 4 </t>
  </si>
  <si>
    <t>Opera House Auditorium Play 2</t>
  </si>
  <si>
    <t xml:space="preserve">187 Sealed Gate </t>
  </si>
  <si>
    <t>Opera House Catwalks</t>
  </si>
  <si>
    <t xml:space="preserve">18c Cid's House on Solitary Island--Outside </t>
  </si>
  <si>
    <t>Opera House Foyer</t>
  </si>
  <si>
    <t xml:space="preserve">18d </t>
  </si>
  <si>
    <t xml:space="preserve">191 Caves to the Ancient Castle </t>
  </si>
  <si>
    <t xml:space="preserve">192 Caves to the Ancient Castle </t>
  </si>
  <si>
    <t>Opera House Dressing Room</t>
  </si>
  <si>
    <t xml:space="preserve">196 Ancient Castle--Basement 1 </t>
  </si>
  <si>
    <t xml:space="preserve">197 Ancient Castle--Entrance </t>
  </si>
  <si>
    <t xml:space="preserve">198 Ancient Castle--Basement 1 </t>
  </si>
  <si>
    <t>Imperial Castle Entrance</t>
  </si>
  <si>
    <t xml:space="preserve">199 Kefka's Domain--Pipe Room </t>
  </si>
  <si>
    <t>Imperial Castle Outside Roof</t>
  </si>
  <si>
    <t xml:space="preserve">19a Kefka's Domain </t>
  </si>
  <si>
    <t>0,2,4,5,6,8,10</t>
  </si>
  <si>
    <t>Imperial Castle Inside Main Area</t>
  </si>
  <si>
    <t xml:space="preserve">19b </t>
  </si>
  <si>
    <t>Imperial Castle West Side 2 Chest Room</t>
  </si>
  <si>
    <t xml:space="preserve">19c </t>
  </si>
  <si>
    <t>Imperial Castle East Side Jail Room</t>
  </si>
  <si>
    <t xml:space="preserve">19d Colloseum--Rooms </t>
  </si>
  <si>
    <t>7,14</t>
  </si>
  <si>
    <t>Imperial Castle East Side Connection to Library</t>
  </si>
  <si>
    <t>9,19</t>
  </si>
  <si>
    <t>Imperial Castle West Side Stairwell</t>
  </si>
  <si>
    <t>11,20</t>
  </si>
  <si>
    <t>Imperial Castle East Side Stairwell</t>
  </si>
  <si>
    <t>Imperial Castle Throne Room</t>
  </si>
  <si>
    <t>1 long entrance: exit 23 to room 264</t>
  </si>
  <si>
    <t>Imperial Castle Library</t>
  </si>
  <si>
    <t>Imperial Castle Fancy Bathroom</t>
  </si>
  <si>
    <t>Imperial Castle Small Bathroom</t>
  </si>
  <si>
    <t>Imperial Castle Soldier Bedroom</t>
  </si>
  <si>
    <t>Vector Burning</t>
  </si>
  <si>
    <t>Magitek Factory 1st Room</t>
  </si>
  <si>
    <t>Magitek Factory 1st Room South Entrance</t>
  </si>
  <si>
    <t>Magitek Factory 2nd Room</t>
  </si>
  <si>
    <t>Magitek Factory 3rd Room Ifrit and Shiva</t>
  </si>
  <si>
    <t>Kefka's Tower Magitek Section??????</t>
  </si>
  <si>
    <t>Magitek Factory Stairwell</t>
  </si>
  <si>
    <t>Magitek Factory Save Point Room</t>
  </si>
  <si>
    <t>Magitek Facility Capsule Room</t>
  </si>
  <si>
    <t>Magitek Facility Number 024 Room</t>
  </si>
  <si>
    <t>Magitek Facility Esper Room</t>
  </si>
  <si>
    <t>Zone Eater Entrance</t>
  </si>
  <si>
    <t>Zone Eater Bouncer Room East</t>
  </si>
  <si>
    <t>this should be the same as room 289</t>
  </si>
  <si>
    <t>Zone Eater Falldown Room</t>
  </si>
  <si>
    <t>Zone Eater Bouncer Room West</t>
  </si>
  <si>
    <t>this should be the same as room 287</t>
  </si>
  <si>
    <t>Zone Eater Hallway to Crush Room</t>
  </si>
  <si>
    <t>Zone Eater Reward Room</t>
  </si>
  <si>
    <t>Zone Eater Save Point Room</t>
  </si>
  <si>
    <t>Zone Eater Chest Hop Bridge Room</t>
  </si>
  <si>
    <t>this should be the same as room 294</t>
  </si>
  <si>
    <t>this should be the same as room 293</t>
  </si>
  <si>
    <t>Umaro Cave Entrance</t>
  </si>
  <si>
    <t>Umaro Cave Catwalk Room</t>
  </si>
  <si>
    <t>Umaro Cave Switch Falldown Room</t>
  </si>
  <si>
    <t>Umaro Cave MIAB Room</t>
  </si>
  <si>
    <t>Maranda Outside WoR</t>
  </si>
  <si>
    <t>Doma Balcony</t>
  </si>
  <si>
    <t>Doma Entrance</t>
  </si>
  <si>
    <t>Doma 2nd Floor Outside</t>
  </si>
  <si>
    <t>Kefka's Tower Inside From Guardian</t>
  </si>
  <si>
    <t>Maranda Inn</t>
  </si>
  <si>
    <t>Maranda Weapon Shop</t>
  </si>
  <si>
    <t>Maranda Armor Shop</t>
  </si>
  <si>
    <t>0,1,3,5,7,10</t>
  </si>
  <si>
    <t>6,12</t>
  </si>
  <si>
    <t>Tzen Outside WoR</t>
  </si>
  <si>
    <t>Tzen Outside WoB</t>
  </si>
  <si>
    <t>Tzen Collapsing House 1st Floor</t>
  </si>
  <si>
    <t>Tzen Collapsing House 2nd Floor</t>
  </si>
  <si>
    <t>Phoenix Cave Big Lava Room</t>
  </si>
  <si>
    <t>5,6,7</t>
  </si>
  <si>
    <t>Phoenix Cave Outside Entrance</t>
  </si>
  <si>
    <t>Albrook Outside WoB</t>
  </si>
  <si>
    <t>Albrook Outside WoR</t>
  </si>
  <si>
    <t>Kefka's Tower Outside</t>
  </si>
  <si>
    <t>3,7</t>
  </si>
  <si>
    <t>4,6,9</t>
  </si>
  <si>
    <t>5,10</t>
  </si>
  <si>
    <t>Kefka's Tower 4T Weights Area</t>
  </si>
  <si>
    <t>Thamasa Weapon and Armor Shop</t>
  </si>
  <si>
    <t>Thamasa Inn</t>
  </si>
  <si>
    <t>Thamasa Item Shop</t>
  </si>
  <si>
    <t>Thamasa Elder House</t>
  </si>
  <si>
    <t>Thamasa Strago's House 1st Floor</t>
  </si>
  <si>
    <t>Thamasa Strago's House 2nd Floor</t>
  </si>
  <si>
    <t>Thamasa Relic Shop</t>
  </si>
  <si>
    <t>1,2,3</t>
  </si>
  <si>
    <t>6,7,9</t>
  </si>
  <si>
    <t>8,11,13</t>
  </si>
  <si>
    <t>14,15</t>
  </si>
  <si>
    <t>0,1,7</t>
  </si>
  <si>
    <t>3,8</t>
  </si>
  <si>
    <t>6,9</t>
  </si>
  <si>
    <t>12,14</t>
  </si>
  <si>
    <t>4,7</t>
  </si>
  <si>
    <t>0,8</t>
  </si>
  <si>
    <t>Fanatic's Tower Entrance</t>
  </si>
  <si>
    <t>Esper Mountain Statue Room</t>
  </si>
  <si>
    <t>Esper Mountain Outside Bridge Room</t>
  </si>
  <si>
    <t>4,5,6,7</t>
  </si>
  <si>
    <t>Imperial Base Outside</t>
  </si>
  <si>
    <t>Imperial Base House</t>
  </si>
  <si>
    <t>Imperial Base Treasure Room</t>
  </si>
  <si>
    <t>Cave to Sealed Gate Entrance</t>
  </si>
  <si>
    <t>Solitary Island Outside</t>
  </si>
  <si>
    <t>Cid's House</t>
  </si>
  <si>
    <t>0,1,3,5</t>
  </si>
  <si>
    <t>Ancient Cave</t>
  </si>
  <si>
    <t>2,4,6</t>
  </si>
  <si>
    <t>Ancient Castle</t>
  </si>
  <si>
    <t>KT Pipe Room</t>
  </si>
  <si>
    <t>0,9</t>
  </si>
  <si>
    <t>KT Factory Room</t>
  </si>
  <si>
    <t>Coliseum Main Room</t>
  </si>
  <si>
    <t xml:space="preserve">Coliseum </t>
  </si>
  <si>
    <t>Coliseum Side Room</t>
  </si>
  <si>
    <t>Coliseum Inn</t>
  </si>
  <si>
    <t>Added to reachability map:</t>
  </si>
  <si>
    <t>Narshe Mines North 3rd Floor Outside</t>
  </si>
  <si>
    <t>Zozo 3rd Floor Chest Room</t>
  </si>
  <si>
    <t>1 exit</t>
  </si>
  <si>
    <t>Doma Dream Inside</t>
  </si>
  <si>
    <t>Phantom Train Inside 1</t>
  </si>
  <si>
    <t>Phantom Train Inside 3</t>
  </si>
  <si>
    <t>Nikeah Chocobo Stable</t>
  </si>
  <si>
    <t>1 long entrance goes to 169</t>
  </si>
  <si>
    <t>Jidoor Chocobo Stable</t>
  </si>
  <si>
    <t>1 long entrance goes to 198</t>
  </si>
  <si>
    <t>all of Vector and various town's indoor areas need to be added</t>
  </si>
  <si>
    <t>Not in map</t>
  </si>
  <si>
    <t>Chocobo Stable WoB</t>
  </si>
  <si>
    <t>Chocobo Stable Inside</t>
  </si>
  <si>
    <t>Chocobo Stable (shared)</t>
  </si>
  <si>
    <t>????? Mixed</t>
  </si>
  <si>
    <t>Chocobo Stable WoR</t>
  </si>
  <si>
    <t>22</t>
  </si>
  <si>
    <t>Narshe Snow Battlefield</t>
  </si>
  <si>
    <t>Narshe Northern Cliff</t>
  </si>
  <si>
    <t>Figaro Throne Room</t>
  </si>
  <si>
    <t>Cave to SF North Entrance WoB</t>
  </si>
  <si>
    <t>long entrance and script entrance too</t>
  </si>
  <si>
    <t>Cave to SF Stairwell WoB (after Locke scenario)</t>
  </si>
  <si>
    <t>Cave to SF Main Room WoB (after Locke scenario)</t>
  </si>
  <si>
    <t>Cave to SF South Entrance WoB (after Locke scenario)</t>
  </si>
  <si>
    <t>SF Dock WoR</t>
  </si>
  <si>
    <t>exit 3 should be its own room in WoB bc of blocking soldier</t>
  </si>
  <si>
    <t>SF Chocobo Stable</t>
  </si>
  <si>
    <t>Sabin's House Outside</t>
  </si>
  <si>
    <t>1 long entrance plus exit 0 goes to WoB</t>
  </si>
  <si>
    <t>Mt Kolts North Entrance</t>
  </si>
  <si>
    <t>1 long entrance: exit 1 goes to WoB</t>
  </si>
  <si>
    <t>Returner's Outside</t>
  </si>
  <si>
    <t>Lete River Jump-off</t>
  </si>
  <si>
    <t>1 long entrance plus exit 0 goes to WoR</t>
  </si>
  <si>
    <t>Baren Falls Cliff</t>
  </si>
  <si>
    <t>1 long entrance goes to 155</t>
  </si>
  <si>
    <t>Baren Falls Entrance</t>
  </si>
  <si>
    <t>1 long entrance: exit 0 goes to WoB</t>
  </si>
  <si>
    <t>Veldt Cave Serpent Trench Entrance</t>
  </si>
  <si>
    <t>Mt Zozo Cliff</t>
  </si>
  <si>
    <t>1 long entrance: exit 0 goes to 180</t>
  </si>
  <si>
    <t>Nikeah Dock</t>
  </si>
  <si>
    <t>shared with WoR? 1 long entrance exit 0 goes to 169</t>
  </si>
  <si>
    <t>duplicates?</t>
  </si>
  <si>
    <t>Zozo Terra's Room</t>
  </si>
  <si>
    <t>1 long entrance to 221</t>
  </si>
  <si>
    <t>Vector After Mine Cart Ride</t>
  </si>
  <si>
    <t>1 long entrance9:16 PM exit 0 to Magitek Entrance 262</t>
  </si>
  <si>
    <t>Solitary Island Beach</t>
  </si>
  <si>
    <t>1 long entrance to 396</t>
  </si>
  <si>
    <t>Solitary Island Cliff</t>
  </si>
  <si>
    <t>1 long entrance to WoR</t>
  </si>
  <si>
    <t>Narshe School Entrance Inside</t>
  </si>
  <si>
    <t>Blackjack Stairs Outside</t>
  </si>
  <si>
    <t>Blackjack Stairs Inside</t>
  </si>
  <si>
    <t>Blackjack Engine Room to Parlor</t>
  </si>
  <si>
    <t>Blackjack Gambling Area Door to Party Room</t>
  </si>
  <si>
    <t>Blackjack Party Room to Gambling Area</t>
  </si>
  <si>
    <t>Blackjack Party Room to Shops</t>
  </si>
  <si>
    <t>Blackjack Shops to Party Room</t>
  </si>
  <si>
    <t>Blackjack Party Room to Engine Room</t>
  </si>
  <si>
    <t>Blackjack Engine Room to Party Room</t>
  </si>
  <si>
    <t>Blackjack Parlor</t>
  </si>
  <si>
    <t>Falcon Stairs Outside</t>
  </si>
  <si>
    <t>Falcon Main Room Stairs Inside</t>
  </si>
  <si>
    <t>Falcon Main Room to Small Room</t>
  </si>
  <si>
    <t>Falcon Small Room</t>
  </si>
  <si>
    <t>Falcon Main Room to Engine Room</t>
  </si>
  <si>
    <t>Falcon Engine Room</t>
  </si>
  <si>
    <t>Chocobo Stable Interior</t>
  </si>
  <si>
    <t>Chocobo Stable Exterior to Inside WoB</t>
  </si>
  <si>
    <t>Chocobo Stable Exterior to Inside WoR</t>
  </si>
  <si>
    <t>Vanilla Beginning Sequence, unused in WC</t>
  </si>
  <si>
    <t>Narshe Treasure Room Outside WoB</t>
  </si>
  <si>
    <t>Narshe Weapon Outside WoB</t>
  </si>
  <si>
    <t>Narshe Relic Outside WoB</t>
  </si>
  <si>
    <t>Narshe Elder House Outside WoB</t>
  </si>
  <si>
    <t>Narshe Cursed Shld House Outside WoB</t>
  </si>
  <si>
    <t>Narshe Item Outside WoB</t>
  </si>
  <si>
    <t>Narshe Armor Left Outside WoB</t>
  </si>
  <si>
    <t>Narshe Armor Right Outside WoB</t>
  </si>
  <si>
    <t>Narshe Arvis House Left Outside WoB</t>
  </si>
  <si>
    <t>Narshe Arvis House Right Outside WoB</t>
  </si>
  <si>
    <t>Narshe School Outside WoB</t>
  </si>
  <si>
    <t>Narshe To World Map WoB</t>
  </si>
  <si>
    <t>Narshe To Northern Mines Outside WoB</t>
  </si>
  <si>
    <t>Narshe Northern Mines Outside to Town WoB</t>
  </si>
  <si>
    <t>Snow Battlefield South WoB</t>
  </si>
  <si>
    <t>Snow Battlefield North WoB</t>
  </si>
  <si>
    <t>Narshe Peak WoB</t>
  </si>
  <si>
    <t>Narshe Inn Outside WoR</t>
  </si>
  <si>
    <t>Narshe Inn Outside WoB</t>
  </si>
  <si>
    <t>Narshe Treasure Room Outside WoR</t>
  </si>
  <si>
    <t>Narshe Weapon Outside WoR</t>
  </si>
  <si>
    <t>Narshe Relic Outside WoR</t>
  </si>
  <si>
    <t>Narshe Item Outside WoR</t>
  </si>
  <si>
    <t>Narshe Elder House Outside WoR</t>
  </si>
  <si>
    <t>Narshe Cursed Shld House Outside WoR</t>
  </si>
  <si>
    <t>Narshe Armor Left Outside WoR</t>
  </si>
  <si>
    <t>Narshe Armor Right Outside WoR</t>
  </si>
  <si>
    <t>Narshe Arvis House Left Outside WoR</t>
  </si>
  <si>
    <t>Narshe Arvis House Right Outside WoR</t>
  </si>
  <si>
    <t>Narshe School Outside WoR</t>
  </si>
  <si>
    <t>Narshe To World Map WoR</t>
  </si>
  <si>
    <t>Narshe To Northern Mines Outside WoR</t>
  </si>
  <si>
    <t>Narshe School Entrance Middle</t>
  </si>
  <si>
    <t>Narshe School Entrance Right</t>
  </si>
  <si>
    <t>Narshe School Entrance Left</t>
  </si>
  <si>
    <t>Narshe School Left Room Advanced Battle Tactics</t>
  </si>
  <si>
    <t>Narshe School Middle Room Battle Tactics</t>
  </si>
  <si>
    <t>Narshe School Right Room Environmental Science</t>
  </si>
  <si>
    <t>Returners Hideout to World Map</t>
  </si>
  <si>
    <t>Returners Hideout Main Entrance Outside</t>
  </si>
  <si>
    <t>Returner's Hideout Inside Inn</t>
  </si>
  <si>
    <t>Narshe Northern Mines Outside to Town WoR</t>
  </si>
  <si>
    <t>Snow Battlefield South WoR</t>
  </si>
  <si>
    <t>Snow Battlefield North WoR</t>
  </si>
  <si>
    <t>Narshe Peak WoR</t>
  </si>
  <si>
    <t>Narshe Northern Mines 2F Outside WoB</t>
  </si>
  <si>
    <t>Narshe Northern Mines 2F Outside WoR</t>
  </si>
  <si>
    <t>Narshe Northern Mines 1F Stairs to 2F WoB</t>
  </si>
  <si>
    <t>Narshe Northern Mines 2F Stairs to 1F WoB</t>
  </si>
  <si>
    <t>Narshe Northern Mines 2F Inside WoB</t>
  </si>
  <si>
    <t>Narshe Northern Mines 3F to Snow Battlefield WoB</t>
  </si>
  <si>
    <t>Narshe Northern Mines 3F West WoR</t>
  </si>
  <si>
    <t>Narshe Northern Mines 3F East WoR</t>
  </si>
  <si>
    <t>Narshe Northern Mines 3F to Snow Battlefield WoR</t>
  </si>
  <si>
    <t>Narshe Northern Mines Main Hallway to Side Room WoB</t>
  </si>
  <si>
    <t>Narshe Northern Mines Side Room to Main Hallway WoB</t>
  </si>
  <si>
    <t>Narshe Northern Mines 3F Inside West WoB</t>
  </si>
  <si>
    <t>Narshe Northern Mines 3F Inside East WoB</t>
  </si>
  <si>
    <t>Narshe Northern Mines 3F Outside West WoB</t>
  </si>
  <si>
    <t>Narshe Northern Mines 3F Outside East WoB</t>
  </si>
  <si>
    <t>Narshe Northern Mines Main Hallway to Tritoch Room WoB</t>
  </si>
  <si>
    <t>Narshe Northern Mines Tritoch Room Intro</t>
  </si>
  <si>
    <t>Narshe Northern Mines Side Room to Main Hallway WoR</t>
  </si>
  <si>
    <t>Narshe Northern Mines 1F Stairs to 2F WoR</t>
  </si>
  <si>
    <t>Narshe Northern Mines 2F Stairs to 1F WoR</t>
  </si>
  <si>
    <t>Narshe Northern Mines 2F Inside WoR</t>
  </si>
  <si>
    <t>Narshe Northern Mines 3F Inside West WoR</t>
  </si>
  <si>
    <t>Narshe Northern Mines 3F Inside East WoR</t>
  </si>
  <si>
    <t>Narshe Northern Mines Main Hallway to Side Room WoR</t>
  </si>
  <si>
    <t>Narshe Northern Mines Main Hallway Inside to Mines Outside WoB</t>
  </si>
  <si>
    <t>Narshe Northern Mines Outside to Mines Main Hallway Inside WoB</t>
  </si>
  <si>
    <t>Narshe Northern Mines Main Hallway to Tritoch Room Intro</t>
  </si>
  <si>
    <t>Narshe Northern Mines Tritoch Room WoB</t>
  </si>
  <si>
    <t>Narshe Moogle Cave East WoR</t>
  </si>
  <si>
    <t>Narshe Moogle Cave West WoR</t>
  </si>
  <si>
    <t>one way door</t>
  </si>
  <si>
    <t>Narshe South Caves Secret Passage Entrance Outside WoB</t>
  </si>
  <si>
    <t>Narshe South Caves Secret Passage 2F Outside WoB</t>
  </si>
  <si>
    <t>Narshe South Caves Secret Passage 3F Outside WoB</t>
  </si>
  <si>
    <t>Narshe South Caves from Arvis Outside WoB</t>
  </si>
  <si>
    <t>Narshe South Caves Secret Passage Entrance Outside WoR</t>
  </si>
  <si>
    <t>Narshe South Caves Secret Passage 2F Outside WoR</t>
  </si>
  <si>
    <t>Narshe South Caves Secret Passage 3F Outside WoR</t>
  </si>
  <si>
    <t>Narshe South Caves from Arvis Outside WoR</t>
  </si>
  <si>
    <t>Narshe South Caves from Arvis Inside WoR</t>
  </si>
  <si>
    <t>Narshe South Caves Secret Passage 3F Inside WoR</t>
  </si>
  <si>
    <t>Narshe South Caves Secret Passage 1F Inside WoB</t>
  </si>
  <si>
    <t>Narshe South Caves Secret Passage 2F Inside WoB</t>
  </si>
  <si>
    <t>Narshe Northern Mines Outside to Mines Main Hallway WoR</t>
  </si>
  <si>
    <t>Narshe Northern Mines Main Hallway to  Mines Outside WoR</t>
  </si>
  <si>
    <t>Narshe Northern Mines Main Hallway to Tritoch Room WoR</t>
  </si>
  <si>
    <t>Narshe Northern Mines Tritoch Room WoR</t>
  </si>
  <si>
    <t>Narshe 3-Party Cave South WoR</t>
  </si>
  <si>
    <t>Narshe 3-Party Cave North WoR</t>
  </si>
  <si>
    <t>Narshe South Caves to Checkpoint Room WoR</t>
  </si>
  <si>
    <t>Narshe Checkpoint Room to South Caves WoR</t>
  </si>
  <si>
    <t>Narshe South Caves Secret Passage 3F to Checkpoint Room WoR</t>
  </si>
  <si>
    <t>Narshe Checkpoint Room to South Caves Secret Passage 3F WoR</t>
  </si>
  <si>
    <t>Narshe South Caves to 3-Party Cave WoR</t>
  </si>
  <si>
    <t>Narshe South Caves to Moogle Cave WoR</t>
  </si>
  <si>
    <t>inaccessible due to rock wall block</t>
  </si>
  <si>
    <t>used in vanilla intro</t>
  </si>
  <si>
    <t>Narshe South Caves Secret Passage 3F Inside WoB</t>
  </si>
  <si>
    <t>Narshe South Caves Secret Passage 3F to Checkpoint Room WoB</t>
  </si>
  <si>
    <t>Narshe Checkpoint Room to South Caves Secret Passage 3F WoB</t>
  </si>
  <si>
    <t>Narshe South Caves to Checkpoint Room WoB</t>
  </si>
  <si>
    <t>Narshe Checkpoint Room to South Caves WoB</t>
  </si>
  <si>
    <t>Narshe South Caves to 3-Party Cave WoB</t>
  </si>
  <si>
    <t>Narshe South Caves to Moogle Cave WoB</t>
  </si>
  <si>
    <t>Narshe South Caves from Arvis Inside WoB</t>
  </si>
  <si>
    <t>Narshe 3-Party Cave South WoB</t>
  </si>
  <si>
    <t>Narshe 3-Party Cave North WoB</t>
  </si>
  <si>
    <t>Narshe Moogle Cave East WoB</t>
  </si>
  <si>
    <t>Narshe Moogle Cave West WoB</t>
  </si>
  <si>
    <t>Cave to South Figaro Siegfried Tunnel East</t>
  </si>
  <si>
    <t>Cave to South Figaro Behind Turtle West</t>
  </si>
  <si>
    <t>Cave to South Figaro Behind Turtle East</t>
  </si>
  <si>
    <t>Cave to South Figaro Siegfried Tunnel West</t>
  </si>
  <si>
    <t>one way door. Returning to the cave from Fig Castle Jail is handled by an event trigger, CA/5F25, switch 198: Figaro Castle / Got Edgar (WoR)</t>
  </si>
  <si>
    <t>Figaro Castle Front Door Outside</t>
  </si>
  <si>
    <t>Figaro Castle Foyer North</t>
  </si>
  <si>
    <t>Figaro Castle Foyer South</t>
  </si>
  <si>
    <t>Figaro Castle Foyer Stairs West</t>
  </si>
  <si>
    <t>Figaro Castle Foyer Stairs East</t>
  </si>
  <si>
    <t>Figaro Castle Prison Stairs</t>
  </si>
  <si>
    <t>Figaro Castle Switch Room East</t>
  </si>
  <si>
    <t>Figaro Castle Main Hallway South</t>
  </si>
  <si>
    <t>Figaro Castle Outside to Main Hallway</t>
  </si>
  <si>
    <t>Figaro Castle Outside to Foyer</t>
  </si>
  <si>
    <t>Figaro Castle Center Tower Outside</t>
  </si>
  <si>
    <t>Figaro Castle Behind Throne Stairs to Center Tower</t>
  </si>
  <si>
    <t>Figaro Castle Outside to Inn</t>
  </si>
  <si>
    <t>Figaro Castle Outside to Library</t>
  </si>
  <si>
    <t>Figaro Castle Inn to Outside</t>
  </si>
  <si>
    <t>Figaro Castle Inn Stairs Down</t>
  </si>
  <si>
    <t>Figaro Castle Stairs Up to Inn</t>
  </si>
  <si>
    <t>Figaro Castle Outside to King's Bedroom</t>
  </si>
  <si>
    <t>Figaro Castle West Tower Outside</t>
  </si>
  <si>
    <t>Figaro Castle King's Bedtoom to West Tower</t>
  </si>
  <si>
    <t>Figaro Castle King's Bedroom to Outside</t>
  </si>
  <si>
    <t>Figaro Castle Outside to East Bedroom</t>
  </si>
  <si>
    <t>Figaro Castle East Tower Outside</t>
  </si>
  <si>
    <t>Figaro Castle Below Inn Outside</t>
  </si>
  <si>
    <t>Figaro Castle Below Library Outside</t>
  </si>
  <si>
    <t>Figaro Castle Outside North to World Map</t>
  </si>
  <si>
    <t>Figaro Castle Outside West to World Map</t>
  </si>
  <si>
    <t>Figaro Castle Outside South to World Map</t>
  </si>
  <si>
    <t>Figaro Castle Outside East to World Map</t>
  </si>
  <si>
    <t>Figaro Castle Library to Outside</t>
  </si>
  <si>
    <t>Figaro Castle Library Stairs Down</t>
  </si>
  <si>
    <t>Figaro Castle Stairs Up to Library</t>
  </si>
  <si>
    <t>Figaro Castle Below Library to Outside</t>
  </si>
  <si>
    <t>Figaro Castle Throne Room</t>
  </si>
  <si>
    <t>Figaro Castle Main Hallway North to Throne Room</t>
  </si>
  <si>
    <t>Figaro Castle East Bedroom to Outside</t>
  </si>
  <si>
    <t>Figaro Castle East Bedroom to East Tower</t>
  </si>
  <si>
    <t>Figaro Castle Main Hallway To Behind Throne West</t>
  </si>
  <si>
    <t>Figaro Castle Behind Throne West to Main Hallway</t>
  </si>
  <si>
    <t>Figaro Castle Main Hallway To Behind Throne East</t>
  </si>
  <si>
    <t>Figaro Castle Behind Throne East to Main Hallway</t>
  </si>
  <si>
    <t>Figaro Castle Main Hallway To West Shop</t>
  </si>
  <si>
    <t>Figaro Castle Main Hallway To East Shop</t>
  </si>
  <si>
    <t>Figaro Castle Below Inn to Outside</t>
  </si>
  <si>
    <t>complicated room, Fig Cas long exit is accessible by both this door and other outside doors</t>
  </si>
  <si>
    <t>Figaro Castle Switch Room West to Basement</t>
  </si>
  <si>
    <t>Figaro Castle B1 Stairs to Switch Room</t>
  </si>
  <si>
    <t>Figaro Castle B1 Stairs to East Hallway</t>
  </si>
  <si>
    <t>Figaro Castle B1 Stairs to West Hallway</t>
  </si>
  <si>
    <t>Figaro Castle B1 To Single Chest Room</t>
  </si>
  <si>
    <t>Figaro Castle B2 Hallway South</t>
  </si>
  <si>
    <t>Figaro Castle B2 Hallway North to Engine Room</t>
  </si>
  <si>
    <t>Figaro Castle B2 East Hallway Stairs to B1</t>
  </si>
  <si>
    <t>Figaro Castle B2 West Hallway Stairs to B1</t>
  </si>
  <si>
    <t>Figaro Castle B2 East Hallway to 4 Chest Room</t>
  </si>
  <si>
    <t>Figaro Castle B2 West Hallway to 4 Chest Room</t>
  </si>
  <si>
    <t>Figaro Castle B2 4 Chest Room to East Hallway</t>
  </si>
  <si>
    <t>Figaro Castle B2 4 Chest Room to West Hallway</t>
  </si>
  <si>
    <t>Figaro Castle B2 4 Chest Room North to Hallway</t>
  </si>
  <si>
    <t>Figaro Castle Engine Room South</t>
  </si>
  <si>
    <t>Figaro Castle Engine Room North</t>
  </si>
  <si>
    <t>Figaro Castle Treasure Room Behind Engine Room</t>
  </si>
  <si>
    <t>Figaro Castle B1 Single Chest Room</t>
  </si>
  <si>
    <t>Cave to South Figaro to World Map WoR</t>
  </si>
  <si>
    <t>Cave to South Figaro Small Hallway West WoR</t>
  </si>
  <si>
    <t>Cave to South Figaro Big Room to Single Chest Room WoR</t>
  </si>
  <si>
    <t>Cave to South Figaro Big Room to Small Hallway WoR</t>
  </si>
  <si>
    <t>Cave to South Figaro Small Hallway East to Big Room WoR</t>
  </si>
  <si>
    <t>Cave to South Figaro Big Room to Turtle Room WoR</t>
  </si>
  <si>
    <t>Cave to South Figaro Small Hallway West WoB</t>
  </si>
  <si>
    <t>Cave to South Figaro Small Hallway East to Big Room WoB</t>
  </si>
  <si>
    <t>Cave to South Figaro Big Room to Turtle Room WoB</t>
  </si>
  <si>
    <t>Cave to South Figaro Big Room to Single Chest Room WoB</t>
  </si>
  <si>
    <t>Cave to South Figaro Big Room to Small Hallway WoB</t>
  </si>
  <si>
    <t>Cave to South Figaro Entrance Room to Small Hallway WoB</t>
  </si>
  <si>
    <t>Cave to South Figaro to World Map WoB</t>
  </si>
  <si>
    <t>doesn't have an actual exit on world map, handled by event</t>
  </si>
  <si>
    <t>Cave to South Figaro Turtle Room to Big Room WoB</t>
  </si>
  <si>
    <t>Cave to South Figaro Turtle Room to Outside WoB</t>
  </si>
  <si>
    <t>Cave to South Figaro Outside to World Map WoB</t>
  </si>
  <si>
    <t>Cave to South Figaro Single Chest Room WoB</t>
  </si>
  <si>
    <t>Cave to South Figaro Single Chest Room WoB - vanilla Terra/Locke/Edgar</t>
  </si>
  <si>
    <t>Cave to South Figaro Turtle Room to Big Room WoB - vanilla Terra/Locke/Edgar</t>
  </si>
  <si>
    <t>Cave to South Figaro Turtle Room to Outside WoB - vanilla Terra/Locke/Edgar</t>
  </si>
  <si>
    <t>Cave to South Figaro Small Hallway West WoB - vanilla Terra/Locke/Edgar</t>
  </si>
  <si>
    <t>Cave to South Figaro Small Hallway East to Big Room WoB - vanilla Terra/Locke/Edgar</t>
  </si>
  <si>
    <t>Cave to South Figaro Big Room to Turtle Room WoB - vanilla Terra/Locke/Edgar</t>
  </si>
  <si>
    <t>Cave to South Figaro Big Room to Single Chest Room WoB - vanilla Terra/Locke/Edgar</t>
  </si>
  <si>
    <t>Cave to South Figaro Big Room to Small Hallway WoB - vanilla Terra/Locke/Edgar</t>
  </si>
  <si>
    <t>Cave to South Figaro Entrance Room to Small Hallway WoB - vanilla Terra/Locke/Edgar</t>
  </si>
  <si>
    <t>Cave to South Figaro to World Map WoB - vanilla Terra/Locke/Edgar</t>
  </si>
  <si>
    <t>Cave to South Figaro Single Chest Room WoR</t>
  </si>
  <si>
    <t>Cave to South Figaro Turtle Door WoR</t>
  </si>
  <si>
    <t>Cave to South Figaro Turtle Room to Big Room WoR</t>
  </si>
  <si>
    <t>South Figaro Rich Man's House Outside WoR</t>
  </si>
  <si>
    <t>South Figaro Rich Man's House Side Door Outside WoR</t>
  </si>
  <si>
    <t>South Figaro Secret Door Behind Duncan's House Outside WoR</t>
  </si>
  <si>
    <t>South Figaro Cider House Main Door Outside WoR</t>
  </si>
  <si>
    <t>South Figaro Relic Outside WoR</t>
  </si>
  <si>
    <t>South Figaro Pub Outside WoR</t>
  </si>
  <si>
    <t>South Figaro Armory West Outside WoR</t>
  </si>
  <si>
    <t>South Figaro Armory East Outside WoR</t>
  </si>
  <si>
    <t>South Figaro Item Outside WoR</t>
  </si>
  <si>
    <t>South Figaro Duncan's House Outside WoR</t>
  </si>
  <si>
    <t>South Figaro West to World Map WoR</t>
  </si>
  <si>
    <t>South Figaro East to World Map WoR</t>
  </si>
  <si>
    <t>South Figaro North to World Map WoR</t>
  </si>
  <si>
    <t>South Figaro To Docks WoR</t>
  </si>
  <si>
    <t>South Figaro To Chocobo Stable WoR</t>
  </si>
  <si>
    <t>South Figaro Rich Man's House Outside WoB</t>
  </si>
  <si>
    <t>South Figaro Rich Man's House Side Door Outside WoB</t>
  </si>
  <si>
    <t>South Figaro Secret Door Behind Duncan's House Outside WoB</t>
  </si>
  <si>
    <t>South Figaro Cider House Main Door Outside WoB</t>
  </si>
  <si>
    <t>South Figaro Relic Outside WoB</t>
  </si>
  <si>
    <t>South Figaro Pub Outside WoB</t>
  </si>
  <si>
    <t>South Figaro Armory West Outside WoB</t>
  </si>
  <si>
    <t>South Figaro Armory East Outside WoB</t>
  </si>
  <si>
    <t>South Figaro Item Outside WoB</t>
  </si>
  <si>
    <t>South Figaro Duncan's House Outside WoB</t>
  </si>
  <si>
    <t>South Figaro To Docks WoB</t>
  </si>
  <si>
    <t>South Figaro To Chocobo Stable WoB</t>
  </si>
  <si>
    <t>South Figaro West to World Map WoB</t>
  </si>
  <si>
    <t>South Figaro East to World Map WoB</t>
  </si>
  <si>
    <t>South Figaro North to World Map WoB</t>
  </si>
  <si>
    <t>South Figaro Relics Inside</t>
  </si>
  <si>
    <t>CA/7F92</t>
  </si>
  <si>
    <t>South Figaro Inn to Relics</t>
  </si>
  <si>
    <t>South Figaro Relics to Inn</t>
  </si>
  <si>
    <t>South Figaro Inn to Pub</t>
  </si>
  <si>
    <t>South Figaro Armory Inside West</t>
  </si>
  <si>
    <t>South Figaro Armory Inside East</t>
  </si>
  <si>
    <t>CA/7FC6</t>
  </si>
  <si>
    <t>CA/7FD3</t>
  </si>
  <si>
    <t>South Figaro Pub to Inn</t>
  </si>
  <si>
    <t>South Figaro Pub Stairs to Merchant</t>
  </si>
  <si>
    <t>South Figaro Pub to Outside</t>
  </si>
  <si>
    <t>CA/7F78</t>
  </si>
  <si>
    <t>South Figaro Chocobo Stable</t>
  </si>
  <si>
    <t>South Figaro Rich Man's House Front Door Inside</t>
  </si>
  <si>
    <t>CA/7F9F</t>
  </si>
  <si>
    <t>CA/8021</t>
  </si>
  <si>
    <t>South Figaro Rich Man's House Side Door Inside</t>
  </si>
  <si>
    <t>CA/7FAC</t>
  </si>
  <si>
    <t>South Figaro Rich Man's House 2F Stairs to 1F</t>
  </si>
  <si>
    <t>South Figaro Rich Man's House 1F Stairs to 2F</t>
  </si>
  <si>
    <t>South Figaro Rich Man's House Master Bedroom to 2F Hallway</t>
  </si>
  <si>
    <t>South Figaro Rich Man's House 2F Hallway to Master Bedroom</t>
  </si>
  <si>
    <t>South Figaro Rich Man's House 2F Hallway to Kids' Room</t>
  </si>
  <si>
    <t>South Figaro Rich Man's House Kids' Room to 2F Hallway</t>
  </si>
  <si>
    <t>South Figaro Rich Man's House Master Bedroom to Bedroom Secret Stairwell</t>
  </si>
  <si>
    <t>South Figaro Rich Man's House Bedroom Secret Stairwell to Master Bedroom</t>
  </si>
  <si>
    <t>South Figaro Rich Man's House Bedroom Secret Stairwell to B1</t>
  </si>
  <si>
    <t>South Figaro Rich Man's House B1 to Bedroom Secret Stairwell</t>
  </si>
  <si>
    <t>South Figaro Rich Man's House B1 to Celes Cell</t>
  </si>
  <si>
    <t>South Figaro Rich Man's House B1 to Save Point Room</t>
  </si>
  <si>
    <t>South Figaro Celes Cell</t>
  </si>
  <si>
    <t>South Figaro Rich Man's House B1 to Secret Stairs B2</t>
  </si>
  <si>
    <t>South Figaro Rich Man's House B1 to Clock Room</t>
  </si>
  <si>
    <t>South Figaro Clock Room to Rich Man's House B1</t>
  </si>
  <si>
    <t>South Figaro Duncan's House Basement</t>
  </si>
  <si>
    <t>South Figaro Item Inside</t>
  </si>
  <si>
    <t>CA/8007</t>
  </si>
  <si>
    <t>South Figaro Rich Man's House Secret Back Door Outside WoR</t>
  </si>
  <si>
    <t>South Figaro Rich Man's House Secret Back Door Outside WoB</t>
  </si>
  <si>
    <t>South Figaro Rich Man's House Secret Back Door Inside</t>
  </si>
  <si>
    <t>CA/7FB9</t>
  </si>
  <si>
    <t>South Figaro Cider House Stairs Down</t>
  </si>
  <si>
    <t>South Figaro Cider House Stairs Up</t>
  </si>
  <si>
    <t>South Figaro Stairs Down to Escape Tunnel</t>
  </si>
  <si>
    <t>South Figaro Secret Door Behind Duncan's House Inside</t>
  </si>
  <si>
    <t>CA/8014</t>
  </si>
  <si>
    <t>CA/7FE0</t>
  </si>
  <si>
    <t>South Figaro Cider House Main Door Inside</t>
  </si>
  <si>
    <t>CA/7FED</t>
  </si>
  <si>
    <t>South Figaro Duncan's House Inside</t>
  </si>
  <si>
    <t>South Figaro Duncan's House Stairs Down</t>
  </si>
  <si>
    <t>South Figaro Cider House Secret Room</t>
  </si>
  <si>
    <t>South Figaro Cider House Door to Secret Room</t>
  </si>
  <si>
    <t>South Figaro Cider House Hidden Back Door Outside WoR</t>
  </si>
  <si>
    <t>South Figaro Cider House Hidden Back Door Outside WoB</t>
  </si>
  <si>
    <t>South Figaro Cider House Hidden Back Door Inside</t>
  </si>
  <si>
    <t>South Figaro Escape Tunnel to Clock Room</t>
  </si>
  <si>
    <t>South Figaro Escape Tunnel to B2</t>
  </si>
  <si>
    <t>South Figaro Escape Tunnel to Behind Duncan's House</t>
  </si>
  <si>
    <t>South Figaro Rich Man's House Save Point Room</t>
  </si>
  <si>
    <t>South Figaro B2 Stairs to Escape Tunnel</t>
  </si>
  <si>
    <t>South Figaro B2 Stairs to Rich Man's House B1</t>
  </si>
  <si>
    <t>South Figaro Docks</t>
  </si>
  <si>
    <t>CA/7F85</t>
  </si>
  <si>
    <t>South Figaro Clock Room to Escape Tunnel</t>
  </si>
  <si>
    <t>South Figaro Merchant Stairs to Pub</t>
  </si>
  <si>
    <t>Sabin's House South to World Map</t>
  </si>
  <si>
    <t>Sabin's House North to World Map</t>
  </si>
  <si>
    <t>Sabin's House Door Outside</t>
  </si>
  <si>
    <t>Mt. Kolts South Entrance to World Map</t>
  </si>
  <si>
    <t>Mt. Kolts South Entrance To Inside</t>
  </si>
  <si>
    <t>Mt. Kolts 1F Outside West Door Left Tile</t>
  </si>
  <si>
    <t>Mt. Kolts 1F Outside West Door Right Tile</t>
  </si>
  <si>
    <t>Mt. Kolts 1F Outside East Door</t>
  </si>
  <si>
    <t>Mt. Kolts 1F Outside Single Treasure Room</t>
  </si>
  <si>
    <t>Mt. Kolts 2F Outside Single Treasure Room</t>
  </si>
  <si>
    <t>Mt. Kolts 2F Outside West Cliff to Inside</t>
  </si>
  <si>
    <t>Mt. Kolts Outside Bridge West</t>
  </si>
  <si>
    <t>Mt. Kolts Outside Bridge East</t>
  </si>
  <si>
    <t>Mt. Kolts Vargas Area Entrance</t>
  </si>
  <si>
    <t>Mt. Kolts First Room Inside to South Entrance</t>
  </si>
  <si>
    <t>Mt. Kolts First Room Inside to 1F Outside</t>
  </si>
  <si>
    <t>Mt. Kolts Split Room from 1F Outside</t>
  </si>
  <si>
    <t>Mt. Kolts Split Room to West Cliff</t>
  </si>
  <si>
    <t>Mt. Kolts 2F Inside North</t>
  </si>
  <si>
    <t>Mt. Kolts 2F Inside South</t>
  </si>
  <si>
    <t>Mt. Kolts Bridges Room West</t>
  </si>
  <si>
    <t>Mt. Kolts Bridges Room East</t>
  </si>
  <si>
    <t>Mt. Kolts After Vargas Room North</t>
  </si>
  <si>
    <t>Mt. Kolts After Vargas Room South to Outside</t>
  </si>
  <si>
    <t>Mt. Kolts Split Room to Inside Single Treasure Room</t>
  </si>
  <si>
    <t>Mt. Kolts Split Room to 1F Outside Single Treasure Room</t>
  </si>
  <si>
    <t>Mt. Kolts Inside Single Treasure Room</t>
  </si>
  <si>
    <t>Mt. Kolts North Exit to After Vargas Room</t>
  </si>
  <si>
    <t>Mt. Kolts North Exit to World Map</t>
  </si>
  <si>
    <t>Mt. Kolts 2F Outside West Cliff to Back Side East</t>
  </si>
  <si>
    <t>Mt. Kolts Back Side Middle Door Left Tile</t>
  </si>
  <si>
    <t>Mt. Kolts Back Side Middle Door Right Tile</t>
  </si>
  <si>
    <t>Mt. Kolts Back Side to Bridges Room</t>
  </si>
  <si>
    <t>Mt. Kolts Back Side to West Cliff</t>
  </si>
  <si>
    <t>Mt. Kolts Save Point Room East</t>
  </si>
  <si>
    <t>Mt. Kolts Save Point Room West</t>
  </si>
  <si>
    <t>Mt. Kolts Vargas Area Exit After Boss</t>
  </si>
  <si>
    <t>Returners Hideout Main Room to Back Room</t>
  </si>
  <si>
    <t>Returners Hideout Main Room to Bedroom</t>
  </si>
  <si>
    <t>Returners Hideout Main Room to Banon's Room</t>
  </si>
  <si>
    <t>Returner's Hideout Back Room To Main Room</t>
  </si>
  <si>
    <t>Returner's Hideout Banon's Room To Main Room</t>
  </si>
  <si>
    <t>Returner's Hideout Banon's Room To Secret Passage</t>
  </si>
  <si>
    <t>Returner's Hideout Bedroom To Main Room</t>
  </si>
  <si>
    <t>Returner's Hideout Secret Passage To Banon's Room</t>
  </si>
  <si>
    <t>Returner's Hideout Secret Passage To Lete River</t>
  </si>
  <si>
    <t>Lete River To Returner's Hideout</t>
  </si>
  <si>
    <t>Crazy Old Man's House Inside to Outside</t>
  </si>
  <si>
    <t>poisoning event - not sure this is reached in WC</t>
  </si>
  <si>
    <t>CB/A0C5</t>
  </si>
  <si>
    <t>50: Doma Castle / Cyan's Family</t>
  </si>
  <si>
    <t>Doma Interior to 2F Outside</t>
  </si>
  <si>
    <t>Doma Interior to Front Outside</t>
  </si>
  <si>
    <t>CB/A0DF</t>
  </si>
  <si>
    <t>CB/A0D2</t>
  </si>
  <si>
    <t>Doma Treasure Room to 2F Outside</t>
  </si>
  <si>
    <t>Doma 2F Outside to Treasure Room</t>
  </si>
  <si>
    <t>Doma Main Room to Throne Room</t>
  </si>
  <si>
    <t>Doma 1F Inner Room Left Door To Main Room</t>
  </si>
  <si>
    <t>Doma 1F Main Room to Inner Room Left Door</t>
  </si>
  <si>
    <t>Doma 1F Inner Room Right Door To Main Room</t>
  </si>
  <si>
    <t>Doma 1F Main Room to Inner Room Right Door</t>
  </si>
  <si>
    <t>Doma 3F Inside to 3F Outside</t>
  </si>
  <si>
    <t>Doma 3F Stairs to 2F</t>
  </si>
  <si>
    <t>Doma 2F Stairs to 3F</t>
  </si>
  <si>
    <t>Doma 2F Main Room to Cyan's Room</t>
  </si>
  <si>
    <t>Doma Dream 3F Outside to Inside</t>
  </si>
  <si>
    <t>Doma Dream 1F Outside Main Door</t>
  </si>
  <si>
    <t>Doma Dream 2F Outside to Treasure Room</t>
  </si>
  <si>
    <t>Doma Dream 2F Outside to Main Room</t>
  </si>
  <si>
    <t>Doma Dream 3F Inside to 3F Outside</t>
  </si>
  <si>
    <t>Doma Dream Interior to Front Outside</t>
  </si>
  <si>
    <t>Doma Dream Interior to 2F Outside</t>
  </si>
  <si>
    <t>Doma Dream Treasure Room to 2F Outside</t>
  </si>
  <si>
    <t>Doma Right Side Bedroom</t>
  </si>
  <si>
    <t>Doma Dream Right Side Bedroom</t>
  </si>
  <si>
    <t>Doma Dream Main Room to Throne Room</t>
  </si>
  <si>
    <t>Doma Dream Side Bedroom</t>
  </si>
  <si>
    <t>Doma Dream 1F Inner Room Left Door To Main Room</t>
  </si>
  <si>
    <t>Doma Dream 1F Main Room to Inner Room Left Door</t>
  </si>
  <si>
    <t>Doma Dream 1F Inner Room Right Door To Main Room</t>
  </si>
  <si>
    <t>Doma Dream 1F Main Room to Inner Room Right Door</t>
  </si>
  <si>
    <t>Doma Dream 2F Stairs to 3F</t>
  </si>
  <si>
    <t>Doma Dream 3F Stairs to 2F</t>
  </si>
  <si>
    <t>Doma Dream 2F Main Room to Cyan's Room</t>
  </si>
  <si>
    <t>Doma Dream Cyan's Room</t>
  </si>
  <si>
    <t>Doma Dream Throne Room</t>
  </si>
  <si>
    <t>Duncan's House Outside North WoR</t>
  </si>
  <si>
    <t>Duncan's House to Inside</t>
  </si>
  <si>
    <t>Duncan's House Outside South WoR</t>
  </si>
  <si>
    <t>Crazy Old Man's House Outside to Inside WoR</t>
  </si>
  <si>
    <t>Crazy Old Man's House Outside to Inside WoB</t>
  </si>
  <si>
    <t>Crazy Old Man's House to World Map WoB</t>
  </si>
  <si>
    <t>Crazy Old Man's House to World Map WoR</t>
  </si>
  <si>
    <t>Phantom Forest to North Exit</t>
  </si>
  <si>
    <t>Phantom Forest North Room to Healing Pool</t>
  </si>
  <si>
    <t xml:space="preserve">Phantom Forest Healing Pool to North Room </t>
  </si>
  <si>
    <t>Phantom Forest Healing Pool to Fork Room</t>
  </si>
  <si>
    <t>Phantom Forest Fork Room to Healing Pool</t>
  </si>
  <si>
    <t>Phantom Forest Fork Room to Room Before Train or South Exit</t>
  </si>
  <si>
    <t>CB/A3C4
CB/A3CA</t>
  </si>
  <si>
    <t>58: Phantom Forest / Train Gone == On
741: Sabin is initialized</t>
  </si>
  <si>
    <t>Phantom Forest Fork Room to North Room</t>
  </si>
  <si>
    <t>Phantom Forest Room Before Train to Fork</t>
  </si>
  <si>
    <t>Phantom Forest Room Before Train to Train Entrance</t>
  </si>
  <si>
    <t>Phantom Train Entrance</t>
  </si>
  <si>
    <t>several scripts handle the train sequence</t>
  </si>
  <si>
    <t>Mobliz Left House Basement</t>
  </si>
  <si>
    <t>Baren Falls Inside South</t>
  </si>
  <si>
    <t>Baren Falls Inside North</t>
  </si>
  <si>
    <t>Mobliz Inn Outside</t>
  </si>
  <si>
    <t>Mobliz Item Outside</t>
  </si>
  <si>
    <t>Mobliz Arsenal West Outside</t>
  </si>
  <si>
    <t>Mobliz Arsenal East Outside</t>
  </si>
  <si>
    <t>Mobliz Relic Outside WoR</t>
  </si>
  <si>
    <t>Mobliz Relic Outside WoB</t>
  </si>
  <si>
    <t>Mobliz Mail House Outside WoB</t>
  </si>
  <si>
    <t>Mobliz Mail House Outside WoR</t>
  </si>
  <si>
    <t>Mobliz Injured Lad Outside WoR</t>
  </si>
  <si>
    <t>Mobliz Injured Lad Outside WoB</t>
  </si>
  <si>
    <t>Mobliz East to World Map WoR</t>
  </si>
  <si>
    <t>Mobliz South to World Map WoR</t>
  </si>
  <si>
    <t>Mobliz South to World Map WoB</t>
  </si>
  <si>
    <t>Mobliz East to World Map WoB</t>
  </si>
  <si>
    <t>Veldt Shore South to World Map</t>
  </si>
  <si>
    <t>Veldt Shore East to World Map</t>
  </si>
  <si>
    <t>Mobliz Inn Inside</t>
  </si>
  <si>
    <t>Mobliz Arsenal West Inside</t>
  </si>
  <si>
    <t>Mobliz Arsenal East Inside</t>
  </si>
  <si>
    <t>Mobliz Item Inside</t>
  </si>
  <si>
    <t>CC/5082</t>
  </si>
  <si>
    <t>one way room</t>
  </si>
  <si>
    <t>Mobliz Mail Room Stairs Down</t>
  </si>
  <si>
    <t>Mobliz Mail Room Basement Stairs Up</t>
  </si>
  <si>
    <t>CC/509A</t>
  </si>
  <si>
    <t>inside mail house door to outside handled by this event</t>
  </si>
  <si>
    <t>Mobliz Kids' Hideaway</t>
  </si>
  <si>
    <t>Mobliz Mail Room Basement to Kids' Hideaway</t>
  </si>
  <si>
    <t>CC/50B2</t>
  </si>
  <si>
    <t>inside injured lad house is handled by this event</t>
  </si>
  <si>
    <t>inside part of the Relic shop is handled by this event</t>
  </si>
  <si>
    <t>Baren Falls Outside to World Map</t>
  </si>
  <si>
    <t>Baren Falls Outside to Inside</t>
  </si>
  <si>
    <t>Crescent Mountain to World Map</t>
  </si>
  <si>
    <t>Crescent Mountain to Serpent Trench Cliff</t>
  </si>
  <si>
    <t>Serpent Trench Cliff</t>
  </si>
  <si>
    <t>Nikeah Inn Outside WoB</t>
  </si>
  <si>
    <t>Nikeah Pub Outside WoB</t>
  </si>
  <si>
    <t>Nikeah Town to Docks WoB</t>
  </si>
  <si>
    <t>Nikeah Chocobo Stable Outside WoB</t>
  </si>
  <si>
    <t>Nikeah Inn Inside</t>
  </si>
  <si>
    <t>Nikeah Pub Inside</t>
  </si>
  <si>
    <t>Nikeah Chocobo Stable Inside</t>
  </si>
  <si>
    <t>Serpent Trench Cave 2nd Part 1st Room</t>
  </si>
  <si>
    <t>Serpent Trench Cave 2nd Part 2nd Room</t>
  </si>
  <si>
    <t>Mt Zozo Outside Bridge West Door Left Tile</t>
  </si>
  <si>
    <t>Mt Zozo Outside Bridge West Door Right Tile</t>
  </si>
  <si>
    <t>Mt Zozo Outside Bridge East Door</t>
  </si>
  <si>
    <t>Mt Zozo Outside Single Chest Room</t>
  </si>
  <si>
    <t>Mt Zozo Outside Cliff to Cyan's Cave West Door</t>
  </si>
  <si>
    <t>Mt Zozo Outside Cliff to Cyan's Cave East Door</t>
  </si>
  <si>
    <t>Mt Zozo Inside Door to Zozo</t>
  </si>
  <si>
    <t>Mt Zozo Inside to Single Chest Room</t>
  </si>
  <si>
    <t>Mt Zozo Inside to Bridge Room East</t>
  </si>
  <si>
    <t>Mt Zozo Inside to Bridge Room West</t>
  </si>
  <si>
    <t>Mt Zozo Cyan's Cave West</t>
  </si>
  <si>
    <t>Mt Zozo Cyan's Cave East</t>
  </si>
  <si>
    <t>Mt Zozo Cyan's Cliff</t>
  </si>
  <si>
    <t>Mt Zozo Inside to Cliff to Cyan's Cave West</t>
  </si>
  <si>
    <t>Coliseum Guy's House Door Outside</t>
  </si>
  <si>
    <t>Coliseum Guy's House South to World Map</t>
  </si>
  <si>
    <t>Coliseum Guy's House East to World Map</t>
  </si>
  <si>
    <t>Coliseum Guy's House West to World Map</t>
  </si>
  <si>
    <t>Coliseum Guy's House Inside</t>
  </si>
  <si>
    <t>Nikeah Docks</t>
  </si>
  <si>
    <t>Kohlingen Rachel's House Outside WoB</t>
  </si>
  <si>
    <t>Kohlingen General Store West Outside WoB</t>
  </si>
  <si>
    <t>Kohlingen General Store East Outside WoB</t>
  </si>
  <si>
    <t>Kohlingen Inn Outside WoB</t>
  </si>
  <si>
    <t>Kohlingen Chemist's House Front Door Outside WoB</t>
  </si>
  <si>
    <t>Kohlingen Chemist's House Back Door Outside WoB</t>
  </si>
  <si>
    <t>Kohlingen South to World Map WoB</t>
  </si>
  <si>
    <t>Kohlingen West to World Map WoB</t>
  </si>
  <si>
    <t>Kohlingen Rachel's House Outside WoR</t>
  </si>
  <si>
    <t>Kohlingen General Store West Outside WoR</t>
  </si>
  <si>
    <t>Kohlingen General Store East Outside WoR</t>
  </si>
  <si>
    <t>Kohlingen Inn Outside WoR</t>
  </si>
  <si>
    <t>Kohlingen Chemist's House Front Door Outside WoR</t>
  </si>
  <si>
    <t>Kohlingen Chemist's House Back Door Outside WoR</t>
  </si>
  <si>
    <t>Kohlingen South to World Map WoR</t>
  </si>
  <si>
    <t>Kohlingen West to World Map WoR</t>
  </si>
  <si>
    <t>Kohlingen Inn Inside</t>
  </si>
  <si>
    <t>CC/6999</t>
  </si>
  <si>
    <t>Kohlingen General Store West Inside</t>
  </si>
  <si>
    <t>Kohlingen General Store East Inside</t>
  </si>
  <si>
    <t>CC/698C</t>
  </si>
  <si>
    <t>CC/697F</t>
  </si>
  <si>
    <t>Kohlingen Chemist's House Stairs Down</t>
  </si>
  <si>
    <t>Kohlingen Chemist's House Stairs Up</t>
  </si>
  <si>
    <t>Kohlingen Chemist's House Front Door Inside</t>
  </si>
  <si>
    <t>CC/6965</t>
  </si>
  <si>
    <t>Kohlingen Chemist's House Back Door Inside</t>
  </si>
  <si>
    <t>CC/6972</t>
  </si>
  <si>
    <t>Kohlingen Rachel's House Inside</t>
  </si>
  <si>
    <t>Maranda Lola's House Inside</t>
  </si>
  <si>
    <t>Jidoor Owzer's Outside</t>
  </si>
  <si>
    <t>Jidoor Armor Outside</t>
  </si>
  <si>
    <t>Jidoor Relic Outside</t>
  </si>
  <si>
    <t>Jidoor Inn Outside</t>
  </si>
  <si>
    <t>Jidoor Auction House Outside</t>
  </si>
  <si>
    <t>Jidoor Weapon Outside</t>
  </si>
  <si>
    <t>Jidoor Item Outside</t>
  </si>
  <si>
    <t>Jidoor South to World Map</t>
  </si>
  <si>
    <t>Jidoor West to World Map</t>
  </si>
  <si>
    <t>Jidoor East to World Map</t>
  </si>
  <si>
    <t>Jidoor Chocobo Stable Outside</t>
  </si>
  <si>
    <t>Jidoor Auction House Inside</t>
  </si>
  <si>
    <t>Jidoor Item Inside</t>
  </si>
  <si>
    <t>Jidoor Relic Inside</t>
  </si>
  <si>
    <t>Jidoor Armor Inside</t>
  </si>
  <si>
    <t>Jidoor Weapon Inside</t>
  </si>
  <si>
    <t>Jidoor Chocobo Stable Inside</t>
  </si>
  <si>
    <t>Jidoor Inn Inside</t>
  </si>
  <si>
    <t>Owzer's Behind Painting to Owzer's House</t>
  </si>
  <si>
    <t>Owzer's Behind Painting Stairs Down</t>
  </si>
  <si>
    <t>Owzer's Basement Stairs Up</t>
  </si>
  <si>
    <t>Owzer's Basement Door to Single Chest Room</t>
  </si>
  <si>
    <t>Owzer's Basement Single Chest Room</t>
  </si>
  <si>
    <t>Owzer's Basement Save Point Room Right Door</t>
  </si>
  <si>
    <t>Owzer's Basement Floating Chest Room Door</t>
  </si>
  <si>
    <t>Owzer's Basement Chadarnook's Room</t>
  </si>
  <si>
    <t>Owzer's House Inside Door to Outside</t>
  </si>
  <si>
    <t>Owzer's House Door to Behind Painting</t>
  </si>
  <si>
    <t>not sure about WoR</t>
  </si>
  <si>
    <t>Owzer's Basement First Room to Door Switch Room</t>
  </si>
  <si>
    <t>CB/4BB5</t>
  </si>
  <si>
    <t>588: Map Switch 588</t>
  </si>
  <si>
    <t>Zozo Weapon Outside</t>
  </si>
  <si>
    <t>Zozo Armor Outside</t>
  </si>
  <si>
    <t>Zozo Clock Puzzle Room 1F Outside</t>
  </si>
  <si>
    <t>Zozo Clock Puzzle Room 2F Outside</t>
  </si>
  <si>
    <t>Zozo Cafe 1F Outside</t>
  </si>
  <si>
    <t>Zozo Cafe 2F Left Outside</t>
  </si>
  <si>
    <t>Zozo Cafe 2F Right Outside</t>
  </si>
  <si>
    <t>Zozo Cafe 3F Right Outside</t>
  </si>
  <si>
    <t>Zozo Relic 1F Outside</t>
  </si>
  <si>
    <t>Zozo Relic 2F Outside</t>
  </si>
  <si>
    <t>Zozo Relic 3F Outside</t>
  </si>
  <si>
    <t>Zozo Tower 6F to 6F Single Chest Room Outside</t>
  </si>
  <si>
    <t>Zozo Tower 7F Outside</t>
  </si>
  <si>
    <t>Zozo Tower 10F Outside</t>
  </si>
  <si>
    <t>Zozo Tower 12F Outside</t>
  </si>
  <si>
    <t>Zozo West Tower 4F Outside</t>
  </si>
  <si>
    <t>Zozo West Tower 5F Outside</t>
  </si>
  <si>
    <t>Zozo Door to Mt Zozo</t>
  </si>
  <si>
    <t>Zozo Tower 14F</t>
  </si>
  <si>
    <t>Zozo East to World Map</t>
  </si>
  <si>
    <t>Zozo Cafe 1F Inside</t>
  </si>
  <si>
    <t>Zozo Cafe 2F Left Inside</t>
  </si>
  <si>
    <t>Zozo Cafe 2F Right Inside</t>
  </si>
  <si>
    <t>Zozo Relic 1F Inside</t>
  </si>
  <si>
    <t>Zozo Relic 2F Inside</t>
  </si>
  <si>
    <t>Zozo Relic 3F Inside</t>
  </si>
  <si>
    <t>Zozo Tower 3F Narrow Hallway Stairs to 4F</t>
  </si>
  <si>
    <t>Zozo West Tower Right Door 4F Inside</t>
  </si>
  <si>
    <t>Zozo West Tower Left Door 5F Inside</t>
  </si>
  <si>
    <t>Zozo Armor Inside</t>
  </si>
  <si>
    <t>Zozo Clock Puzzle Room 1F Inside</t>
  </si>
  <si>
    <t>Zozo Clock Puzzle Room 2F Inside</t>
  </si>
  <si>
    <t>Zozo Cafe 3F Right Inside</t>
  </si>
  <si>
    <t>Zozo Tower 6F Single Chest Room Inside</t>
  </si>
  <si>
    <t>Zozo Tower 7F Inside</t>
  </si>
  <si>
    <t>Zozo Tower 10F Inside</t>
  </si>
  <si>
    <t>duplicate with 634</t>
  </si>
  <si>
    <t>duplicate with 638</t>
  </si>
  <si>
    <t>duplicate with 635</t>
  </si>
  <si>
    <t>duplicate with 639</t>
  </si>
  <si>
    <t>duplicate with 640</t>
  </si>
  <si>
    <t>duplicate with 636</t>
  </si>
  <si>
    <t>duplicate with 641</t>
  </si>
  <si>
    <t>duplicate with 637</t>
  </si>
  <si>
    <t>Opera House Balcony Left Door to Catwalk Stairwell</t>
  </si>
  <si>
    <t>Opera House Balcony Right Door to Switch Room</t>
  </si>
  <si>
    <t>Opera House Balcony To Lobby Left</t>
  </si>
  <si>
    <t>Opera House Balcony To Lobby Right</t>
  </si>
  <si>
    <t>Opera House Catwalk Stairwell North</t>
  </si>
  <si>
    <t>Opera House Catwalk Stairwell South</t>
  </si>
  <si>
    <t>Opera House Switch Room</t>
  </si>
  <si>
    <t>Zozo Tower 4F Outside to 3F Narrow Hallway</t>
  </si>
  <si>
    <t>Opera House Lobby to World Map</t>
  </si>
  <si>
    <t>Opera House Lobby to Dressing Room</t>
  </si>
  <si>
    <t>Vector After Train Ride To Magitek</t>
  </si>
  <si>
    <t>272: Opera House / Ultros Intro = OFF</t>
  </si>
  <si>
    <t>lobby to balcony before disruption / not in WoR - handled by this</t>
  </si>
  <si>
    <t>272: Opera House / Ultros Intro = ON</t>
  </si>
  <si>
    <t>lobby to balcony during disruption / not in WoR - handled by this</t>
  </si>
  <si>
    <t>CA/5F69 to CA/5F6F to
CA/5F7C</t>
  </si>
  <si>
    <t>CA/5F48 to CA/5F4E to 
CA/5F5B</t>
  </si>
  <si>
    <t>CA/5F69 to 
CA/5F75</t>
  </si>
  <si>
    <t>CA/5F48 to 
CA/5F62</t>
  </si>
  <si>
    <t>Opera House Balcony Left Door to Catwalk Stairwell WoR</t>
  </si>
  <si>
    <t>Opera House Balcony Right Door to Switch Room WoR</t>
  </si>
  <si>
    <t>Opera House Balcony To Lobby Left WoR</t>
  </si>
  <si>
    <t>Opera House Balcony To Lobby Right WoR</t>
  </si>
  <si>
    <t>CA/5F69 to CA/5F83</t>
  </si>
  <si>
    <t>87: Map Switch 87 = ON</t>
  </si>
  <si>
    <t>CA/5F48 to CA/5F62</t>
  </si>
  <si>
    <t>lobby to balcony in WoR - handled by this</t>
  </si>
  <si>
    <t>Coliseum Guy's House</t>
  </si>
  <si>
    <t>Figaro Chocobo Stable WoB</t>
  </si>
  <si>
    <t>Tzen Chocobo Stable WoB</t>
  </si>
  <si>
    <t>Maranda Chocobo Stable WoB</t>
  </si>
  <si>
    <t>Cave to South Figaro North Entrance WoB</t>
  </si>
  <si>
    <t>Sabin's House WoB</t>
  </si>
  <si>
    <t>Mt. Kolts North</t>
  </si>
  <si>
    <t>Mt. Kolts South</t>
  </si>
  <si>
    <t>Returner's Hideout</t>
  </si>
  <si>
    <t>Crazy Old Man's House WoB</t>
  </si>
  <si>
    <t>Phantom Forest North Entrance</t>
  </si>
  <si>
    <t>Phantom Forest South Entrance Left Tile</t>
  </si>
  <si>
    <t>South Figaro Top Tile WoB</t>
  </si>
  <si>
    <t>South Figaro Middle Left Tile WoB</t>
  </si>
  <si>
    <t>South Figaro Middle Right Tile WoB</t>
  </si>
  <si>
    <t>South Figaro Bottom Tile WoB</t>
  </si>
  <si>
    <t>Nikeah Left Tile WoB</t>
  </si>
  <si>
    <t>Nikeah Right Tile WoB</t>
  </si>
  <si>
    <t>Phantom Forest South Entrance Right Tile</t>
  </si>
  <si>
    <t>Doma Left Tile WoB</t>
  </si>
  <si>
    <t>Doma Right Tile WoB</t>
  </si>
  <si>
    <t>Crescent Mountain</t>
  </si>
  <si>
    <t>Kohlingen Left Tile WoB</t>
  </si>
  <si>
    <t>Kohlingen Right Tile WoB</t>
  </si>
  <si>
    <t>Dragon's Eye Chocobo Stable WoB</t>
  </si>
  <si>
    <t>Jidoor Top Tile WoB</t>
  </si>
  <si>
    <t>Jidoor Left Tile WoB</t>
  </si>
  <si>
    <t>Jidoor Right Tile WoB</t>
  </si>
  <si>
    <t>Maranda Top Tile WoB</t>
  </si>
  <si>
    <t>Maranda Bottom Tile WoB</t>
  </si>
  <si>
    <t>Tzen Left Tile WoB</t>
  </si>
  <si>
    <t>Tzen Right Tile WoB</t>
  </si>
  <si>
    <t>Albrook Left Tile WoB</t>
  </si>
  <si>
    <t>Albrook Right Tile WoB</t>
  </si>
  <si>
    <t>Zozo Left Tile WoB</t>
  </si>
  <si>
    <t>Zozo Top Right Tile WoB</t>
  </si>
  <si>
    <t>Zozo Bottom Right Tile WoB</t>
  </si>
  <si>
    <t>Opera House WoB</t>
  </si>
  <si>
    <t>Imperial Base Right Tile WoB</t>
  </si>
  <si>
    <t>Imperial Base Left Tile WoB</t>
  </si>
  <si>
    <t>Mobliz Chocobo Stable WoR</t>
  </si>
  <si>
    <t>Tzen Chocobo Stable WoR</t>
  </si>
  <si>
    <t>Kohlingen Chocobo Stable WoR</t>
  </si>
  <si>
    <t>Solitary Island Cid's House</t>
  </si>
  <si>
    <t>Albrook Left Tile WoR</t>
  </si>
  <si>
    <t>Albrook Right Tile WoR</t>
  </si>
  <si>
    <t>Nikeah Left Tile WoR</t>
  </si>
  <si>
    <t>Nikeah Right Tile WoR</t>
  </si>
  <si>
    <t>Coliseum</t>
  </si>
  <si>
    <t>Cave to Figaro Castle WoR</t>
  </si>
  <si>
    <t>South Figaro WoR</t>
  </si>
  <si>
    <t>Kohlingen Left Tile WoR</t>
  </si>
  <si>
    <t>Kohlingen Right Tile WoR</t>
  </si>
  <si>
    <t>Cave in the Veldt WoR</t>
  </si>
  <si>
    <t>Opera House WoR</t>
  </si>
  <si>
    <t>Maranda Left Tile WoR</t>
  </si>
  <si>
    <t>Maranda Right Tile WoR</t>
  </si>
  <si>
    <t>Crazy Old Man's House WoR</t>
  </si>
  <si>
    <t>Zozo Top Left Tile WoR</t>
  </si>
  <si>
    <t>Zozo Bottom Left Tile WoR</t>
  </si>
  <si>
    <t>Zozo Right Tile WoR</t>
  </si>
  <si>
    <t>Jidoor Left Tile WoR</t>
  </si>
  <si>
    <t>Jidoor Right Tile WoR</t>
  </si>
  <si>
    <t>Doma Left Tile WoR</t>
  </si>
  <si>
    <t>Doma Right Tile WoR</t>
  </si>
  <si>
    <t>Ebot's Rock</t>
  </si>
  <si>
    <t>Duncan's House WoR</t>
  </si>
  <si>
    <t>off map</t>
  </si>
  <si>
    <t>Vector Pub Outside</t>
  </si>
  <si>
    <t>Vector Armor Outside</t>
  </si>
  <si>
    <t>Vector Weapon Outside</t>
  </si>
  <si>
    <t>Vector Inn Outside</t>
  </si>
  <si>
    <t>Vector Healer House Outside</t>
  </si>
  <si>
    <t>Vector To Imperial Castle</t>
  </si>
  <si>
    <t>Vector South to World Map</t>
  </si>
  <si>
    <t>Vector To Magitek</t>
  </si>
  <si>
    <t>return to Vector handled by CC/9359</t>
  </si>
  <si>
    <t>123: Vector / After Esper Attack = ON</t>
  </si>
  <si>
    <t>Imperial Castle Roof Outside Left Door</t>
  </si>
  <si>
    <t>Imperial Castle Roof Outside Right Door</t>
  </si>
  <si>
    <t>Imperial Castle Roof to Top Room Outside</t>
  </si>
  <si>
    <t>CC/92F5</t>
  </si>
  <si>
    <t>CC/931D</t>
  </si>
  <si>
    <t>CC/9345</t>
  </si>
  <si>
    <t>CC/9331</t>
  </si>
  <si>
    <t>CC/9309</t>
  </si>
  <si>
    <t>Imperial Castle 2 Chest Room to 1F Left Side</t>
  </si>
  <si>
    <t>Imperial Castle 1F Left Side Door to 2 Chest Room</t>
  </si>
  <si>
    <t>Imperial Castle 1F Right Side Door to Jail Cell</t>
  </si>
  <si>
    <t>Imperial Castle Jail Cell to 1F Right Side</t>
  </si>
  <si>
    <t>Imperial Castle 3F Door to Throne Room</t>
  </si>
  <si>
    <t>Imperial Castle 2F to Barracks Room</t>
  </si>
  <si>
    <t>Imperial Castle 2F Right Side Door to Bedroom Hallway South</t>
  </si>
  <si>
    <t>Imperial Castle 2F Bedroom Hallway South</t>
  </si>
  <si>
    <t>Imperial Castle 2F Bedroom Hallway North</t>
  </si>
  <si>
    <t>Imperial Castle 3F Left Side Door to Left Side Roof Stairwell</t>
  </si>
  <si>
    <t>Imperial Castle Left Side Roof Stairwell South</t>
  </si>
  <si>
    <t>Imperial Castle 3F Right Side Door to Right Side Roof Stairwell</t>
  </si>
  <si>
    <t>Imperial Castle Right Side Roof Stairwell South</t>
  </si>
  <si>
    <t>Imperial Castle Left Door Behind Throne</t>
  </si>
  <si>
    <t>Imperial Castle Right Door Behind Throne</t>
  </si>
  <si>
    <t>Imperial Castle Bedroom Right Door</t>
  </si>
  <si>
    <t>Imperial Castle Toilet</t>
  </si>
  <si>
    <t>Imperial Castle Bedroom Bathroom</t>
  </si>
  <si>
    <t>Imperial Castle Bedroom Left Door to Bedroom Bathroom</t>
  </si>
  <si>
    <t>Imperial Castle Left Side Roof Stairwell North to Outside</t>
  </si>
  <si>
    <t>Imperial Castle Right Side Roof Stairwell North to Outside</t>
  </si>
  <si>
    <t>Imperial Castle Main Door Outside</t>
  </si>
  <si>
    <t>Imperial Castle Main Door Inside</t>
  </si>
  <si>
    <t>Imperial Castle Top Room</t>
  </si>
  <si>
    <t>Imperial Castle Throne Room South</t>
  </si>
  <si>
    <t>Imperial Castle Banquet Room</t>
  </si>
  <si>
    <t>holding place for dialogue</t>
  </si>
  <si>
    <t>Imperial Castle Barracks Room to Toilet</t>
  </si>
  <si>
    <t>Imperial Castle Barracks Room to 2F Left Side</t>
  </si>
  <si>
    <t>Vector burning unused in WC</t>
  </si>
  <si>
    <t>Magitek Factory Entrance</t>
  </si>
  <si>
    <t>Magitek Factory Upper Room Door</t>
  </si>
  <si>
    <t>Magitek Upper Room Conveyor to Lower Room</t>
  </si>
  <si>
    <t>Magitek Factory Lower Room Door</t>
  </si>
  <si>
    <t>Magitek Factory Lower Room Unreachable</t>
  </si>
  <si>
    <t>can't get to this door</t>
  </si>
  <si>
    <t>Magitek Factory Garbage Room Left Door</t>
  </si>
  <si>
    <t>Magitek Factory Garbage Room Right Door</t>
  </si>
  <si>
    <t>unused connector to Kefka's Tower?</t>
  </si>
  <si>
    <t>Magitek Factory Stairwell Bottom</t>
  </si>
  <si>
    <t>Magitek Factory Stairwell Top</t>
  </si>
  <si>
    <t>Magitek Factory Tube Hallway East</t>
  </si>
  <si>
    <t>Magitek Factory Tube Hallway West</t>
  </si>
  <si>
    <t>Magitek Factory Number 024 Room South</t>
  </si>
  <si>
    <t>Magitek Factory Number 024 Room North</t>
  </si>
  <si>
    <t>Magitek Factory Esper Tube Room</t>
  </si>
  <si>
    <t>Zone Eater Entry Room</t>
  </si>
  <si>
    <t>Zone Eater Pit</t>
  </si>
  <si>
    <t>Zone Eater Bridge Guards Room East to Entry Room</t>
  </si>
  <si>
    <t>Zone Eater Bridge Guards Room East Stairwell to Pit</t>
  </si>
  <si>
    <t>Zone Eater Bridge Guards Room West to Save Point Room</t>
  </si>
  <si>
    <t>Zone Eater Hallway to Bridge Switch South</t>
  </si>
  <si>
    <t>Zone Eater Hallway to Falling Ceiling Room</t>
  </si>
  <si>
    <t>Zone Eater Gogo Room</t>
  </si>
  <si>
    <t>Zone Eater Save Point Room East</t>
  </si>
  <si>
    <t>Zone Eater Save Point Room West</t>
  </si>
  <si>
    <t>Zone Eater Bridge Switch Room East</t>
  </si>
  <si>
    <t>Zone Eater Bridge Switch Room West to Gogo Room</t>
  </si>
  <si>
    <t>return to save point room handled by CB/809A</t>
  </si>
  <si>
    <t>return to save point room handled by CB/80A9</t>
  </si>
  <si>
    <t>Umaro Cave 1st Room West Door</t>
  </si>
  <si>
    <t>Umaro Cave 1st Room Middle Door</t>
  </si>
  <si>
    <t>Umaro Cave 1st Room East Door</t>
  </si>
  <si>
    <t>Umaro Cave Bridge Room to 2nd Room</t>
  </si>
  <si>
    <t>Umaro Cave Bridge Room to Switch Room</t>
  </si>
  <si>
    <t>Umaro Cave Switch Room to Bridge Room</t>
  </si>
  <si>
    <t>Umaro Cave 2nd Room to 1st Room West Door</t>
  </si>
  <si>
    <t>Umaro Cave 2nd Room to 1st Room Middle Door</t>
  </si>
  <si>
    <t>Umaro Cave 2nd Room to 1st Room East Door</t>
  </si>
  <si>
    <t>Umaro Cave 2nd Room to Bridge Room</t>
  </si>
  <si>
    <t>Maranda Lola's House Outside WoR</t>
  </si>
  <si>
    <t>Doma Outside to World Map</t>
  </si>
  <si>
    <t>Doma 3F Outside to Inside</t>
  </si>
  <si>
    <t>Doma 1F Outside Main Door</t>
  </si>
  <si>
    <t>Doma 2F Outside to Main Room</t>
  </si>
  <si>
    <t>Maranda Inn Inside</t>
  </si>
  <si>
    <t>Maranda Weapon Inside</t>
  </si>
  <si>
    <t>Maranda Armor Inside</t>
  </si>
  <si>
    <t>Maranda Inn Outside</t>
  </si>
  <si>
    <t>Maranda Weapon Outside</t>
  </si>
  <si>
    <t>Maranda Armor Outside</t>
  </si>
  <si>
    <t>Maranda South to World Map</t>
  </si>
  <si>
    <t>Maranda East to World Map</t>
  </si>
  <si>
    <t>Darill's Tomb Outside to World Map</t>
  </si>
  <si>
    <t>Darill's Tomb Outside to B1</t>
  </si>
  <si>
    <t>Darill's Tomb B1 Entry Room North</t>
  </si>
  <si>
    <t>Darill's Tomb B1 Entry Room South</t>
  </si>
  <si>
    <t>Darill's Tomb B2 to B1 Stairs</t>
  </si>
  <si>
    <t>Darill's Tomb B2 Main Room Left Side Top Door</t>
  </si>
  <si>
    <t>Darill's Tomb B2 Main Room Right Side Top Door</t>
  </si>
  <si>
    <t>Darill's Tomb B2 Main Room Left Side Bottom Door</t>
  </si>
  <si>
    <t>Darill's Tomb B2 Left Side Bottom Room to Main Room</t>
  </si>
  <si>
    <t>Darill's Tomb B2 Main Room to Turtle Hallway</t>
  </si>
  <si>
    <t>Darill's Tomb B2 Turtle Hallway South</t>
  </si>
  <si>
    <t>Darill's Tomb B2 Turtle Hallway North</t>
  </si>
  <si>
    <t>Darill's Tomb B2 Main Room Right Side Bottom Door</t>
  </si>
  <si>
    <t>Darill's Tomb B2 Right Side Bottom Room to Main Room</t>
  </si>
  <si>
    <t>Darill's Tomb B2 Stairwell to B3</t>
  </si>
  <si>
    <t>Darill's Tomb B2 Right Side Tombstone Room South</t>
  </si>
  <si>
    <t>Darill's Tomb B2 Left Side Tombstone Room</t>
  </si>
  <si>
    <t>Darill's Tomb B2 Right Side Tombstone Room North</t>
  </si>
  <si>
    <t>Darill's Tomb B2 Right Side Secret Room</t>
  </si>
  <si>
    <t>Darill's Tomb B2 Graveyard</t>
  </si>
  <si>
    <t>Darill's Tomb B3 Stairwell to B2</t>
  </si>
  <si>
    <t>Darill's Tomb B3 Door to Water Level Switch Room</t>
  </si>
  <si>
    <t>Darill's Tomb B3 Water Level Switch Room</t>
  </si>
  <si>
    <t>Darill's Tomb B2 Water Room Left Top Door</t>
  </si>
  <si>
    <t>Darill's Tomb B2 Water Room Left Bottom Door to Graveyard</t>
  </si>
  <si>
    <t>Darill's Tomb B2 Water Room Right Door</t>
  </si>
  <si>
    <t>duplicate of 787</t>
  </si>
  <si>
    <t>duplicate of 796</t>
  </si>
  <si>
    <t>Darill's Tomb B2 MIAB Hallway to Dullahan Room</t>
  </si>
  <si>
    <t>Darill's Tomb B2 MIAB Hallway to Water Room</t>
  </si>
  <si>
    <t>Darill's Tomb Dullahan Room</t>
  </si>
  <si>
    <t>Kefka's Tower Fixed Dice Room Right Door</t>
  </si>
  <si>
    <t>Kefka's Tower Fixed Dice Room Left Door</t>
  </si>
  <si>
    <t>Tzen Armor Outside WoR</t>
  </si>
  <si>
    <t>Tzen Weapon Outside WoR</t>
  </si>
  <si>
    <t>Tzen Inn Outside WoR</t>
  </si>
  <si>
    <t>Tzen Item Outside WoR</t>
  </si>
  <si>
    <t>Tzen Relic Outside WoR</t>
  </si>
  <si>
    <t>Tzen South to World Map WoR</t>
  </si>
  <si>
    <t>Tzen Armor Outside WoB</t>
  </si>
  <si>
    <t>Tzen Weapon Outside WoB</t>
  </si>
  <si>
    <t>Tzen Inn Outside WoB</t>
  </si>
  <si>
    <t>Tzen Item Outside WoB</t>
  </si>
  <si>
    <t>Tzen Relic Outside WoB</t>
  </si>
  <si>
    <t>Tzen South to World Map WoB</t>
  </si>
  <si>
    <t>CC/5C09</t>
  </si>
  <si>
    <t>164: World of Ruin = ON</t>
  </si>
  <si>
    <t>handles WoB/WoR switching</t>
  </si>
  <si>
    <t>CC/5C1D</t>
  </si>
  <si>
    <t>CC/5C31</t>
  </si>
  <si>
    <t>CC/5C45</t>
  </si>
  <si>
    <t>CC/5C6D</t>
  </si>
  <si>
    <t>Tzen Collapsing House Stairwell Down</t>
  </si>
  <si>
    <t>Tzen Collapsing House Stairwell Up</t>
  </si>
  <si>
    <t>handles WoB/WoR switching even though technically you can't get into the collapsing house except in WoR</t>
  </si>
  <si>
    <t>Kefka's Tower After Guardian Right Door</t>
  </si>
  <si>
    <t>Kefka's Tower After Guardian Left Door</t>
  </si>
  <si>
    <t>Kefka's Tower After Guardian Return from Final Switch Room</t>
  </si>
  <si>
    <t>you can't actually go through this door only out of it</t>
  </si>
  <si>
    <t>Kefka's Tower Guardian Room Right Side North Door</t>
  </si>
  <si>
    <t>Kefka's Tower Guardian Room Middle North Door</t>
  </si>
  <si>
    <t>Kefka's Tower Guardian Room Right Side South Door</t>
  </si>
  <si>
    <t>Kefka's Tower Guardian Room Left Side North Door</t>
  </si>
  <si>
    <t>Kefka's Tower Guardian Room Middle South Door</t>
  </si>
  <si>
    <t>Kefka's Tower Small Switch Room Right Side Stairs Up</t>
  </si>
  <si>
    <t>Kefka's Tower Small Switch Room Left Side Stairs Up</t>
  </si>
  <si>
    <t>Kefka's Tower Small Switch Room to Broken Tube Room</t>
  </si>
  <si>
    <t>Kefka's Tower Inferno Room 2 Chests Upstairs</t>
  </si>
  <si>
    <t>Kefka's Tower Left Side 2 Conveyor Room Bottom Door</t>
  </si>
  <si>
    <t>Kefka's Tower Left Side 2 Conveyor Room Top Door</t>
  </si>
  <si>
    <t>Phoenix Cave 1st Lava Room Middle Left Door</t>
  </si>
  <si>
    <t>Phoenix Cave 1st Lava Room North Left Door</t>
  </si>
  <si>
    <t>Phoenix Cave 1st Lava Room North Middle Door</t>
  </si>
  <si>
    <t xml:space="preserve">Phoenix Cave 1st Lava Room South Left Door </t>
  </si>
  <si>
    <t>Phoenix Cave 1st Lava Room South Middle Door</t>
  </si>
  <si>
    <t>Phoenix Cave 1st Lava Room North Right Door</t>
  </si>
  <si>
    <t>Phoenix Cave Final Room</t>
  </si>
  <si>
    <t>Phoenix Cave 2nd Lava Room Far Right Door</t>
  </si>
  <si>
    <t>Phoenix Cave 2nd Lava Room Right Door</t>
  </si>
  <si>
    <t>Phoenix Cave 2nd Lava Room Middle Door</t>
  </si>
  <si>
    <t>Phoenix Cave 2nd Lava Room Left Door</t>
  </si>
  <si>
    <t>unreachable exit off map?</t>
  </si>
  <si>
    <t>Phoenix Cave ?</t>
  </si>
  <si>
    <t>Phoenix Cave Upstairs to Outside</t>
  </si>
  <si>
    <t>Phoenix Cave Upstairs to 1st Lava Room South Left Door</t>
  </si>
  <si>
    <t>Phoenix Cave Upstairs to 1st Lava Room Middle Left Door</t>
  </si>
  <si>
    <t>Phoenix Cave Upstairs to 1st Lava Room South Middle Door</t>
  </si>
  <si>
    <t>Phoenix Cave Upstairs to 1st Lava Room North Left Door</t>
  </si>
  <si>
    <t>Phoenix Cave Upstairs to 1st Lava Room North Middle Door</t>
  </si>
  <si>
    <t>Phoenix Cave Upstairs to 1st Lava Room North Right Door</t>
  </si>
  <si>
    <t>Phoenix Cave Upstairs to 2nd Lava Room Far Right Door</t>
  </si>
  <si>
    <t>Phoenix Cave Upstairs to 2nd Lava Room Right Door</t>
  </si>
  <si>
    <t>Phoenix Cave Upstairs to 2nd Lava Room Middle Door</t>
  </si>
  <si>
    <t>Phoenix Cave Upstairs to Final Room</t>
  </si>
  <si>
    <t>Phoenix Cave Upstairs to 2nd Lava Room Left Door</t>
  </si>
  <si>
    <t>unreachable exit in wall</t>
  </si>
  <si>
    <t>Doma Dream 3 Stooges Maze Northwest Section North Door</t>
  </si>
  <si>
    <t>Doma Dream 3 Stooges Maze Northwest Section South Door</t>
  </si>
  <si>
    <t>Doma Dream 3 Stooges Maze West Section Door</t>
  </si>
  <si>
    <t>Doma Dream 3 Stooges Maze North Section Door</t>
  </si>
  <si>
    <t>Doma Dream 3 Stooges Maze Middle Section Left Door</t>
  </si>
  <si>
    <t>Doma Dream 3 Stooges Maze Middle Section Middle Door</t>
  </si>
  <si>
    <t>Doma Dream 3 Stooges Maze Middle Section Right Door</t>
  </si>
  <si>
    <t>Doma Dream 3 Stooges Maze Northeast Section Left Door</t>
  </si>
  <si>
    <t>Doma Dream 3 Stooges Maze Northeast Section Right Door</t>
  </si>
  <si>
    <t>Doma Dream 3 Stooges Maze Southeast Section Door</t>
  </si>
  <si>
    <t>Doma Dream 3 Stooges Maze East Section Door</t>
  </si>
  <si>
    <t>Doma Dream 3 Stooges Maze South Section Right Door</t>
  </si>
  <si>
    <t>Doma Dream 3 Stooges Maze South Section Door to Stooges Room</t>
  </si>
  <si>
    <t>Doma Dream Stooges Room</t>
  </si>
  <si>
    <t>Phoenix Cave Outside</t>
  </si>
  <si>
    <t>Doma Dream Cliffs Outside Loop West Door</t>
  </si>
  <si>
    <t>Doma Dream Cliffs Outside Loop East Door</t>
  </si>
  <si>
    <t>Doma Dream Cliffs Outside Final Room Top Tile</t>
  </si>
  <si>
    <t>Doma Dream Cliffs Outside Final Room Bottom Tile</t>
  </si>
  <si>
    <t>Doma Dream Caves Starting Room to Cliffs</t>
  </si>
  <si>
    <t>Doma Dream Caves Loop Room North</t>
  </si>
  <si>
    <t>Doma Dream Caves Loop Room South</t>
  </si>
  <si>
    <t>Doma Dream Train Switch Puzzle Room West Door Top Tile</t>
  </si>
  <si>
    <t>Doma Dream Train Switch Puzzle Room West Door Bottom Tile</t>
  </si>
  <si>
    <t>Doma Dream Train Switch Puzzle Room East Door</t>
  </si>
  <si>
    <t>Doma Dream Train 1st Train Car West Door Top Tile</t>
  </si>
  <si>
    <t>Doma Dream Train 1st Train Car West Door Bottom Tile</t>
  </si>
  <si>
    <t>Doma Dream Train 1st Train Car East Door Top Tile</t>
  </si>
  <si>
    <t>Doma Dream Train 1st Train Car East Door Bottom Tile</t>
  </si>
  <si>
    <t>Albrook Inn Outside WoB</t>
  </si>
  <si>
    <t>Albrook Weapon Outside WoB</t>
  </si>
  <si>
    <t>Albrook Armor Outside WoB</t>
  </si>
  <si>
    <t>Albrook Item Outside WoB</t>
  </si>
  <si>
    <t>Albrook Pub Outside WoB</t>
  </si>
  <si>
    <t>Albrook Relic Outside WoB</t>
  </si>
  <si>
    <t>Albrook West to World Map WoB</t>
  </si>
  <si>
    <t>Albrook North to World Map WoB</t>
  </si>
  <si>
    <t>Albrook Further North to World Map WoB</t>
  </si>
  <si>
    <t>redundant exit for north border of Albrook</t>
  </si>
  <si>
    <t>Albrook South to Docks WoB</t>
  </si>
  <si>
    <t>Albrook Inn Outside WoR</t>
  </si>
  <si>
    <t>Albrook Weapon Outside WoR</t>
  </si>
  <si>
    <t>Albrook Armor Outside WoR</t>
  </si>
  <si>
    <t>Albrook Item Outside WoR</t>
  </si>
  <si>
    <t>Albrook Pub Outside WoR</t>
  </si>
  <si>
    <t>Albrook Relic Outside WoR</t>
  </si>
  <si>
    <t>Albrook West to World Map WoR</t>
  </si>
  <si>
    <t>Albrook North to World Map WoR</t>
  </si>
  <si>
    <t>Albrook Further North to World Map WoR</t>
  </si>
  <si>
    <t>Albrook South to Docks WoR</t>
  </si>
  <si>
    <t>Kefka's Tower Atma Room Right Door</t>
  </si>
  <si>
    <t>Kefka's Tower Falldown Room Left Door</t>
  </si>
  <si>
    <t xml:space="preserve">Kefka's Tower Falldown Room Entry Right Door </t>
  </si>
  <si>
    <t>one way door, fall down from here</t>
  </si>
  <si>
    <t>Thamasa Arsenal West Outside WoR</t>
  </si>
  <si>
    <t>Thamasa Arsenal East Outside WoR</t>
  </si>
  <si>
    <t>Thamasa Item Outside WoR</t>
  </si>
  <si>
    <t>Thamasa Relic Outside WoR</t>
  </si>
  <si>
    <t>Thamasa Strago's House Outside WoR</t>
  </si>
  <si>
    <t>Thamasa Elder's House Outside WoR</t>
  </si>
  <si>
    <t>Thamasa Inn Outside WoR</t>
  </si>
  <si>
    <t>Thamasa North to World Map WoR</t>
  </si>
  <si>
    <t>unreachable exit</t>
  </si>
  <si>
    <t>Thamasa West to World Map WoR</t>
  </si>
  <si>
    <t>Thamasa South to World Map WoR</t>
  </si>
  <si>
    <t>Thamasa Arsenal West Outside WoB</t>
  </si>
  <si>
    <t>Thamasa Arsenal East Outside WoB</t>
  </si>
  <si>
    <t>Thamasa Item Outside WoB</t>
  </si>
  <si>
    <t>Thamasa Relic Outside WoB</t>
  </si>
  <si>
    <t>Thamasa Strago's House Outside WoB</t>
  </si>
  <si>
    <t>Thamasa Elder's House Outside WoB</t>
  </si>
  <si>
    <t>Thamasa Inn Outside WoB</t>
  </si>
  <si>
    <t>Thamasa North to World Map WoB</t>
  </si>
  <si>
    <t>Thamasa West to World Map WoB</t>
  </si>
  <si>
    <t>Thamasa South to World Map WoB</t>
  </si>
  <si>
    <t>Thamasa Arsenal Inside West</t>
  </si>
  <si>
    <t>Thamasa Arsenal Inside East</t>
  </si>
  <si>
    <t>Thamasa Inn Inside</t>
  </si>
  <si>
    <t>Thamasa Item Inside</t>
  </si>
  <si>
    <t>Thamasa Elder's House Inside</t>
  </si>
  <si>
    <t xml:space="preserve">Thamasa Strago's House Front Door Inside </t>
  </si>
  <si>
    <t>Thamasa Strago's House Stairs Up</t>
  </si>
  <si>
    <t>Thamasa Strago's House Stairs Down</t>
  </si>
  <si>
    <t>Thamasa Relic Inside</t>
  </si>
  <si>
    <t>Burning House Entry Room North Door</t>
  </si>
  <si>
    <t>Burning House Second Room South Door Left Tile</t>
  </si>
  <si>
    <t>Burning House Second Room South Door Right Tile</t>
  </si>
  <si>
    <t>Burning House Second Room North Door</t>
  </si>
  <si>
    <t>Burning House Third Room South Door</t>
  </si>
  <si>
    <t>Burning House Third Room North Door</t>
  </si>
  <si>
    <t>Burning House Fourth Room South Door</t>
  </si>
  <si>
    <t>Burning House Fourth Room Left North Door</t>
  </si>
  <si>
    <t>Burning House Fifth Room South Door</t>
  </si>
  <si>
    <t>Burning House Fourth Room Right North Door</t>
  </si>
  <si>
    <t>Burning House 1st Chest Room</t>
  </si>
  <si>
    <t>Burning House Fifth Room Right North Door</t>
  </si>
  <si>
    <t>Burning House 2nd Chest Room</t>
  </si>
  <si>
    <t>Burning House Fifth Room Left North Door</t>
  </si>
  <si>
    <t>Burning House Sixth Room South Door</t>
  </si>
  <si>
    <t>Burning House Sixth Room North Door</t>
  </si>
  <si>
    <t>Burning House Final Room</t>
  </si>
  <si>
    <t>Veldt Cave to World Map</t>
  </si>
  <si>
    <t>Veldt Cave Second Room Stairs Down to B1</t>
  </si>
  <si>
    <t>Veldt Cave Third Room Stairs Up to 1F</t>
  </si>
  <si>
    <t>Veldt Cave Second Room Lower Part North Door</t>
  </si>
  <si>
    <t>Veldt Cave First Room Top Right Door</t>
  </si>
  <si>
    <t>Veldt Cave Second Room Top Left Door</t>
  </si>
  <si>
    <t>Veldt Cave First Room Bottom Right Door</t>
  </si>
  <si>
    <t>Veldt Cave Second Room Bottom Left Door</t>
  </si>
  <si>
    <t>Veldt Cave Second Room Lower Part Stairs Down to B2</t>
  </si>
  <si>
    <t>Veldt Cave Fourth Room North Right Door</t>
  </si>
  <si>
    <t>Veldt Cave Fifth Room North Door</t>
  </si>
  <si>
    <t>Veldt Cave Sr Behemoth Room</t>
  </si>
  <si>
    <t>Veldt Cave Fifth Room South Door</t>
  </si>
  <si>
    <t>Fanatic's Tower to World Map</t>
  </si>
  <si>
    <t>Esper Mountain 3 Statues Room Left Door</t>
  </si>
  <si>
    <t>Esper Mountain 3 Statues Room Right Door</t>
  </si>
  <si>
    <t>Esper Mountain Outside Bridge Room West Door Left Tile</t>
  </si>
  <si>
    <t>Esper Mountain Outside Bridge Room West Door Right Tile</t>
  </si>
  <si>
    <t>Esper Mountain Outside Bridge Room East Door</t>
  </si>
  <si>
    <t>Esper Mountain Outside Statue Path South Door</t>
  </si>
  <si>
    <t>Esper Mountain Outside Statue Path North Door</t>
  </si>
  <si>
    <t>Esper Mountain Outside Northwest Treasure Room</t>
  </si>
  <si>
    <t>Esper Mountain Outside East Treasure Room</t>
  </si>
  <si>
    <t>Esper Mountain Inside to World Map</t>
  </si>
  <si>
    <t>Esper Mountain Inside First Room North Door to Outside Loop</t>
  </si>
  <si>
    <t>Esper Mountain Inside First Room West Door to Outside Loop</t>
  </si>
  <si>
    <t>Esper Mountain Inside First Room East Door to Statue Path</t>
  </si>
  <si>
    <t>Esper Mountain Inside Second Room Southwest Door</t>
  </si>
  <si>
    <t>Esper Mountain Inside Second Room Southeast Door</t>
  </si>
  <si>
    <t>Esper Mountain Inside Pit Room</t>
  </si>
  <si>
    <t>Esper Mountain Inside Second Room West Door</t>
  </si>
  <si>
    <t>Esper Mountain Inside Second Room Northwest Door</t>
  </si>
  <si>
    <t>Esper Mountain Inside Second Room East Door</t>
  </si>
  <si>
    <t>Esper Mountain Inside Second Room North Door</t>
  </si>
  <si>
    <t>Esper Mountain Inside Final Room Dead End</t>
  </si>
  <si>
    <t>Esper Mountain Outside West Treasure Room</t>
  </si>
  <si>
    <t>Imperial Base House Outside</t>
  </si>
  <si>
    <t>Imperial Base West to World Map Top Tile</t>
  </si>
  <si>
    <t>Imperial Base West to World Map Bottom Tile</t>
  </si>
  <si>
    <t xml:space="preserve">Imperial Base East to Cave to Sealed Gate World Map </t>
  </si>
  <si>
    <t>Imperial Base House Inside</t>
  </si>
  <si>
    <t>Imperial Base House Stairs Down</t>
  </si>
  <si>
    <t>Imperial Base House Stairs Up</t>
  </si>
  <si>
    <t>Cave to the Sealed Gate to World Map</t>
  </si>
  <si>
    <t>Cave to the Sealed Gate Entry Room to B1</t>
  </si>
  <si>
    <t>Cave to the Sealed Gate B1 North to Entry Room</t>
  </si>
  <si>
    <t>Cave to the Sealed Gate B1 South to Lava Switch Room</t>
  </si>
  <si>
    <t>weird door OOB</t>
  </si>
  <si>
    <t>Cave to Sealed Gate Last Room South Door</t>
  </si>
  <si>
    <t>Cave to Sealed Gate Main Room to Last Room</t>
  </si>
  <si>
    <t>Cave to Sealed Gate Main Room to Lava Switch Room</t>
  </si>
  <si>
    <t>Cave to Sealed Gate Main Room to Save Point Room</t>
  </si>
  <si>
    <t>Cave to Sealed Gate Main Room to 4 Chest Room</t>
  </si>
  <si>
    <t>Cave to Sealed Gate 4 Chest Room</t>
  </si>
  <si>
    <t>Cave to Sealed Gate Last Room to Sealed Gate</t>
  </si>
  <si>
    <t>Cave to Sealed Gate Lava Switch Room North</t>
  </si>
  <si>
    <t>redundant with 1075?</t>
  </si>
  <si>
    <t>Cave to Sealed Gate Lava Switch Room South</t>
  </si>
  <si>
    <t>Cave to Sealed Gate Save Point Room</t>
  </si>
  <si>
    <t>Cid's House Door Outside</t>
  </si>
  <si>
    <t>Cid's House South to Beach</t>
  </si>
  <si>
    <t>Cid's House East to World Map</t>
  </si>
  <si>
    <t>Cid's House West to World Map</t>
  </si>
  <si>
    <t>Cid's House Northwest to World Map</t>
  </si>
  <si>
    <t>Cid's House North to World Map</t>
  </si>
  <si>
    <t>Cid's House Northeast to World Map</t>
  </si>
  <si>
    <t>Cid's House Inside</t>
  </si>
  <si>
    <t>Cid's House Beach</t>
  </si>
  <si>
    <t>Cid's House Beach with No Fish</t>
  </si>
  <si>
    <t>Veldt Cave Third Room South Door to Second Room Lower Part</t>
  </si>
  <si>
    <t>Veldt Cave B2 Fourth Room North Left Door</t>
  </si>
  <si>
    <t>Kefka's Tower Outside Left Side First Room to Left Side 2 Conveyor Room</t>
  </si>
  <si>
    <t>Kefka's Tower Right Side Hallway After Inferno Room South Door</t>
  </si>
  <si>
    <t>Kefka's Tower Right Side Hallway After Inferno Room North Door</t>
  </si>
  <si>
    <t>Kefka's Tower Right Side Hallway To Skull Drgn South Door</t>
  </si>
  <si>
    <t>Kefka's Tower Right Side Hallway To Skull Drgn North Door</t>
  </si>
  <si>
    <t>Kefka's Tower Middle Hallway To Gold Drgn South Door</t>
  </si>
  <si>
    <t>Kefka's Tower Middle Hallway To Skull Drgn North Door</t>
  </si>
  <si>
    <t>Kefka's Tower Left Side Hallway After Broken Capsule Room Right Door</t>
  </si>
  <si>
    <t>Kefka's Tower Left Side Hallway After Broken Capsule Room Left Door</t>
  </si>
  <si>
    <t>Kefka's Tower Outside Left Side to Fixed Dice Room</t>
  </si>
  <si>
    <t>Kefka's Tower Outside Left Side to Switch Platform Room Left Side</t>
  </si>
  <si>
    <t>Kefka's Tower Outside Middle to Hallway After Broken Capsule Room</t>
  </si>
  <si>
    <t>Kefka's Tower Outside Middle to Hallway to Gold Drgn</t>
  </si>
  <si>
    <t>Kefka's Tower Outside Middle to Switch Platform Room Right Side</t>
  </si>
  <si>
    <t>Kefka's Tower Outside Middle to 4 Ton Switch Room</t>
  </si>
  <si>
    <t>Kefka's Tower Outside Middle First Room to Middle Second Room</t>
  </si>
  <si>
    <t>Kefka's Tower Outside Middle from Pipe Room</t>
  </si>
  <si>
    <t>Kefka's Tower Outside Right from Hallway After Inferno Room</t>
  </si>
  <si>
    <t>Kefka's Tower Outside Right to Hallway to Inferno Room Upstairs</t>
  </si>
  <si>
    <t>Kefka's Tower Outside Right South Door</t>
  </si>
  <si>
    <t>Kefka's Tower Outside Middle from Guardian Path</t>
  </si>
  <si>
    <t>Kefka's Tower Outside Middle after Poltrgeist</t>
  </si>
  <si>
    <t>Kefka's Tower Gold Dragon Room South</t>
  </si>
  <si>
    <t>Kefka's Tower Gold Dragon Room North</t>
  </si>
  <si>
    <t>Kefka's Tower 4 Ton Switch Room Middle South</t>
  </si>
  <si>
    <t>Kefka's Tower 4 Ton Switch Room Middle Upstairs North</t>
  </si>
  <si>
    <t>Kefka's Tower 4 Ton Switch Room Middle Downstairs North</t>
  </si>
  <si>
    <t>Kefka's Tower 4 Ton Switch Room Upstairs Far Left Door</t>
  </si>
  <si>
    <t>Kefka's Tower 4 Ton Switch Room Upstairs Left Door</t>
  </si>
  <si>
    <t>Kefka's Tower 4 Ton Switch Room Upstairs Far Right Door</t>
  </si>
  <si>
    <t>Kefka's Tower 4 Ton Switch Room Upstairs Right Door</t>
  </si>
  <si>
    <t>Kefka's Tower 4 Ton Switch Room Downstairs Left Door</t>
  </si>
  <si>
    <t>Kefka's Tower 4 Ton Switch Room Downstairs Right Door</t>
  </si>
  <si>
    <t>Kefka's Tower Inside Middle Second Room East Door</t>
  </si>
  <si>
    <t>Kefka's Tower Inside Middle Second Room West Side North Door</t>
  </si>
  <si>
    <t>Kefka's Tower Inside Middle Second Room West Side South Door</t>
  </si>
  <si>
    <t>Kefka's Tower Inside Middle Second Room West Side Dead End South Door</t>
  </si>
  <si>
    <t>Kefka's Tower Inside Middle Second Room West Side Dead End Dropdown from Pipe Room</t>
  </si>
  <si>
    <t>Kefka's Tower Right Hallway to Inferno Room Upstairs South Door</t>
  </si>
  <si>
    <t>Kefka's Tower Right Hallway to Inferno Room Upstairs North Door</t>
  </si>
  <si>
    <t>Kefka's Tower Right South Room Right Door</t>
  </si>
  <si>
    <t>Thamasa After Kefka Arsenal West Outside WoB</t>
  </si>
  <si>
    <t>Thamasa After Kefka Arsenal East Outside WoB</t>
  </si>
  <si>
    <t>Thamasa After Kefka Item Outside WoB</t>
  </si>
  <si>
    <t>Thamasa After Kefka Relic Outside WoB</t>
  </si>
  <si>
    <t>Thamasa After Kefka Strago's House Outside WoB</t>
  </si>
  <si>
    <t>Thamasa After Kefka Elder's House Outside WoB</t>
  </si>
  <si>
    <t>Thamasa After Kefka Inn Outside WoB</t>
  </si>
  <si>
    <t>Thamasa After Kefka North to World Map WoB</t>
  </si>
  <si>
    <t>Thamasa After Kefka West to World Map WoB</t>
  </si>
  <si>
    <t>Thamasa After Kefka South to World Map WoB</t>
  </si>
  <si>
    <t>Thamasa Kefka Attack Arsenal West Outside WoB</t>
  </si>
  <si>
    <t>Thamasa Kefka Attack Arsenal East Outside WoB</t>
  </si>
  <si>
    <t>Thamasa Kefka Attack Item Outside WoB</t>
  </si>
  <si>
    <t>Thamasa Kefka Attack Relic Outside WoB</t>
  </si>
  <si>
    <t>Thamasa Kefka Attack Strago's House Outside WoB</t>
  </si>
  <si>
    <t>Thamasa Kefka Attack Elder's House Outside WoB</t>
  </si>
  <si>
    <t>Thamasa Kefka Attack Inn Outside WoB</t>
  </si>
  <si>
    <t>Kefka's Tower Broken Capsule Room West Door</t>
  </si>
  <si>
    <t>Kefka's Tower Broken Capsule Room East Door</t>
  </si>
  <si>
    <t>Kefka's Tower Left Side Hallway to 4 Ton Swtich Room North Door</t>
  </si>
  <si>
    <t>Kefka's Tower Left Side Hallway to 4 Ton Swtich Room South Door</t>
  </si>
  <si>
    <t>Kefka's Tower Right Side Hallway to 4 Ton Swtich Room North Door</t>
  </si>
  <si>
    <t>Kefka's Tower Right Side Hallway to 4 Ton Swtich Room South Door</t>
  </si>
  <si>
    <t>Kefka's Tower Goddess Room South Door</t>
  </si>
  <si>
    <t>Kefka's Tower Goddess Room North Door</t>
  </si>
  <si>
    <t>Kefka's Tower Doom Room South Door</t>
  </si>
  <si>
    <t>Kefka's Tower Upstairs Switch Room Left North Door</t>
  </si>
  <si>
    <t>Kefka's Tower Upstairs Switch Room Right North Door</t>
  </si>
  <si>
    <t>Kefka's Tower Upstairs Switch Room Far Left South Door</t>
  </si>
  <si>
    <t>Kefka's Tower Upstairs Switch Room Left South Door</t>
  </si>
  <si>
    <t>Kefka's Tower Upstairs Switch Room Far Right South Door</t>
  </si>
  <si>
    <t>Kefka's Tower Upstairs Switch Room Right South Door</t>
  </si>
  <si>
    <t>Kefka's Tower Upstairs Switch Room Middle North Door</t>
  </si>
  <si>
    <t>Kefka's Tower Doom Room North Door</t>
  </si>
  <si>
    <t>Fanatic's Tower Level 2 Outside To Level 1</t>
  </si>
  <si>
    <t>Fanatic's Tower Level 2 Outside To Level 3</t>
  </si>
  <si>
    <t>Fanatic's Tower Level 2 Outside To Treasure Room 3</t>
  </si>
  <si>
    <t>Fanatic's Tower Level 3 Outside To Treasure Room 4</t>
  </si>
  <si>
    <t>Fanatic's Tower Level 3 Outside To Level 2</t>
  </si>
  <si>
    <t>Fanatic's Tower Level 3 Outside To Level 4</t>
  </si>
  <si>
    <t>Fanatic's Tower Level 4 Outside To Treasure Room 5</t>
  </si>
  <si>
    <t>Fanatic's Tower Level 4 Outside To Level 3</t>
  </si>
  <si>
    <t>Fanatic's Tower Level 1 Outside To Entrance</t>
  </si>
  <si>
    <t>Fanatic's Tower Level 1 Outside To Treasure Room 1</t>
  </si>
  <si>
    <t>Fanatic's Tower Level 1 Outside to Level 2</t>
  </si>
  <si>
    <t>Fanatic's Tower Level 1 Outside To Treasure Room 2</t>
  </si>
  <si>
    <t>Ancient Cave North to Figaro Castle</t>
  </si>
  <si>
    <t>Ancient Cave First Room South Left Door</t>
  </si>
  <si>
    <t>Ancient Cave Second Room North Left Door</t>
  </si>
  <si>
    <t>Ancient Cave First Room South Middle Door</t>
  </si>
  <si>
    <t>Ancient Cave Second Room North Middle Door</t>
  </si>
  <si>
    <t>Ancient Cave First Room South Right Door</t>
  </si>
  <si>
    <t>Ancient Cave Second Room North Right Door</t>
  </si>
  <si>
    <t>Ancient Cave Third Room Stairs Down</t>
  </si>
  <si>
    <t>Ancient Cave Second Room West Door</t>
  </si>
  <si>
    <t>Ancient Cave Save Point Room East Door</t>
  </si>
  <si>
    <t>Ancient Cave Save Point Room West Door</t>
  </si>
  <si>
    <t>Ancient Castle West Side South Left Door</t>
  </si>
  <si>
    <t>Ancient Castle West Side South Right Door</t>
  </si>
  <si>
    <t>Ancient Castle East Side Single Chest Room</t>
  </si>
  <si>
    <t>Ancient Castle West Side East Door to Throne Room</t>
  </si>
  <si>
    <t>Ancient Castle East Side 2 Chest Room</t>
  </si>
  <si>
    <t>Ancient Castle Dragon Room Stairs Up</t>
  </si>
  <si>
    <t>Ancient Castle Throne Room to Eastern Basement</t>
  </si>
  <si>
    <t>Ancient Castle Throne Room to 2 Chest Room</t>
  </si>
  <si>
    <t>Ancient Castle Throne Room to West Side</t>
  </si>
  <si>
    <t>Ancient Castle Entry Room Main Door to Outside</t>
  </si>
  <si>
    <t>Ancient Castle Entry Room to Throne Room</t>
  </si>
  <si>
    <t>Ancient Castle Throne Room to Entry Room</t>
  </si>
  <si>
    <t>Ancient Castle Outside West Side Left Door</t>
  </si>
  <si>
    <t>Ancient Castle Outside West Side Right Door</t>
  </si>
  <si>
    <t>Ancient Castle Outside Main Door</t>
  </si>
  <si>
    <t>Ancient Castle Outside East Side Door</t>
  </si>
  <si>
    <t>Ancient Castle Outside to Ancient Cave</t>
  </si>
  <si>
    <t>Ancient Castle Eastern Basement Stairs Up to Throne Room</t>
  </si>
  <si>
    <t>Ancient Castle Eastern Basement Stairs Down to Dragon Room</t>
  </si>
  <si>
    <t>Kefka's Tower Pipe Room East</t>
  </si>
  <si>
    <t>Kefka's Tower Pipe Room West</t>
  </si>
  <si>
    <t>Kefka's Tower Pipe Room South</t>
  </si>
  <si>
    <t>Kefka's Tower Three Switch Room Left Door</t>
  </si>
  <si>
    <t>Kefka's Tower Three Switch Room Middle Door</t>
  </si>
  <si>
    <t>Kefka's Tower Three Switch Room Right Door</t>
  </si>
  <si>
    <t>Kefka's Tower Middle Path Final Room with Save Point</t>
  </si>
  <si>
    <t>Coliseum Left Door</t>
  </si>
  <si>
    <t>Coliseum Right Door</t>
  </si>
  <si>
    <t>Coliseum Left Room</t>
  </si>
  <si>
    <t>Coliseum to World Map</t>
  </si>
  <si>
    <t>Kefka's Tower Inferno Room to Hallway After Inferno</t>
  </si>
  <si>
    <t>Kefka's Tower Right South Room Left Door to Room Before Conveyor to Inferno Room</t>
  </si>
  <si>
    <t>Kefka's Tower Inferno Room Return to Room Before Conveyor</t>
  </si>
  <si>
    <t>Kefka's Tower Inferno Room Conveyor Dropoff</t>
  </si>
  <si>
    <t>one way exit from conveyor room</t>
  </si>
  <si>
    <t>Kefka's Tower Conveyor Room Pipe North</t>
  </si>
  <si>
    <t>Kefka's Tower Conveyor Room Conveyor North</t>
  </si>
  <si>
    <t>Kefka's Tower Conveyor Room Pipe South</t>
  </si>
  <si>
    <t>Kefka's Tower Conveyor Room Conveyor South</t>
  </si>
  <si>
    <t>Kefka's Tower Room Before Conveyor Pipe Dropoff</t>
  </si>
  <si>
    <t>one way exit from conveyor room pipe</t>
  </si>
  <si>
    <t>automatic travel</t>
  </si>
  <si>
    <t>Kefka's Tower Room Before Conveyor to Conveyor</t>
  </si>
  <si>
    <t>Kefka's Tower Room Before Conveyor Up to Kefka's Tower Right Side South Room</t>
  </si>
  <si>
    <t>Esper World Outside South Right House</t>
  </si>
  <si>
    <t>Esper World Outside Northwest House</t>
  </si>
  <si>
    <t>Esper World Outside South Left House</t>
  </si>
  <si>
    <t>Esper World Outside East House</t>
  </si>
  <si>
    <t>Esper World Outside Far East House</t>
  </si>
  <si>
    <t>Esper World Outside to Gate</t>
  </si>
  <si>
    <t>Esper World Northwest House</t>
  </si>
  <si>
    <t>Esper World Far East House</t>
  </si>
  <si>
    <t>Esper World South Right House</t>
  </si>
  <si>
    <t>Esper World East House</t>
  </si>
  <si>
    <t>Esper World South Left House</t>
  </si>
  <si>
    <t>Phantom Train Outside Front Cars Far Right Car West Door</t>
  </si>
  <si>
    <t>Phantom Train Outside Dining Room West  Door</t>
  </si>
  <si>
    <t>Phantom Train Outside Dining Room East Door</t>
  </si>
  <si>
    <t>Phantom Train Outside Final Save Point Room</t>
  </si>
  <si>
    <t>Phantom Train Outside Caboose West</t>
  </si>
  <si>
    <t>Phantom Train Outside Caboose Middle</t>
  </si>
  <si>
    <t>Phantom Train Outside Caboose East</t>
  </si>
  <si>
    <t>Doma Dream Train Outside Puzzle Room West</t>
  </si>
  <si>
    <t>Doma Dream Train Outside Puzzle Room East</t>
  </si>
  <si>
    <t>Doma Dream Train Outside Lump of Metal Room West</t>
  </si>
  <si>
    <t>Doma Dream Train Outside Lump of Metal Room East</t>
  </si>
  <si>
    <t>Doma Dream Train Outside First Room East</t>
  </si>
  <si>
    <t>Doma Dream Train Outside First Room West</t>
  </si>
  <si>
    <t>Doma Dream Train Outside Save Point Room</t>
  </si>
  <si>
    <t>Phantom Train Caboose Inner Room</t>
  </si>
  <si>
    <t>Phantom Train Inside Dining Room West Top Tile</t>
  </si>
  <si>
    <t>Phantom Train Inside Dining Room West Bottom Tile</t>
  </si>
  <si>
    <t>Phantom Train Inside Dining Room East Bottom Tile</t>
  </si>
  <si>
    <t>Phantom Train Inside Dining Room East Top Tile</t>
  </si>
  <si>
    <t>Phantom Train Inside Front Cars Far Right Car West Top Tile</t>
  </si>
  <si>
    <t>Phantom Train Inside Front Cars Far Right Car West Bottom Tile</t>
  </si>
  <si>
    <t>Phantom Train Inside Caboose West Top Tile</t>
  </si>
  <si>
    <t>Phantom Train Inside Caboose East Top Tile</t>
  </si>
  <si>
    <t>Phantom Train Inside Caboose West Bottom Tile</t>
  </si>
  <si>
    <t>Phantom Train Inside Caboose East Bottom Tile</t>
  </si>
  <si>
    <t>Phantom Train Inside Caboose Middle Door</t>
  </si>
  <si>
    <t>Phantom Train Inside Caboose to Caboose Inner Room</t>
  </si>
  <si>
    <t>Phantom Train Final Save Point Room</t>
  </si>
  <si>
    <t>Chocobo Stable Exterior to World Map WoB</t>
  </si>
  <si>
    <t>Chocobo Stable Exterior to World Map WoR</t>
  </si>
  <si>
    <t>Nikeah West to World Map</t>
  </si>
  <si>
    <t>Nikeah East to World Map</t>
  </si>
  <si>
    <t>script return to Dream</t>
  </si>
  <si>
    <t>Fanatic's Tower Entrance Stairs Up to Level 1</t>
  </si>
  <si>
    <t>Fanatic's Tower Top Room Door</t>
  </si>
  <si>
    <t>Fanatic's Tower Top Room Inside</t>
  </si>
  <si>
    <t>Esper Mountain Outside Path to Final Room West Door Left Tile</t>
  </si>
  <si>
    <t>Esper Mountain Outside Path to Final Room East Door Left Tile</t>
  </si>
  <si>
    <t>Esper Mountain Outside Path to Final Room East Door Right Tile</t>
  </si>
  <si>
    <t>Esper Mountain Outside Path to Final Room West Door Right Tile</t>
  </si>
  <si>
    <t>Kefka's Tower Skull Drgn South Door</t>
  </si>
  <si>
    <t>Kefka's Tower Skull Drgn North Door</t>
  </si>
  <si>
    <t>roomname</t>
  </si>
  <si>
    <t>Blackjack Gambling Room</t>
  </si>
  <si>
    <t>Blackjack Party Room</t>
  </si>
  <si>
    <t>Blackjack Shop Room</t>
  </si>
  <si>
    <t>Blackjack Engine Room</t>
  </si>
  <si>
    <t>Blackjack Parlor Room</t>
  </si>
  <si>
    <t>Falcon Main Room</t>
  </si>
  <si>
    <t>Chocobo Stable Exterior WoB</t>
  </si>
  <si>
    <t>Chocobo Stable Exterior WoR</t>
  </si>
  <si>
    <t>Narshe Vanilla Beginning</t>
  </si>
  <si>
    <t>Narshe Outside WoB</t>
  </si>
  <si>
    <t>Narshe To Northern Mines Outside Intro Sequence</t>
  </si>
  <si>
    <t>Narshe Northern Mines Outside to Inside Intro Sequence</t>
  </si>
  <si>
    <t>Narshe Northern Mines Outside to Town Intro Sequence</t>
  </si>
  <si>
    <t>Doma Poisoning Event - 3F Outside to Inside</t>
  </si>
  <si>
    <t>Doma Poisoning Event - 1F Outside Main Door</t>
  </si>
  <si>
    <t>Doma Poisoning Event - 2F Outside to Main Room</t>
  </si>
  <si>
    <t>Doma Poisoning Event - 2F Outside to Treasure Room</t>
  </si>
  <si>
    <t>Doma Poisoning Event - Outside to World Map</t>
  </si>
  <si>
    <t>Vector Burning Pub Outside</t>
  </si>
  <si>
    <t>Vector Burning Armor Outside</t>
  </si>
  <si>
    <t>Vector Burning Weapon Outside</t>
  </si>
  <si>
    <t>Vector Burning Healer House Outside</t>
  </si>
  <si>
    <t>Vector Burning Inn Outside</t>
  </si>
  <si>
    <t>Vector Burning To Imperial Castle</t>
  </si>
  <si>
    <t>Vector Burning South to World Map</t>
  </si>
  <si>
    <t>Cave to Sealed Gate ?</t>
  </si>
  <si>
    <t>Snow Battlefield WoB</t>
  </si>
  <si>
    <t>Narshe Northern Mines 2nd/3rd Floor Outside WoB</t>
  </si>
  <si>
    <t>Narshe Northern Mines 3rd Floor Outside WoB</t>
  </si>
  <si>
    <t>Narshe Northern Mines 1st Floor Outside WoB</t>
  </si>
  <si>
    <t>Narshe Outside WoR</t>
  </si>
  <si>
    <t>Narshe Northern Mines 2nd/3rd Floor Outside WoR</t>
  </si>
  <si>
    <t>Narshe Northern Mines 3rd Floor Outside WoR</t>
  </si>
  <si>
    <t>Narshe Northern Mines 1st Floor Outside WoR</t>
  </si>
  <si>
    <t>Snow Battlefield WoR</t>
  </si>
  <si>
    <t>Narshe Outside Behind Arvis to Mines WoR</t>
  </si>
  <si>
    <t>Narshe South Caves Secret Passage Outside WoR</t>
  </si>
  <si>
    <t>Narshe Outside Behind Arvis to Mines WoB</t>
  </si>
  <si>
    <t>Narshe South Caves Secret Passage Outside WoB</t>
  </si>
  <si>
    <t>Narshe Northern Mines 1F Side/East Room WoR</t>
  </si>
  <si>
    <t>Narshe Northern Mines 3F Inside WoR</t>
  </si>
  <si>
    <t>Figaro Castle Foyer</t>
  </si>
  <si>
    <t>Narshe South Caves Secret Passage 1F WoR</t>
  </si>
  <si>
    <t>Narshe Northern Mines Main Hallway WoR</t>
  </si>
  <si>
    <t>Narshe 3-Party Cave WoR</t>
  </si>
  <si>
    <t>Narshe South Caves WoR</t>
  </si>
  <si>
    <t>Narshe Checkpoint Room WoR</t>
  </si>
  <si>
    <t>Narshe South Caves Secret Passage 1F South Inside WoR</t>
  </si>
  <si>
    <t>Narshe South Caves Secret Passage 1F North Inside WoR</t>
  </si>
  <si>
    <t>Narshe South Caves Secret Passage 3F WoR</t>
  </si>
  <si>
    <t>Narshe Northern Mines Outside Intro Sequence</t>
  </si>
  <si>
    <t>Narshe Northern Mines Side Room 1F WoB</t>
  </si>
  <si>
    <t>Narshe Northern Mines Side Room 2F WoB</t>
  </si>
  <si>
    <t>Narshe Northern Mines Inside 3F WoB</t>
  </si>
  <si>
    <t>Narshe South Caves Secret Passage 1F WoB</t>
  </si>
  <si>
    <t>Narshe Northern Mines Main Hallway Intro Sequence</t>
  </si>
  <si>
    <t>Narshe Northern Mines Tritoch Room Intro Sequence</t>
  </si>
  <si>
    <t>Narshe Northern Mines Main Hallway WoB</t>
  </si>
  <si>
    <t>Narshe Moogle Cave WoR</t>
  </si>
  <si>
    <t>Narshe Moogle Cave WoB</t>
  </si>
  <si>
    <t>Narshe South Caves Secret Passage 3F WoB</t>
  </si>
  <si>
    <t>Narshe Checkpoint Room WoB</t>
  </si>
  <si>
    <t>Narshe South Caves WoB</t>
  </si>
  <si>
    <t>Narshe 3-Party Cave WoB</t>
  </si>
  <si>
    <t>Cave to South Figaro Siegfried Tunnel</t>
  </si>
  <si>
    <t>event_label start</t>
  </si>
  <si>
    <t>event_label end</t>
  </si>
  <si>
    <t>CA/7F9E</t>
  </si>
  <si>
    <t>Jump to Return, Change Map, Return</t>
  </si>
  <si>
    <t>CA/7FD2</t>
  </si>
  <si>
    <t>the difference is always C</t>
  </si>
  <si>
    <t>CA/7FDF</t>
  </si>
  <si>
    <t>Figaro Castle Entrance</t>
  </si>
  <si>
    <t>Figaro Castle Outside Courtyard</t>
  </si>
  <si>
    <t>Figaro Castle Desert Outside</t>
  </si>
  <si>
    <t>script notes</t>
  </si>
  <si>
    <t>CC/38CA</t>
  </si>
  <si>
    <t>164: World of Ruin = Off</t>
  </si>
  <si>
    <t>same door tile</t>
  </si>
  <si>
    <t>CC/38D8</t>
  </si>
  <si>
    <t>CC/38E4</t>
  </si>
  <si>
    <t>CC/38D7</t>
  </si>
  <si>
    <t>map change details</t>
  </si>
  <si>
    <t>dest</t>
  </si>
  <si>
    <t>destx</t>
  </si>
  <si>
    <t>desty</t>
  </si>
  <si>
    <t>set parent map</t>
  </si>
  <si>
    <t>show map tile</t>
  </si>
  <si>
    <t>z-level</t>
  </si>
  <si>
    <t>no size update</t>
  </si>
  <si>
    <t>manual fade-in</t>
  </si>
  <si>
    <t>enable map event</t>
  </si>
  <si>
    <t>CC/38CB</t>
  </si>
  <si>
    <t>CC/38E5</t>
  </si>
  <si>
    <t>CC/38F1</t>
  </si>
  <si>
    <t>CC/38F2</t>
  </si>
  <si>
    <t>CC/38FE</t>
  </si>
  <si>
    <t>CC/38FF</t>
  </si>
  <si>
    <t>CC/390B</t>
  </si>
  <si>
    <t>CC/3919</t>
  </si>
  <si>
    <t>CC/3925</t>
  </si>
  <si>
    <t>CC/3926</t>
  </si>
  <si>
    <t>CC/3932</t>
  </si>
  <si>
    <t>CC/390C</t>
  </si>
  <si>
    <t>CC/3918</t>
  </si>
  <si>
    <t>CC/394D</t>
  </si>
  <si>
    <t>CC/3959</t>
  </si>
  <si>
    <t>same door tile. CC/D3CE is the Mog event tile, same location</t>
  </si>
  <si>
    <t>CC/3933</t>
  </si>
  <si>
    <t>CC/393F</t>
  </si>
  <si>
    <t>64: Map Switch 64 = On</t>
  </si>
  <si>
    <t>not sure how this even works after you get Cyan</t>
  </si>
  <si>
    <t>Cave to South Figaro Small Hallway WoR</t>
  </si>
  <si>
    <t>Cave to South Figaro Small Hallway WoB</t>
  </si>
  <si>
    <t>Cave to South Figaro Big Room WoR</t>
  </si>
  <si>
    <t>Cave to South Figaro Big Room WoB</t>
  </si>
  <si>
    <t>Cave to South Figaro South Entrance WoR</t>
  </si>
  <si>
    <t>Cave to South Figaro South Entrance Room to Small Hallway WoR</t>
  </si>
  <si>
    <t>Cave to South Figaro South Entrance WoB</t>
  </si>
  <si>
    <t>Cave to South Figaro Turtle Room WoB</t>
  </si>
  <si>
    <t>Cave to South Figaro Outside WoB</t>
  </si>
  <si>
    <t>South Figaro Rich Man's House Side Outside WoR</t>
  </si>
  <si>
    <t>South Figaro Outside WoR</t>
  </si>
  <si>
    <t>South Figaro Outside WoB</t>
  </si>
  <si>
    <t>South Figaro Rich Man's House Side Outside WoB</t>
  </si>
  <si>
    <t>Mt. Kolts South Entrance</t>
  </si>
  <si>
    <t>Mt. Kolts 1F Outside</t>
  </si>
  <si>
    <t>Mt. Kolts Vargas Spiral</t>
  </si>
  <si>
    <t>Mt Kolts Outside Cliff West</t>
  </si>
  <si>
    <t>Mt. Kolts 2F Inside Room</t>
  </si>
  <si>
    <t>Mt. Kolts First Inside Room</t>
  </si>
  <si>
    <t>Mt. Kolts Inside Bridges Room</t>
  </si>
  <si>
    <t>Mt. Kolts Outside Bridge</t>
  </si>
  <si>
    <t>Mt. Kolts After Vargas Room</t>
  </si>
  <si>
    <t>Mt. Kolts 4-Way Split Room</t>
  </si>
  <si>
    <t>Mt Kolts Inside Chest Room</t>
  </si>
  <si>
    <t>Mt Kolts Outside Chest 1 Room</t>
  </si>
  <si>
    <t>Mt Kolts Outside Chest 2 Room</t>
  </si>
  <si>
    <t>Mt. Kolts North Exit</t>
  </si>
  <si>
    <t>Mt. Kolts Back Side</t>
  </si>
  <si>
    <t>Narshe School Left Room</t>
  </si>
  <si>
    <t>Narshe School Middle Room</t>
  </si>
  <si>
    <t>Narshe School Right Room</t>
  </si>
  <si>
    <t>Returners Hideout Main Room</t>
  </si>
  <si>
    <t>Mt. Kolts Save Point Room</t>
  </si>
  <si>
    <t>Returner's Hideout Bedroom</t>
  </si>
  <si>
    <t>Returner's Hideout Secret Passage</t>
  </si>
  <si>
    <t>Returner's Hideout Main Room To Inn</t>
  </si>
  <si>
    <t>Returners Hideout Back Room</t>
  </si>
  <si>
    <t>Returners Hideout Banon's Room</t>
  </si>
  <si>
    <t>Returner's Hideout Inn</t>
  </si>
  <si>
    <t>Lete River Jumpoff</t>
  </si>
  <si>
    <t>Doma 3F Inside</t>
  </si>
  <si>
    <t>Doma Main Room</t>
  </si>
  <si>
    <t>Crazy Old Man's House Inside</t>
  </si>
  <si>
    <t>Doma 2F Treasure Room</t>
  </si>
  <si>
    <t>Returners Hideout Main Room Entrance</t>
  </si>
  <si>
    <t>Returners Hideout Outside</t>
  </si>
  <si>
    <t>Doma Inner Room</t>
  </si>
  <si>
    <t>Doma Dream 3F Outside</t>
  </si>
  <si>
    <t>Doma Dream 1F Outside</t>
  </si>
  <si>
    <t>Doma Dream 2F Outside</t>
  </si>
  <si>
    <t>Doma Dream 3F Inside</t>
  </si>
  <si>
    <t>Doma Dream Treasure Room</t>
  </si>
  <si>
    <t>Doma Dream Main Room</t>
  </si>
  <si>
    <t>Doma Dream Inner Room</t>
  </si>
  <si>
    <t>Duncan's House Outside</t>
  </si>
  <si>
    <t>Crazy Old Man's House Outside WoB</t>
  </si>
  <si>
    <t>Phantom Forest North Room</t>
  </si>
  <si>
    <t>Phantom Forest Healing Pool</t>
  </si>
  <si>
    <t>Phantom Forest Fork Room</t>
  </si>
  <si>
    <t>Phantom Forest Room Before Train</t>
  </si>
  <si>
    <t>Phantom Train Station</t>
  </si>
  <si>
    <t>Figaro Castle East Bedroom</t>
  </si>
  <si>
    <t>Figaro Castle Inn</t>
  </si>
  <si>
    <t>Figaro Castle Below Inn</t>
  </si>
  <si>
    <t>Figaro Castle Below Library</t>
  </si>
  <si>
    <t>Figaro Castle Switch Room</t>
  </si>
  <si>
    <t>Figaro Castle Prison</t>
  </si>
  <si>
    <t>Figaro Castle B2 Hallway</t>
  </si>
  <si>
    <t>Figaro Castle B2 East Hallway</t>
  </si>
  <si>
    <t>Figaro Castle B1 Hallway East</t>
  </si>
  <si>
    <t>Figaro Castle B1 Hallway West</t>
  </si>
  <si>
    <t>Figaro Castle B2 West Hallway</t>
  </si>
  <si>
    <t>Figaro Castle B2 4 Chest Room</t>
  </si>
  <si>
    <t>South Figaro East Side</t>
  </si>
  <si>
    <t>create 2 separate entrances for long entrances that cut across multiple rooms</t>
  </si>
  <si>
    <t>South Figaro Relics</t>
  </si>
  <si>
    <t>South Figaro Inn</t>
  </si>
  <si>
    <t>South Figaro Armory</t>
  </si>
  <si>
    <t>South Figaro Pub</t>
  </si>
  <si>
    <t>South Figaro Pub Basement</t>
  </si>
  <si>
    <t>South Figaro Rich Man's House 1F</t>
  </si>
  <si>
    <t>South Figaro Rich Man's House 2F Hallway</t>
  </si>
  <si>
    <t>South Figaro Rich Man's House Kids' Room</t>
  </si>
  <si>
    <t>South Figaro Rich Man's House Bedroom Secret Stairwell</t>
  </si>
  <si>
    <t>South Figaro Rich Man's Master Bedroom</t>
  </si>
  <si>
    <t>South Figaro Clock Room</t>
  </si>
  <si>
    <t>South Figaro Rich Man's House B1</t>
  </si>
  <si>
    <t>South Figaro Item Shop</t>
  </si>
  <si>
    <t>South Figaro Outside East Side WoB</t>
  </si>
  <si>
    <t>possibly split with South Figaro Outside East Side WoB</t>
  </si>
  <si>
    <t>Cave to South Figaro Behind Turtle</t>
  </si>
  <si>
    <t>Veldt Shore</t>
  </si>
  <si>
    <t>Mobliz Arsenal</t>
  </si>
  <si>
    <t>Nikeah Outside WoB</t>
  </si>
  <si>
    <t>Baren Falls Outside</t>
  </si>
  <si>
    <t>Mt Zozo Outside Bridge</t>
  </si>
  <si>
    <t>Mt Zozo Outside Cliff to Cyan's Cave</t>
  </si>
  <si>
    <t>Mt Zozo Inside First Room</t>
  </si>
  <si>
    <t>Mt Zozo Cyan's Cave</t>
  </si>
  <si>
    <t>Coliseum Guy's House Outside</t>
  </si>
  <si>
    <t>Kohlingen General Store Inside</t>
  </si>
  <si>
    <t>Kohlingen Chemist's House Upstairs</t>
  </si>
  <si>
    <t>Kohlingen Chemist's House Downstairs</t>
  </si>
  <si>
    <t>Kohlingen Chemist's House Back Room</t>
  </si>
  <si>
    <t>Mobliz Mail Room Upstairs</t>
  </si>
  <si>
    <t>Mobliz Mail Room Basement WoR</t>
  </si>
  <si>
    <t>Mobliz Mail Room Basement WoB</t>
  </si>
  <si>
    <t>both WB/WR use this room</t>
  </si>
  <si>
    <t>CC/6958</t>
  </si>
  <si>
    <t>South Figaro Rich Man's House Secret Back Door Room</t>
  </si>
  <si>
    <t>South Figaro Cider House Upstairs</t>
  </si>
  <si>
    <t>South Figaro Cider House Downstairs</t>
  </si>
  <si>
    <t>South Figaro Behind Duncan's House</t>
  </si>
  <si>
    <t>South Figaro Duncan's House Upstairs</t>
  </si>
  <si>
    <t>CA/7FFA</t>
  </si>
  <si>
    <t>South Figaro Escape Tunnel</t>
  </si>
  <si>
    <t>South Figaro B2 3 Chest Room</t>
  </si>
  <si>
    <t>South Figaro B2 2 Chest Room</t>
  </si>
  <si>
    <t>Cave to South Figaro Turtle Room WoR</t>
  </si>
  <si>
    <t>doorway after hopping the turtle</t>
  </si>
  <si>
    <t>CB/059F</t>
  </si>
  <si>
    <t>begins Lete River sequence</t>
  </si>
  <si>
    <t>leads to Dream Sequence in WoR</t>
  </si>
  <si>
    <t>Doma Left Side Bedroom</t>
  </si>
  <si>
    <t>3 event triggers</t>
  </si>
  <si>
    <t>CA/798E</t>
  </si>
  <si>
    <t>CA/794A</t>
  </si>
  <si>
    <t>leads to cider house. Normally there's a transition that shows the town and a diagonal motion to the next exit. Probably skip this for door rando</t>
  </si>
  <si>
    <t>leads to mansion. Normally there's a transition that shows the town and a diagonal motion to the next exit. Probably skip this for door rando</t>
  </si>
  <si>
    <t>space = Write(Bank.CA, src, "mt kolts entrance move airship")</t>
  </si>
  <si>
    <t>No exit in WC - replaced with event to force airship position back to Mt Kolts south side WoB.</t>
  </si>
  <si>
    <t>space = Write(Bank.CA, src, "mt kolts exit move airship")</t>
  </si>
  <si>
    <t>No exit in WC - replaced with event to force airship position to Mt Kolts north side WoB.</t>
  </si>
  <si>
    <t>No exit in WC - replaced with event to force airship position to SF Cave north side</t>
  </si>
  <si>
    <t>space = Write(Bank.CA, src, "figaro cave move airship to castle side")</t>
  </si>
  <si>
    <t>No exit in WC - replaced with event to force airship position to SF Cave south side</t>
  </si>
  <si>
    <t>space = Write(Bank.CA, src, "figaro cave move airship to town side")</t>
  </si>
  <si>
    <t>CC/3940</t>
  </si>
  <si>
    <t>CB/5F7B</t>
  </si>
  <si>
    <t>this exit should never be accessed in typical WC. Map 121 is Doma Poisoning Event</t>
  </si>
  <si>
    <t>CB/A63F</t>
  </si>
  <si>
    <t>CB/A64E</t>
  </si>
  <si>
    <t>CB/A65D</t>
  </si>
  <si>
    <t>CB/A66C</t>
  </si>
  <si>
    <t>CB/A694</t>
  </si>
  <si>
    <t>CB/A6A5</t>
  </si>
  <si>
    <t>CB/A60E</t>
  </si>
  <si>
    <t>CB/A5F9</t>
  </si>
  <si>
    <t>CB/A623</t>
  </si>
  <si>
    <t>CB/A6E5</t>
  </si>
  <si>
    <t>CB/A6F7</t>
  </si>
  <si>
    <t>CB/A67D</t>
  </si>
  <si>
    <t>Phantom Train Outside 3rd Section</t>
  </si>
  <si>
    <t>Phantom Train Outside Entry Door</t>
  </si>
  <si>
    <t>Phantom Train Outside 4th Section</t>
  </si>
  <si>
    <t>CB/93B8</t>
  </si>
  <si>
    <t>Change Map, Return</t>
  </si>
  <si>
    <t>not sure why this isn't just a regular exit</t>
  </si>
  <si>
    <t>Doma Dream Train Outside 1st Section</t>
  </si>
  <si>
    <t>Doma Dream Train Outside 2nd Section</t>
  </si>
  <si>
    <t>Doma Dream Train Outside 3rd Section</t>
  </si>
  <si>
    <t>Doma Dream Train 2nd Car West Top Tile</t>
  </si>
  <si>
    <t>Doma Dream Train 2nd Car West Bottom Tile</t>
  </si>
  <si>
    <t>Doma Dream Train 2nd Car East Top Tile</t>
  </si>
  <si>
    <t>Doma Dream Train 2nd Car East Bottom Tile</t>
  </si>
  <si>
    <t>Doma Dream Train 2nd Car</t>
  </si>
  <si>
    <t>Phantom Train Ghost Car</t>
  </si>
  <si>
    <t>this is used for 2 different cars in the train sequence, there are no exits in here but several event scripts that decide where to place the party when leaving the car based on several map switches</t>
  </si>
  <si>
    <t>CB/A808</t>
  </si>
  <si>
    <t>Jump to CB/93BF, Change Map, Return</t>
  </si>
  <si>
    <t>this is used in Cyan's Dream, leads to the Cliffs section when exiting. CB/93BF goes to map 320 Cyan's Dreams (Caves), x = 6 y = 10</t>
  </si>
  <si>
    <t>Phantom Train Dining Room</t>
  </si>
  <si>
    <t>CB/A792</t>
  </si>
  <si>
    <t>goes to Phantom Train outside</t>
  </si>
  <si>
    <t>Phantom Train Seating Car with Switch Right Side</t>
  </si>
  <si>
    <t>Phantom Train Seating Car with Switch Left Side</t>
  </si>
  <si>
    <t>CB/A7A1</t>
  </si>
  <si>
    <t>Phantom Train Hallway</t>
  </si>
  <si>
    <t>Phantom Train Caboose</t>
  </si>
  <si>
    <t>this is used in Cyan's Dream, leads to the Dream Train section when exiting. CB/93B1 goes to map 143, x = 48 y = 9</t>
  </si>
  <si>
    <t>CB/A825</t>
  </si>
  <si>
    <t>CB/93AB</t>
  </si>
  <si>
    <t>CB/A839</t>
  </si>
  <si>
    <t>CB/A81E</t>
  </si>
  <si>
    <t>My current hierarchy is</t>
  </si>
  <si>
    <t xml:space="preserve">Area: a location that is accessible from the world map, has 1+ exits to world map and multiple connected Rooms. </t>
  </si>
  <si>
    <t>Maps: BC/ff6tools/ Zone Doctor term for locations</t>
  </si>
  <si>
    <t>Room: a section of a Map which is bounded by unwalkable tiles and at least one door (Entrance in BC, Exit layer in ZD). Reachability.txt in BC lists every Room with Exit numbers corresponding to that specific Map. Rooms can be thus represented as Map: [Exits]</t>
  </si>
  <si>
    <t>Exit: leads from one tile to another. Most Exits should be mapped to another Exit. Maps have numbered Exits. Exits have x and y coords as well as a destination location ID (corresponding to the Map number of the destination) and x/y destination coords</t>
  </si>
  <si>
    <t>Dead-ends: Rooms with 1 door.</t>
  </si>
  <si>
    <t>2-door hallways: for randomization purposes these do not increase/reduce degrees of freedom.</t>
  </si>
  <si>
    <t>Degrees of Freedom (df): during the randomization/traversal algorithm, how many unvisited doors the algorithm has seen that are left in any given Area. When deciding whether an Exit's destination can be randomized to a new destination, check the Reachability table and see how many more Exits are accessible. df = df + number of reachable Exits not already randomized - 1. This prevents things like starting in a dead-end room leading to another dead-end room.</t>
  </si>
  <si>
    <t>Example: Area: Doma Castle</t>
  </si>
  <si>
    <t>10 rooms, 3 from map 285, 7 from map 123</t>
  </si>
  <si>
    <t>Room 1, Map 285, Exits: LongExit, 0| Description: Doma outside first floor</t>
  </si>
  <si>
    <t>Room 2, Map 285, Exits: 1| Description: Doma balcony</t>
  </si>
  <si>
    <t>Room 3, Map 285, Exits: 2,3| Description: Doma outside second floor</t>
  </si>
  <si>
    <t>Room 4, Map 123, Exits: 1,2,7,11,13,14,16| Description: Entry room Doma</t>
  </si>
  <si>
    <t>Room 5, Map 123, Exits: 5,8,10,12| Description: Doma perimeter room</t>
  </si>
  <si>
    <t>Room 6, Map 123, Exits: 9| Description: Doma 6 beds room</t>
  </si>
  <si>
    <t>Room 7, Map 123, Exits: 4| Description: Doma 4 beds room</t>
  </si>
  <si>
    <t>Room 8, Map 123, Exits: 3| Description: Doma second floor treasure room</t>
  </si>
  <si>
    <t>Room 9, Map 123, Exits: 6| Description: Doma throne room</t>
  </si>
  <si>
    <t>Room 10, Map 123, Exits: 0,15| Description: Doma inside second floor</t>
  </si>
  <si>
    <t>Phantom Train Invisible Chest Room</t>
  </si>
  <si>
    <t>Phantom Train MIAB Chest Room</t>
  </si>
  <si>
    <t>Phantom Train Siegfried Room</t>
  </si>
  <si>
    <t>Jump to CC/50A7, Change Map, Return. CC/50A7 points to 158, 16, 18</t>
  </si>
  <si>
    <t>Jump to CC/508F, Change Map, Return. CC/508F points to 158, 13, 12</t>
  </si>
  <si>
    <t>Jump to CC/50BF, Change Map, Return. CC/50BF points to 158, 6, 22</t>
  </si>
  <si>
    <t>CC/4B29</t>
  </si>
  <si>
    <t>190: Mobliz / Terra &amp; Katarin Missing = Off</t>
  </si>
  <si>
    <t>Jump to Return, Change Map, Enable User Control, Return</t>
  </si>
  <si>
    <t>door is same in both worlds</t>
  </si>
  <si>
    <t>Mobliz Relic Inside</t>
  </si>
  <si>
    <t>Mobliz Relic</t>
  </si>
  <si>
    <t>Mobliz Mail Room Inside</t>
  </si>
  <si>
    <t>Mobliz Injured Lad Inside</t>
  </si>
  <si>
    <t>Mobliz Injured Lad Stairs Down</t>
  </si>
  <si>
    <t>Mobliz Injured Lad House</t>
  </si>
  <si>
    <t>Serpent Trench Cave 1st Room</t>
  </si>
  <si>
    <t>CA/84C1</t>
  </si>
  <si>
    <t>Serpent Trench Cave 2nd Part 2nd Room Dropdown Hole</t>
  </si>
  <si>
    <t>CA/8CAE</t>
  </si>
  <si>
    <t>CA/8C94</t>
  </si>
  <si>
    <t>Serpent Trench Cave 2nd Part 3rd Room</t>
  </si>
  <si>
    <t>Change Map, in Vehicle</t>
  </si>
  <si>
    <t>Jidoor Relic</t>
  </si>
  <si>
    <t>Jidoor Armor</t>
  </si>
  <si>
    <t>Jidoor Weapon</t>
  </si>
  <si>
    <t>Change Map Switch =588, Change Map, Send to Painting Room</t>
  </si>
  <si>
    <t>CB/4B86</t>
  </si>
  <si>
    <t>Change Map, Send to First Room</t>
  </si>
  <si>
    <t>Owzer's Behind Painting Room</t>
  </si>
  <si>
    <t>Owzer's Basement 1st Room</t>
  </si>
  <si>
    <t>Owzer's Basement Switching Door Room</t>
  </si>
  <si>
    <t>Owzer's Basement Switching Door Room South</t>
  </si>
  <si>
    <t>Owzer's Basement Switching Door Room Left Door</t>
  </si>
  <si>
    <t>Owzer's Basement Behind Switching Door Room</t>
  </si>
  <si>
    <t>Owzer's Basement Save Point Room</t>
  </si>
  <si>
    <t>Owzer's Basement Floating Chest Room</t>
  </si>
  <si>
    <t>this door is normally hidden by an encounter, CB/4C47. Additionally there is an event CB/4C94 that also sends player to 207, 85, 46</t>
  </si>
  <si>
    <t>Owzer's Basement Switching Door Room Middle Door</t>
  </si>
  <si>
    <t>Owzer's Basement Switching Door Room Right Door</t>
  </si>
  <si>
    <t>Owzer's Basement Behind Switching Door Room North Door</t>
  </si>
  <si>
    <t>Owzer's Basement Behind Door Switch Room South Door</t>
  </si>
  <si>
    <t>Phantom Train MIAB Chest Door</t>
  </si>
  <si>
    <t>Phantom Train Siegfried Room Door</t>
  </si>
  <si>
    <t>Phantom Train 3 Switches Room</t>
  </si>
  <si>
    <t>Doma Dream Train Outside 3 Switches Room</t>
  </si>
  <si>
    <t>Phantom Train Seating Car with Switch Right Side Top Tile</t>
  </si>
  <si>
    <t>Phantom Train Seating Car with Switch Right Side Bottom Tile</t>
  </si>
  <si>
    <t>Phantom Train Outside Entry Doorway</t>
  </si>
  <si>
    <t>Phantom Train Outside 1st Car Right Side Door</t>
  </si>
  <si>
    <t>Phantom Train Outside 1st Car Left Side Door</t>
  </si>
  <si>
    <t>Phantom Train Outside 2nd Car Right Side Door</t>
  </si>
  <si>
    <t>Phantom Train Outside 2nd Car Left Side Door</t>
  </si>
  <si>
    <t>Phantom Train Outside 3rd Car Door</t>
  </si>
  <si>
    <t>CB/A709</t>
  </si>
  <si>
    <t>Phantom Train Outside 2nd Car Hatch</t>
  </si>
  <si>
    <t>this is a one way door into the 2nd car</t>
  </si>
  <si>
    <t>Change Map at CB/A728 sends to 145, 17, 0, script downs party down 8 tiles to 17, 8</t>
  </si>
  <si>
    <t>Phantom Train Outside Seating Car with Switch Right Side</t>
  </si>
  <si>
    <t>Phantom Train Outside Seating Car with Switch Right Side Door</t>
  </si>
  <si>
    <t>Phantom Train Outside 3 Switches Room Door</t>
  </si>
  <si>
    <t>Phantom Train Outside 1st Hallway Car Right Side Door</t>
  </si>
  <si>
    <t>Phantom Train Outside 1st Hallway Car Left Side Door</t>
  </si>
  <si>
    <t>Phantom Train Outside 2nd Hallway Car Right Side Door</t>
  </si>
  <si>
    <t>Phantom Train Outside 2nd Hallway Car Left Side Door</t>
  </si>
  <si>
    <t>South Figaro Cider House Secret Passage Door</t>
  </si>
  <si>
    <t>South Figaro Rich Man's House Secret Passage Door</t>
  </si>
  <si>
    <t>Owzer's House</t>
  </si>
  <si>
    <t>Esper World Outside</t>
  </si>
  <si>
    <t>Coliseum Inn Door</t>
  </si>
  <si>
    <t>Coliseum Left Room Door</t>
  </si>
  <si>
    <t>Tzen WoR Collapsing House Outside</t>
  </si>
  <si>
    <t>Jump to CC/5C16, Change Map, Return. CC/5C16 points to 305, 21, 23</t>
  </si>
  <si>
    <t>Tzen Item Shop Inside</t>
  </si>
  <si>
    <t>Tzen Item Shop</t>
  </si>
  <si>
    <t>Tzen Inn Inside</t>
  </si>
  <si>
    <t>Tzen Inn</t>
  </si>
  <si>
    <t>Jump to CC/5C2A, Change Map, Return. CC/5C2A points to 305, 28, 20</t>
  </si>
  <si>
    <t>Tzen Weapon Shop Inside</t>
  </si>
  <si>
    <t>Tzen Weapon Shop</t>
  </si>
  <si>
    <t>Tzen Armor Shop Inside</t>
  </si>
  <si>
    <t>Tzen Armor Shop</t>
  </si>
  <si>
    <t>Tzen Collapsing House Entrance</t>
  </si>
  <si>
    <t>Tzen Collapsing House Upstairs</t>
  </si>
  <si>
    <t>CC/5C59</t>
  </si>
  <si>
    <t>Jump to CC/5C66, Change Map, Return. CC/5C66 points to 305, 16, 9</t>
  </si>
  <si>
    <t>Tzen Relic Inside</t>
  </si>
  <si>
    <t>Tzen Relic Shop</t>
  </si>
  <si>
    <t>Tzen Collapsing House Downstairs</t>
  </si>
  <si>
    <t>Jump to CC/5C7A, Change Map, Return. CC/5C7A points to 305, 25, 9</t>
  </si>
  <si>
    <t>Jump to CC/5C52, Change Map, Return. CC/5C52 points to 305, 8, 19</t>
  </si>
  <si>
    <t>Jump to CC/5C3E, Change Map, Return. CC/5C3E points to 305, 6, 24</t>
  </si>
  <si>
    <t>Zozo 1F Outside</t>
  </si>
  <si>
    <t xml:space="preserve">Zozo 2F Clock Room Balcony Outside </t>
  </si>
  <si>
    <t>Zozo 2F Cafe Balcony Outside</t>
  </si>
  <si>
    <t>Zozo Cafe Upstairs Outside</t>
  </si>
  <si>
    <t>only accessible with RustAid or Yremove</t>
  </si>
  <si>
    <t>Zozo Relic 1st Section Outside</t>
  </si>
  <si>
    <t>Zozo Relic 2nd Section Outside</t>
  </si>
  <si>
    <t>jumping between buildings script must be active</t>
  </si>
  <si>
    <t>Zozo Relic 3rd Section Outside</t>
  </si>
  <si>
    <t>Zozo Relic 4th Section Outside</t>
  </si>
  <si>
    <t>access to rest of room is blocked by boss</t>
  </si>
  <si>
    <t>Maranda Outside</t>
  </si>
  <si>
    <t>Darill's Tomb Outside</t>
  </si>
  <si>
    <t>Darill's Tomb Entry Room</t>
  </si>
  <si>
    <t>Darill's Tomb Main Upstairs Room</t>
  </si>
  <si>
    <t>Darill's Tomb Left Side Tombstone Room</t>
  </si>
  <si>
    <t>Darill's Tomb Right Side Tombstone Room</t>
  </si>
  <si>
    <t>Darill's Tomb B2 Left Side Bottom Room</t>
  </si>
  <si>
    <t>Darill's Tomb B2 Turtle Hallway</t>
  </si>
  <si>
    <t>Darill's Tomb B2 Right Side Bottom Room</t>
  </si>
  <si>
    <t>Darill's Tomb Right Side Secret Room</t>
  </si>
  <si>
    <t>CA/435D</t>
  </si>
  <si>
    <t>If Map Switch 374 = Off, Jump to CA/5728, Set Map Switch 692 and 694 = Off, Change Map</t>
  </si>
  <si>
    <t>Darill's Tomb Dullahan Room South</t>
  </si>
  <si>
    <t>Darill's Tomb Dullahan Room North</t>
  </si>
  <si>
    <t>only appears after defeating Dullahan</t>
  </si>
  <si>
    <t>Darills' Tomb B3</t>
  </si>
  <si>
    <t>Darills' Tomb B3 Water Level Switch Room</t>
  </si>
  <si>
    <t>Darills' Tomb B2 Water Level Switch Room Right Side</t>
  </si>
  <si>
    <t>Darills' Tomb B2 Water Level Switch Room Left Side</t>
  </si>
  <si>
    <t>delete this exit and switch</t>
  </si>
  <si>
    <t>Darill's Tomb MIAB Hallway</t>
  </si>
  <si>
    <t>Zozo Tower Ramuh's Room 14F Inside</t>
  </si>
  <si>
    <t>Zozo Tower Ramuh's Room</t>
  </si>
  <si>
    <t>Vector Outside</t>
  </si>
  <si>
    <t>scripts from 11, 13 to 19, 31</t>
  </si>
  <si>
    <t>Imperial Castle Entrance to Vector</t>
  </si>
  <si>
    <t>CC/935F</t>
  </si>
  <si>
    <t>Imperial Castle Roof</t>
  </si>
  <si>
    <t>Vector Inn</t>
  </si>
  <si>
    <t>Vector Weapon Shop</t>
  </si>
  <si>
    <t>Vector Inn Door</t>
  </si>
  <si>
    <t xml:space="preserve">Vector Cafe </t>
  </si>
  <si>
    <t>Vector Armor</t>
  </si>
  <si>
    <t>Vector Healing House Door</t>
  </si>
  <si>
    <t>Vector Healing House</t>
  </si>
  <si>
    <t>these all check if 123: Vector / After Esper Attack = ON is true but it never should be</t>
  </si>
  <si>
    <t>Change Map</t>
  </si>
  <si>
    <t>access to this door from the room requires stepping on event at 23, 12 CC/91C0 (part of talking to soldiers event)</t>
  </si>
  <si>
    <t>Imperial Castle Main Room</t>
  </si>
  <si>
    <t>Imperial Castle 2 Chest Room</t>
  </si>
  <si>
    <t>Imperial Castle Jail Cell</t>
  </si>
  <si>
    <t>Imperial Castle 2F Bedroom Hallway</t>
  </si>
  <si>
    <t>Imperial Castle Left Side Roof Stairwell</t>
  </si>
  <si>
    <t>Imperial Castle Right Side Roof Stairwell</t>
  </si>
  <si>
    <t>Imperial Castle Bedroom</t>
  </si>
  <si>
    <t>access to door from room blocked by event tile on 53, 11 CC/85E3</t>
  </si>
  <si>
    <t>access to door from room blocked by event tile on 55, 11 CC/860D</t>
  </si>
  <si>
    <t>this exit is normally blocked by invisible NPCs</t>
  </si>
  <si>
    <t>Imperial Castle Barracks Room</t>
  </si>
  <si>
    <t>Vector Burning Outside</t>
  </si>
  <si>
    <t>Magitek Factory Upper Room</t>
  </si>
  <si>
    <t>CC/72C9</t>
  </si>
  <si>
    <t>105: Magitek Research Facility / Start of Train Ride == Off</t>
  </si>
  <si>
    <t>event handles post-train ride situation</t>
  </si>
  <si>
    <t>one way door. Can't access this from the rest of the room. Taking the conveyor down leads to Magitek Factory Upper Room</t>
  </si>
  <si>
    <t>Magitek Factory Upper Room Platform From Lower Room</t>
  </si>
  <si>
    <t>this isn't a two-way door as you can only reach it from the conveyor in the Upper Room</t>
  </si>
  <si>
    <t>Magitek Factory Lower Room</t>
  </si>
  <si>
    <t>unusuable door</t>
  </si>
  <si>
    <t>Magitek Factory Unreachable Lower Room</t>
  </si>
  <si>
    <t>CC/7565, CC/7581, CC/7573</t>
  </si>
  <si>
    <t>conveyor event goes to map 264, 14, 0</t>
  </si>
  <si>
    <t>Magitek Factory Lower Room Conveyor Event to Garbage Room</t>
  </si>
  <si>
    <t>Magitek Factory Garbage Room</t>
  </si>
  <si>
    <t>CC/75F6</t>
  </si>
  <si>
    <t>Magitek Factory Garbage Room Hook Event</t>
  </si>
  <si>
    <t>hook that moves party up to Magitek Factory Lower Room</t>
  </si>
  <si>
    <t>Multiple events, Change Map</t>
  </si>
  <si>
    <t>Unused Kefka Tower Stairwell</t>
  </si>
  <si>
    <t>Magitek Factory Tube Hallway</t>
  </si>
  <si>
    <t>Magitek Factory Number 024 Room</t>
  </si>
  <si>
    <t>after hitting switch CC/7A60, this door is blocked</t>
  </si>
  <si>
    <t>CB/7D9D</t>
  </si>
  <si>
    <t>warp tile out of Zone Eater</t>
  </si>
  <si>
    <t>Zone Eater Bridge Guards Room</t>
  </si>
  <si>
    <t>blocked to chests by CB/8062, accessed from Zone Eater Bridge Guards Room</t>
  </si>
  <si>
    <t>Zone Eater Bridge Switch Room</t>
  </si>
  <si>
    <t>Zone Eater Falling Ceiling Room West</t>
  </si>
  <si>
    <t>CB/809A</t>
  </si>
  <si>
    <t>stops timer before switching map</t>
  </si>
  <si>
    <t>Zone Eater Short Tunnel</t>
  </si>
  <si>
    <t>Zone Eater Falling Ceiling Room East</t>
  </si>
  <si>
    <t>CB/80A9</t>
  </si>
  <si>
    <t>Zone Eater Falling Ceiling Room</t>
  </si>
  <si>
    <t>Umaro Cave 1st Room</t>
  </si>
  <si>
    <t>Umaro Cave Bridge Room</t>
  </si>
  <si>
    <t>Umaro Cave Switch Room</t>
  </si>
  <si>
    <t>Umaro Cave 2nd Room</t>
  </si>
  <si>
    <t>CC/D8D4</t>
  </si>
  <si>
    <t>drop down tile</t>
  </si>
  <si>
    <t>CC/D8B2</t>
  </si>
  <si>
    <t>switch leads to drop down tile</t>
  </si>
  <si>
    <t>CC/D93A</t>
  </si>
  <si>
    <t>CC/D967</t>
  </si>
  <si>
    <t>CC/D918</t>
  </si>
  <si>
    <t>CC/D8F6</t>
  </si>
  <si>
    <t>Umaro Cave Umaro's Room</t>
  </si>
  <si>
    <t>CC/3839</t>
  </si>
  <si>
    <t>doorway leading back to Narshe WoR</t>
  </si>
  <si>
    <t>Zozo Cafe</t>
  </si>
  <si>
    <t>Zozo Armor</t>
  </si>
  <si>
    <t>Zozo Weapon</t>
  </si>
  <si>
    <t>Zozo Relic 1st Room Inside</t>
  </si>
  <si>
    <t>Zozo Relic 2nd Room Inside</t>
  </si>
  <si>
    <t>Zozo West Tower Inside</t>
  </si>
  <si>
    <t>Zozo Clock Puzzle Room West</t>
  </si>
  <si>
    <t>Zozo Clock Puzzle Room East</t>
  </si>
  <si>
    <t>Zozo Cafe Chest Room</t>
  </si>
  <si>
    <t>Zozo Tower Stairwell Room</t>
  </si>
  <si>
    <t>Zozo Tower 6F Chest Room</t>
  </si>
  <si>
    <t>Zozo Tower 12F Chest Room</t>
  </si>
  <si>
    <t>Zozo Tower 12F Single Chest Room Inside</t>
  </si>
  <si>
    <t>probably could remove these?</t>
  </si>
  <si>
    <t>Opera House Catwalk Stairwell</t>
  </si>
  <si>
    <t>CA/B497</t>
  </si>
  <si>
    <t>switch that causes fall into stage/audience</t>
  </si>
  <si>
    <t>Opera House Balcony Left Door to Catwalk Stairwell WoB</t>
  </si>
  <si>
    <t>Opera House Balcony Right Door to Switch Room WoB</t>
  </si>
  <si>
    <t>Opera House Balcony To Lobby Left WoB</t>
  </si>
  <si>
    <t>Opera House Balcony To Lobby Right WoB</t>
  </si>
  <si>
    <t>labeled as "Opera House: Stage (Fight Scene)" in FF6Tools. This is Opera Balcony WoB</t>
  </si>
  <si>
    <t>in WoB after starting the Celes check, this will be the room used</t>
  </si>
  <si>
    <t>Opera House Balcony WoB</t>
  </si>
  <si>
    <t>Opera House Balcony WoR and WoB Disruption</t>
  </si>
  <si>
    <t>best to leave these alone for now</t>
  </si>
  <si>
    <t>Opera House Lobby</t>
  </si>
  <si>
    <t>97, 7 in this room triggers the Opera quest</t>
  </si>
  <si>
    <t>Vector After Train Ride</t>
  </si>
  <si>
    <t>Doma 2F Outside</t>
  </si>
  <si>
    <t>Doma 1F Outside</t>
  </si>
  <si>
    <t>Doma 3F Outside</t>
  </si>
  <si>
    <t>Kefka's Tower After Guardian</t>
  </si>
  <si>
    <t>CC/60D2</t>
  </si>
  <si>
    <t>Jump to CC/60DF if WoR, Change Map, Return</t>
  </si>
  <si>
    <t>Albrook Inn</t>
  </si>
  <si>
    <t>Albrook Weapon Shop</t>
  </si>
  <si>
    <t>CC/60E6</t>
  </si>
  <si>
    <t>Jump to CC/60F3 if WoR, Change Map, Return</t>
  </si>
  <si>
    <t>Albrook Armor Shop</t>
  </si>
  <si>
    <t>CC/60FA</t>
  </si>
  <si>
    <t>Albrook Item Shop</t>
  </si>
  <si>
    <t>CC/610E</t>
  </si>
  <si>
    <t>Jump to CC/6107 if WoR, Change Map, Return</t>
  </si>
  <si>
    <t>Jump to CC/611B if WoR, Change Map, Return</t>
  </si>
  <si>
    <t>Albrook Cafe and Relic Shop</t>
  </si>
  <si>
    <t>CC/6122</t>
  </si>
  <si>
    <t>Jump to CC/612F if WoR, Change Map, Return</t>
  </si>
  <si>
    <t>CC/6136</t>
  </si>
  <si>
    <t>Jump to CC/6143 if WoR, Change Map, Return</t>
  </si>
  <si>
    <t>CB/C87A</t>
  </si>
  <si>
    <t>Albrook Docks</t>
  </si>
  <si>
    <t>Jump to CB/C887 if WoR, Change Map, Return</t>
  </si>
  <si>
    <t>Kefka's Tower Outside Left Room 1</t>
  </si>
  <si>
    <t>Kefka's Tower Outside Left Room 2</t>
  </si>
  <si>
    <t>Imperial Base House Basement</t>
  </si>
  <si>
    <t>Cave to Sealed Gate Entry Room</t>
  </si>
  <si>
    <t>Cave to Sealed Gate B1</t>
  </si>
  <si>
    <t>Cave to Sealed Gate Last Room</t>
  </si>
  <si>
    <t>Cave to Sealed Gate Main Room Last Section</t>
  </si>
  <si>
    <t>inaccessible without switches</t>
  </si>
  <si>
    <t>Cave to Sealed Gate Main Room First Section</t>
  </si>
  <si>
    <t>switch required to open door</t>
  </si>
  <si>
    <t>Cave to Sealed Gate Main Room Middle Section</t>
  </si>
  <si>
    <t>Cave to Sealed Gate Lava Switch Room</t>
  </si>
  <si>
    <t>Solitary Island House Outside</t>
  </si>
  <si>
    <t>Solitary Island House Inside</t>
  </si>
  <si>
    <t>Solitary Island Beach Raft</t>
  </si>
  <si>
    <t>Count</t>
  </si>
  <si>
    <t>412 | 1124 | 82 | 47 | 0x29aeb</t>
  </si>
  <si>
    <t>412 | 1123 | 82 | 45 | 0x21326</t>
  </si>
  <si>
    <t>411 | 1122 | 115 | 42 | 0x2193f</t>
  </si>
  <si>
    <t>411 | 1121 | 109 | 40 | 0x2193f</t>
  </si>
  <si>
    <t>411 | 1120 | 103 | 43 | 0x2193f</t>
  </si>
  <si>
    <t>410 | 1119 | 37 | 17 | 0x29aeb</t>
  </si>
  <si>
    <t>410 | 1118 | 31 | 18 | 0x21872</t>
  </si>
  <si>
    <t>410 | 1117 | 43 | 23 | 0x213c6</t>
  </si>
  <si>
    <t>410 | 1116 | 8 | 14 | 0x21398</t>
  </si>
  <si>
    <t>409 | 1115 | 5 | 10 | 0x21815</t>
  </si>
  <si>
    <t>409 | 1114 | 5 | 12 | 0x21803</t>
  </si>
  <si>
    <t>409 | 1113 | 8 | 9 | 0x21815</t>
  </si>
  <si>
    <t>409 | 1112 | 8 | 11 | 0x21803</t>
  </si>
  <si>
    <t>407 | 1111 | 17 | 33 | 0x21a41</t>
  </si>
  <si>
    <t>407 | 1110 | 16 | 33 | 0x21a60</t>
  </si>
  <si>
    <t>407 | 1109 | 15 | 33 | 0x21a54</t>
  </si>
  <si>
    <t>406 | 1108 | 34 | 14 | 0x21f8b</t>
  </si>
  <si>
    <t>405 | 1107 | 7 | 24 | 0x16e4b</t>
  </si>
  <si>
    <t>405 | 1106 | 23 | 7 | 0x171bc</t>
  </si>
  <si>
    <t>405 | 1105 | 7 | 5 | 0x29aeb</t>
  </si>
  <si>
    <t>405 | 1104 | 23 | 22 | 0x16ed7</t>
  </si>
  <si>
    <t>405 | 1103 | 7 | 15 | 0x16ec6</t>
  </si>
  <si>
    <t>405 | 1102 | 8 | 9 | 0x16ebb</t>
  </si>
  <si>
    <t>405 | 1101 | 23 | 19 | 0x170c7</t>
  </si>
  <si>
    <t>404 | 1100 | 28 | 27 | 0x16eb0</t>
  </si>
  <si>
    <t>404 | 1099 | 14 | 28 | 0x16ea5</t>
  </si>
  <si>
    <t>404 | 1098 | 4 | 27 | 0x16e9a</t>
  </si>
  <si>
    <t>404 | 1097 | 26 | 17 | 0x16e8f</t>
  </si>
  <si>
    <t>404 | 1096 | 18 | 16 | 0x16e84</t>
  </si>
  <si>
    <t>404 | 1095 | 3 | 16 | 0x16e79</t>
  </si>
  <si>
    <t>404 | 1094 | 25 | 5 | 0x16e6e</t>
  </si>
  <si>
    <t>404 | 1093 | 15 | 4 | 0x16e63</t>
  </si>
  <si>
    <t>404 | 1092 | 3 | 6 | 0x16e58</t>
  </si>
  <si>
    <t>402 | 1091 | 22 | 51 | 0x29aeb</t>
  </si>
  <si>
    <t>399 | 1090 | 7 | 31 | 0x55f9</t>
  </si>
  <si>
    <t>399 | 1089 | 6 | 31 | 0x55f9</t>
  </si>
  <si>
    <t>399 | 1088 | 5 | 31 | 0x55f9</t>
  </si>
  <si>
    <t>394 | 1087 | 90 | 43 | 0xd916</t>
  </si>
  <si>
    <t>394 | 1086 | 70 | 29 | 0x5a6c</t>
  </si>
  <si>
    <t>394 | 1085 | 7 | 12 | 0x29aeb</t>
  </si>
  <si>
    <t>394 | 1084 | 60 | 11 | 0xdd1e</t>
  </si>
  <si>
    <t>394 | 1083 | 70 | 23 | 0xdac0</t>
  </si>
  <si>
    <t>394 | 1082 | 89 | 25 | 0xda55</t>
  </si>
  <si>
    <t>394 | 1081 | 63 | 28 | 0xd907</t>
  </si>
  <si>
    <t>394 | 1080 | 82 | 30 | 0xd8d1</t>
  </si>
  <si>
    <t>394 | 1079 | 59 | 39 | 0xd8af</t>
  </si>
  <si>
    <t>394 | 1078 | 52 | 24 | 0xd888</t>
  </si>
  <si>
    <t>394 | 1077 | 77 | 31 | 0xd802</t>
  </si>
  <si>
    <t>394 | 1076 | 48 | 22 | 0xd7d6</t>
  </si>
  <si>
    <t>394 | 1075 | 63 | 31 | 0xd752</t>
  </si>
  <si>
    <t>394 | 1074 | 40 | 24 | 0xd728</t>
  </si>
  <si>
    <t>394 | 1073 | 42 | 17 | 0xd697</t>
  </si>
  <si>
    <t>394 | 1072 | 67 | 39 | 0xd660</t>
  </si>
  <si>
    <t>394 | 1071 | 36 | 28 | 0xd645</t>
  </si>
  <si>
    <t>394 | 1070 | 44 | 11 | 0xd62f</t>
  </si>
  <si>
    <t>394 | 1069 | 32 | 16 | 0xd5ac</t>
  </si>
  <si>
    <t>394 | 1068 | 40 | 6 | 0xd583</t>
  </si>
  <si>
    <t>394 | 1067 | 40 | 12 | 0xd550</t>
  </si>
  <si>
    <t>394 | 1066 | 25 | 19 | 0xd53a</t>
  </si>
  <si>
    <t>394 | 1065 | 19 | 12 | 0xd52b</t>
  </si>
  <si>
    <t>393 | 1064 | 111 | 15 | 0xe40b</t>
  </si>
  <si>
    <t>393 | 1063 | 112 | 15 | 0xe402</t>
  </si>
  <si>
    <t>393 | 1062 | 115 | 17 | 0x577e</t>
  </si>
  <si>
    <t>393 | 1061 | 99 | 18 | 0xe55e</t>
  </si>
  <si>
    <t>393 | 1060 | 99 | 17 | 0xe55e</t>
  </si>
  <si>
    <t>393 | 1059 | 97 | 16 | 0xe54b</t>
  </si>
  <si>
    <t>393 | 1058 | 90 | 16 | 0xe529</t>
  </si>
  <si>
    <t>393 | 1057 | 87 | 10 | 0xe51a</t>
  </si>
  <si>
    <t>393 | 1056 | 80 | 10 | 0xe4f4</t>
  </si>
  <si>
    <t>393 | 1055 | 80 | 9 | 0xe4f4</t>
  </si>
  <si>
    <t>393 | 1054 | 77 | 9 | 0xe4da</t>
  </si>
  <si>
    <t>393 | 1053 | 77 | 8 | 0xe4da</t>
  </si>
  <si>
    <t>393 | 1052 | 77 | 16 | 0xe49d</t>
  </si>
  <si>
    <t>393 | 1051 | 73 | 22 | 0xe480</t>
  </si>
  <si>
    <t>393 | 1050 | 73 | 21 | 0xe480</t>
  </si>
  <si>
    <t>393 | 1049 | 90 | 13 | 0xe8db</t>
  </si>
  <si>
    <t>393 | 1048 | 86 | 10 | 0xe8c4</t>
  </si>
  <si>
    <t>393 | 1047 | 73 | 11 | 0xe8ad</t>
  </si>
  <si>
    <t>391 | 1046 | 8 | 21 | 0x139ca</t>
  </si>
  <si>
    <t>386 | 1045 | 74 | 53 | 0x29aeb</t>
  </si>
  <si>
    <t>385 | 1044 | 15 | 10 | 0x12de9</t>
  </si>
  <si>
    <t>385 | 1043 | 9 | 11 | 0x12dd2</t>
  </si>
  <si>
    <t>385 | 1042 | 10 | 9 | 0x12dd2</t>
  </si>
  <si>
    <t>385 | 1041 | 7 | 9 | 0x12dd2</t>
  </si>
  <si>
    <t>385 | 1040 | 14 | 8 | 0x12dd2</t>
  </si>
  <si>
    <t>385 | 1039 | 13 | 8 | 0x12dd2</t>
  </si>
  <si>
    <t>385 | 1038 | 12 | 8 | 0x12dd2</t>
  </si>
  <si>
    <t>385 | 1037 | 11 | 8 | 0x12dd2</t>
  </si>
  <si>
    <t>385 | 1036 | 10 | 8 | 0x12dd2</t>
  </si>
  <si>
    <t>385 | 1035 | 3 | 7 | 0x12dd2</t>
  </si>
  <si>
    <t>385 | 1034 | 11 | 5 | 0x12dd2</t>
  </si>
  <si>
    <t>385 | 1033 | 11 | 4 | 0x12dd2</t>
  </si>
  <si>
    <t>385 | 1032 | 9 | 3 | 0x12dd2</t>
  </si>
  <si>
    <t>385 | 1031 | 8 | 3 | 0x12dd2</t>
  </si>
  <si>
    <t>385 | 1030 | 7 | 3 | 0x12dd2</t>
  </si>
  <si>
    <t>385 | 1029 | 5 | 3 | 0x12dd2</t>
  </si>
  <si>
    <t>385 | 1028 | 6 | 2 | 0x12dd2</t>
  </si>
  <si>
    <t>385 | 1027 | 5 | 2 | 0x12dd2</t>
  </si>
  <si>
    <t>385 | 1026 | 4 | 2 | 0x12dd2</t>
  </si>
  <si>
    <t>385 | 1025 | 10 | 11 | 0x12dbb</t>
  </si>
  <si>
    <t>385 | 1024 | 14 | 10 | 0x12dbb</t>
  </si>
  <si>
    <t>385 | 1023 | 6 | 10 | 0x12dbb</t>
  </si>
  <si>
    <t>385 | 1022 | 12 | 9 | 0x12dbb</t>
  </si>
  <si>
    <t>385 | 1021 | 5 | 8 | 0x12dbb</t>
  </si>
  <si>
    <t>385 | 1020 | 14 | 7 | 0x12dbb</t>
  </si>
  <si>
    <t>385 | 1019 | 13 | 7 | 0x12dbb</t>
  </si>
  <si>
    <t>385 | 1018 | 11 | 7 | 0x12dbb</t>
  </si>
  <si>
    <t>385 | 1017 | 5 | 7 | 0x12dbb</t>
  </si>
  <si>
    <t>385 | 1016 | 13 | 6 | 0x12dbb</t>
  </si>
  <si>
    <t>385 | 1015 | 13 | 5 | 0x12dbb</t>
  </si>
  <si>
    <t>385 | 1014 | 9 | 5 | 0x12dbb</t>
  </si>
  <si>
    <t>385 | 1013 | 6 | 5 | 0x12dbb</t>
  </si>
  <si>
    <t>385 | 1012 | 5 | 5 | 0x12dbb</t>
  </si>
  <si>
    <t>385 | 1011 | 9 | 4 | 0x12dbb</t>
  </si>
  <si>
    <t>385 | 1010 | 9 | 2 | 0x12dbb</t>
  </si>
  <si>
    <t>385 | 1009 | 7 | 2 | 0x12dbb</t>
  </si>
  <si>
    <t>385 | 1008 | 13 | 11 | 0x12c8c</t>
  </si>
  <si>
    <t>385 | 1007 | 11 | 3 | 0x12c6e</t>
  </si>
  <si>
    <t>385 | 1006 | 10 | 2 | 0x12ae8</t>
  </si>
  <si>
    <t>385 | 1005 | 3 | 2 | 0x12aca</t>
  </si>
  <si>
    <t>384 | 1004 | 71 | 26 | 0x13129</t>
  </si>
  <si>
    <t>384 | 1003 | 75 | 34 | 0x1310b</t>
  </si>
  <si>
    <t>384 | 1002 | 79 | 30 | 0x130ed</t>
  </si>
  <si>
    <t>384 | 1001 | 75 | 28 | 0x130cf</t>
  </si>
  <si>
    <t>384 | 1000 | 101 | 13 | 0x13846</t>
  </si>
  <si>
    <t>384 | 999 | 100 | 12 | 0x13825</t>
  </si>
  <si>
    <t>384 | 998 | 99 | 13 | 0x13804</t>
  </si>
  <si>
    <t>384 | 997 | 112 | 16 | 0x136b5</t>
  </si>
  <si>
    <t>384 | 996 | 104 | 17 | 0x133c9</t>
  </si>
  <si>
    <t>384 | 995 | 99 | 18 | 0x1328f</t>
  </si>
  <si>
    <t>384 | 994 | 96 | 18 | 0x13251</t>
  </si>
  <si>
    <t>384 | 993 | 89 | 29 | 0x131f0</t>
  </si>
  <si>
    <t>384 | 992 | 71 | 15 | 0x13176</t>
  </si>
  <si>
    <t>384 | 991 | 66 | 11 | 0x1307e</t>
  </si>
  <si>
    <t>384 | 990 | 62 | 11 | 0x13062</t>
  </si>
  <si>
    <t>384 | 989 | 58 | 18 | 0x12fe7</t>
  </si>
  <si>
    <t>384 | 988 | 46 | 11 | 0x12f00</t>
  </si>
  <si>
    <t>384 | 987 | 40 | 11 | 0x12f65</t>
  </si>
  <si>
    <t>384 | 986 | 5 | 43 | 0x12a9f</t>
  </si>
  <si>
    <t>377 | 985 | 6 | 18 | 0x125d6</t>
  </si>
  <si>
    <t>377 | 984 | 7 | 17 | 0x125d6</t>
  </si>
  <si>
    <t>377 | 983 | 6 | 16 | 0x125d6</t>
  </si>
  <si>
    <t>375 | 982 | 36 | 53 | 0x1ee80</t>
  </si>
  <si>
    <t>375 | 981 | 39 | 54 | 0x1ee71</t>
  </si>
  <si>
    <t>375 | 980 | 47 | 53 | 0x1ee62</t>
  </si>
  <si>
    <t>375 | 979 | 17 | 49 | 0x1eeec</t>
  </si>
  <si>
    <t>375 | 978 | 12 | 46 | 0x1eebe</t>
  </si>
  <si>
    <t>375 | 977 | 11 | 51 | 0x1ee8f</t>
  </si>
  <si>
    <t>375 | 976 | 8 | 44 | 0x29aeb</t>
  </si>
  <si>
    <t>375 | 975 | 47 | 57 | 0x1ef71</t>
  </si>
  <si>
    <t>375 | 974 | 53 | 17 | 0x1ef1b</t>
  </si>
  <si>
    <t>373 | 973 | 20 | 17 | 0x1ef43</t>
  </si>
  <si>
    <t>371 | 972 | 15 | 22 | 0x1efa5</t>
  </si>
  <si>
    <t>371 | 971 | 15 | 23 | 0x1236d</t>
  </si>
  <si>
    <t>366 | 970 | 7 | 8 | 0x25440</t>
  </si>
  <si>
    <t>365 | 969 | 8 | 6 | 0x255a6</t>
  </si>
  <si>
    <t>364 | 968 | 8 | 8 | 0x2544b</t>
  </si>
  <si>
    <t>362 | 967 | 7 | 9 | 0x2522e</t>
  </si>
  <si>
    <t>362 | 966 | 8 | 9 | 0x25249</t>
  </si>
  <si>
    <t>358 | 965 | 8 | 8 | 0xd940</t>
  </si>
  <si>
    <t>358 | 964 | 8 | 10 | 0x29aeb</t>
  </si>
  <si>
    <t>355 | 963 | 64 | 8 | 0x21815</t>
  </si>
  <si>
    <t>355 | 962 | 64 | 10 | 0x21803</t>
  </si>
  <si>
    <t>355 | 961 | 64 | 11 | 0x29aeb</t>
  </si>
  <si>
    <t>355 | 960 | 64 | 12 | 0x216d6</t>
  </si>
  <si>
    <t>355 | 959 | 39 | 20 | 0x21698</t>
  </si>
  <si>
    <t>355 | 958 | 43 | 6 | 0x215cc</t>
  </si>
  <si>
    <t>355 | 957 | 35 | 6 | 0x215cc</t>
  </si>
  <si>
    <t>355 | 956 | 39 | 9 | 0x215cc</t>
  </si>
  <si>
    <t>355 | 955 | 43 | 9 | 0x215b2</t>
  </si>
  <si>
    <t>355 | 954 | 35 | 9 | 0x21598</t>
  </si>
  <si>
    <t>354 | 953 | 12 | 31 | 0x29aeb</t>
  </si>
  <si>
    <t>354 | 952 | 13 | 32 | 0x21716</t>
  </si>
  <si>
    <t>354 | 951 | 12 | 32 | 0x21716</t>
  </si>
  <si>
    <t>354 | 950 | 11 | 32 | 0x21716</t>
  </si>
  <si>
    <t>353 | 949 | 59 | 18 | 0x17a18</t>
  </si>
  <si>
    <t>353 | 948 | 43 | 16 | 0x179e6</t>
  </si>
  <si>
    <t>353 | 947 | 35 | 56 | 0x1799f</t>
  </si>
  <si>
    <t>353 | 946 | 57 | 44 | 0x29aeb</t>
  </si>
  <si>
    <t>351 | 945 | 46 | 53 | 0x1e767</t>
  </si>
  <si>
    <t>351 | 944 | 21 | 22 | 0x1e622</t>
  </si>
  <si>
    <t>351 | 943 | 4 | 10 | 0x1e5e4</t>
  </si>
  <si>
    <t>350 | 942 | 44 | 14 | 0x1d3f3</t>
  </si>
  <si>
    <t>349 | 941 | 37 | 25 | 0x1ec92</t>
  </si>
  <si>
    <t>348 | 940 | 60 | 43 | 0x1d3ab</t>
  </si>
  <si>
    <t>347 | 939 | 36 | 45 | 0x1d384</t>
  </si>
  <si>
    <t>346 | 938 | 23 | 24 | 0x1d35d</t>
  </si>
  <si>
    <t>345 | 937 | 23 | 48 | 0x1d336</t>
  </si>
  <si>
    <t>345 | 936 | 10 | 48 | 0x1d30f</t>
  </si>
  <si>
    <t>344 | 935 | 23 | 45 | 0x17d5c</t>
  </si>
  <si>
    <t>344 | 934 | 24 | 46 | 0x17d5c</t>
  </si>
  <si>
    <t>344 | 933 | 22 | 46 | 0x17d5c</t>
  </si>
  <si>
    <t>344 | 932 | 0 | 31 | 0x17d69</t>
  </si>
  <si>
    <t>344 | 931 | 0 | 30 | 0x17d69</t>
  </si>
  <si>
    <t>344 | 930 | 0 | 29 | 0x17d69</t>
  </si>
  <si>
    <t>344 | 929 | 0 | 28 | 0x17d69</t>
  </si>
  <si>
    <t>344 | 928 | 25 | 48 | 0x17d69</t>
  </si>
  <si>
    <t>344 | 927 | 24 | 48 | 0x17d69</t>
  </si>
  <si>
    <t>344 | 926 | 23 | 48 | 0x17d69</t>
  </si>
  <si>
    <t>344 | 925 | 22 | 48 | 0x17d69</t>
  </si>
  <si>
    <t>344 | 924 | 21 | 48 | 0x17d69</t>
  </si>
  <si>
    <t>344 | 923 | 20 | 48 | 0x17d69</t>
  </si>
  <si>
    <t>344 | 922 | 23 | 39 | 0x175d5</t>
  </si>
  <si>
    <t>344 | 921 | 22 | 39 | 0x175bf</t>
  </si>
  <si>
    <t>344 | 920 | 54 | 18 | 0x20977</t>
  </si>
  <si>
    <t>343 | 919 | 25 | 12 | 0x1d8f9</t>
  </si>
  <si>
    <t>343 | 918 | 35 | 15 | 0x1d89f</t>
  </si>
  <si>
    <t>341 | 917 | 28 | 15 | 0x20956</t>
  </si>
  <si>
    <t>341 | 916 | 27 | 16 | 0x20956</t>
  </si>
  <si>
    <t>341 | 915 | 24 | 16 | 0x20956</t>
  </si>
  <si>
    <t>341 | 914 | 25 | 16 | 0x20956</t>
  </si>
  <si>
    <t>341 | 913 | 25 | 45 | 0x2094c</t>
  </si>
  <si>
    <t>341 | 912 | 24 | 45 | 0x2094c</t>
  </si>
  <si>
    <t>341 | 911 | 20 | 46 | 0x2094c</t>
  </si>
  <si>
    <t>341 | 910 | 19 | 46 | 0x2094c</t>
  </si>
  <si>
    <t>341 | 909 | 21 | 45 | 0x2094c</t>
  </si>
  <si>
    <t>341 | 908 | 22 | 45 | 0x2094c</t>
  </si>
  <si>
    <t>341 | 907 | 9 | 34 | 0x20942</t>
  </si>
  <si>
    <t>341 | 906 | 9 | 33 | 0x20942</t>
  </si>
  <si>
    <t>341 | 905 | 9 | 32 | 0x20942</t>
  </si>
  <si>
    <t>341 | 904 | 9 | 31 | 0x20942</t>
  </si>
  <si>
    <t>341 | 903 | 9 | 28 | 0x20942</t>
  </si>
  <si>
    <t>341 | 902 | 9 | 29 | 0x20942</t>
  </si>
  <si>
    <t>340 | 901 | 54 | 18 | 0x20977</t>
  </si>
  <si>
    <t>338 | 900 | 54 | 29 | 0x21418</t>
  </si>
  <si>
    <t>337 | 899 | 8 | 6 | 0x216ac</t>
  </si>
  <si>
    <t>337 | 898 | 12 | 12 | 0x214be</t>
  </si>
  <si>
    <t>337 | 897 | 4 | 12 | 0x214af</t>
  </si>
  <si>
    <t>334 | 896 | 39 | 43 | 0x21023</t>
  </si>
  <si>
    <t>334 | 895 | 39 | 42 | 0x21008</t>
  </si>
  <si>
    <t>334 | 894 | 34 | 51 | 0x21023</t>
  </si>
  <si>
    <t>334 | 893 | 34 | 50 | 0x21008</t>
  </si>
  <si>
    <t>334 | 892 | 56 | 28 | 0x21046</t>
  </si>
  <si>
    <t>334 | 891 | 56 | 24 | 0x21008</t>
  </si>
  <si>
    <t>334 | 890 | 55 | 28 | 0x21012</t>
  </si>
  <si>
    <t>334 | 889 | 55 | 24 | 0x2103f</t>
  </si>
  <si>
    <t>334 | 888 | 11 | 50 | 0x21038</t>
  </si>
  <si>
    <t>334 | 887 | 11 | 45 | 0x21008</t>
  </si>
  <si>
    <t>334 | 886 | 16 | 44 | 0x21012</t>
  </si>
  <si>
    <t>334 | 885 | 16 | 42 | 0x2102a</t>
  </si>
  <si>
    <t>334 | 884 | 7 | 21 | 0x21023</t>
  </si>
  <si>
    <t>334 | 883 | 7 | 20 | 0x21008</t>
  </si>
  <si>
    <t>334 | 882 | 6 | 21 | 0x21012</t>
  </si>
  <si>
    <t>334 | 881 | 6 | 20 | 0x2101c</t>
  </si>
  <si>
    <t>334 | 880 | 14 | 17 | 0x20fe5</t>
  </si>
  <si>
    <t>334 | 879 | 41 | 18 | 0x20fd4</t>
  </si>
  <si>
    <t>334 | 878 | 56 | 22 | 0x20fc3</t>
  </si>
  <si>
    <t>334 | 877 | 30 | 16 | 0x2174f</t>
  </si>
  <si>
    <t>334 | 876 | 33 | 54 | 0x21493</t>
  </si>
  <si>
    <t>334 | 875 | 34 | 53 | 0x21480</t>
  </si>
  <si>
    <t>334 | 874 | 8 | 37 | 0x3d8</t>
  </si>
  <si>
    <t>334 | 873 | 35 | 21 | 0x3c9</t>
  </si>
  <si>
    <t>334 | 872 | 57 | 44 | 0x3ba</t>
  </si>
  <si>
    <t>332 | 871 | 11 | 10 | 0x1cbde</t>
  </si>
  <si>
    <t>332 | 870 | 10 | 10 | 0x1cb74</t>
  </si>
  <si>
    <t>332 | 869 | 22 | 1 | 0x1c87a</t>
  </si>
  <si>
    <t>332 | 868 | 21 | 1 | 0x1c87a</t>
  </si>
  <si>
    <t>331 | 867 | 76 | 51 | 0x29aeb</t>
  </si>
  <si>
    <t>331 | 866 | 81 | 60 | 0x2135c</t>
  </si>
  <si>
    <t>330 | 865 | 37 | 31 | 0x26136</t>
  </si>
  <si>
    <t>330 | 864 | 8 | 27 | 0x26122</t>
  </si>
  <si>
    <t>330 | 863 | 31 | 21 | 0x25fa2</t>
  </si>
  <si>
    <t>330 | 862 | 37 | 30 | 0x25f95</t>
  </si>
  <si>
    <t>330 | 861 | 31 | 22 | 0x25f95</t>
  </si>
  <si>
    <t>328 | 860 | 37 | 55 | 0x2610e</t>
  </si>
  <si>
    <t>327 | 859 | 101 | 24 | 0x260fa</t>
  </si>
  <si>
    <t>326 | 858 | 4 | 56 | 0x260e6</t>
  </si>
  <si>
    <t>325 | 857 | 58 | 57 | 0x260d2</t>
  </si>
  <si>
    <t>323 | 856 | 45 | 26 | 0x2632d</t>
  </si>
  <si>
    <t>323 | 855 | 43 | 26 | 0x262f2</t>
  </si>
  <si>
    <t>322 | 854 | 28 | 5 | 0x29aeb</t>
  </si>
  <si>
    <t>321 | 853 | 10 | 9 | 0x18fe9</t>
  </si>
  <si>
    <t>321 | 852 | 9 | 9 | 0x18fbf</t>
  </si>
  <si>
    <t>321 | 851 | 8 | 9 | 0x18f95</t>
  </si>
  <si>
    <t>321 | 850 | 10 | 7 | 0x18f6b</t>
  </si>
  <si>
    <t>321 | 849 | 9 | 7 | 0x18f41</t>
  </si>
  <si>
    <t>321 | 848 | 8 | 7 | 0x18f17</t>
  </si>
  <si>
    <t>321 | 847 | 9 | 5 | 0x18ec1</t>
  </si>
  <si>
    <t>321 | 846 | 14 | 5 | 0x18e7d</t>
  </si>
  <si>
    <t>321 | 845 | 17 | 5 | 0x18e1d</t>
  </si>
  <si>
    <t>321 | 844 | 22 | 5 | 0x18dc3</t>
  </si>
  <si>
    <t>320 | 843 | 22 | 24 | 0x194a1</t>
  </si>
  <si>
    <t>319 | 842 | 24 | 25 | 0x194b2</t>
  </si>
  <si>
    <t>319 | 841 | 14 | 25 | 0x194e7</t>
  </si>
  <si>
    <t>318 | 840 | 5 | 6 | 0x220e5</t>
  </si>
  <si>
    <t>317 | 839 | 23 | 53 | 0x29aeb</t>
  </si>
  <si>
    <t>317 | 838 | 46 | 55 | 0x18bd1</t>
  </si>
  <si>
    <t>317 | 837 | 45 | 55 | 0x18baa</t>
  </si>
  <si>
    <t>317 | 836 | 47 | 55 | 0x18baa</t>
  </si>
  <si>
    <t>317 | 835 | 46 | 56 | 0x18baa</t>
  </si>
  <si>
    <t>317 | 834 | 19 | 43 | 0x18b83</t>
  </si>
  <si>
    <t>317 | 833 | 15 | 43 | 0x18b83</t>
  </si>
  <si>
    <t>317 | 832 | 28 | 49 | 0x18b69</t>
  </si>
  <si>
    <t>317 | 831 | 25 | 51 | 0x18b69</t>
  </si>
  <si>
    <t>315 | 830 | 19 | 24 | 0x223dc</t>
  </si>
  <si>
    <t>315 | 829 | 19 | 22 | 0x223d1</t>
  </si>
  <si>
    <t>315 | 828 | 37 | 28 | 0x29aeb</t>
  </si>
  <si>
    <t>315 | 827 | 12 | 32 | 0x22af0</t>
  </si>
  <si>
    <t>315 | 826 | 10 | 32 | 0x22aac</t>
  </si>
  <si>
    <t>315 | 825 | 10 | 23 | 0x2234d</t>
  </si>
  <si>
    <t>315 | 824 | 4 | 23 | 0x2230d</t>
  </si>
  <si>
    <t>315 | 823 | 19 | 10 | 0x22a1f</t>
  </si>
  <si>
    <t>315 | 822 | 11 | 23 | 0x229f7</t>
  </si>
  <si>
    <t>315 | 821 | 12 | 24 | 0x229f7</t>
  </si>
  <si>
    <t>315 | 820 | 12 | 22 | 0x229f7</t>
  </si>
  <si>
    <t>315 | 819 | 12 | 23 | 0x229cf</t>
  </si>
  <si>
    <t>315 | 818 | 24 | 19 | 0x229ab</t>
  </si>
  <si>
    <t>315 | 817 | 22 | 19 | 0x229ab</t>
  </si>
  <si>
    <t>315 | 816 | 23 | 20 | 0x229ab</t>
  </si>
  <si>
    <t>315 | 815 | 23 | 18 | 0x229ab</t>
  </si>
  <si>
    <t>315 | 814 | 23 | 19 | 0x22987</t>
  </si>
  <si>
    <t>315 | 813 | 43 | 11 | 0x22963</t>
  </si>
  <si>
    <t>315 | 812 | 41 | 11 | 0x22963</t>
  </si>
  <si>
    <t>315 | 811 | 39 | 11 | 0x22963</t>
  </si>
  <si>
    <t>315 | 810 | 37 | 11 | 0x22963</t>
  </si>
  <si>
    <t>315 | 809 | 44 | 10 | 0x22963</t>
  </si>
  <si>
    <t>315 | 808 | 42 | 10 | 0x22963</t>
  </si>
  <si>
    <t>315 | 807 | 40 | 10 | 0x22963</t>
  </si>
  <si>
    <t>315 | 806 | 38 | 10 | 0x22963</t>
  </si>
  <si>
    <t>315 | 805 | 36 | 10 | 0x22963</t>
  </si>
  <si>
    <t>315 | 804 | 43 | 9 | 0x22963</t>
  </si>
  <si>
    <t>315 | 803 | 41 | 9 | 0x22963</t>
  </si>
  <si>
    <t>315 | 802 | 39 | 9 | 0x22963</t>
  </si>
  <si>
    <t>315 | 801 | 37 | 9 | 0x22963</t>
  </si>
  <si>
    <t>315 | 800 | 40 | 15 | 0x22954</t>
  </si>
  <si>
    <t>315 | 799 | 38 | 15 | 0x22954</t>
  </si>
  <si>
    <t>315 | 798 | 39 | 16 | 0x22954</t>
  </si>
  <si>
    <t>315 | 797 | 39 | 14 | 0x22954</t>
  </si>
  <si>
    <t>315 | 796 | 39 | 15 | 0x22945</t>
  </si>
  <si>
    <t>315 | 795 | 46 | 44 | 0x228d8</t>
  </si>
  <si>
    <t>315 | 794 | 46 | 42 | 0x228d8</t>
  </si>
  <si>
    <t>315 | 793 | 47 | 43 | 0x228d8</t>
  </si>
  <si>
    <t>315 | 792 | 45 | 43 | 0x228d8</t>
  </si>
  <si>
    <t>315 | 791 | 46 | 43 | 0x228c9</t>
  </si>
  <si>
    <t>315 | 790 | 51 | 38 | 0x228e7</t>
  </si>
  <si>
    <t>315 | 789 | 50 | 39 | 0x228e7</t>
  </si>
  <si>
    <t>315 | 788 | 49 | 38 | 0x228e7</t>
  </si>
  <si>
    <t>315 | 787 | 42 | 44 | 0x228e7</t>
  </si>
  <si>
    <t>315 | 786 | 42 | 42 | 0x228e7</t>
  </si>
  <si>
    <t>315 | 785 | 43 | 45 | 0x228e7</t>
  </si>
  <si>
    <t>315 | 784 | 43 | 43 | 0x228e7</t>
  </si>
  <si>
    <t>315 | 783 | 43 | 41 | 0x228e7</t>
  </si>
  <si>
    <t>315 | 782 | 23 | 49 | 0x2284b</t>
  </si>
  <si>
    <t>315 | 781 | 24 | 44 | 0x2280e</t>
  </si>
  <si>
    <t>315 | 780 | 34 | 37 | 0x227b3</t>
  </si>
  <si>
    <t>315 | 779 | 33 | 38 | 0x227b3</t>
  </si>
  <si>
    <t>315 | 778 | 34 | 39 | 0x227b3</t>
  </si>
  <si>
    <t>315 | 777 | 33 | 40 | 0x227b3</t>
  </si>
  <si>
    <t>315 | 776 | 34 | 41 | 0x227b3</t>
  </si>
  <si>
    <t>315 | 775 | 33 | 42 | 0x227b3</t>
  </si>
  <si>
    <t>315 | 774 | 37 | 40 | 0x227a4</t>
  </si>
  <si>
    <t>315 | 773 | 36 | 41 | 0x227a4</t>
  </si>
  <si>
    <t>315 | 772 | 36 | 39 | 0x227a4</t>
  </si>
  <si>
    <t>315 | 771 | 36 | 40 | 0x22795</t>
  </si>
  <si>
    <t>315 | 770 | 35 | 51 | 0x22771</t>
  </si>
  <si>
    <t>315 | 769 | 35 | 52 | 0x2274d</t>
  </si>
  <si>
    <t>315 | 768 | 35 | 56 | 0x22729</t>
  </si>
  <si>
    <t>315 | 767 | 36 | 55 | 0x22729</t>
  </si>
  <si>
    <t>315 | 766 | 34 | 55 | 0x22729</t>
  </si>
  <si>
    <t>315 | 765 | 35 | 55 | 0x22705</t>
  </si>
  <si>
    <t>313 | 764 | 14 | 47 | 0x2215e</t>
  </si>
  <si>
    <t>313 | 763 | 14 | 50 | 0x223af</t>
  </si>
  <si>
    <t>313 | 762 | 8 | 50 | 0x2238d</t>
  </si>
  <si>
    <t>313 | 761 | 6 | 53 | 0x22b43</t>
  </si>
  <si>
    <t>313 | 760 | 18 | 54 | 0x22b34</t>
  </si>
  <si>
    <t>313 | 759 | 23 | 14 | 0x222f1</t>
  </si>
  <si>
    <t>313 | 758 | 23 | 20 | 0x222d5</t>
  </si>
  <si>
    <t>313 | 757 | 18 | 15 | 0x222b7</t>
  </si>
  <si>
    <t>313 | 756 | 18 | 23 | 0x22299</t>
  </si>
  <si>
    <t>313 | 755 | 16 | 25 | 0x22279</t>
  </si>
  <si>
    <t>313 | 754 | 8 | 25 | 0x22259</t>
  </si>
  <si>
    <t>313 | 753 | 6 | 23 | 0x2223f</t>
  </si>
  <si>
    <t>313 | 752 | 6 | 19 | 0x22225</t>
  </si>
  <si>
    <t>313 | 751 | 9 | 17 | 0x221fb</t>
  </si>
  <si>
    <t>313 | 750 | 25 | 17 | 0x221d1</t>
  </si>
  <si>
    <t>313 | 749 | 46 | 16 | 0x22934</t>
  </si>
  <si>
    <t>313 | 748 | 41 | 27 | 0x2290b</t>
  </si>
  <si>
    <t>313 | 747 | 34 | 21 | 0x2286a</t>
  </si>
  <si>
    <t>313 | 746 | 44 | 34 | 0x221b1</t>
  </si>
  <si>
    <t>313 | 745 | 44 | 31 | 0x221b1</t>
  </si>
  <si>
    <t>313 | 744 | 36 | 31 | 0x22191</t>
  </si>
  <si>
    <t>313 | 743 | 36 | 34 | 0x2216f</t>
  </si>
  <si>
    <t>313 | 742 | 40 | 38 | 0x2288a</t>
  </si>
  <si>
    <t>313 | 741 | 25 | 44 | 0x2286a</t>
  </si>
  <si>
    <t>312 | 740 | 81 | 22 | 0x25c6d</t>
  </si>
  <si>
    <t>311 | 739 | 117 | 12 | 0x25958</t>
  </si>
  <si>
    <t>311 | 738 | 123 | 61 | 0x25c59</t>
  </si>
  <si>
    <t>310 | 737 | 56 | 52 | 0x25c45</t>
  </si>
  <si>
    <t>309 | 736 | 39 | 51 | 0x25c31</t>
  </si>
  <si>
    <t>308 | 735 | 18 | 58 | 0x25c1d</t>
  </si>
  <si>
    <t>307 | 734 | 34 | 21 | 0x25c09</t>
  </si>
  <si>
    <t>305 | 733 | 16 | 9 | 0x258ff</t>
  </si>
  <si>
    <t>305 | 732 | 23 | 25 | 0x2583e</t>
  </si>
  <si>
    <t>305 | 731 | 22 | 25 | 0x2583e</t>
  </si>
  <si>
    <t>305 | 730 | 23 | 28 | 0x258d4</t>
  </si>
  <si>
    <t>305 | 729 | 22 | 28 | 0x258d4</t>
  </si>
  <si>
    <t>303 | 728 | 12 | 19 | 0x21031</t>
  </si>
  <si>
    <t>303 | 727 | 12 | 17 | 0x21008</t>
  </si>
  <si>
    <t>303 | 726 | 7 | 18 | 0x21012</t>
  </si>
  <si>
    <t>303 | 725 | 7 | 16 | 0x2102a</t>
  </si>
  <si>
    <t>301 | 724 | 17 | 16 | 0x44ba</t>
  </si>
  <si>
    <t>300 | 723 | 122 | 14 | 0x29aeb</t>
  </si>
  <si>
    <t>300 | 722 | 76 | 10 | 0x4216</t>
  </si>
  <si>
    <t>300 | 721 | 79 | 6 | 0x42c0</t>
  </si>
  <si>
    <t>300 | 720 | 71 | 10 | 0x428d</t>
  </si>
  <si>
    <t>300 | 719 | 71 | 9 | 0x4278</t>
  </si>
  <si>
    <t>300 | 718 | 70 | 8 | 0x41e0</t>
  </si>
  <si>
    <t>300 | 717 | 61 | 33 | 0x41c3</t>
  </si>
  <si>
    <t>299 | 716 | 12 | 39 | 0x4037</t>
  </si>
  <si>
    <t>299 | 715 | 79 | 43 | 0x4026</t>
  </si>
  <si>
    <t>299 | 714 | 79 | 38 | 0x4015</t>
  </si>
  <si>
    <t>299 | 713 | 75 | 38 | 0x4004</t>
  </si>
  <si>
    <t>299 | 712 | 75 | 43 | 0x3ff3</t>
  </si>
  <si>
    <t>299 | 711 | 56 | 20 | 0x4259</t>
  </si>
  <si>
    <t>299 | 710 | 56 | 14 | 0x422e</t>
  </si>
  <si>
    <t>299 | 709 | 100 | 14 | 0x42f1</t>
  </si>
  <si>
    <t>299 | 708 | 100 | 7 | 0x435d</t>
  </si>
  <si>
    <t>299 | 707 | 28 | 43 | 0x41a3</t>
  </si>
  <si>
    <t>297 | 706 | 8 | 10 | 0x3f83</t>
  </si>
  <si>
    <t>292 | 705 | 87 | 12 | 0x21447</t>
  </si>
  <si>
    <t>291 | 704 | 12 | 12 | 0x29aeb</t>
  </si>
  <si>
    <t>291 | 703 | 12 | 14 | 0x21827</t>
  </si>
  <si>
    <t>287 | 702 | 36 | 29 | 0x21012</t>
  </si>
  <si>
    <t>287 | 701 | 36 | 28 | 0x2101c</t>
  </si>
  <si>
    <t>283 | 700 | 57 | 7 | 0x23839</t>
  </si>
  <si>
    <t>282 | 699 | 33 | 26 | 0x2d918</t>
  </si>
  <si>
    <t>282 | 698 | 14 | 30 | 0x2d8f6</t>
  </si>
  <si>
    <t>281 | 697 | 40 | 12 | 0x2d967</t>
  </si>
  <si>
    <t>281 | 696 | 31 | 9 | 0x2d93a</t>
  </si>
  <si>
    <t>281 | 695 | 11 | 53 | 0x2d8d4</t>
  </si>
  <si>
    <t>281 | 694 | 10 | 54 | 0x2d8b2</t>
  </si>
  <si>
    <t>281 | 693 | 15 | 60 | 0x2d8a7</t>
  </si>
  <si>
    <t>280 | 692 | 12 | 51 | 0x1807e</t>
  </si>
  <si>
    <t>280 | 691 | 12 | 50 | 0x17e4c</t>
  </si>
  <si>
    <t>280 | 690 | 2 | 54 | 0x17ff6</t>
  </si>
  <si>
    <t>280 | 689 | 10 | 54 | 0x17fd5</t>
  </si>
  <si>
    <t>280 | 688 | 1 | 48 | 0x17fb4</t>
  </si>
  <si>
    <t>280 | 687 | 1 | 52 | 0x17f93</t>
  </si>
  <si>
    <t>280 | 686 | 6 | 54 | 0x17f72</t>
  </si>
  <si>
    <t>280 | 685 | 14 | 51 | 0x17e91</t>
  </si>
  <si>
    <t>280 | 684 | 12 | 48 | 0x17e63</t>
  </si>
  <si>
    <t>280 | 683 | 6 | 48 | 0x17f51</t>
  </si>
  <si>
    <t>280 | 682 | 8 | 46 | 0x17f22</t>
  </si>
  <si>
    <t>280 | 681 | 10 | 48 | 0x17f01</t>
  </si>
  <si>
    <t>280 | 680 | 8 | 52 | 0x17ed2</t>
  </si>
  <si>
    <t>280 | 679 | 14 | 54 | 0x17eb1</t>
  </si>
  <si>
    <t>280 | 678 | 54 | 52 | 0x180b8</t>
  </si>
  <si>
    <t>280 | 677 | 26 | 53 | 0x180b8</t>
  </si>
  <si>
    <t>280 | 676 | 54 | 53 | 0x180a9</t>
  </si>
  <si>
    <t>280 | 675 | 26 | 54 | 0x1809a</t>
  </si>
  <si>
    <t>280 | 674 | 27 | 49 | 0x181bd</t>
  </si>
  <si>
    <t>280 | 673 | 26 | 50 | 0x181bd</t>
  </si>
  <si>
    <t>280 | 672 | 25 | 50 | 0x181bd</t>
  </si>
  <si>
    <t>280 | 671 | 55 | 49 | 0x181bd</t>
  </si>
  <si>
    <t>280 | 670 | 54 | 49 | 0x181bd</t>
  </si>
  <si>
    <t>280 | 669 | 53 | 49 | 0x181bd</t>
  </si>
  <si>
    <t>280 | 668 | 55 | 48 | 0x181b4</t>
  </si>
  <si>
    <t>280 | 667 | 54 | 48 | 0x181b4</t>
  </si>
  <si>
    <t>280 | 666 | 53 | 48 | 0x181b4</t>
  </si>
  <si>
    <t>280 | 665 | 27 | 48 | 0x181b4</t>
  </si>
  <si>
    <t>280 | 664 | 26 | 49 | 0x181b4</t>
  </si>
  <si>
    <t>280 | 663 | 25 | 49 | 0x181b4</t>
  </si>
  <si>
    <t>280 | 662 | 50 | 44 | 0x181ab</t>
  </si>
  <si>
    <t>280 | 661 | 30 | 43 | 0x181ab</t>
  </si>
  <si>
    <t>280 | 660 | 35 | 47 | 0x181ab</t>
  </si>
  <si>
    <t>280 | 659 | 54 | 46 | 0x181ab</t>
  </si>
  <si>
    <t>280 | 658 | 54 | 45 | 0x181a2</t>
  </si>
  <si>
    <t>280 | 657 | 49 | 43 | 0x181a2</t>
  </si>
  <si>
    <t>280 | 656 | 50 | 43 | 0x181a2</t>
  </si>
  <si>
    <t>280 | 655 | 47 | 49 | 0x181a2</t>
  </si>
  <si>
    <t>280 | 654 | 47 | 48 | 0x181a2</t>
  </si>
  <si>
    <t>280 | 653 | 46 | 49 | 0x181a2</t>
  </si>
  <si>
    <t>280 | 652 | 46 | 48 | 0x181a2</t>
  </si>
  <si>
    <t>280 | 651 | 41 | 44 | 0x181a2</t>
  </si>
  <si>
    <t>280 | 650 | 35 | 46 | 0x181a2</t>
  </si>
  <si>
    <t>280 | 649 | 30 | 42 | 0x181a2</t>
  </si>
  <si>
    <t>279 | 648 | 24 | 4 | 0x29aeb</t>
  </si>
  <si>
    <t>276 | 647 | 5 | 6 | 0x17d9d</t>
  </si>
  <si>
    <t>276 | 646 | 46 | 17 | 0x18062</t>
  </si>
  <si>
    <t>276 | 645 | 27 | 32 | 0x17e91</t>
  </si>
  <si>
    <t>276 | 644 | 29 | 32 | 0x17e7a</t>
  </si>
  <si>
    <t>276 | 643 | 31 | 30 | 0x17ea8</t>
  </si>
  <si>
    <t>276 | 642 | 32 | 30 | 0x17ea8</t>
  </si>
  <si>
    <t>276 | 641 | 33 | 30 | 0x17ea8</t>
  </si>
  <si>
    <t>276 | 640 | 34 | 30 | 0x17ea8</t>
  </si>
  <si>
    <t>276 | 639 | 41 | 30 | 0x17ea8</t>
  </si>
  <si>
    <t>276 | 638 | 40 | 30 | 0x17ea8</t>
  </si>
  <si>
    <t>276 | 637 | 44 | 30 | 0x17ea8</t>
  </si>
  <si>
    <t>276 | 636 | 45 | 30 | 0x17ea8</t>
  </si>
  <si>
    <t>276 | 635 | 48 | 30 | 0x17ea8</t>
  </si>
  <si>
    <t>276 | 634 | 49 | 30 | 0x17ea8</t>
  </si>
  <si>
    <t>276 | 633 | 34 | 28 | 0x17e63</t>
  </si>
  <si>
    <t>276 | 632 | 33 | 28 | 0x17e63</t>
  </si>
  <si>
    <t>276 | 631 | 32 | 28 | 0x17e63</t>
  </si>
  <si>
    <t>276 | 630 | 31 | 28 | 0x17e63</t>
  </si>
  <si>
    <t>276 | 629 | 37 | 30 | 0x17e63</t>
  </si>
  <si>
    <t>276 | 628 | 38 | 30 | 0x17e63</t>
  </si>
  <si>
    <t>276 | 627 | 39 | 30 | 0x17e63</t>
  </si>
  <si>
    <t>276 | 626 | 41 | 28 | 0x17e63</t>
  </si>
  <si>
    <t>276 | 625 | 40 | 28 | 0x17e63</t>
  </si>
  <si>
    <t>276 | 624 | 49 | 28 | 0x17e63</t>
  </si>
  <si>
    <t>276 | 623 | 48 | 28 | 0x17e63</t>
  </si>
  <si>
    <t>276 | 622 | 47 | 28 | 0x17e63</t>
  </si>
  <si>
    <t>276 | 621 | 46 | 28 | 0x17e63</t>
  </si>
  <si>
    <t>276 | 620 | 45 | 28 | 0x17e63</t>
  </si>
  <si>
    <t>276 | 619 | 44 | 28 | 0x17e63</t>
  </si>
  <si>
    <t>276 | 618 | 31 | 32 | 0x17e4c</t>
  </si>
  <si>
    <t>276 | 617 | 32 | 32 | 0x17e4c</t>
  </si>
  <si>
    <t>276 | 616 | 33 | 32 | 0x17e4c</t>
  </si>
  <si>
    <t>276 | 615 | 34 | 32 | 0x17e4c</t>
  </si>
  <si>
    <t>276 | 614 | 37 | 32 | 0x17e4c</t>
  </si>
  <si>
    <t>276 | 613 | 38 | 32 | 0x17e4c</t>
  </si>
  <si>
    <t>276 | 612 | 39 | 32 | 0x17e4c</t>
  </si>
  <si>
    <t>276 | 611 | 40 | 32 | 0x17e4c</t>
  </si>
  <si>
    <t>276 | 610 | 41 | 32 | 0x17e4c</t>
  </si>
  <si>
    <t>276 | 609 | 45 | 32 | 0x17e4c</t>
  </si>
  <si>
    <t>276 | 608 | 44 | 32 | 0x17e4c</t>
  </si>
  <si>
    <t>276 | 607 | 46 | 30 | 0x17e4c</t>
  </si>
  <si>
    <t>276 | 606 | 47 | 30 | 0x17e4c</t>
  </si>
  <si>
    <t>276 | 605 | 49 | 32 | 0x17e4c</t>
  </si>
  <si>
    <t>276 | 604 | 48 | 32 | 0x17e4c</t>
  </si>
  <si>
    <t>274 | 603 | 20 | 13 | 0x27f43</t>
  </si>
  <si>
    <t>274 | 602 | 10 | 9 | 0x27a60</t>
  </si>
  <si>
    <t>272 | 601 | 3 | 55 | 0x29aeb</t>
  </si>
  <si>
    <t>270 | 600 | 25 | 10 | 0x29aeb</t>
  </si>
  <si>
    <t>264 | 599 | 6 | 6 | 0x275f6</t>
  </si>
  <si>
    <t>263 | 598 | 49 | 48 | 0x27905</t>
  </si>
  <si>
    <t>263 | 597 | 42 | 41 | 0x278e0</t>
  </si>
  <si>
    <t>263 | 596 | 24 | 18 | 0x275c9</t>
  </si>
  <si>
    <t>263 | 595 | 24 | 17 | 0x275bb</t>
  </si>
  <si>
    <t>263 | 594 | 38 | 44 | 0x27573</t>
  </si>
  <si>
    <t>263 | 593 | 37 | 44 | 0x27581</t>
  </si>
  <si>
    <t>263 | 592 | 36 | 44 | 0x27565</t>
  </si>
  <si>
    <t>262 | 591 | 28 | 9 | 0x272c9</t>
  </si>
  <si>
    <t>262 | 590 | 11 | 45 | 0x278d0</t>
  </si>
  <si>
    <t>262 | 589 | 11 | 21 | 0x278a5</t>
  </si>
  <si>
    <t>262 | 588 | 11 | 18 | 0x2787a</t>
  </si>
  <si>
    <t>262 | 587 | 11 | 16 | 0x27862</t>
  </si>
  <si>
    <t>262 | 586 | 11 | 17 | 0x2784a</t>
  </si>
  <si>
    <t>262 | 585 | 21 | 27 | 0x2781b</t>
  </si>
  <si>
    <t>262 | 584 | 21 | 25 | 0x277ec</t>
  </si>
  <si>
    <t>262 | 583 | 21 | 23 | 0x277ce</t>
  </si>
  <si>
    <t>262 | 582 | 21 | 24 | 0x277b0</t>
  </si>
  <si>
    <t>262 | 581 | 19 | 25 | 0x27771</t>
  </si>
  <si>
    <t>262 | 580 | 19 | 23 | 0x27753</t>
  </si>
  <si>
    <t>262 | 579 | 19 | 24 | 0x27735</t>
  </si>
  <si>
    <t>262 | 578 | 4 | 21 | 0x2772c</t>
  </si>
  <si>
    <t>262 | 577 | 3 | 21 | 0x2772c</t>
  </si>
  <si>
    <t>262 | 576 | 5 | 12 | 0x27716</t>
  </si>
  <si>
    <t>262 | 575 | 9 | 22 | 0x276f1</t>
  </si>
  <si>
    <t>262 | 574 | 4 | 22 | 0x276cc</t>
  </si>
  <si>
    <t>262 | 573 | 6 | 31 | 0x276a7</t>
  </si>
  <si>
    <t>262 | 572 | 10 | 54 | 0x27682</t>
  </si>
  <si>
    <t>262 | 571 | 22 | 54 | 0x2765f</t>
  </si>
  <si>
    <t>262 | 570 | 22 | 53 | 0x27651</t>
  </si>
  <si>
    <t>251 | 569 | 80 | 20 | 0x28e63</t>
  </si>
  <si>
    <t>250 | 568 | 23 | 12 | 0x291c0</t>
  </si>
  <si>
    <t>250 | 567 | 51 | 50 | 0x28342</t>
  </si>
  <si>
    <t>250 | 566 | 98 | 49 | 0x28342</t>
  </si>
  <si>
    <t>250 | 565 | 85 | 49 | 0x28342</t>
  </si>
  <si>
    <t>250 | 564 | 80 | 49 | 0x28342</t>
  </si>
  <si>
    <t>250 | 563 | 76 | 56 | 0x283e8</t>
  </si>
  <si>
    <t>250 | 562 | 55 | 11 | 0x2860d</t>
  </si>
  <si>
    <t>250 | 561 | 53 | 11 | 0x285e3</t>
  </si>
  <si>
    <t>250 | 560 | 54 | 16 | 0x28490</t>
  </si>
  <si>
    <t>249 | 559 | 20 | 33 | 0x29309</t>
  </si>
  <si>
    <t>248 | 558 | 8 | 15 | 0x29331</t>
  </si>
  <si>
    <t>247 | 557 | 47 | 20 | 0x29345</t>
  </si>
  <si>
    <t>246 | 556 | 27 | 16 | 0x2931d</t>
  </si>
  <si>
    <t>245 | 555 | 7 | 58 | 0x292f5</t>
  </si>
  <si>
    <t>243 | 554 | 19 | 31 | 0x29359</t>
  </si>
  <si>
    <t>243 | 553 | 18 | 31 | 0x29359</t>
  </si>
  <si>
    <t>243 | 552 | 17 | 31 | 0x29359</t>
  </si>
  <si>
    <t>243 | 551 | 16 | 31 | 0x29359</t>
  </si>
  <si>
    <t>243 | 550 | 15 | 31 | 0x29359</t>
  </si>
  <si>
    <t>243 | 549 | 14 | 31 | 0x29359</t>
  </si>
  <si>
    <t>243 | 548 | 13 | 31 | 0x29359</t>
  </si>
  <si>
    <t>243 | 547 | 12 | 31 | 0x29359</t>
  </si>
  <si>
    <t>243 | 546 | 11 | 31 | 0x29359</t>
  </si>
  <si>
    <t>243 | 545 | 8 | 18 | 0x2835c</t>
  </si>
  <si>
    <t>243 | 544 | 19 | 26 | 0x2984a</t>
  </si>
  <si>
    <t>243 | 543 | 18 | 26 | 0x2984a</t>
  </si>
  <si>
    <t>243 | 542 | 17 | 26 | 0x2984a</t>
  </si>
  <si>
    <t>243 | 541 | 16 | 26 | 0x2984a</t>
  </si>
  <si>
    <t>243 | 540 | 14 | 26 | 0x2984a</t>
  </si>
  <si>
    <t>243 | 539 | 13 | 26 | 0x2984a</t>
  </si>
  <si>
    <t>243 | 538 | 12 | 26 | 0x2984a</t>
  </si>
  <si>
    <t>243 | 537 | 11 | 26 | 0x2984a</t>
  </si>
  <si>
    <t>243 | 536 | 19 | 28 | 0x29781</t>
  </si>
  <si>
    <t>243 | 535 | 18 | 28 | 0x29781</t>
  </si>
  <si>
    <t>243 | 534 | 17 | 28 | 0x29781</t>
  </si>
  <si>
    <t>243 | 533 | 16 | 28 | 0x29781</t>
  </si>
  <si>
    <t>243 | 532 | 15 | 28 | 0x29781</t>
  </si>
  <si>
    <t>243 | 531 | 15 | 27 | 0x29781</t>
  </si>
  <si>
    <t>243 | 530 | 15 | 26 | 0x2977b</t>
  </si>
  <si>
    <t>243 | 529 | 11 | 25 | 0x2972c</t>
  </si>
  <si>
    <t>240 | 528 | 58 | 7 | 0x29aeb</t>
  </si>
  <si>
    <t>240 | 527 | 52 | 41 | 0x2816b</t>
  </si>
  <si>
    <t>240 | 526 | 52 | 40 | 0x2817f</t>
  </si>
  <si>
    <t>240 | 525 | 52 | 39 | 0x28157</t>
  </si>
  <si>
    <t>238 | 524 | 97 | 7 | 0xbafd</t>
  </si>
  <si>
    <t>238 | 523 | 99 | 18 | 0xbae6</t>
  </si>
  <si>
    <t>237 | 522 | 48 | 30 | 0x5f69</t>
  </si>
  <si>
    <t>237 | 521 | 72 | 30 | 0x5f48</t>
  </si>
  <si>
    <t>236 | 520 | 8 | 9 | 0xbe6d</t>
  </si>
  <si>
    <t>232 | 519 | 116 | 27 | 0xb6fb</t>
  </si>
  <si>
    <t>232 | 518 | 117 | 27 | 0xb570</t>
  </si>
  <si>
    <t>232 | 517 | 118 | 27 | 0xb497</t>
  </si>
  <si>
    <t>232 | 516 | 120 | 27 | 0xb484</t>
  </si>
  <si>
    <t>225 | 515 | 103 | 55 | 0x971a</t>
  </si>
  <si>
    <t>225 | 514 | 98 | 59 | 0x96bd</t>
  </si>
  <si>
    <t>225 | 513 | 125 | 46 | 0x94ff</t>
  </si>
  <si>
    <t>221 | 512 | 35 | 41 | 0x963d</t>
  </si>
  <si>
    <t>221 | 511 | 19 | 33 | 0x9607</t>
  </si>
  <si>
    <t>221 | 510 | 21 | 33 | 0x95f2</t>
  </si>
  <si>
    <t>221 | 509 | 25 | 33 | 0x95dc</t>
  </si>
  <si>
    <t>221 | 508 | 28 | 33 | 0x95c6</t>
  </si>
  <si>
    <t>221 | 507 | 19 | 39 | 0x9607</t>
  </si>
  <si>
    <t>221 | 506 | 21 | 39 | 0x95f2</t>
  </si>
  <si>
    <t>221 | 505 | 25 | 39 | 0x95dc</t>
  </si>
  <si>
    <t>221 | 504 | 28 | 39 | 0x95c6</t>
  </si>
  <si>
    <t>218 | 503 | 56 | 49 | 0xa78f</t>
  </si>
  <si>
    <t>209 | 502 | 116 | 17 | 0x14893</t>
  </si>
  <si>
    <t>209 | 501 | 118 | 14 | 0x14930</t>
  </si>
  <si>
    <t>209 | 500 | 114 | 11 | 0x14776</t>
  </si>
  <si>
    <t>209 | 499 | 99 | 23 | 0x14b50</t>
  </si>
  <si>
    <t>209 | 498 | 105 | 15 | 0x14868</t>
  </si>
  <si>
    <t>209 | 497 | 99 | 16 | 0x14874</t>
  </si>
  <si>
    <t>209 | 496 | 105 | 22 | 0x1485c</t>
  </si>
  <si>
    <t>209 | 495 | 105 | 29 | 0x14850</t>
  </si>
  <si>
    <t>209 | 494 | 111 | 25 | 0x14844</t>
  </si>
  <si>
    <t>209 | 493 | 111 | 18 | 0x147f4</t>
  </si>
  <si>
    <t>209 | 492 | 99 | 30 | 0x147ae</t>
  </si>
  <si>
    <t>208 | 491 | 75 | 20 | 0x14ce1</t>
  </si>
  <si>
    <t>208 | 490 | 80 | 14 | 0x14dc6</t>
  </si>
  <si>
    <t>207 | 489 | 79 | 55 | 0x14b0c</t>
  </si>
  <si>
    <t>207 | 488 | 77 | 54 | 0x14acd</t>
  </si>
  <si>
    <t>207 | 487 | 75 | 55 | 0x14a8e</t>
  </si>
  <si>
    <t>207 | 486 | 73 | 54 | 0x14a4e</t>
  </si>
  <si>
    <t>207 | 485 | 107 | 56 | 0x149f3</t>
  </si>
  <si>
    <t>207 | 484 | 76 | 51 | 0x14c94</t>
  </si>
  <si>
    <t>207 | 483 | 76 | 52 | 0x14c47</t>
  </si>
  <si>
    <t>207 | 482 | 87 | 41 | 0x29aeb</t>
  </si>
  <si>
    <t>207 | 481 | 86 | 38 | 0x14bea</t>
  </si>
  <si>
    <t>207 | 480 | 85 | 50 | 0x14bb5</t>
  </si>
  <si>
    <t>207 | 479 | 92 | 50 | 0x14b86</t>
  </si>
  <si>
    <t>207 | 478 | 90 | 50 | 0x14b86</t>
  </si>
  <si>
    <t>207 | 477 | 95 | 60 | 0x14962</t>
  </si>
  <si>
    <t>197 | 476 | 39 | 19 | 0x26958</t>
  </si>
  <si>
    <t>195 | 475 | 13 | 56 | 0x26d31</t>
  </si>
  <si>
    <t>195 | 474 | 38 | 51 | 0x26972</t>
  </si>
  <si>
    <t>195 | 473 | 38 | 62 | 0x26965</t>
  </si>
  <si>
    <t>194 | 472 | 12 | 40 | 0x2698c</t>
  </si>
  <si>
    <t>194 | 471 | 21 | 44 | 0x2697f</t>
  </si>
  <si>
    <t>191 | 470 | 17 | 21 | 0x26999</t>
  </si>
  <si>
    <t>189 | 469 | 14 | 6 | 0x23be2</t>
  </si>
  <si>
    <t>187 | 468 | 17 | 4 | 0x9282</t>
  </si>
  <si>
    <t>180 | 467 | 44 | 55 | 0x23fa7</t>
  </si>
  <si>
    <t>179 | 466 | 40 | 15 | 0x29aeb</t>
  </si>
  <si>
    <t>179 | 465 | 48 | 11 | 0x24362</t>
  </si>
  <si>
    <t>175 | 464 | 55 | 46 | 0x8ac4</t>
  </si>
  <si>
    <t>175 | 463 | 49 | 42 | 0x8cae</t>
  </si>
  <si>
    <t>175 | 462 | 6 | 36 | 0x8c94</t>
  </si>
  <si>
    <t>175 | 461 | 43 | 4 | 0x8c41</t>
  </si>
  <si>
    <t>168 | 460 | 9 | 8 | 0x1c223</t>
  </si>
  <si>
    <t>168 | 459 | 8 | 8 | 0x1c223</t>
  </si>
  <si>
    <t>168 | 458 | 9 | 11 | 0x1c84d</t>
  </si>
  <si>
    <t>168 | 457 | 8 | 11 | 0x1c84d</t>
  </si>
  <si>
    <t>167 | 456 | 25 | 26 | 0x1c21e</t>
  </si>
  <si>
    <t>167 | 455 | 25 | 17 | 0x1c5fb</t>
  </si>
  <si>
    <t>165 | 454 | 7 | 17 | 0x24b29</t>
  </si>
  <si>
    <t>165 | 453 | 11 | 24 | 0x24b0c</t>
  </si>
  <si>
    <t>165 | 452 | 11 | 26 | 0x250b2</t>
  </si>
  <si>
    <t>163 | 451 | 50 | 17 | 0x2509a</t>
  </si>
  <si>
    <t>162 | 450 | 29 | 12 | 0xcd17</t>
  </si>
  <si>
    <t>162 | 449 | 29 | 26 | 0x25082</t>
  </si>
  <si>
    <t>158 | 448 | 27 | 16 | 0x243e2</t>
  </si>
  <si>
    <t>158 | 447 | 27 | 15 | 0x243e2</t>
  </si>
  <si>
    <t>156 | 446 | 21 | 21 | 0x1c223</t>
  </si>
  <si>
    <t>156 | 445 | 20 | 21 | 0x1c223</t>
  </si>
  <si>
    <t>156 | 444 | 19 | 21 | 0x1c223</t>
  </si>
  <si>
    <t>156 | 443 | 18 | 21 | 0x1c223</t>
  </si>
  <si>
    <t>156 | 442 | 17 | 21 | 0x1c223</t>
  </si>
  <si>
    <t>156 | 441 | 16 | 21 | 0x1c223</t>
  </si>
  <si>
    <t>156 | 440 | 15 | 21 | 0x1c223</t>
  </si>
  <si>
    <t>156 | 439 | 14 | 21 | 0x1c223</t>
  </si>
  <si>
    <t>156 | 438 | 13 | 21 | 0x1c223</t>
  </si>
  <si>
    <t>156 | 437 | 12 | 21 | 0x1c223</t>
  </si>
  <si>
    <t>156 | 436 | 16 | 10 | 0x1c03f</t>
  </si>
  <si>
    <t>156 | 435 | 15 | 10 | 0x1c03f</t>
  </si>
  <si>
    <t>156 | 434 | 14 | 10 | 0x1c03f</t>
  </si>
  <si>
    <t>156 | 433 | 13 | 10 | 0x1c03f</t>
  </si>
  <si>
    <t>156 | 432 | 12 | 10 | 0x1c03f</t>
  </si>
  <si>
    <t>156 | 431 | 11 | 10 | 0x1c03f</t>
  </si>
  <si>
    <t>156 | 430 | 10 | 10 | 0x1c03f</t>
  </si>
  <si>
    <t>156 | 429 | 14 | 20 | 0x1c027</t>
  </si>
  <si>
    <t>156 | 428 | 16 | 20 | 0x1c027</t>
  </si>
  <si>
    <t>156 | 427 | 15 | 19 | 0x1c027</t>
  </si>
  <si>
    <t>155 | 426 | 10 | 4 | 0x1c214</t>
  </si>
  <si>
    <t>155 | 425 | 10 | 5 | 0x16a2f</t>
  </si>
  <si>
    <t>154 | 424 | 50 | 53 | 0x24abd</t>
  </si>
  <si>
    <t>154 | 423 | 52 | 58 | 0x24990</t>
  </si>
  <si>
    <t>154 | 422 | 52 | 57 | 0x24447</t>
  </si>
  <si>
    <t>153 | 421 | 8 | 12 | 0x193ab</t>
  </si>
  <si>
    <t>153 | 420 | 8 | 11 | 0x1a406</t>
  </si>
  <si>
    <t>153 | 419 | 8 | 9 | 0x29aeb</t>
  </si>
  <si>
    <t>153 | 418 | 5 | 25 | 0x1b7f8</t>
  </si>
  <si>
    <t>153 | 417 | 8 | 29 | 0x1a81e</t>
  </si>
  <si>
    <t>153 | 416 | 23 | 12 | 0x1a825</t>
  </si>
  <si>
    <t>153 | 415 | 23 | 29 | 0x1a839</t>
  </si>
  <si>
    <t>151 | 414 | 9 | 7 | 0x1a6ca</t>
  </si>
  <si>
    <t>151 | 413 | 19 | 7 | 0x1a6bd</t>
  </si>
  <si>
    <t>151 | 412 | 1 | 9 | 0x1a7c6</t>
  </si>
  <si>
    <t>151 | 411 | 1 | 8 | 0x1a7c6</t>
  </si>
  <si>
    <t>151 | 410 | 26 | 9 | 0x1a7b1</t>
  </si>
  <si>
    <t>151 | 409 | 26 | 8 | 0x1a7b1</t>
  </si>
  <si>
    <t>150 | 408 | 40 | 50 | 0x24c1b</t>
  </si>
  <si>
    <t>150 | 407 | 40 | 52 | 0x24b4b</t>
  </si>
  <si>
    <t>149 | 406 | 24 | 6 | 0x29aeb</t>
  </si>
  <si>
    <t>149 | 405 | 28 | 5 | 0x1b645</t>
  </si>
  <si>
    <t>149 | 404 | 31 | 8 | 0x1a792</t>
  </si>
  <si>
    <t>149 | 403 | 31 | 7 | 0x1a792</t>
  </si>
  <si>
    <t>149 | 402 | 2 | 8 | 0x1a406</t>
  </si>
  <si>
    <t>149 | 401 | 2 | 7 | 0x1a406</t>
  </si>
  <si>
    <t>149 | 400 | 24 | 8 | 0x1a406</t>
  </si>
  <si>
    <t>147 | 399 | 16 | 6 | 0x1b014</t>
  </si>
  <si>
    <t>146 | 398 | 20 | 10 | 0x29aeb</t>
  </si>
  <si>
    <t>146 | 397 | 23 | 13 | 0x1a406</t>
  </si>
  <si>
    <t>146 | 396 | 5 | 12 | 0x1b9c2</t>
  </si>
  <si>
    <t>146 | 395 | 5 | 11 | 0x1b9c2</t>
  </si>
  <si>
    <t>146 | 394 | 5 | 7 | 0x1b9c2</t>
  </si>
  <si>
    <t>146 | 393 | 9 | 7 | 0x1b99a</t>
  </si>
  <si>
    <t>146 | 392 | 8 | 7 | 0x1b972</t>
  </si>
  <si>
    <t>146 | 391 | 7 | 7 | 0x1b94a</t>
  </si>
  <si>
    <t>146 | 390 | 8 | 13 | 0x1a808</t>
  </si>
  <si>
    <t>146 | 389 | 25 | 7 | 0x1af12</t>
  </si>
  <si>
    <t>146 | 388 | 22 | 8 | 0x1aef5</t>
  </si>
  <si>
    <t>145 | 387 | 27 | 9 | 0x1b399</t>
  </si>
  <si>
    <t>145 | 386 | 26 | 8 | 0x1b399</t>
  </si>
  <si>
    <t>145 | 385 | 25 | 9 | 0x1b399</t>
  </si>
  <si>
    <t>145 | 384 | 30 | 8 | 0x1aaaf</t>
  </si>
  <si>
    <t>145 | 383 | 1 | 8 | 0x1aac4</t>
  </si>
  <si>
    <t>145 | 382 | 30 | 7 | 0x1aaaf</t>
  </si>
  <si>
    <t>145 | 381 | 1 | 7 | 0x1aac4</t>
  </si>
  <si>
    <t>145 | 380 | 26 | 11 | 0x1a75c</t>
  </si>
  <si>
    <t>145 | 379 | 26 | 10 | 0x1aa26</t>
  </si>
  <si>
    <t>144 | 378 | 10 | 9 | 0x18fe9</t>
  </si>
  <si>
    <t>144 | 377 | 9 | 9 | 0x18fbf</t>
  </si>
  <si>
    <t>144 | 376 | 8 | 9 | 0x18f95</t>
  </si>
  <si>
    <t>144 | 375 | 10 | 7 | 0x18f6b</t>
  </si>
  <si>
    <t>144 | 374 | 9 | 7 | 0x18f41</t>
  </si>
  <si>
    <t>144 | 373 | 8 | 7 | 0x18f17</t>
  </si>
  <si>
    <t>144 | 372 | 9 | 5 | 0x1911a</t>
  </si>
  <si>
    <t>144 | 371 | 15 | 9 | 0x1924a</t>
  </si>
  <si>
    <t>144 | 370 | 12 | 8 | 0x1924a</t>
  </si>
  <si>
    <t>144 | 369 | 13 | 9 | 0x1924a</t>
  </si>
  <si>
    <t>144 | 368 | 15 | 8 | 0x1921d</t>
  </si>
  <si>
    <t>144 | 367 | 14 | 8 | 0x1926c</t>
  </si>
  <si>
    <t>144 | 366 | 13 | 8 | 0x191f0</t>
  </si>
  <si>
    <t>144 | 365 | 3 | 6 | 0x191b6</t>
  </si>
  <si>
    <t>144 | 364 | 5 | 6 | 0x191aa</t>
  </si>
  <si>
    <t>144 | 363 | 30 | 8 | 0x19330</t>
  </si>
  <si>
    <t>144 | 362 | 30 | 7 | 0x19330</t>
  </si>
  <si>
    <t>144 | 361 | 23 | 5 | 0x19330</t>
  </si>
  <si>
    <t>144 | 360 | 27 | 5 | 0x19297</t>
  </si>
  <si>
    <t>143 | 359 | 88 | 8 | 0x19335</t>
  </si>
  <si>
    <t>143 | 358 | 38 | 8 | 0x193b8</t>
  </si>
  <si>
    <t>142 | 357 | 11 | 8 | 0x1b5b6</t>
  </si>
  <si>
    <t>142 | 356 | 34 | 5 | 0x1b4d5</t>
  </si>
  <si>
    <t>142 | 355 | 40 | 6 | 0x1b3e6</t>
  </si>
  <si>
    <t>142 | 354 | 56 | 5 | 0x1a709</t>
  </si>
  <si>
    <t>142 | 353 | 55 | 5 | 0x1a5e5</t>
  </si>
  <si>
    <t>142 | 352 | 51 | 8 | 0x1a6f7</t>
  </si>
  <si>
    <t>142 | 351 | 58 | 8 | 0x1a6e5</t>
  </si>
  <si>
    <t>142 | 350 | 41 | 8 | 0x1a67d</t>
  </si>
  <si>
    <t>142 | 349 | 10 | 8 | 0x1a638</t>
  </si>
  <si>
    <t>142 | 348 | 67 | 8 | 0x1a623</t>
  </si>
  <si>
    <t>142 | 347 | 74 | 8 | 0x1a60e</t>
  </si>
  <si>
    <t>142 | 346 | 72 | 8 | 0x1a5f9</t>
  </si>
  <si>
    <t>141 | 345 | 32 | 7 | 0x1b9d4</t>
  </si>
  <si>
    <t>141 | 344 | 31 | 7 | 0x1b9d4</t>
  </si>
  <si>
    <t>141 | 343 | 38 | 8 | 0x1a6a5</t>
  </si>
  <si>
    <t>141 | 342 | 59 | 8 | 0x1a694</t>
  </si>
  <si>
    <t>141 | 341 | 66 | 8 | 0x1a66c</t>
  </si>
  <si>
    <t>141 | 340 | 75 | 8 | 0x1a65d</t>
  </si>
  <si>
    <t>141 | 339 | 82 | 8 | 0x1a64e</t>
  </si>
  <si>
    <t>141 | 338 | 116 | 8 | 0x1a63f</t>
  </si>
  <si>
    <t>141 | 337 | 103 | 8 | 0x1a406</t>
  </si>
  <si>
    <t>140 | 336 | 72 | 11 | 0x1a8e7</t>
  </si>
  <si>
    <t>140 | 335 | 72 | 10 | 0x1a8f1</t>
  </si>
  <si>
    <t>140 | 334 | 79 | 11 | 0x1a864</t>
  </si>
  <si>
    <t>140 | 333 | 79 | 13 | 0x1a852</t>
  </si>
  <si>
    <t>134 | 332 | 11 | 7 | 0x1a3c4</t>
  </si>
  <si>
    <t>133 | 331 | 5 | 9 | 0x1a3f9</t>
  </si>
  <si>
    <t>133 | 330 | 6 | 10 | 0x1a3e4</t>
  </si>
  <si>
    <t>133 | 329 | 7 | 10 | 0x1a3e4</t>
  </si>
  <si>
    <t>133 | 328 | 8 | 10 | 0x1a3e4</t>
  </si>
  <si>
    <t>133 | 327 | 9 | 10 | 0x1a3e4</t>
  </si>
  <si>
    <t>131 | 326 | 7 | 7 | 0x16445</t>
  </si>
  <si>
    <t>127 | 325 | 7 | 11 | 0x20bd8</t>
  </si>
  <si>
    <t>126 | 324 | 28 | 10 | 0x197ce</t>
  </si>
  <si>
    <t>126 | 323 | 22 | 10 | 0x197c6</t>
  </si>
  <si>
    <t>126 | 322 | 23 | 11 | 0x197bf</t>
  </si>
  <si>
    <t>126 | 321 | 24 | 11 | 0x197b8</t>
  </si>
  <si>
    <t>126 | 320 | 26 | 11 | 0x197b1</t>
  </si>
  <si>
    <t>126 | 319 | 27 | 11 | 0x197aa</t>
  </si>
  <si>
    <t>126 | 318 | 25 | 11 | 0x197d6</t>
  </si>
  <si>
    <t>126 | 317 | 28 | 36 | 0x196c3</t>
  </si>
  <si>
    <t>126 | 316 | 8 | 8 | 0x29aeb</t>
  </si>
  <si>
    <t>125 | 315 | 16 | 30 | 0x19643</t>
  </si>
  <si>
    <t>125 | 314 | 15 | 30 | 0x19643</t>
  </si>
  <si>
    <t>125 | 313 | 46 | 28 | 0x195f3</t>
  </si>
  <si>
    <t>125 | 312 | 45 | 28 | 0x195f3</t>
  </si>
  <si>
    <t>124 | 311 | 28 | 36 | 0x11283</t>
  </si>
  <si>
    <t>123 | 310 | 10 | 50 | 0x1a0df</t>
  </si>
  <si>
    <t>123 | 309 | 17 | 39 | 0x1a0d2</t>
  </si>
  <si>
    <t>123 | 308 | 51 | 31 | 0x1a0c5</t>
  </si>
  <si>
    <t>123 | 307 | 4 | 12 | 0x1827d</t>
  </si>
  <si>
    <t>123 | 306 | 42 | 8 | 0x1a395</t>
  </si>
  <si>
    <t>123 | 305 | 4 | 34 | 0x1a29f</t>
  </si>
  <si>
    <t>120 | 304 | 35 | 57 | 0x19e9c</t>
  </si>
  <si>
    <t>120 | 303 | 33 | 57 | 0x19e9c</t>
  </si>
  <si>
    <t>120 | 302 | 31 | 57 | 0x19e9c</t>
  </si>
  <si>
    <t>120 | 301 | 34 | 48 | 0x19e90</t>
  </si>
  <si>
    <t>120 | 300 | 33 | 48 | 0x19e90</t>
  </si>
  <si>
    <t>120 | 299 | 32 | 48 | 0x19e90</t>
  </si>
  <si>
    <t>120 | 298 | 33 | 42 | 0x19ad6</t>
  </si>
  <si>
    <t>119 | 297 | 37 | 14 | 0x11a1a</t>
  </si>
  <si>
    <t>119 | 296 | 36 | 14 | 0x11a23</t>
  </si>
  <si>
    <t>119 | 295 | 35 | 14 | 0x11a11</t>
  </si>
  <si>
    <t>119 | 294 | 36 | 22 | 0x119e6</t>
  </si>
  <si>
    <t>119 | 293 | 33 | 30 | 0x119af</t>
  </si>
  <si>
    <t>119 | 292 | 33 | 29 | 0x119af</t>
  </si>
  <si>
    <t>119 | 291 | 23 | 32 | 0x11955</t>
  </si>
  <si>
    <t>119 | 290 | 24 | 31 | 0x11955</t>
  </si>
  <si>
    <t>119 | 289 | 24 | 30 | 0x11955</t>
  </si>
  <si>
    <t>119 | 288 | 24 | 29 | 0x11955</t>
  </si>
  <si>
    <t>119 | 287 | 24 | 28 | 0x11955</t>
  </si>
  <si>
    <t>119 | 286 | 10 | 19 | 0x116dc</t>
  </si>
  <si>
    <t>119 | 285 | 9 | 18 | 0x116bf</t>
  </si>
  <si>
    <t>119 | 284 | 10 | 17 | 0x116a2</t>
  </si>
  <si>
    <t>119 | 283 | 5 | 25 | 0x113b9</t>
  </si>
  <si>
    <t>119 | 282 | 12 | 29 | 0x113b9</t>
  </si>
  <si>
    <t>119 | 281 | 6 | 20 | 0x113b9</t>
  </si>
  <si>
    <t>119 | 280 | 7 | 19 | 0x113b9</t>
  </si>
  <si>
    <t>119 | 279 | 13 | 28 | 0x113b9</t>
  </si>
  <si>
    <t>119 | 278 | 11 | 28 | 0x113b9</t>
  </si>
  <si>
    <t>119 | 277 | 4 | 26 | 0x113b9</t>
  </si>
  <si>
    <t>119 | 276 | 6 | 27 | 0x113b9</t>
  </si>
  <si>
    <t>119 | 275 | 9 | 29 | 0x113b9</t>
  </si>
  <si>
    <t>119 | 274 | 7 | 29 | 0x113b9</t>
  </si>
  <si>
    <t>119 | 273 | 8 | 28 | 0x113b9</t>
  </si>
  <si>
    <t>119 | 272 | 11 | 27 | 0x113b9</t>
  </si>
  <si>
    <t>119 | 271 | 8 | 27 | 0x113b9</t>
  </si>
  <si>
    <t>119 | 270 | 12 | 26 | 0x113b9</t>
  </si>
  <si>
    <t>119 | 269 | 9 | 26 | 0x113b9</t>
  </si>
  <si>
    <t>119 | 268 | 6 | 26 | 0x113b9</t>
  </si>
  <si>
    <t>119 | 267 | 13 | 25 | 0x113b9</t>
  </si>
  <si>
    <t>119 | 266 | 10 | 25 | 0x113b9</t>
  </si>
  <si>
    <t>119 | 265 | 7 | 25 | 0x113b9</t>
  </si>
  <si>
    <t>119 | 264 | 11 | 24 | 0x113b9</t>
  </si>
  <si>
    <t>119 | 263 | 8 | 24 | 0x113b9</t>
  </si>
  <si>
    <t>119 | 262 | 12 | 23 | 0x113b9</t>
  </si>
  <si>
    <t>119 | 261 | 9 | 23 | 0x113b9</t>
  </si>
  <si>
    <t>119 | 260 | 6 | 23 | 0x113b9</t>
  </si>
  <si>
    <t>119 | 259 | 13 | 22 | 0x113b9</t>
  </si>
  <si>
    <t>119 | 258 | 10 | 22 | 0x113b9</t>
  </si>
  <si>
    <t>119 | 257 | 7 | 22 | 0x113b9</t>
  </si>
  <si>
    <t>119 | 256 | 11 | 21 | 0x113b9</t>
  </si>
  <si>
    <t>119 | 255 | 8 | 21 | 0x113b9</t>
  </si>
  <si>
    <t>119 | 254 | 12 | 20 | 0x113b9</t>
  </si>
  <si>
    <t>119 | 253 | 9 | 20 | 0x113b9</t>
  </si>
  <si>
    <t>119 | 252 | 3 | 13 | 0x11935</t>
  </si>
  <si>
    <t>119 | 251 | 2 | 13 | 0x11935</t>
  </si>
  <si>
    <t>119 | 250 | 14 | 15 | 0x11935</t>
  </si>
  <si>
    <t>119 | 249 | 13 | 15 | 0x11935</t>
  </si>
  <si>
    <t>119 | 248 | 12 | 15 | 0x11935</t>
  </si>
  <si>
    <t>119 | 247 | 11 | 15 | 0x11935</t>
  </si>
  <si>
    <t>119 | 246 | 16 | 31 | 0x11915</t>
  </si>
  <si>
    <t>119 | 245 | 16 | 30 | 0x11915</t>
  </si>
  <si>
    <t>119 | 244 | 25 | 45 | 0x118d9</t>
  </si>
  <si>
    <t>119 | 243 | 1 | 24 | 0x118d9</t>
  </si>
  <si>
    <t>119 | 242 | 1 | 23 | 0x118d9</t>
  </si>
  <si>
    <t>119 | 241 | 1 | 22 | 0x118d9</t>
  </si>
  <si>
    <t>119 | 240 | 1 | 21 | 0x118d9</t>
  </si>
  <si>
    <t>117 | 239 | 33 | 9 | 0x10eed</t>
  </si>
  <si>
    <t>117 | 238 | 32 | 8 | 0x10eed</t>
  </si>
  <si>
    <t>117 | 237 | 31 | 9 | 0x10eed</t>
  </si>
  <si>
    <t>117 | 236 | 45 | 9 | 0x10eed</t>
  </si>
  <si>
    <t>117 | 235 | 44 | 8 | 0x10eed</t>
  </si>
  <si>
    <t>117 | 234 | 43 | 9 | 0x10eed</t>
  </si>
  <si>
    <t>117 | 233 | 44 | 25 | 0x10eed</t>
  </si>
  <si>
    <t>117 | 232 | 42 | 25 | 0x10eed</t>
  </si>
  <si>
    <t>117 | 231 | 19 | 22 | 0x10eed</t>
  </si>
  <si>
    <t>117 | 230 | 18 | 21 | 0x10eed</t>
  </si>
  <si>
    <t>117 | 229 | 17 | 22 | 0x10eed</t>
  </si>
  <si>
    <t>117 | 228 | 17 | 12 | 0x10eed</t>
  </si>
  <si>
    <t>117 | 227 | 16 | 11 | 0x10eed</t>
  </si>
  <si>
    <t>117 | 226 | 15 | 12 | 0x10eed</t>
  </si>
  <si>
    <t>117 | 225 | 16 | 12 | 0x10ef8</t>
  </si>
  <si>
    <t>117 | 224 | 18 | 22 | 0x10ef8</t>
  </si>
  <si>
    <t>117 | 223 | 43 | 25 | 0x10ef8</t>
  </si>
  <si>
    <t>117 | 222 | 32 | 9 | 0x10ef8</t>
  </si>
  <si>
    <t>117 | 221 | 44 | 9 | 0x10ef8</t>
  </si>
  <si>
    <t>117 | 220 | 16 | 13 | 0x10f19</t>
  </si>
  <si>
    <t>117 | 219 | 16 | 16 | 0x10f03</t>
  </si>
  <si>
    <t>117 | 218 | 18 | 29 | 0x11112</t>
  </si>
  <si>
    <t>117 | 217 | 18 | 30 | 0x11112</t>
  </si>
  <si>
    <t>117 | 216 | 18 | 31 | 0x11112</t>
  </si>
  <si>
    <t>117 | 215 | 18 | 32 | 0x11112</t>
  </si>
  <si>
    <t>117 | 214 | 37 | 14 | 0x11104</t>
  </si>
  <si>
    <t>117 | 213 | 36 | 14 | 0x11104</t>
  </si>
  <si>
    <t>117 | 212 | 35 | 14 | 0x11104</t>
  </si>
  <si>
    <t>117 | 211 | 17 | 31 | 0x111da</t>
  </si>
  <si>
    <t>117 | 210 | 17 | 29 | 0x111cb</t>
  </si>
  <si>
    <t>117 | 209 | 36 | 23 | 0x11032</t>
  </si>
  <si>
    <t>117 | 208 | 36 | 22 | 0x10f2e</t>
  </si>
  <si>
    <t>116 | 207 | 116 | 15 | 0x15f7b</t>
  </si>
  <si>
    <t>116 | 206 | 113 | 9 | 0x16954</t>
  </si>
  <si>
    <t>116 | 205 | 118 | 9 | 0x16912</t>
  </si>
  <si>
    <t>114 | 204 | 6 | 15 | 0x1055c</t>
  </si>
  <si>
    <t>114 | 203 | 20 | 24 | 0x1051c</t>
  </si>
  <si>
    <t>114 | 202 | 6 | 13 | 0x29aeb</t>
  </si>
  <si>
    <t>114 | 201 | 20 | 21 | 0x29aeb</t>
  </si>
  <si>
    <t>113 | 200 | 31 | 51 | 0x1059f</t>
  </si>
  <si>
    <t>110 | 199 | 50 | 39 | 0x29aeb</t>
  </si>
  <si>
    <t>110 | 198 | 27 | 50 | 0x10412</t>
  </si>
  <si>
    <t>109 | 197 | 25 | 23 | 0x1002b</t>
  </si>
  <si>
    <t>109 | 196 | 15 | 24 | 0xf717</t>
  </si>
  <si>
    <t>109 | 195 | 22 | 21 | 0xf745</t>
  </si>
  <si>
    <t>109 | 194 | 15 | 22 | 0xf6f0</t>
  </si>
  <si>
    <t>107 | 193 | 60 | 32 | 0x29aeb</t>
  </si>
  <si>
    <t>104 | 192 | 108 | 53 | 0x23940</t>
  </si>
  <si>
    <t>103 | 191 | 57 | 8 | 0x29aeb</t>
  </si>
  <si>
    <t>100 | 190 | 7 | 13 | 0x548c</t>
  </si>
  <si>
    <t>100 | 189 | 17 | 59 | 0x54a2</t>
  </si>
  <si>
    <t>98 | 188 | 10 | 32 | 0x8267</t>
  </si>
  <si>
    <t>98 | 187 | 11 | 32 | 0x8267</t>
  </si>
  <si>
    <t>97 | 186 | 34 | 24 | 0x8230</t>
  </si>
  <si>
    <t>96 | 185 | 14 | 12 | 0x8252</t>
  </si>
  <si>
    <t>96 | 184 | 16 | 22 | 0x820f</t>
  </si>
  <si>
    <t>94 | 183 | 84 | 29 | 0xcd17</t>
  </si>
  <si>
    <t>94 | 182 | 81 | 29 | 0xcd17</t>
  </si>
  <si>
    <t>94 | 181 | 73 | 31 | 0xcd17</t>
  </si>
  <si>
    <t>91 | 180 | 13 | 9 | 0x77ec</t>
  </si>
  <si>
    <t>91 | 179 | 12 | 9 | 0x77ec</t>
  </si>
  <si>
    <t>91 | 178 | 9 | 1 | 0x7f85</t>
  </si>
  <si>
    <t>91 | 177 | 8 | 1 | 0x7f85</t>
  </si>
  <si>
    <t>91 | 176 | 7 | 1 | 0x7f85</t>
  </si>
  <si>
    <t>90 | 175 | 55 | 31 | 0x76e1</t>
  </si>
  <si>
    <t>90 | 174 | 47 | 25 | 0x76ca</t>
  </si>
  <si>
    <t>90 | 173 | 47 | 29 | 0x76b3</t>
  </si>
  <si>
    <t>88 | 172 | 11 | 34 | 0x29aeb</t>
  </si>
  <si>
    <t>86 | 171 | 52 | 27 | 0x8014</t>
  </si>
  <si>
    <t>86 | 170 | 49 | 55 | 0x7ffa</t>
  </si>
  <si>
    <t>86 | 169 | 36 | 23 | 0x7fed</t>
  </si>
  <si>
    <t>86 | 168 | 4 | 4 | 0x7fe0</t>
  </si>
  <si>
    <t>86 | 167 | 8 | 25 | 0x7fb9</t>
  </si>
  <si>
    <t>86 | 166 | 6 | 38 | 0x798e</t>
  </si>
  <si>
    <t>86 | 165 | 3 | 53 | 0x794a</t>
  </si>
  <si>
    <t>85 | 164 | 104 | 58 | 0x8007</t>
  </si>
  <si>
    <t>84 | 163 | 53 | 57 | 0x29aeb</t>
  </si>
  <si>
    <t>84 | 162 | 12 | 54 | 0x793e</t>
  </si>
  <si>
    <t>84 | 161 | 18 | 49 | 0x7913</t>
  </si>
  <si>
    <t>83 | 160 | 18 | 5 | 0x7b46</t>
  </si>
  <si>
    <t>83 | 159 | 7 | 11 | 0x7b34</t>
  </si>
  <si>
    <t>83 | 158 | 29 | 9 | 0x8632</t>
  </si>
  <si>
    <t>83 | 157 | 35 | 15 | 0x868b</t>
  </si>
  <si>
    <t>83 | 156 | 35 | 14 | 0x869c</t>
  </si>
  <si>
    <t>81 | 155 | 16 | 16 | 0x7fac</t>
  </si>
  <si>
    <t>81 | 154 | 4 | 17 | 0x7f9f</t>
  </si>
  <si>
    <t>81 | 153 | 28 | 9 | 0x7b77</t>
  </si>
  <si>
    <t>81 | 152 | 30 | 9 | 0x7b77</t>
  </si>
  <si>
    <t>81 | 151 | 35 | 12 | 0x7b66</t>
  </si>
  <si>
    <t>81 | 150 | 35 | 11 | 0x7b66</t>
  </si>
  <si>
    <t>81 | 149 | 35 | 10 | 0x7b66</t>
  </si>
  <si>
    <t>81 | 148 | 35 | 9 | 0x7b66</t>
  </si>
  <si>
    <t>81 | 147 | 39 | 17 | 0x7b55</t>
  </si>
  <si>
    <t>81 | 146 | 7 | 5 | 0x7b34</t>
  </si>
  <si>
    <t>81 | 145 | 13 | 53 | 0x7b34</t>
  </si>
  <si>
    <t>81 | 144 | 16 | 15 | 0x7b34</t>
  </si>
  <si>
    <t>80 | 143 | 89 | 47 | 0x8021</t>
  </si>
  <si>
    <t>80 | 142 | 88 | 47 | 0x8021</t>
  </si>
  <si>
    <t>80 | 141 | 87 | 47 | 0x8021</t>
  </si>
  <si>
    <t>78 | 140 | 26 | 53 | 0x7f78</t>
  </si>
  <si>
    <t>77 | 139 | 114 | 17 | 0x7fd3</t>
  </si>
  <si>
    <t>77 | 138 | 103 | 17 | 0x7fc6</t>
  </si>
  <si>
    <t>76 | 137 | 52 | 15 | 0x7f92</t>
  </si>
  <si>
    <t>75 | 136 | 23 | 17 | 0x7b46</t>
  </si>
  <si>
    <t>71 | 135 | 11 | 48 | 0x5ef7</t>
  </si>
  <si>
    <t>71 | 134 | 10 | 48 | 0x5ef7</t>
  </si>
  <si>
    <t>70 | 133 | 47 | 29 | 0x1a3e4</t>
  </si>
  <si>
    <t>70 | 132 | 50 | 31 | 0x769c</t>
  </si>
  <si>
    <t>70 | 131 | 47 | 38 | 0x89af</t>
  </si>
  <si>
    <t>70 | 130 | 47 | 40 | 0x8e33</t>
  </si>
  <si>
    <t>69 | 129 | 22 | 11 | 0x7688</t>
  </si>
  <si>
    <t>69 | 128 | 61 | 55 | 0x7674</t>
  </si>
  <si>
    <t>69 | 127 | 16 | 43 | 0x8e49</t>
  </si>
  <si>
    <t>62 | 126 | 13 | 12 | 0x83fe</t>
  </si>
  <si>
    <t>61 | 125 | 35 | 35 | 0x5f25</t>
  </si>
  <si>
    <t>61 | 124 | 35 | 40 | 0x6a2c</t>
  </si>
  <si>
    <t>61 | 123 | 5 | 35 | 0x69cd</t>
  </si>
  <si>
    <t>59 | 122 | 47 | 52 | 0x71bf</t>
  </si>
  <si>
    <t>55 | 121 | 28 | 40 | 0x7171</t>
  </si>
  <si>
    <t>55 | 120 | 28 | 31 | 0x89ed</t>
  </si>
  <si>
    <t>55 | 119 | 29 | 41 | 0x714c</t>
  </si>
  <si>
    <t>55 | 118 | 28 | 41 | 0x714c</t>
  </si>
  <si>
    <t>55 | 117 | 27 | 41 | 0x714c</t>
  </si>
  <si>
    <t>53 | 116 | 32 | 44 | 0x7782</t>
  </si>
  <si>
    <t>50 | 115 | 66 | 41 | 0x29aeb</t>
  </si>
  <si>
    <t>50 | 114 | 55 | 11 | 0x2a2e5</t>
  </si>
  <si>
    <t>49 | 113 | 111 | 12 | 0x2e3f4</t>
  </si>
  <si>
    <t>49 | 112 | 111 | 26 | 0x2d9c4</t>
  </si>
  <si>
    <t>49 | 111 | 116 | 23 | 0x2e35f</t>
  </si>
  <si>
    <t>49 | 110 | 106 | 15 | 0x2e2e2</t>
  </si>
  <si>
    <t>49 | 109 | 116 | 13 | 0x2e265</t>
  </si>
  <si>
    <t>49 | 108 | 109 | 13 | 0x2e1e8</t>
  </si>
  <si>
    <t>49 | 107 | 112 | 13 | 0x2e15d</t>
  </si>
  <si>
    <t>49 | 106 | 109 | 15 | 0x2e0dc</t>
  </si>
  <si>
    <t>49 | 105 | 116 | 16 | 0x2e047</t>
  </si>
  <si>
    <t>49 | 104 | 112 | 16 | 0x2dfbc</t>
  </si>
  <si>
    <t>49 | 103 | 112 | 17 | 0x2df31</t>
  </si>
  <si>
    <t>49 | 102 | 109 | 17 | 0x2dea6</t>
  </si>
  <si>
    <t>49 | 101 | 116 | 20 | 0x2de11</t>
  </si>
  <si>
    <t>49 | 100 | 113 | 20 | 0x2dd82</t>
  </si>
  <si>
    <t>49 | 99 | 112 | 20 | 0x2dcf7</t>
  </si>
  <si>
    <t>49 | 98 | 110 | 20 | 0x2dc76</t>
  </si>
  <si>
    <t>49 | 97 | 109 | 20 | 0x2dbeb</t>
  </si>
  <si>
    <t>49 | 96 | 106 | 20 | 0x2db60</t>
  </si>
  <si>
    <t>49 | 95 | 113 | 23 | 0x2dad5</t>
  </si>
  <si>
    <t>49 | 94 | 110 | 23 | 0x2da4a</t>
  </si>
  <si>
    <t>43 | 93 | 111 | 30 | 0x29f37</t>
  </si>
  <si>
    <t>43 | 92 | 112 | 30 | 0x29f37</t>
  </si>
  <si>
    <t>43 | 91 | 113 | 30 | 0x29f37</t>
  </si>
  <si>
    <t>42 | 90 | 87 | 12 | 0x29f6d</t>
  </si>
  <si>
    <t>39 | 89 | 30 | 37 | 0x29d0d</t>
  </si>
  <si>
    <t>39 | 88 | 30 | 22 | 0x29da7</t>
  </si>
  <si>
    <t>39 | 87 | 32 | 22 | 0x29d97</t>
  </si>
  <si>
    <t>39 | 86 | 31 | 22 | 0x29db2</t>
  </si>
  <si>
    <t>35 | 85 | 9 | 12 | 0x237e7</t>
  </si>
  <si>
    <t>35 | 84 | 9 | 14 | 0x23719</t>
  </si>
  <si>
    <t>34 | 83 | 25 | 5 | 0x29aeb</t>
  </si>
  <si>
    <t>32 | 82 | 15 | 57 | 0x2388f</t>
  </si>
  <si>
    <t>30 | 81 | 80 | 36 | 0x2394d</t>
  </si>
  <si>
    <t>30 | 80 | 79 | 18 | 0x23933</t>
  </si>
  <si>
    <t>30 | 79 | 67 | 26 | 0x23926</t>
  </si>
  <si>
    <t>30 | 78 | 55 | 35 | 0x23919</t>
  </si>
  <si>
    <t>30 | 77 | 110 | 26 | 0x2390c</t>
  </si>
  <si>
    <t>30 | 76 | 79 | 17 | 0x2d3ce</t>
  </si>
  <si>
    <t>30 | 75 | 66 | 35 | 0x2b3fa</t>
  </si>
  <si>
    <t>28 | 74 | 8 | 46 | 0x238ff</t>
  </si>
  <si>
    <t>27 | 73 | 64 | 14 | 0x238f2</t>
  </si>
  <si>
    <t>26 | 72 | 44 | 14 | 0x238e5</t>
  </si>
  <si>
    <t>25 | 71 | 6 | 15 | 0x238d8</t>
  </si>
  <si>
    <t>25 | 70 | 11 | 12 | 0x238cb</t>
  </si>
  <si>
    <t>24 | 69 | 45 | 51 | 0xcd17</t>
  </si>
  <si>
    <t>24 | 68 | 25 | 14 | 0x238be</t>
  </si>
  <si>
    <t>23 | 67 | 9 | 20 | 0x2d523</t>
  </si>
  <si>
    <t>23 | 66 | 10 | 19 | 0x2d523</t>
  </si>
  <si>
    <t>23 | 65 | 8 | 19 | 0x2d523</t>
  </si>
  <si>
    <t>23 | 64 | 10 | 18 | 0x2d4f1</t>
  </si>
  <si>
    <t>23 | 63 | 9 | 18 | 0x2d4fe</t>
  </si>
  <si>
    <t>23 | 62 | 8 | 18 | 0x2d4dd</t>
  </si>
  <si>
    <t>23 | 61 | 22 | 20 | 0x2d4a8</t>
  </si>
  <si>
    <t>22 | 60 | 25 | 5 | 0x2c581</t>
  </si>
  <si>
    <t>21 | 59 | 32 | 22 | 0x2d48a</t>
  </si>
  <si>
    <t>21 | 58 | 31 | 22 | 0x2d48a</t>
  </si>
  <si>
    <t>21 | 57 | 30 | 22 | 0x2d48a</t>
  </si>
  <si>
    <t>20 | 56 | 39 | 20 | 0x2d456</t>
  </si>
  <si>
    <t>20 | 55 | 38 | 20 | 0x2d456</t>
  </si>
  <si>
    <t>20 | 54 | 37 | 20 | 0x2d456</t>
  </si>
  <si>
    <t>20 | 53 | 49 | 37 | 0x2d424</t>
  </si>
  <si>
    <t>20 | 52 | 15 | 58 | 0x2d35c</t>
  </si>
  <si>
    <t>20 | 51 | 39 | 48 | 0x2d34a</t>
  </si>
  <si>
    <t>20 | 50 | 38 | 48 | 0x2d35c</t>
  </si>
  <si>
    <t>20 | 49 | 37 | 48 | 0x2d331</t>
  </si>
  <si>
    <t>20 | 48 | 39 | 51 | 0x27097</t>
  </si>
  <si>
    <t>20 | 47 | 38 | 51 | 0x270ab</t>
  </si>
  <si>
    <t>20 | 46 | 37 | 51 | 0x27083</t>
  </si>
  <si>
    <t>20 | 45 | 39 | 50 | 0x2b21d</t>
  </si>
  <si>
    <t>20 | 44 | 38 | 50 | 0x2b230</t>
  </si>
  <si>
    <t>20 | 43 | 37 | 50 | 0x2b205</t>
  </si>
  <si>
    <t>20 | 42 | 15 | 57 | 0x2b133</t>
  </si>
  <si>
    <t>20 | 41 | 38 | 8 | 0x2a279</t>
  </si>
  <si>
    <t>20 | 40 | 39 | 49 | 0x2b06a</t>
  </si>
  <si>
    <t>20 | 39 | 38 | 49 | 0x2b07b</t>
  </si>
  <si>
    <t>20 | 38 | 37 | 49 | 0x2b054</t>
  </si>
  <si>
    <t>19 | 37 | 38 | 17 | 0x29c94</t>
  </si>
  <si>
    <t>19 | 36 | 38 | 26 | 0x29c08</t>
  </si>
  <si>
    <t>19 | 35 | 41 | 40 | 0x29bb3</t>
  </si>
  <si>
    <t>19 | 34 | 41 | 39 | 0x29bb3</t>
  </si>
  <si>
    <t>19 | 33 | 38 | 38 | 0x29b71</t>
  </si>
  <si>
    <t>19 | 32 | 38 | 50 | 0x29b1d</t>
  </si>
  <si>
    <t>17 | 31 | 17 | 8 | 0x9d</t>
  </si>
  <si>
    <t>17 | 30 | 16 | 8 | 0x405</t>
  </si>
  <si>
    <t>17 | 29 | 15 | 8 | 0x1a2</t>
  </si>
  <si>
    <t>15 | 28 | 89 | 47 | 0x2338f</t>
  </si>
  <si>
    <t>15 | 27 | 88 | 47 | 0x2338f</t>
  </si>
  <si>
    <t>15 | 26 | 87 | 47 | 0x2338f</t>
  </si>
  <si>
    <t>11 | 25 | 15 | 8 | 0xf532</t>
  </si>
  <si>
    <t>10 | 24 | 22 | 7 | 0x5a16</t>
  </si>
  <si>
    <t>10 | 23 | 22 | 6 | 0x5a16</t>
  </si>
  <si>
    <t>10 | 22 | 22 | 5 | 0x5a16</t>
  </si>
  <si>
    <t>9 | 21 | 8 | 6 | 0x29aeb</t>
  </si>
  <si>
    <t>7 | 20 | 8 | 36 | 0xf4b1</t>
  </si>
  <si>
    <t>7 | 19 | 57 | 14 | 0x123d8</t>
  </si>
  <si>
    <t>6 | 18 | 14 | 6 | 0xf532</t>
  </si>
  <si>
    <t>3 | 17 | 8 | 9 | 0x5ade</t>
  </si>
  <si>
    <t>3 | 16 | 8 | 8 | 0x15e</t>
  </si>
  <si>
    <t>1 | 15 | 73 | 231 | 0x5f39</t>
  </si>
  <si>
    <t>1 | 14 | 54 | 58 | 0x5f18</t>
  </si>
  <si>
    <t>1 | 13 | 53 | 58 | 0x5f18</t>
  </si>
  <si>
    <t>1 | 12 | 82 | 85 | 0x5f0b</t>
  </si>
  <si>
    <t>1 | 11 | 81 | 85 | 0x5f0b</t>
  </si>
  <si>
    <t>0 | 10 | 75 | 102 | 0x5ee3</t>
  </si>
  <si>
    <t>0 | 9 | 121 | 187 | 0x5ecf</t>
  </si>
  <si>
    <t>0 | 8 | 120 | 187 | 0x5ecf</t>
  </si>
  <si>
    <t>0 | 7 | 250 | 128 | 0x1d2ee</t>
  </si>
  <si>
    <t>0 | 6 | 31 | 48 | 0x5ec2</t>
  </si>
  <si>
    <t>0 | 5 | 30 | 48 | 0x5ec2</t>
  </si>
  <si>
    <t>0 | 4 | 65 | 76 | 0x5eb5</t>
  </si>
  <si>
    <t>0 | 3 | 64 | 76 | 0x5eb5</t>
  </si>
  <si>
    <t>0 | 2 | 179 | 71 | 0x10bb7</t>
  </si>
  <si>
    <t>0 | 1 | 156 | 84 | 0x19ac9</t>
  </si>
  <si>
    <t>0 | 0 | 157 | 84 | 0x19ac9</t>
  </si>
  <si>
    <t>Ancient Cave First Room</t>
  </si>
  <si>
    <t>destination isn't a door</t>
  </si>
  <si>
    <t>Ancient Cave Second Room</t>
  </si>
  <si>
    <t>Ancient Cave Third Room East Door</t>
  </si>
  <si>
    <t>Ancient Cave Third Room</t>
  </si>
  <si>
    <t>Ancient Cave Save Point Room</t>
  </si>
  <si>
    <t>Ancient Castle West Side North Room</t>
  </si>
  <si>
    <t>Ancient Castle West Side South Room</t>
  </si>
  <si>
    <t>Ancient Castle Dragon Room</t>
  </si>
  <si>
    <t>Ancient Castle Throne Room</t>
  </si>
  <si>
    <t>Ancient Castle Entry Room</t>
  </si>
  <si>
    <t>even though there's an exit here this room is never accessed. Map 408 has those exits</t>
  </si>
  <si>
    <t>Ancient Castle Outside</t>
  </si>
  <si>
    <t>Ancient Castle Eastern Basement</t>
  </si>
  <si>
    <t>inaccessible without throne room switch</t>
  </si>
  <si>
    <t>Phoenix Cave 1st Lava Room Southwest Section</t>
  </si>
  <si>
    <t>Phoenix Cave 1st Lava Room South Section</t>
  </si>
  <si>
    <t>Phoenix Cave 1st Lava Room Northwest Section</t>
  </si>
  <si>
    <t>Phoenix Cave 1st Lava Room North Middle Platform</t>
  </si>
  <si>
    <t>Phoenix Cave 1st Lava Room Northeast Section</t>
  </si>
  <si>
    <t>blocked until switch CC/290B is hit</t>
  </si>
  <si>
    <t>becomes blocked by switch at CC/2934</t>
  </si>
  <si>
    <t>Phoenix Cave 2nd Lava Room</t>
  </si>
  <si>
    <t>Phoenix Cave 2nd Lava Room Middle Section</t>
  </si>
  <si>
    <t>dead-end until switch CC/2A1F</t>
  </si>
  <si>
    <t>Phoenix Cave 2nd Lava Room Left Section</t>
  </si>
  <si>
    <t>Phoenix Cave Upstairs 1st Room</t>
  </si>
  <si>
    <t>requires 2 parties to access</t>
  </si>
  <si>
    <t>Phoenix Cave Upstairs 1st Room Bridge Switch Platform</t>
  </si>
  <si>
    <t>forced into 1st Room by switch CC/284B</t>
  </si>
  <si>
    <t>Phoenix Cave Upstairs Save Point Room</t>
  </si>
  <si>
    <t>Phoenix Cave Upstairs Spike Hallway</t>
  </si>
  <si>
    <t>Phoenix Cave Upstairs Water Switch Room</t>
  </si>
  <si>
    <t>Phoenix Cave Upstairs North Section</t>
  </si>
  <si>
    <t>Phoenix Cave Upstairs Southwest Section</t>
  </si>
  <si>
    <t>Phoenix Cave Upstairs Northwest Section</t>
  </si>
  <si>
    <t>most of this area is one way doors</t>
  </si>
  <si>
    <t>Doma Dream Stooges Maze Northwest Section</t>
  </si>
  <si>
    <t>Doma Dream Stooges Maze West Section</t>
  </si>
  <si>
    <t>Doma Dream Stooges Maze North Section</t>
  </si>
  <si>
    <t>Doma Dream Stooges Maze Middle Section</t>
  </si>
  <si>
    <t>Doma Dream Stooges Maze Northeast Section</t>
  </si>
  <si>
    <t>Doma Dream Stooges Maze Southeast Section</t>
  </si>
  <si>
    <t>Doma Dream Stooges Maze East Section</t>
  </si>
  <si>
    <t>Doma Dream Stooges Maze South Section</t>
  </si>
  <si>
    <t>Doma Dream Cliffs Outside Final Room</t>
  </si>
  <si>
    <t>Doma Dream Caves Starting Room</t>
  </si>
  <si>
    <t>Doma Dream Cliffs Outside Loop Room</t>
  </si>
  <si>
    <t>Doma Dream Caves Loop Room</t>
  </si>
  <si>
    <t>Doma Dream Train Switch Puzzle Room</t>
  </si>
  <si>
    <t>Doma Dream Train Switch Puzzle Room Left Section</t>
  </si>
  <si>
    <t>Doma Dream Train 1st Car</t>
  </si>
  <si>
    <t>dead-end until switch puzzle is solved</t>
  </si>
  <si>
    <t>Thamasa After Kefka Outside WoB</t>
  </si>
  <si>
    <t>Thamasa Outside WoB</t>
  </si>
  <si>
    <t>Thamasa Outside WoR</t>
  </si>
  <si>
    <t>unused in WC??? No sword at Leo's grave</t>
  </si>
  <si>
    <t>Thamasa Arsenal</t>
  </si>
  <si>
    <t>CB/D30F</t>
  </si>
  <si>
    <t>CB/D336</t>
  </si>
  <si>
    <t>CB/D35D</t>
  </si>
  <si>
    <t>CB/D384</t>
  </si>
  <si>
    <t>Thamasa Elder's House</t>
  </si>
  <si>
    <t>CB/D3AB</t>
  </si>
  <si>
    <t>for WC purposes, the original exit here could be changed to just go to map 340</t>
  </si>
  <si>
    <t>Jump to CB/D328 if WoR, Change Map, Return. Jump to CB/D32F if after Kefka, map 340</t>
  </si>
  <si>
    <t>Jump to CB/D34F if WoR, Change Map, Return. Jump to CB/D356 if after Kefka, map 340</t>
  </si>
  <si>
    <t>Jump to CB/D376 if WoR, Change Map, Return. Jump to CB/D37D if after Kefka, map 340</t>
  </si>
  <si>
    <t>Jump to CB/D39D if WoR, Change Map, Return. Jump to CB/D3A4 if after Kefka, map 340</t>
  </si>
  <si>
    <t>Jump to CB/D3C4 if WoR, Change Map, Return. Jump to CB/D3CB if after Kefka, map 340</t>
  </si>
  <si>
    <t>CB/EC92</t>
  </si>
  <si>
    <t>Jump to CB/D3D2 if after Kefka. Jump to CB/D3E5 if WoR, Change Map, Return. Jump to CB/D3EC if after Kefka, map 340</t>
  </si>
  <si>
    <t>Strago's House First Floor</t>
  </si>
  <si>
    <t>Strago's House Second Floor</t>
  </si>
  <si>
    <t>Thamasa Relic</t>
  </si>
  <si>
    <t>CB/D3F3</t>
  </si>
  <si>
    <t>Jump to CB/D40C if WoR, Change Map, Return. Jump to CB/D413 if after Kefka, map 340</t>
  </si>
  <si>
    <t>Burning House Entry Room</t>
  </si>
  <si>
    <t>Burning House Second Room</t>
  </si>
  <si>
    <t>Burning House Third Room</t>
  </si>
  <si>
    <t>Burning House Fourth Room</t>
  </si>
  <si>
    <t>Burning House Fifth Room</t>
  </si>
  <si>
    <t>Burning House Sixth Room</t>
  </si>
  <si>
    <t>Kefka's Tower Tube Room</t>
  </si>
  <si>
    <t>Veldt Cave First Room</t>
  </si>
  <si>
    <t>Veldt Cave Second Room Dead End</t>
  </si>
  <si>
    <t>Veldt Cave Bandit Room / Second Room</t>
  </si>
  <si>
    <t>Veldt Cave Bandit Room / Second Room Lower Floor</t>
  </si>
  <si>
    <t>Veldt Cave Third Room</t>
  </si>
  <si>
    <t>Veldt Cave Final Room</t>
  </si>
  <si>
    <t>Veldt Cave Fifth Room</t>
  </si>
  <si>
    <t>Veldt Cave Fourth Room Left Side</t>
  </si>
  <si>
    <t>Veldt Cave Fourth Room Right Side</t>
  </si>
  <si>
    <t>dead-end until switch is activated CB/79E6 to move rocks</t>
  </si>
  <si>
    <t>Fanatic's Tower 2nd Floor Outside</t>
  </si>
  <si>
    <t>Fanatic's Tower 3rd Floor Outside</t>
  </si>
  <si>
    <t>Fanatic's Tower 4th Floor Outside</t>
  </si>
  <si>
    <t>Fanatic's Tower Bottom</t>
  </si>
  <si>
    <t>Fanatic's Tower 1st Floor Outside</t>
  </si>
  <si>
    <t>Fanatic's Tower Top</t>
  </si>
  <si>
    <t>Fanatic's Tower Top Down to Level 4</t>
  </si>
  <si>
    <t>Fanatic's Tower Level 4 Outside To Top</t>
  </si>
  <si>
    <t>Fanatic's Tower 1st Treasure Room</t>
  </si>
  <si>
    <t>Fanatic's Tower Top Room</t>
  </si>
  <si>
    <t>Fanatic's Tower 2nd Floor Treasure Room</t>
  </si>
  <si>
    <t>Fanatic's Tower 1st Floor Treasure Room</t>
  </si>
  <si>
    <t>Fanatic's Tower 3rd Floor Treasure Room</t>
  </si>
  <si>
    <t>Fanatic's Tower 4th Floor Treasure Room</t>
  </si>
  <si>
    <t>Fanatic's Tower 1st Floor Secret Room</t>
  </si>
  <si>
    <t>Esper Mountain 3 Statues Room</t>
  </si>
  <si>
    <t>Esper Mountain Outside Path to Final Room</t>
  </si>
  <si>
    <t>Esper Mountain Outside Statue Path</t>
  </si>
  <si>
    <t>Esper Mountain Inside First Room</t>
  </si>
  <si>
    <t>Esper Mountain Inside Second Room South Section</t>
  </si>
  <si>
    <t>Esper Mountain Falling Pit Room</t>
  </si>
  <si>
    <t>Esper Mountain Inside Second Room West Section</t>
  </si>
  <si>
    <t>Esper Mountain Inside Second Room East Section</t>
  </si>
  <si>
    <t>Esper Mountain Inside Second Room North Section</t>
  </si>
  <si>
    <t>Esper Mountain Inside Second Room Dead End</t>
  </si>
  <si>
    <t>Room ID</t>
  </si>
  <si>
    <t>Room Name</t>
  </si>
  <si>
    <t>Zozo 2F Clock Room Balcony Outside</t>
  </si>
  <si>
    <t>, 86</t>
  </si>
  <si>
    <t>, 90</t>
  </si>
  <si>
    <t>, 91</t>
  </si>
  <si>
    <t>, 94</t>
  </si>
  <si>
    <t>, 96</t>
  </si>
  <si>
    <t>, 1129</t>
  </si>
  <si>
    <t>, 1131</t>
  </si>
  <si>
    <t>, 1132</t>
  </si>
  <si>
    <t>, 1142</t>
  </si>
  <si>
    <t>, 118</t>
  </si>
  <si>
    <t>, 121</t>
  </si>
  <si>
    <t>, 122</t>
  </si>
  <si>
    <t>, 123</t>
  </si>
  <si>
    <t>, 126</t>
  </si>
  <si>
    <t>, 127</t>
  </si>
  <si>
    <t>, 128</t>
  </si>
  <si>
    <t>, 1150</t>
  </si>
  <si>
    <t>, 158</t>
  </si>
  <si>
    <t>, 180</t>
  </si>
  <si>
    <t>, 195</t>
  </si>
  <si>
    <t>, 197</t>
  </si>
  <si>
    <t>, 200</t>
  </si>
  <si>
    <t>, 203</t>
  </si>
  <si>
    <t>, 206</t>
  </si>
  <si>
    <t>, 1160</t>
  </si>
  <si>
    <t>, 228</t>
  </si>
  <si>
    <t>, 229</t>
  </si>
  <si>
    <t>, 237</t>
  </si>
  <si>
    <t>, 254</t>
  </si>
  <si>
    <t>, 255</t>
  </si>
  <si>
    <t>, 268</t>
  </si>
  <si>
    <t>, 270</t>
  </si>
  <si>
    <t>, 271</t>
  </si>
  <si>
    <t>, 1161</t>
  </si>
  <si>
    <t>, 298</t>
  </si>
  <si>
    <t>, 315</t>
  </si>
  <si>
    <t>, 1172</t>
  </si>
  <si>
    <t>, 323</t>
  </si>
  <si>
    <t>, 330</t>
  </si>
  <si>
    <t>, 336</t>
  </si>
  <si>
    <t>, 337</t>
  </si>
  <si>
    <t>, 338</t>
  </si>
  <si>
    <t>, 352</t>
  </si>
  <si>
    <t>, 353</t>
  </si>
  <si>
    <t>, 354</t>
  </si>
  <si>
    <t>, 355</t>
  </si>
  <si>
    <t>, 356</t>
  </si>
  <si>
    <t>, 357</t>
  </si>
  <si>
    <t>, 1173</t>
  </si>
  <si>
    <t>, 362</t>
  </si>
  <si>
    <t>, 367</t>
  </si>
  <si>
    <t>, 369</t>
  </si>
  <si>
    <t>, 386</t>
  </si>
  <si>
    <t>, 396</t>
  </si>
  <si>
    <t>, 397</t>
  </si>
  <si>
    <t>, 398</t>
  </si>
  <si>
    <t>, 404</t>
  </si>
  <si>
    <t>, 407</t>
  </si>
  <si>
    <t>, 408</t>
  </si>
  <si>
    <t>, 1182</t>
  </si>
  <si>
    <t>, 412</t>
  </si>
  <si>
    <t>, 420</t>
  </si>
  <si>
    <t>, 421</t>
  </si>
  <si>
    <t>, 423</t>
  </si>
  <si>
    <t>, 426</t>
  </si>
  <si>
    <t>, 434</t>
  </si>
  <si>
    <t>, 435</t>
  </si>
  <si>
    <t>, 436</t>
  </si>
  <si>
    <t>, 442</t>
  </si>
  <si>
    <t>, 447</t>
  </si>
  <si>
    <t>, 455</t>
  </si>
  <si>
    <t>, 456</t>
  </si>
  <si>
    <t>, 459</t>
  </si>
  <si>
    <t>, 469</t>
  </si>
  <si>
    <t>, 482</t>
  </si>
  <si>
    <t>, 488</t>
  </si>
  <si>
    <t>, 502</t>
  </si>
  <si>
    <t>, 503</t>
  </si>
  <si>
    <t>, 1189</t>
  </si>
  <si>
    <t>, 516</t>
  </si>
  <si>
    <t>, 519</t>
  </si>
  <si>
    <t>, 520</t>
  </si>
  <si>
    <t>, 521</t>
  </si>
  <si>
    <t>, 522</t>
  </si>
  <si>
    <t>, 1198</t>
  </si>
  <si>
    <t>, 527</t>
  </si>
  <si>
    <t>, 528</t>
  </si>
  <si>
    <t>, 1203</t>
  </si>
  <si>
    <t>, 529</t>
  </si>
  <si>
    <t>, 530</t>
  </si>
  <si>
    <t>, 534</t>
  </si>
  <si>
    <t>, 1204</t>
  </si>
  <si>
    <t>, 545</t>
  </si>
  <si>
    <t>, 1208</t>
  </si>
  <si>
    <t>, 558</t>
  </si>
  <si>
    <t>, 562</t>
  </si>
  <si>
    <t>, 564</t>
  </si>
  <si>
    <t>, 565</t>
  </si>
  <si>
    <t>, 566</t>
  </si>
  <si>
    <t>, 574</t>
  </si>
  <si>
    <t>, 575</t>
  </si>
  <si>
    <t>, 576</t>
  </si>
  <si>
    <t>, 577</t>
  </si>
  <si>
    <t>, 578</t>
  </si>
  <si>
    <t>, 1217</t>
  </si>
  <si>
    <t>, 579</t>
  </si>
  <si>
    <t>, 584</t>
  </si>
  <si>
    <t>, 588</t>
  </si>
  <si>
    <t>, 589</t>
  </si>
  <si>
    <t>, 591</t>
  </si>
  <si>
    <t>, 594</t>
  </si>
  <si>
    <t>, 595</t>
  </si>
  <si>
    <t>, 596</t>
  </si>
  <si>
    <t>, 597</t>
  </si>
  <si>
    <t>, 598</t>
  </si>
  <si>
    <t>, 599</t>
  </si>
  <si>
    <t>, 603</t>
  </si>
  <si>
    <t>, 605</t>
  </si>
  <si>
    <t>, 629</t>
  </si>
  <si>
    <t>, 630</t>
  </si>
  <si>
    <t>, 631</t>
  </si>
  <si>
    <t>, 632</t>
  </si>
  <si>
    <t>, 633</t>
  </si>
  <si>
    <t>, 634</t>
  </si>
  <si>
    <t>, 637</t>
  </si>
  <si>
    <t>, 1225</t>
  </si>
  <si>
    <t>, 648</t>
  </si>
  <si>
    <t>, 81</t>
  </si>
  <si>
    <t>, 82, 83</t>
  </si>
  <si>
    <t>, 84, 85, 87</t>
  </si>
  <si>
    <t>, 88, 89</t>
  </si>
  <si>
    <t>, 92, 93, 95</t>
  </si>
  <si>
    <t>, 109, 110</t>
  </si>
  <si>
    <t>, 1137, 1138</t>
  </si>
  <si>
    <t>, 115, 1139</t>
  </si>
  <si>
    <t>, 1140, 1141</t>
  </si>
  <si>
    <t>, 116, 117</t>
  </si>
  <si>
    <t>, 119, 120</t>
  </si>
  <si>
    <t>, 124, 125</t>
  </si>
  <si>
    <t>, 141, 142</t>
  </si>
  <si>
    <t>, 139, 143</t>
  </si>
  <si>
    <t>, 129, 130, 131, 132, 133, 134, 135, 136, 137, 138, 140, 144, 1143, 1144</t>
  </si>
  <si>
    <t>, 145, 146</t>
  </si>
  <si>
    <t>, 1145, 1146</t>
  </si>
  <si>
    <t>, 147, 1147</t>
  </si>
  <si>
    <t>, 1148, 1149</t>
  </si>
  <si>
    <t>, 148, 149</t>
  </si>
  <si>
    <t>, 150, 151</t>
  </si>
  <si>
    <t>, 152, 153</t>
  </si>
  <si>
    <t>, 154, 155</t>
  </si>
  <si>
    <t>, 156, 157, 1151</t>
  </si>
  <si>
    <t>, 159, 160</t>
  </si>
  <si>
    <t>, 161, 162, 163, 164</t>
  </si>
  <si>
    <t>, 165, 166</t>
  </si>
  <si>
    <t>, 167, 168</t>
  </si>
  <si>
    <t>, 169, 170</t>
  </si>
  <si>
    <t>, 171, 172</t>
  </si>
  <si>
    <t>, 173, 174</t>
  </si>
  <si>
    <t>, 175, 176</t>
  </si>
  <si>
    <t>, 178, 179, 1155</t>
  </si>
  <si>
    <t>, 181, 182</t>
  </si>
  <si>
    <t>, 183, 184</t>
  </si>
  <si>
    <t>, 185, 186</t>
  </si>
  <si>
    <t>, 187, 188, 189, 190</t>
  </si>
  <si>
    <t>, 191, 192</t>
  </si>
  <si>
    <t>, 193, 194</t>
  </si>
  <si>
    <t>, 198, 199, 201, 204</t>
  </si>
  <si>
    <t>, 202, 205, 207, 208</t>
  </si>
  <si>
    <t>, 209, 210</t>
  </si>
  <si>
    <t>, 211, 212, 213, 214</t>
  </si>
  <si>
    <t>, 215, 216, 217, 218, 219, 220</t>
  </si>
  <si>
    <t>, 221, 222, 223</t>
  </si>
  <si>
    <t>, 224, 225</t>
  </si>
  <si>
    <t>, 226, 227</t>
  </si>
  <si>
    <t>, 230, 231</t>
  </si>
  <si>
    <t>, 232, 233</t>
  </si>
  <si>
    <t>, 234, 235</t>
  </si>
  <si>
    <t>, 236, 238</t>
  </si>
  <si>
    <t>, 239, 240</t>
  </si>
  <si>
    <t>, 241, 242</t>
  </si>
  <si>
    <t>, 243, 244</t>
  </si>
  <si>
    <t>, 245, 247</t>
  </si>
  <si>
    <t>, 246, 248</t>
  </si>
  <si>
    <t>, 249, 250, 251</t>
  </si>
  <si>
    <t>, 252, 253</t>
  </si>
  <si>
    <t>, 256, 257</t>
  </si>
  <si>
    <t>, 258, 259, 260</t>
  </si>
  <si>
    <t>, 261, 262</t>
  </si>
  <si>
    <t>, 263, 264</t>
  </si>
  <si>
    <t>, 265, 266, 267</t>
  </si>
  <si>
    <t>, 284, 285</t>
  </si>
  <si>
    <t>, 307, 308</t>
  </si>
  <si>
    <t>, 309, 310</t>
  </si>
  <si>
    <t>, 311, 312</t>
  </si>
  <si>
    <t>, 313, 314, 316</t>
  </si>
  <si>
    <t>, 317, 318, 319</t>
  </si>
  <si>
    <t>, 320, 321, 324</t>
  </si>
  <si>
    <t>, 322, 325</t>
  </si>
  <si>
    <t>, 326, 327</t>
  </si>
  <si>
    <t>, 328, 329, 331, 332, 333</t>
  </si>
  <si>
    <t>, 334, 335</t>
  </si>
  <si>
    <t>, 341, 342</t>
  </si>
  <si>
    <t>, 339, 344</t>
  </si>
  <si>
    <t>, 346</t>
  </si>
  <si>
    <t>, 345, 347</t>
  </si>
  <si>
    <t>, 340, 343, 348</t>
  </si>
  <si>
    <t>, 349, 350, 351</t>
  </si>
  <si>
    <t>, 358, 359</t>
  </si>
  <si>
    <t>, 363, 1175</t>
  </si>
  <si>
    <t>, 364, 365, 366</t>
  </si>
  <si>
    <t>, 368, 1176</t>
  </si>
  <si>
    <t>, 370, 371</t>
  </si>
  <si>
    <t>, 372, 373</t>
  </si>
  <si>
    <t>, 379, 380</t>
  </si>
  <si>
    <t>, 381, 382</t>
  </si>
  <si>
    <t>, 376, 377, 378, 385</t>
  </si>
  <si>
    <t>, 1177, 1178</t>
  </si>
  <si>
    <t>, 387, 388, 389, 1179</t>
  </si>
  <si>
    <t>, 390, 391</t>
  </si>
  <si>
    <t>, 392, 393, 394, 395</t>
  </si>
  <si>
    <t>, 1180, 1181</t>
  </si>
  <si>
    <t>, 399, 400, 401, 402, 403</t>
  </si>
  <si>
    <t>, 405, 406</t>
  </si>
  <si>
    <t>, 409, 410</t>
  </si>
  <si>
    <t>, 437, 438</t>
  </si>
  <si>
    <t>, 439, 453</t>
  </si>
  <si>
    <t>, 461, 1188</t>
  </si>
  <si>
    <t>, 462, 463</t>
  </si>
  <si>
    <t>, 467, 468</t>
  </si>
  <si>
    <t>, 470, 471, 472, 473</t>
  </si>
  <si>
    <t>, 474, 475, 476</t>
  </si>
  <si>
    <t>, 478, 479, 480, 481</t>
  </si>
  <si>
    <t>, 477, 483</t>
  </si>
  <si>
    <t>, 484, 485, 486, 487</t>
  </si>
  <si>
    <t>, 489, 490, 491, 492</t>
  </si>
  <si>
    <t>, 493, 494</t>
  </si>
  <si>
    <t>, 496, 497, 498, 499, 500, 501</t>
  </si>
  <si>
    <t>, 504, 505</t>
  </si>
  <si>
    <t>, 517, 518</t>
  </si>
  <si>
    <t>, 1196, 1197</t>
  </si>
  <si>
    <t>, 523, 524</t>
  </si>
  <si>
    <t>, 531, 532, 533</t>
  </si>
  <si>
    <t>, 535, 536</t>
  </si>
  <si>
    <t>, 537, 538, 539</t>
  </si>
  <si>
    <t>, 540, 541</t>
  </si>
  <si>
    <t>, 542, 543</t>
  </si>
  <si>
    <t>, 544, 1205, 1206, 1207</t>
  </si>
  <si>
    <t>, 546, 547, 548, 549, 550, 551, 1209, 1210</t>
  </si>
  <si>
    <t>, 552, 553, 554, 555, 556, 557, 1211, 1212</t>
  </si>
  <si>
    <t>, 559, 560</t>
  </si>
  <si>
    <t>, 561, 563</t>
  </si>
  <si>
    <t>, 580, 581</t>
  </si>
  <si>
    <t>, 582, 583, 585</t>
  </si>
  <si>
    <t>, 586, 587</t>
  </si>
  <si>
    <t>, 592, 593</t>
  </si>
  <si>
    <t>, 1218, 1219, 1220, 1221, 1222, 1223</t>
  </si>
  <si>
    <t>, 609, 610</t>
  </si>
  <si>
    <t>, 611, 612, 616</t>
  </si>
  <si>
    <t>, 613, 617</t>
  </si>
  <si>
    <t>, 606, 607, 618</t>
  </si>
  <si>
    <t>, 614, 615, 619</t>
  </si>
  <si>
    <t>, 620, 621, 622</t>
  </si>
  <si>
    <t>, 623, 624</t>
  </si>
  <si>
    <t>, 625, 626</t>
  </si>
  <si>
    <t>, 627, 628</t>
  </si>
  <si>
    <t>, 635, 636</t>
  </si>
  <si>
    <t>, 642, 643</t>
  </si>
  <si>
    <t>, 646, 647</t>
  </si>
  <si>
    <t>, 649, 650</t>
  </si>
  <si>
    <t>, 107, 111</t>
  </si>
  <si>
    <t>, 97, 98, 99, 100, 101, 102, 103, 104, 105, 106, 108, 112, 1135, 1136</t>
  </si>
  <si>
    <t>, 113, 114</t>
  </si>
  <si>
    <t>, 296, 297</t>
  </si>
  <si>
    <t>, 662</t>
  </si>
  <si>
    <t>, 1226</t>
  </si>
  <si>
    <t>, 1229</t>
  </si>
  <si>
    <t>, 670</t>
  </si>
  <si>
    <t>, 671, 672, 673</t>
  </si>
  <si>
    <t>Vector Cafe</t>
  </si>
  <si>
    <t>, 675</t>
  </si>
  <si>
    <t>, 677</t>
  </si>
  <si>
    <t>, 681, 688</t>
  </si>
  <si>
    <t>, 689, 690</t>
  </si>
  <si>
    <t>, 691</t>
  </si>
  <si>
    <t>, 692</t>
  </si>
  <si>
    <t>, 683, 693</t>
  </si>
  <si>
    <t>, 685, 694</t>
  </si>
  <si>
    <t>, 674, 676, 678, 679, 680, 682, 684, 1230</t>
  </si>
  <si>
    <t>, 1231</t>
  </si>
  <si>
    <t>, 695, 696</t>
  </si>
  <si>
    <t>, 702</t>
  </si>
  <si>
    <t>, 703</t>
  </si>
  <si>
    <t>, 704</t>
  </si>
  <si>
    <t>, 705, 706</t>
  </si>
  <si>
    <t>, 709, 710</t>
  </si>
  <si>
    <t>, 711</t>
  </si>
  <si>
    <t>, 712, 713</t>
  </si>
  <si>
    <t>, 714, 715</t>
  </si>
  <si>
    <t>, 716</t>
  </si>
  <si>
    <t>, 717</t>
  </si>
  <si>
    <t>, 720</t>
  </si>
  <si>
    <t>, 718, 719, 721</t>
  </si>
  <si>
    <t>, 723</t>
  </si>
  <si>
    <t>, 724</t>
  </si>
  <si>
    <t>, 725</t>
  </si>
  <si>
    <t>, 727, 728</t>
  </si>
  <si>
    <t>, 729, 730, 731</t>
  </si>
  <si>
    <t>, 732, 733</t>
  </si>
  <si>
    <t>, 734</t>
  </si>
  <si>
    <t>, 735, 736, 737, 738</t>
  </si>
  <si>
    <t>, 743</t>
  </si>
  <si>
    <t>, 745, 746</t>
  </si>
  <si>
    <t>, 747, 748, 749</t>
  </si>
  <si>
    <t>, 750</t>
  </si>
  <si>
    <t>, 751</t>
  </si>
  <si>
    <t>, 752</t>
  </si>
  <si>
    <t>, 771, 772</t>
  </si>
  <si>
    <t>, 775</t>
  </si>
  <si>
    <t>, 781, 782</t>
  </si>
  <si>
    <t>, 773, 774, 776, 778, 780, 783</t>
  </si>
  <si>
    <t>, 784</t>
  </si>
  <si>
    <t>, 779, 785</t>
  </si>
  <si>
    <t>, 777, 786</t>
  </si>
  <si>
    <t>, 787</t>
  </si>
  <si>
    <t>, 788</t>
  </si>
  <si>
    <t>, 789</t>
  </si>
  <si>
    <t>, 790, 791</t>
  </si>
  <si>
    <t>, 792</t>
  </si>
  <si>
    <t>, 793, 794</t>
  </si>
  <si>
    <t>, 795</t>
  </si>
  <si>
    <t>, 797, 798</t>
  </si>
  <si>
    <t>, 814, 815</t>
  </si>
  <si>
    <t>, 816, 817</t>
  </si>
  <si>
    <t>, 818</t>
  </si>
  <si>
    <t>, 819</t>
  </si>
  <si>
    <t>, 820</t>
  </si>
  <si>
    <t>, 821</t>
  </si>
  <si>
    <t>, 822</t>
  </si>
  <si>
    <t>, 823, 824</t>
  </si>
  <si>
    <t>, 825</t>
  </si>
  <si>
    <t>, 826</t>
  </si>
  <si>
    <t>, 829</t>
  </si>
  <si>
    <t>, 828, 830, 831</t>
  </si>
  <si>
    <t>, 832</t>
  </si>
  <si>
    <t>, 833, 834, 835</t>
  </si>
  <si>
    <t>, 836</t>
  </si>
  <si>
    <t>, 837</t>
  </si>
  <si>
    <t>, 838</t>
  </si>
  <si>
    <t>, 839</t>
  </si>
  <si>
    <t>, 850</t>
  </si>
  <si>
    <t>, 851</t>
  </si>
  <si>
    <t>, 855</t>
  </si>
  <si>
    <t>, 856</t>
  </si>
  <si>
    <t>, 857</t>
  </si>
  <si>
    <t>, 858, 859</t>
  </si>
  <si>
    <t>, 860, 861</t>
  </si>
  <si>
    <t>, 862</t>
  </si>
  <si>
    <t>, 863, 864</t>
  </si>
  <si>
    <t>, 865, 866</t>
  </si>
  <si>
    <t>, 867</t>
  </si>
  <si>
    <t>, 868, 869, 870, 871</t>
  </si>
  <si>
    <t>, 887</t>
  </si>
  <si>
    <t>, 922, 923, 924, 925, 926, 927, 928</t>
  </si>
  <si>
    <t>, 936, 937, 938, 939, 940, 941, 942</t>
  </si>
  <si>
    <t>, 950, 951</t>
  </si>
  <si>
    <t>, 952</t>
  </si>
  <si>
    <t>, 953</t>
  </si>
  <si>
    <t>, 954</t>
  </si>
  <si>
    <t>, 955, 956</t>
  </si>
  <si>
    <t>, 957</t>
  </si>
  <si>
    <t>, 958</t>
  </si>
  <si>
    <t>, 959</t>
  </si>
  <si>
    <t>, 960, 961, 962</t>
  </si>
  <si>
    <t>, 963, 964</t>
  </si>
  <si>
    <t>, 965, 966, 968</t>
  </si>
  <si>
    <t>, 969</t>
  </si>
  <si>
    <t>, 971</t>
  </si>
  <si>
    <t>, 967, 970, 972</t>
  </si>
  <si>
    <t>, 973, 974</t>
  </si>
  <si>
    <t>, 975</t>
  </si>
  <si>
    <t>, 976, 977</t>
  </si>
  <si>
    <t>, 980</t>
  </si>
  <si>
    <t>, 982, 983</t>
  </si>
  <si>
    <t>, 981, 986</t>
  </si>
  <si>
    <t>, 984, 987</t>
  </si>
  <si>
    <t>, 988</t>
  </si>
  <si>
    <t>, 989</t>
  </si>
  <si>
    <t>, 991</t>
  </si>
  <si>
    <t>, 990, 992</t>
  </si>
  <si>
    <t>, 1010, 1011, 1012</t>
  </si>
  <si>
    <t>, 1013, 1014, 1015</t>
  </si>
  <si>
    <t>, 1016, 1017, 1018</t>
  </si>
  <si>
    <t>, 1024, 1025</t>
  </si>
  <si>
    <t>, 1026</t>
  </si>
  <si>
    <t>, 1027</t>
  </si>
  <si>
    <t>, 1028</t>
  </si>
  <si>
    <t>, 1029</t>
  </si>
  <si>
    <t>, 1030</t>
  </si>
  <si>
    <t>, 1031</t>
  </si>
  <si>
    <t>, 1032, 1033</t>
  </si>
  <si>
    <t>, 1034, 1035, 1036</t>
  </si>
  <si>
    <t>, 1037</t>
  </si>
  <si>
    <t>, 1038, 1039, 1040, 1041</t>
  </si>
  <si>
    <t>, 1042, 1043</t>
  </si>
  <si>
    <t>, 1044</t>
  </si>
  <si>
    <t>, 1045</t>
  </si>
  <si>
    <t>, 1046, 1047, 1048, 1049</t>
  </si>
  <si>
    <t>, 1050, 1051</t>
  </si>
  <si>
    <t>, 1052</t>
  </si>
  <si>
    <t>, 1053, 1054</t>
  </si>
  <si>
    <t>, 1055</t>
  </si>
  <si>
    <t>, 1056</t>
  </si>
  <si>
    <t>, 1057</t>
  </si>
  <si>
    <t>, 1058</t>
  </si>
  <si>
    <t>, 1061, 1062</t>
  </si>
  <si>
    <t>, 1063</t>
  </si>
  <si>
    <t>, 1066, 1067</t>
  </si>
  <si>
    <t>, 1070</t>
  </si>
  <si>
    <t>, 1071, 1072</t>
  </si>
  <si>
    <t>, 1073</t>
  </si>
  <si>
    <t>, 1074</t>
  </si>
  <si>
    <t>, 1069, 1264</t>
  </si>
  <si>
    <t>, 1075, 1076, 1077</t>
  </si>
  <si>
    <t>, 1078</t>
  </si>
  <si>
    <t>, 1079</t>
  </si>
  <si>
    <t>, 1080, 1265, 1266, 1267, 1268, 1269, 1270</t>
  </si>
  <si>
    <t>, 1081</t>
  </si>
  <si>
    <t>, 1271</t>
  </si>
  <si>
    <t>, 1083, 1085, 1087</t>
  </si>
  <si>
    <t>, 1084, 1086, 1088, 1274</t>
  </si>
  <si>
    <t>, 1089, 1275</t>
  </si>
  <si>
    <t>, 1090, 1091</t>
  </si>
  <si>
    <t>, 1092, 1093</t>
  </si>
  <si>
    <t>, 1094</t>
  </si>
  <si>
    <t>, 1095</t>
  </si>
  <si>
    <t>, 1096</t>
  </si>
  <si>
    <t>, 1276, 1277</t>
  </si>
  <si>
    <t>, 1098, 1099, 1100, 1278</t>
  </si>
  <si>
    <t>, 1101, 1102, 1103, 1104, 1279</t>
  </si>
  <si>
    <t>, 1105, 1106</t>
  </si>
  <si>
    <t>, 1107</t>
  </si>
  <si>
    <t>, 1127</t>
  </si>
  <si>
    <t>, 1128</t>
  </si>
  <si>
    <t>, 1125, 1126, 1280</t>
  </si>
  <si>
    <t>, 657</t>
  </si>
  <si>
    <t>rooms.py</t>
  </si>
  <si>
    <t>traversal up the stairs only works after solving the clock puzzle</t>
  </si>
  <si>
    <t>it looks like you won't be able to get through the blockade but it just opens up when you hit the tile</t>
  </si>
  <si>
    <t>original destination maps with parent maps marked 511</t>
  </si>
  <si>
    <t>propose removing this connection entirely since once you go through it you end up in a jail cell with no way out? Or reserve the entire map for a certain sequence?</t>
  </si>
  <si>
    <t>this exit is typically blocked by talking to the kid with the right password. See CA/ED21 which handles 2 map layer changes. If you come out of this exit, need to make sure that CA/ED21 runs to allow a return, otherwise this is considered a 1 way</t>
  </si>
  <si>
    <t>this isn't an actual 2-way door, leads back to the first section</t>
  </si>
  <si>
    <t>events at the 2 north doors in here will softlock the game</t>
  </si>
  <si>
    <t>connects with Darills' Tomb B2 Water Level Switch Room Left Side after switch at CA/4216 is pushed. This is a dead-end if you enter this room</t>
  </si>
  <si>
    <t>entering this room will trigger the reward event every single time you enter it</t>
  </si>
  <si>
    <t>entering from this entrance will cause you to jump on the turtle but you can't go back, unless you've raised the water. So this acts as a one-way entrance. After you've raised the water, the turtle is offset 2 tiles too far north when you come in thru this entrance, but at least the movement script works to move you from south to north. When moving down the turtle, see event at (56,14) CA/422E which causes you to go straight to the next map in the Tomb regardless of the South exit</t>
  </si>
  <si>
    <t>coming out of this exit from the WoB gets you stuck in the crates</t>
  </si>
  <si>
    <t>KT</t>
  </si>
  <si>
    <t>, 464, 465</t>
  </si>
  <si>
    <t>, 506, 507, 508, 512, 1190, 1191</t>
  </si>
  <si>
    <t>Not actual two-way doors</t>
  </si>
  <si>
    <t>Northern 2 exits problematic</t>
  </si>
  <si>
    <t>2 party section</t>
  </si>
  <si>
    <t>unused in WC?</t>
  </si>
  <si>
    <t>the boss is not initialized if u just enter this room randomly?</t>
  </si>
  <si>
    <t>if you come in here first without hitting the event at CB/799F (35, 56), Interceptor blocks you</t>
  </si>
  <si>
    <t>this goes to the mail room but the return exit is an event, not an actual door</t>
  </si>
  <si>
    <t>the NPCs in this room should be set to always appear regardless of world?</t>
  </si>
  <si>
    <t>, 1192, 1193</t>
  </si>
  <si>
    <t>too many events as doors in this section</t>
  </si>
  <si>
    <t>this is used for 2 different cars in the train sequence, there are no exits in here but several event scripts that decide where to place the party when leaving the car based on several map switches. Note that if you enter this map without going thru the normal phantom train start sequence, you get stuck in here with all the exits saying "Can't leave the train now!" or "Won't open!"</t>
  </si>
  <si>
    <t>DT params</t>
  </si>
  <si>
    <t>shared_exits</t>
  </si>
  <si>
    <t>Cave to Sealed Gate Lava Switch Room North 2</t>
  </si>
  <si>
    <t>shared_exits? key door ID</t>
  </si>
  <si>
    <t>1075 : [1076]</t>
  </si>
  <si>
    <t>865: [866]</t>
  </si>
  <si>
    <t>Doma 1F Inner Room to Left Side Bedroom</t>
  </si>
  <si>
    <t>Doma 1F Inner Room to Right Side Bedroom</t>
  </si>
  <si>
    <t>Doma Dream 1F Inner Room Door to Right Side Bedroom</t>
  </si>
  <si>
    <t>Doma Dream 1F Inner Room Door to Side Bedroom</t>
  </si>
  <si>
    <t>960: [961]</t>
  </si>
  <si>
    <t>387: [388]</t>
  </si>
  <si>
    <t>, 422, 425, 427, 429</t>
  </si>
  <si>
    <t>, 443</t>
  </si>
  <si>
    <t>, 444, 446, 448, 450</t>
  </si>
  <si>
    <t>, 440, 441, 445, 449, 451, 452, 454</t>
  </si>
  <si>
    <t>, 45, 46, 47, 48, 49, 50, 51, 52, 53, 54, 55, 56, 57, 58, 59, 60, 61, 62, 63, 64, 65, 66, 67, 68, 69, 70, 71, 72, 73, 74, 75, 76, 77, 79</t>
  </si>
  <si>
    <t>0 : [1130, "Dragon's Eye Chocobo Stable WoB"],  #World of Balance</t>
  </si>
  <si>
    <t>1 : [1130, "Figaro Chocobo Stable WoB"],  #World of Balance</t>
  </si>
  <si>
    <t>2 : [1130, "Tzen Chocobo Stable WoB"],  #World of Balance</t>
  </si>
  <si>
    <t>3 : [1130, "Maranda Chocobo Stable WoB"],  #World of Balance</t>
  </si>
  <si>
    <t>4 : [1135, "Narshe WoB"],  #World of Balance</t>
  </si>
  <si>
    <t>5 : [1161, "Cave to South Figaro North Entrance WoB"],  #World of Balance</t>
  </si>
  <si>
    <t>6 : [1167, "South Figaro Top Tile WoB"],  #World of Balance</t>
  </si>
  <si>
    <t>7 : [1167, "South Figaro Middle Left Tile WoB"],  #World of Balance</t>
  </si>
  <si>
    <t>8 : [1167, "South Figaro Middle Right Tile WoB"],  #World of Balance</t>
  </si>
  <si>
    <t>9 : [1167, "South Figaro Bottom Tile WoB"],  #World of Balance</t>
  </si>
  <si>
    <t>10 : [360, "Sabin's House WoB"],  #World of Balance</t>
  </si>
  <si>
    <t>11 : [1175, "Mt. Kolts South"],  #World of Balance</t>
  </si>
  <si>
    <t>12 : [1178, "Mt. Kolts North"],  #World of Balance</t>
  </si>
  <si>
    <t>13 : [1181, "Returner's Hideout"],  #World of Balance</t>
  </si>
  <si>
    <t>14 : [1183, "Crazy Old Man's House WoB"],  #World of Balance</t>
  </si>
  <si>
    <t>15 : [1196, "Baren Falls"],  #World of Balance</t>
  </si>
  <si>
    <t>16 : [1199, "Nikeah Left Tile WoB"],  #World of Balance</t>
  </si>
  <si>
    <t>17 : [1199, "Nikeah Right Tile WoB"],  #World of Balance</t>
  </si>
  <si>
    <t>23 : [523, "Crescent Mountain"],  #World of Balance</t>
  </si>
  <si>
    <t>24 : [1209, "Kohlingen Left Tile WoB"],  #World of Balance</t>
  </si>
  <si>
    <t>25 : [1209, "Kohlingen Right Tile WoB"],  #World of Balance</t>
  </si>
  <si>
    <t>26 : [1190, "Mobliz WoB"],  #World of Balance</t>
  </si>
  <si>
    <t>27 : [1205, "Coliseum Guy's House"],  #World of Balance</t>
  </si>
  <si>
    <t>28 : [1213, "Jidoor Top Tile WoB"],  #World of Balance</t>
  </si>
  <si>
    <t>29 : [1213, "Jidoor Left Tile WoB"],  #World of Balance</t>
  </si>
  <si>
    <t>30 : [1213, "Jidoor Right Tile WoB"],  #World of Balance</t>
  </si>
  <si>
    <t>31 : [1238, "Maranda Top Tile WoB"],  #World of Balance</t>
  </si>
  <si>
    <t>32 : [1238, "Maranda Bottom Tile WoB"],  #World of Balance</t>
  </si>
  <si>
    <t>33 : [1244, "Tzen Left Tile WoB"],  #World of Balance</t>
  </si>
  <si>
    <t>34 : [1244, "Tzen Right Tile WoB"],  #World of Balance</t>
  </si>
  <si>
    <t>35 : [1245, "Albrook Left Tile WoB"],  #World of Balance</t>
  </si>
  <si>
    <t>36 : [1245, "Albrook Right Tile WoB"],  #World of Balance</t>
  </si>
  <si>
    <t>37 : [1224, "Zozo Left Tile WoB"],  #World of Balance</t>
  </si>
  <si>
    <t>38 : [1224, "Zozo Top Right Tile WoB"],  #World of Balance</t>
  </si>
  <si>
    <t>39 : [1224, "Zozo Bottom Right Tile WoB"],  #World of Balance</t>
  </si>
  <si>
    <t>40 : [658, "Opera House WoB"],  #World of Balance</t>
  </si>
  <si>
    <t>44 : [1047, "Esper Mountain"],  #World of Balance</t>
  </si>
  <si>
    <t>45 : [1132, "Mobliz Chocobo Stable WoR"],  #World of Ruin</t>
  </si>
  <si>
    <t>46 : [1132, "Tzen Chocobo Stable WoR"],  #World of Ruin</t>
  </si>
  <si>
    <t>47 : [1132, "Kohlingen Chocobo Stable WoR"],  #World of Ruin</t>
  </si>
  <si>
    <t>49 : [1249, "Albrook Left Tile WoR"],  #World of Ruin</t>
  </si>
  <si>
    <t>50 : [1249, "Albrook Right Tile WoR"],  #World of Ruin</t>
  </si>
  <si>
    <t>51 : [1243, "Tzen WoR"],  #World of Ruin</t>
  </si>
  <si>
    <t>52 : [1192, "Mobliz WoR"],  #World of Ruin</t>
  </si>
  <si>
    <t>53 : [1242, "Darill's Tomb"],  #World of Ruin</t>
  </si>
  <si>
    <t>54 : [1199, "Nikeah Left Tile WoR"],  #World of Ruin</t>
  </si>
  <si>
    <t>55 : [1199, "Nikeah Right Tile WoR"],  #World of Ruin</t>
  </si>
  <si>
    <t>56 : [1280, "Coliseum"],  #World of Ruin</t>
  </si>
  <si>
    <t>57 : [262, "Cave to Figaro Castle WoR"],  #World of Ruin</t>
  </si>
  <si>
    <t>58 : [1162, "South Figaro WoR"],  #World of Ruin</t>
  </si>
  <si>
    <t>59 : [1209, "Kohlingen Left Tile WoR"],  #World of Ruin</t>
  </si>
  <si>
    <t>60 : [1209, "Kohlingen Right Tile WoR"],  #World of Ruin</t>
  </si>
  <si>
    <t>61 : [978, "Cave in the Veldt WoR"],  #World of Ruin</t>
  </si>
  <si>
    <t>62 : [658, "Opera House WoR"],  #World of Ruin</t>
  </si>
  <si>
    <t>63 : [1238, "Maranda Left Tile WoR"],  #World of Ruin</t>
  </si>
  <si>
    <t>64 : [1238, "Maranda Right Tile WoR"],  #World of Ruin</t>
  </si>
  <si>
    <t>65 : [1199, "Nikeah Left Tile WoR"],  #World of Ruin</t>
  </si>
  <si>
    <t>66 : [1199, "Nikeah Right Tile WoR"],  #World of Ruin</t>
  </si>
  <si>
    <t>67 : [1143, "Narshe WoR"],  #World of Ruin</t>
  </si>
  <si>
    <t>68 : [1187, "Crazy Old Man's House WoR"],  #World of Ruin</t>
  </si>
  <si>
    <t>69 : [1262, "Fanatic's Tower"],  #World of Ruin</t>
  </si>
  <si>
    <t>70 : [1224, "Zozo Top Left Tile WoR"],  #World of Ruin</t>
  </si>
  <si>
    <t>71 : [1224, "Zozo Bottom Left Tile WoR"],  #World of Ruin</t>
  </si>
  <si>
    <t>72 : [1224, "Zozo Right Tile WoR"],  #World of Ruin</t>
  </si>
  <si>
    <t>73 : [1213, "Jidoor Left Tile WoR"],  #World of Ruin</t>
  </si>
  <si>
    <t>74 : [1213, "Jidoor Right Tile WoR"],  #World of Ruin</t>
  </si>
  <si>
    <t>75 : [1261, "Thamasa WoR"],  #World of Ruin</t>
  </si>
  <si>
    <t>76 : [1240, "Doma Left Tile WoR"],  #World of Ruin</t>
  </si>
  <si>
    <t>77 : [1240, "Doma Right Tile WoR"],  #World of Ruin</t>
  </si>
  <si>
    <t>79 : [1186, "Duncan's House WoR"],  #World of Ruin</t>
  </si>
  <si>
    <t>81 : [82, "Blackjack Stairs Outside"],  #Blackjack Outside</t>
  </si>
  <si>
    <t>82 : [81, "Blackjack Stairs Inside"],  #Blackjack Gambling Room</t>
  </si>
  <si>
    <t>83 : [84, "Blackjack Gambling Area Door to Party Room"],  #Blackjack Gambling Room</t>
  </si>
  <si>
    <t>84 : [83, "Blackjack Party Room to Gambling Area"],  #Blackjack Party Room</t>
  </si>
  <si>
    <t>85 : [86, "Blackjack Party Room to Shops"],  #Blackjack Party Room</t>
  </si>
  <si>
    <t>86 : [85, "Blackjack Shops to Party Room"],  #Blackjack Shop Room</t>
  </si>
  <si>
    <t>87 : [88, "Blackjack Party Room to Engine Room"],  #Blackjack Party Room</t>
  </si>
  <si>
    <t>88 : [87, "Blackjack Engine Room to Party Room"],  #Blackjack Engine Room</t>
  </si>
  <si>
    <t>89 : [90, "Blackjack Engine Room to Parlor"],  #Blackjack Engine Room</t>
  </si>
  <si>
    <t>90 : [89, "Blackjack Parlor"],  #Blackjack Parlor Room</t>
  </si>
  <si>
    <t>91 : [92, "Falcon Stairs Outside"],  #Falcon Outside</t>
  </si>
  <si>
    <t>92 : [91, "Falcon Main Room Stairs Inside"],  #Falcon Main Room</t>
  </si>
  <si>
    <t>93 : [94, "Falcon Main Room to Small Room"],  #Falcon Main Room</t>
  </si>
  <si>
    <t>94 : [93, "Falcon Small Room"],  #Falcon Small Room</t>
  </si>
  <si>
    <t>95 : [96, "Falcon Main Room to Engine Room"],  #Falcon Main Room</t>
  </si>
  <si>
    <t>96 : [95, "Falcon Engine Room"],  #Falcon Engine Room</t>
  </si>
  <si>
    <t>1129 : [1131, "Chocobo Stable Exterior to Inside WoB"],  #Chocobo Stable Exterior WoB</t>
  </si>
  <si>
    <t>1131 : [1129, "Chocobo Stable Interior"],  #Chocobo Stable Interior</t>
  </si>
  <si>
    <t>1132 : [1131, "Chocobo Stable Exterior to Inside WoR"],  #Chocobo Stable Exterior WoR</t>
  </si>
  <si>
    <t>97 : [123, "Narshe Inn Outside WoB"],  #Narshe Outside WoB</t>
  </si>
  <si>
    <t>98 : [128, "Narshe Treasure Room Outside WoB"],  #Narshe Outside WoB</t>
  </si>
  <si>
    <t>99 : [116, "Narshe Weapon Outside WoB"],  #Narshe Outside WoB</t>
  </si>
  <si>
    <t>100 : [122, "Narshe Relic Outside WoB"],  #Narshe Outside WoB</t>
  </si>
  <si>
    <t>101 : [126, "Narshe Elder House Outside WoB"],  #Narshe Outside WoB</t>
  </si>
  <si>
    <t>102 : [127, "Narshe Cursed Shld House Outside WoB"],  #Narshe Outside WoB</t>
  </si>
  <si>
    <t>103 : [121, "Narshe Item Outside WoB"],  #Narshe Outside WoB</t>
  </si>
  <si>
    <t>104 : [119, "Narshe Armor Left Outside WoB"],  #Narshe Outside WoB</t>
  </si>
  <si>
    <t>105 : [120, "Narshe Armor Right Outside WoB"],  #Narshe Outside WoB</t>
  </si>
  <si>
    <t>106 : [124, "Narshe Arvis House Left Outside WoB"],  #Narshe Outside WoB</t>
  </si>
  <si>
    <t>107 : [125, "Narshe Arvis House Right Outside WoB"],  #Narshe Outside Behind Arvis to Mines WoB</t>
  </si>
  <si>
    <t>108 : [175, "Narshe South Caves Secret Passage Entrance Outside WoB"],  #Narshe Outside WoB</t>
  </si>
  <si>
    <t>109 : [176, "Narshe South Caves Secret Passage 2F Outside WoB"],  #Narshe South Caves Secret Passage Outside WoB</t>
  </si>
  <si>
    <t>110 : [183, "Narshe South Caves Secret Passage 3F Outside WoB"],  #Narshe South Caves Secret Passage Outside WoB</t>
  </si>
  <si>
    <t>111 : [190, "Narshe South Caves from Arvis Outside WoB"],  #Narshe Outside Behind Arvis to Mines WoB</t>
  </si>
  <si>
    <t>112 : [392, "Narshe School Outside WoB"],  #Narshe Outside WoB</t>
  </si>
  <si>
    <t>1135 : [4, "Narshe To World Map WoB"],  #Narshe Outside WoB</t>
  </si>
  <si>
    <t>1136 : [1137, "Narshe To Northern Mines Outside WoB"],  #Narshe Outside WoB</t>
  </si>
  <si>
    <t>113 : [172, "Narshe Northern Mines 2F Outside WoB"],  #Narshe Northern Mines 2nd/3rd Floor Outside WoB</t>
  </si>
  <si>
    <t>114 : [173, "Narshe Northern Mines 3F Outside West WoB"],  #Narshe Northern Mines 2nd/3rd Floor Outside WoB</t>
  </si>
  <si>
    <t>115 : [174, "Narshe Northern Mines 3F Outside East WoB"],  #Narshe Northern Mines 3rd Floor Outside WoB</t>
  </si>
  <si>
    <t>1137 : [1136, "Narshe Northern Mines Outside to Town WoB"],  #Narshe Northern Mines 1st Floor Outside WoB</t>
  </si>
  <si>
    <t>1138 : [179, "Narshe Northern Mines Outside to Mines Main Hallway Inside WoB"],  #Narshe Northern Mines 1st Floor Outside WoB</t>
  </si>
  <si>
    <t>1139 : [1140, "Narshe Northern Mines 3F to Snow Battlefield WoB"],  #Narshe Northern Mines 3rd Floor Outside WoB</t>
  </si>
  <si>
    <t>1140 : [1139, "Snow Battlefield South WoB"],  #Snow Battlefield WoB</t>
  </si>
  <si>
    <t>1141 : [1142, "Snow Battlefield North WoB"],  #Snow Battlefield WoB</t>
  </si>
  <si>
    <t>1142 : [1141, "Narshe Peak WoB"],  #Narshe Peak WoB</t>
  </si>
  <si>
    <t>116 : [99, "Narshe Weapon Inside"],  #Narshe Weapon Shop</t>
  </si>
  <si>
    <t>117 : [118, "Narshe Weapon Shop To Back Room"],  #Narshe Weapon Shop</t>
  </si>
  <si>
    <t>118 : [117, "Narshe Weapon Shop Leaving Back Room"],  #Narshe Weapon Shop Back Room</t>
  </si>
  <si>
    <t>119 : [104, "Narshe Armor Left Inside"],  #Narshe Armor Shop</t>
  </si>
  <si>
    <t>120 : [105, "Narshe Armor Right Inside"],  #Narshe Armor Shop</t>
  </si>
  <si>
    <t>121 : [103, "Narshe Item Inside"],  #Narshe Item Shop</t>
  </si>
  <si>
    <t>122 : [100, "Narshe Relic Inside"],  #Narshe Relic Shop</t>
  </si>
  <si>
    <t>123 : [97, "Narshe Inn Inside"],  #Narshe Inn</t>
  </si>
  <si>
    <t>124 : [106, "Narshe Arvis House Left Inside"],  #Narshe Arvis House</t>
  </si>
  <si>
    <t>125 : [107, "Narshe Arvis House Right Outside"],  #Narshe Arvis House</t>
  </si>
  <si>
    <t>126 : [101, "Narshe Elder House Inside"],  #Narshe Elder House</t>
  </si>
  <si>
    <t>127 : [102, "Narshe Cursed Shld House Inside"],  #Narshe Cursed Shld House</t>
  </si>
  <si>
    <t>128 : [98, "Narshe Treasure Room Inside"],  #Narshe Treasure Room</t>
  </si>
  <si>
    <t>129 : [123, "Narshe Inn Outside WoR"],  #Narshe Outside WoR</t>
  </si>
  <si>
    <t>130 : [128, "Narshe Treasure Room Outside WoR"],  #Narshe Outside WoR</t>
  </si>
  <si>
    <t>131 : [116, "Narshe Weapon Outside WoR"],  #Narshe Outside WoR</t>
  </si>
  <si>
    <t>132 : [122, "Narshe Relic Outside WoR"],  #Narshe Outside WoR</t>
  </si>
  <si>
    <t>133 : [126, "Narshe Elder House Outside WoR"],  #Narshe Outside WoR</t>
  </si>
  <si>
    <t>134 : [127, "Narshe Cursed Shld House Outside WoR"],  #Narshe Outside WoR</t>
  </si>
  <si>
    <t>135 : [121, "Narshe Item Outside WoR"],  #Narshe Outside WoR</t>
  </si>
  <si>
    <t>136 : [119, "Narshe Armor Left Outside WoR"],  #Narshe Outside WoR</t>
  </si>
  <si>
    <t>137 : [120, "Narshe Armor Right Outside WoR"],  #Narshe Outside WoR</t>
  </si>
  <si>
    <t>138 : [124, "Narshe Arvis House Left Outside WoR"],  #Narshe Outside WoR</t>
  </si>
  <si>
    <t>139 : [125, "Narshe Arvis House Right Outside WoR"],  #Narshe Outside Behind Arvis to Mines WoR</t>
  </si>
  <si>
    <t>140 : [154, "Narshe South Caves Secret Passage Entrance Outside WoR"],  #Narshe Outside WoR</t>
  </si>
  <si>
    <t>141 : [155, "Narshe South Caves Secret Passage 2F Outside WoR"],  #Narshe South Caves Secret Passage Outside WoR</t>
  </si>
  <si>
    <t>142 : [168, "Narshe South Caves Secret Passage 3F Outside WoR"],  #Narshe South Caves Secret Passage Outside WoR</t>
  </si>
  <si>
    <t>143 : [164, "Narshe South Caves from Arvis Outside WoR"],  #Narshe Outside Behind Arvis to Mines WoR</t>
  </si>
  <si>
    <t>144 : [392, "Narshe School Outside WoR"],  #Narshe Outside WoR</t>
  </si>
  <si>
    <t>1143 : [67, "Narshe To World Map WoR"],  #Narshe Outside WoR</t>
  </si>
  <si>
    <t>1144 : [1145, "Narshe To Northern Mines Outside WoR"],  #Narshe Outside WoR</t>
  </si>
  <si>
    <t>145 : [151, "Narshe Northern Mines 2F Outside WoR"],  #Narshe Northern Mines 2nd/3rd Floor Outside WoR</t>
  </si>
  <si>
    <t>146 : [152, "Narshe Northern Mines 3F West WoR"],  #Narshe Northern Mines 2nd/3rd Floor Outside WoR</t>
  </si>
  <si>
    <t>147 : [153, "Narshe Northern Mines 3F East WoR"],  #Narshe Northern Mines 3rd Floor Outside WoR</t>
  </si>
  <si>
    <t>1145 : [1144, "Narshe Northern Mines Outside to Town WoR"],  #Narshe Northern Mines 1st Floor Outside WoR</t>
  </si>
  <si>
    <t>1146 : [157, "Narshe Northern Mines Outside to Mines Main Hallway WoR"],  #Narshe Northern Mines 1st Floor Outside WoR</t>
  </si>
  <si>
    <t>1147 : [1148, "Narshe Northern Mines 3F to Snow Battlefield WoR"],  #Narshe Northern Mines 3rd Floor Outside WoR</t>
  </si>
  <si>
    <t>1148 : [1147, "Snow Battlefield South WoR"],  #Snow Battlefield WoR</t>
  </si>
  <si>
    <t>1149 : [1150, "Snow Battlefield North WoR"],  #Snow Battlefield WoR</t>
  </si>
  <si>
    <t>1150 : [1149, "Narshe Peak WoR"],  #Narshe Peak WoR</t>
  </si>
  <si>
    <t>148 : [156, "Narshe Northern Mines Side Room to Main Hallway WoR"],  #Narshe Northern Mines 1F Side/East Room WoR</t>
  </si>
  <si>
    <t>149 : [150, "Narshe Northern Mines 1F Stairs to 2F WoR"],  #Narshe Northern Mines 1F Side/East Room WoR</t>
  </si>
  <si>
    <t>150 : [149, "Narshe Northern Mines 2F Stairs to 1F WoR"],  #Narshe Northern Mines 2F Inside WoR</t>
  </si>
  <si>
    <t>151 : [145, "Narshe Northern Mines 2F Inside WoR"],  #Narshe Northern Mines 2F Inside WoR</t>
  </si>
  <si>
    <t>152 : [146, "Narshe Northern Mines 3F Inside West WoR"],  #Narshe Northern Mines 3F Inside WoR</t>
  </si>
  <si>
    <t>153 : [147, "Narshe Northern Mines 3F Inside East WoR"],  #Narshe Northern Mines 3F Inside WoR</t>
  </si>
  <si>
    <t>154 : [140, "Narshe South Caves Secret Passage 1F South Inside WoR"],  #Narshe South Caves Secret Passage 1F WoR</t>
  </si>
  <si>
    <t>155 : [141, "Narshe South Caves Secret Passage 1F North Inside WoR"],  #Narshe South Caves Secret Passage 1F WoR</t>
  </si>
  <si>
    <t>156 : [148, "Narshe Northern Mines Main Hallway to Side Room WoR"],  #Narshe Northern Mines Main Hallway WoR</t>
  </si>
  <si>
    <t>157 : [1146, "Narshe Northern Mines Main Hallway to  Mines Outside WoR"],  #Narshe Northern Mines Main Hallway WoR</t>
  </si>
  <si>
    <t>158 : [1151, "Narshe Northern Mines Tritoch Room WoR"],  #Narshe Northern Mines Tritoch Room WoR</t>
  </si>
  <si>
    <t>1151 : [158, "Narshe Northern Mines Main Hallway to Tritoch Room WoR"],  #Narshe Northern Mines Main Hallway WoR</t>
  </si>
  <si>
    <t>159 : [162, "Narshe 3-Party Cave South WoR"],  #Narshe 3-Party Cave WoR</t>
  </si>
  <si>
    <t>160 : [181, "Narshe 3-Party Cave North WoR"],  #Narshe 3-Party Cave WoR</t>
  </si>
  <si>
    <t>161 : [165, "Narshe South Caves to Checkpoint Room WoR"],  #Narshe South Caves WoR</t>
  </si>
  <si>
    <t>162 : [159, "Narshe South Caves to 3-Party Cave WoR"],  #Narshe South Caves WoR</t>
  </si>
  <si>
    <t>163 : [182, "Narshe South Caves to Moogle Cave WoR"],  #Narshe South Caves WoR</t>
  </si>
  <si>
    <t>164 : [143, "Narshe South Caves from Arvis Inside WoR"],  #Narshe South Caves WoR</t>
  </si>
  <si>
    <t>165 : [161, "Narshe Checkpoint Room to South Caves WoR"],  #Narshe Checkpoint Room WoR</t>
  </si>
  <si>
    <t>166 : [167, "Narshe Checkpoint Room to South Caves Secret Passage 3F WoR"],  #Narshe Checkpoint Room WoR</t>
  </si>
  <si>
    <t>167 : [166, "Narshe South Caves Secret Passage 3F to Checkpoint Room WoR"],  #Narshe South Caves Secret Passage 3F WoR</t>
  </si>
  <si>
    <t>168 : [142, "Narshe South Caves Secret Passage 3F Inside WoR"],  #Narshe South Caves Secret Passage 3F WoR</t>
  </si>
  <si>
    <t>169 : [178, "Narshe Northern Mines Side Room to Main Hallway WoB"],  #Narshe Northern Mines Side Room 1F WoB</t>
  </si>
  <si>
    <t>170 : [171, "Narshe Northern Mines 1F Stairs to 2F WoB"],  #Narshe Northern Mines Side Room 1F WoB</t>
  </si>
  <si>
    <t>171 : [170, "Narshe Northern Mines 2F Stairs to 1F WoB"],  #Narshe Northern Mines Side Room 2F WoB</t>
  </si>
  <si>
    <t>172 : [113, "Narshe Northern Mines 2F Inside WoB"],  #Narshe Northern Mines Side Room 2F WoB</t>
  </si>
  <si>
    <t>173 : [114, "Narshe Northern Mines 3F Inside West WoB"],  #Narshe Northern Mines Inside 3F WoB</t>
  </si>
  <si>
    <t>174 : [115, "Narshe Northern Mines 3F Inside East WoB"],  #Narshe Northern Mines Inside 3F WoB</t>
  </si>
  <si>
    <t>175 : [108, "Narshe South Caves Secret Passage 1F Inside WoB"],  #Narshe South Caves Secret Passage 1F WoB</t>
  </si>
  <si>
    <t>176 : [109, "Narshe South Caves Secret Passage 2F Inside WoB"],  #Narshe South Caves Secret Passage 1F WoB</t>
  </si>
  <si>
    <t>178 : [169, "Narshe Northern Mines Main Hallway to Side Room WoB"],  #Narshe Northern Mines Main Hallway WoB</t>
  </si>
  <si>
    <t>179 : [1138, "Narshe Northern Mines Main Hallway Inside to Mines Outside WoB"],  #Narshe Northern Mines Main Hallway WoB</t>
  </si>
  <si>
    <t>180 : [1155, "Narshe Northern Mines Tritoch Room WoB"],  #Narshe Northern Mines Tritoch Room WoB</t>
  </si>
  <si>
    <t>1155 : [180, "Narshe Northern Mines Main Hallway to Tritoch Room WoB"],  #Narshe Northern Mines Main Hallway WoB</t>
  </si>
  <si>
    <t>181 : [160, "Narshe Moogle Cave East WoR"],  #Narshe Moogle Cave WoR</t>
  </si>
  <si>
    <t>182 : [163, "Narshe Moogle Cave West WoR"],  #Narshe Moogle Cave WoR</t>
  </si>
  <si>
    <t>183 : [110, "Narshe South Caves Secret Passage 3F Inside WoB"],  #Narshe South Caves Secret Passage 3F WoB</t>
  </si>
  <si>
    <t>184 : [185, "Narshe South Caves Secret Passage 3F to Checkpoint Room WoB"],  #Narshe South Caves Secret Passage 3F WoB</t>
  </si>
  <si>
    <t>185 : [184, "Narshe Checkpoint Room to South Caves Secret Passage 3F WoB"],  #Narshe Checkpoint Room WoB</t>
  </si>
  <si>
    <t>186 : [187, "Narshe Checkpoint Room to South Caves WoB"],  #Narshe Checkpoint Room WoB</t>
  </si>
  <si>
    <t>187 : [186, "Narshe South Caves to Checkpoint Room WoB"],  #Narshe South Caves WoB</t>
  </si>
  <si>
    <t>188 : [191, "Narshe South Caves to 3-Party Cave WoB"],  #Narshe South Caves WoB</t>
  </si>
  <si>
    <t>189 : [194, "Narshe South Caves to Moogle Cave WoB"],  #Narshe South Caves WoB</t>
  </si>
  <si>
    <t>190 : [111, "Narshe South Caves from Arvis Inside WoB"],  #Narshe South Caves WoB</t>
  </si>
  <si>
    <t>191 : [188, "Narshe 3-Party Cave South WoB"],  #Narshe 3-Party Cave WoB</t>
  </si>
  <si>
    <t>192 : [193, "Narshe 3-Party Cave North WoB"],  #Narshe 3-Party Cave WoB</t>
  </si>
  <si>
    <t>193 : [192, "Narshe Moogle Cave East WoB"],  #Narshe Moogle Cave WoB</t>
  </si>
  <si>
    <t>194 : [189, "Narshe Moogle Cave West WoB"],  #Narshe Moogle Cave WoB</t>
  </si>
  <si>
    <t>195 : [358, "Cave to South Figaro Siegfried Tunnel East"],  #Cave to South Figaro Siegfried Tunnel</t>
  </si>
  <si>
    <t>197 : [212, "Figaro Castle Front Door Outside"],  #Figaro Castle Entrance</t>
  </si>
  <si>
    <t>198 : [211, "Figaro Castle Outside to Foyer"],  #Figaro Castle Outside Courtyard</t>
  </si>
  <si>
    <t>199 : [215, "Figaro Castle Outside to Main Hallway"],  #Figaro Castle Outside Courtyard</t>
  </si>
  <si>
    <t>200 : [223, "Figaro Castle Center Tower Outside"],  #Figaro Castle Center Tower Outside</t>
  </si>
  <si>
    <t>201 : [227, "Figaro Castle Outside to Inn"],  #Figaro Castle Outside Courtyard</t>
  </si>
  <si>
    <t>202 : [210, "Figaro Castle Outside to King's Bedroom"],  #Figaro Castle Desert Outside</t>
  </si>
  <si>
    <t>203 : [209, "Figaro Castle West Tower Outside"],  #Figaro Castle West Tower Outside</t>
  </si>
  <si>
    <t>204 : [235, "Figaro Castle Outside to Library"],  #Figaro Castle Outside Courtyard</t>
  </si>
  <si>
    <t>205 : [225, "Figaro Castle Outside to East Bedroom"],  #Figaro Castle Desert Outside</t>
  </si>
  <si>
    <t>206 : [224, "Figaro Castle East Tower Outside"],  #Figaro Castle East Tower Outside</t>
  </si>
  <si>
    <t>207 : [231, "Figaro Castle Below Inn Outside"],  #Figaro Castle Desert Outside</t>
  </si>
  <si>
    <t>208 : [233, "Figaro Castle Below Library Outside"],  #Figaro Castle Desert Outside</t>
  </si>
  <si>
    <t>209 : [203, "Figaro Castle King's Bedtoom to West Tower"],  #Figaro Castle King's Bedroom</t>
  </si>
  <si>
    <t>210 : [202, "Figaro Castle King's Bedroom to Outside"],  #Figaro Castle King's Bedroom</t>
  </si>
  <si>
    <t>1160 : [216, "Figaro Castle Throne Room"],  #Figaro Castle Throne Room</t>
  </si>
  <si>
    <t>211 : [198, "Figaro Castle Foyer North"],  #Figaro Castle Foyer</t>
  </si>
  <si>
    <t>212 : [197, "Figaro Castle Foyer South"],  #Figaro Castle Foyer</t>
  </si>
  <si>
    <t>213 : [236, "Figaro Castle Foyer Stairs West"],  #Figaro Castle Foyer</t>
  </si>
  <si>
    <t>214 : [237, "Figaro Castle Foyer Stairs East"],  #Figaro Castle Foyer</t>
  </si>
  <si>
    <t>215 : [198, "Figaro Castle Main Hallway South"],  #Figaro Castle Main Hallway</t>
  </si>
  <si>
    <t>216 : [1160, "Figaro Castle Main Hallway North to Throne Room"],  #Figaro Castle Main Hallway</t>
  </si>
  <si>
    <t>217 : [221, "Figaro Castle Main Hallway To Behind Throne West"],  #Figaro Castle Main Hallway</t>
  </si>
  <si>
    <t>218 : [222, "Figaro Castle Main Hallway To Behind Throne East"],  #Figaro Castle Main Hallway</t>
  </si>
  <si>
    <t>219 : [228, "Figaro Castle Main Hallway To West Shop"],  #Figaro Castle Main Hallway</t>
  </si>
  <si>
    <t>220 : [229, "Figaro Castle Main Hallway To East Shop"],  #Figaro Castle Main Hallway</t>
  </si>
  <si>
    <t>221 : [217, "Figaro Castle Behind Throne West to Main Hallway"],  #Figaro Castle Behind Throne Room</t>
  </si>
  <si>
    <t>222 : [218, "Figaro Castle Behind Throne East to Main Hallway"],  #Figaro Castle Behind Throne Room</t>
  </si>
  <si>
    <t>223 : [200, "Figaro Castle Behind Throne Stairs to Center Tower"],  #Figaro Castle Behind Throne Room</t>
  </si>
  <si>
    <t>224 : [206, "Figaro Castle East Bedroom to East Tower"],  #Figaro Castle East Bedroom</t>
  </si>
  <si>
    <t>225 : [205, "Figaro Castle East Bedroom to Outside"],  #Figaro Castle East Bedroom</t>
  </si>
  <si>
    <t>226 : [230, "Figaro Castle Inn Stairs Down"],  #Figaro Castle Inn</t>
  </si>
  <si>
    <t>227 : [201, "Figaro Castle Inn to Outside"],  #Figaro Castle Inn</t>
  </si>
  <si>
    <t>228 : [219, "Figaro Castle West Shop"],  #Figaro Castle West Shop</t>
  </si>
  <si>
    <t>229 : [220, "Figaro Castle East Shop"],  #Figaro Castle East Shop</t>
  </si>
  <si>
    <t>230 : [226, "Figaro Castle Stairs Up to Inn"],  #Figaro Castle Below Inn</t>
  </si>
  <si>
    <t>231 : [207, "Figaro Castle Below Inn to Outside"],  #Figaro Castle Below Inn</t>
  </si>
  <si>
    <t>232 : [234, "Figaro Castle Stairs Up to Library"],  #Figaro Castle Below Library</t>
  </si>
  <si>
    <t>233 : [208, "Figaro Castle Below Library to Outside"],  #Figaro Castle Below Library</t>
  </si>
  <si>
    <t>234 : [232, "Figaro Castle Library Stairs Down"],  #Figaro Castle Library</t>
  </si>
  <si>
    <t>235 : [204, "Figaro Castle Library to Outside"],  #Figaro Castle Library</t>
  </si>
  <si>
    <t>236 : [213, "Figaro Castle Switch Room East"],  #Figaro Castle Switch Room</t>
  </si>
  <si>
    <t>237 : [214, "Figaro Castle Prison Stairs"],  #Figaro Castle Prison</t>
  </si>
  <si>
    <t>238 : [239, "Figaro Castle Switch Room West to Basement"],  #Figaro Castle Switch Room</t>
  </si>
  <si>
    <t>239 : [238, "Figaro Castle B1 Stairs to Switch Room"],  #Figaro Castle B1 Hallway East</t>
  </si>
  <si>
    <t>240 : [245, "Figaro Castle B1 Stairs to East Hallway"],  #Figaro Castle B1 Hallway East</t>
  </si>
  <si>
    <t>241 : [246, "Figaro Castle B1 Stairs to West Hallway"],  #Figaro Castle B1 Hallway West</t>
  </si>
  <si>
    <t>242 : [255, "Figaro Castle B1 To Single Chest Room"],  #Figaro Castle B1 Hallway West</t>
  </si>
  <si>
    <t>243 : [251, "Figaro Castle B2 Hallway South"],  #Figaro Castle B2 Hallway</t>
  </si>
  <si>
    <t>244 : [252, "Figaro Castle B2 Hallway North to Engine Room"],  #Figaro Castle B2 Hallway</t>
  </si>
  <si>
    <t>245 : [240, "Figaro Castle B2 East Hallway Stairs to B1"],  #Figaro Castle B2 East Hallway</t>
  </si>
  <si>
    <t>246 : [241, "Figaro Castle B2 West Hallway Stairs to B1"],  #Figaro Castle B2 West Hallway</t>
  </si>
  <si>
    <t>247 : [249, "Figaro Castle B2 East Hallway to 4 Chest Room"],  #Figaro Castle B2 East Hallway</t>
  </si>
  <si>
    <t>248 : [250, "Figaro Castle B2 West Hallway to 4 Chest Room"],  #Figaro Castle B2 West Hallway</t>
  </si>
  <si>
    <t>249 : [247, "Figaro Castle B2 4 Chest Room to East Hallway"],  #Figaro Castle B2 4 Chest Room</t>
  </si>
  <si>
    <t>250 : [248, "Figaro Castle B2 4 Chest Room to West Hallway"],  #Figaro Castle B2 4 Chest Room</t>
  </si>
  <si>
    <t>251 : [243, "Figaro Castle B2 4 Chest Room North to Hallway"],  #Figaro Castle B2 4 Chest Room</t>
  </si>
  <si>
    <t>252 : [244, "Figaro Castle Engine Room South"],  #Figaro Castle Engine Room</t>
  </si>
  <si>
    <t>253 : [254, "Figaro Castle Engine Room North"],  #Figaro Castle Engine Room</t>
  </si>
  <si>
    <t>254 : [253, "Figaro Castle Treasure Room Behind Engine Room"],  #Figaro Castle Treasure Room Behind Engine Room</t>
  </si>
  <si>
    <t>255 : [242, "Figaro Castle B1 Single Chest Room"],  #Figaro Castle B1 Single Chest Room</t>
  </si>
  <si>
    <t>256 : [261, "Cave to South Figaro Small Hallway West WoR"],  #Cave to South Figaro Small Hallway WoR</t>
  </si>
  <si>
    <t>257 : [260, "Cave to South Figaro Small Hallway East to Big Room WoR"],  #Cave to South Figaro Small Hallway WoR</t>
  </si>
  <si>
    <t>258 : [356, "Cave to South Figaro Big Room to Turtle Room WoR"],  #Cave to South Figaro Big Room WoR</t>
  </si>
  <si>
    <t>259 : [355, "Cave to South Figaro Big Room to Single Chest Room WoR"],  #Cave to South Figaro Big Room WoR</t>
  </si>
  <si>
    <t>260 : [257, "Cave to South Figaro Big Room to Small Hallway WoR"],  #Cave to South Figaro Big Room WoR</t>
  </si>
  <si>
    <t>261 : [256, "Cave to South Figaro South Entrance Room to Small Hallway WoR"],  #Cave to South Figaro South Entrance WoR</t>
  </si>
  <si>
    <t>262 : [57, "Cave to South Figaro to World Map WoR"],  #Cave to South Figaro South Entrance WoR</t>
  </si>
  <si>
    <t>263 : [268, "Cave to South Figaro Small Hallway West WoB"],  #Cave to South Figaro Small Hallway WoB</t>
  </si>
  <si>
    <t>264 : [267, "Cave to South Figaro Small Hallway East to Big Room WoB"],  #Cave to South Figaro Small Hallway WoB</t>
  </si>
  <si>
    <t>265 : [271, "Cave to South Figaro Big Room to Turtle Room WoB"],  #Cave to South Figaro Big Room WoB</t>
  </si>
  <si>
    <t>266 : [270, "Cave to South Figaro Big Room to Single Chest Room WoB"],  #Cave to South Figaro Big Room WoB</t>
  </si>
  <si>
    <t>267 : [264, "Cave to South Figaro Big Room to Small Hallway WoB"],  #Cave to South Figaro Big Room WoB</t>
  </si>
  <si>
    <t>268 : [263, "Cave to South Figaro Entrance Room to Small Hallway WoB"],  #Cave to South Figaro South Entrance WoB</t>
  </si>
  <si>
    <t>270 : [266, "Cave to South Figaro Single Chest Room WoB"],  #Cave to South Figaro Single Chest Room WoB</t>
  </si>
  <si>
    <t>271 : [265, "Cave to South Figaro Turtle Room to Big Room WoB"],  #Cave to South Figaro Turtle Room WoB</t>
  </si>
  <si>
    <t>1161 : [5, "Cave to South Figaro Outside to World Map WoB"],  #Cave to South Figaro Outside WoB</t>
  </si>
  <si>
    <t>283 : [317, "South Figaro Rich Man's House Outside WoR"],  #South Figaro Outside WoR</t>
  </si>
  <si>
    <t>284 : [318, "South Figaro Rich Man's House Side Door Outside WoR"],  #South Figaro Rich Man's House Side Outside WoR</t>
  </si>
  <si>
    <t>285 : [338, "South Figaro Rich Man's House Secret Back Door Outside WoR"],  #South Figaro Rich Man's House Side Outside WoR</t>
  </si>
  <si>
    <t>286 : [342, "South Figaro Secret Door Behind Duncan's House Outside WoR"],  #South Figaro Outside WoR</t>
  </si>
  <si>
    <t>287 : [343, "South Figaro Cider House Hidden Back Door Outside WoR"],  #South Figaro Outside WoR</t>
  </si>
  <si>
    <t>288 : [344, "South Figaro Cider House Main Door Outside WoR"],  #South Figaro Outside WoR</t>
  </si>
  <si>
    <t>289 : [307, "South Figaro Relic Outside WoR"],  #South Figaro Outside WoR</t>
  </si>
  <si>
    <t>290 : [316, "South Figaro Pub Outside WoR"],  #South Figaro Outside WoR</t>
  </si>
  <si>
    <t>291 : [311, "South Figaro Armory West Outside WoR"],  #South Figaro Outside WoR</t>
  </si>
  <si>
    <t>292 : [312, "South Figaro Armory East Outside WoR"],  #South Figaro Outside WoR</t>
  </si>
  <si>
    <t>293 : [337, "South Figaro Item Outside WoR"],  #South Figaro Outside WoR</t>
  </si>
  <si>
    <t>294 : [345, "South Figaro Duncan's House Outside WoR"],  #South Figaro Outside WoR</t>
  </si>
  <si>
    <t>1165 : [1173, "South Figaro To Docks WoR"],  #South Figaro Outside WoR</t>
  </si>
  <si>
    <t>1166 : [1172, "South Figaro To Chocobo Stable WoR"],  #South Figaro Outside WoR</t>
  </si>
  <si>
    <t>295 : [317, "South Figaro Rich Man's House Outside WoB"],  #South Figaro Outside WoB</t>
  </si>
  <si>
    <t>296 : [318, "South Figaro Rich Man's House Side Door Outside WoB"],  #South Figaro Rich Man's House Side Outside WoB</t>
  </si>
  <si>
    <t>297 : [338, "South Figaro Rich Man's House Secret Back Door Outside WoB"],  #South Figaro Rich Man's House Side Outside WoB</t>
  </si>
  <si>
    <t>298 : [342, "South Figaro Secret Door Behind Duncan's House Outside WoB"],  #South Figaro East Side</t>
  </si>
  <si>
    <t>299 : [343, "South Figaro Cider House Hidden Back Door Outside WoB"],  #South Figaro Outside WoB</t>
  </si>
  <si>
    <t>300 : [344, "South Figaro Cider House Main Door Outside WoB"],  #South Figaro Outside WoB</t>
  </si>
  <si>
    <t>301 : [307, "South Figaro Relic Outside WoB"],  #South Figaro Outside WoB</t>
  </si>
  <si>
    <t>302 : [316, "South Figaro Pub Outside WoB"],  #South Figaro Outside WoB</t>
  </si>
  <si>
    <t>303 : [311, "South Figaro Armory West Outside WoB"],  #South Figaro Outside WoB</t>
  </si>
  <si>
    <t>304 : [312, "South Figaro Armory East Outside WoB"],  #South Figaro Outside WoB</t>
  </si>
  <si>
    <t>305 : [337, "South Figaro Item Outside WoB"],  #South Figaro Outside WoB</t>
  </si>
  <si>
    <t>306 : [345, "South Figaro Duncan's House Outside WoB"],  #South Figaro Outside WoB</t>
  </si>
  <si>
    <t>1170 : [1173, "South Figaro To Docks WoB"],  #South Figaro Outside WoB</t>
  </si>
  <si>
    <t>1171 : [1172, "South Figaro To Chocobo Stable WoB"],  #South Figaro Outside WoB</t>
  </si>
  <si>
    <t>307 : [289, "South Figaro Relics Inside"],  #South Figaro Relics</t>
  </si>
  <si>
    <t>308 : [309, "South Figaro Relics to Inn"],  #South Figaro Relics</t>
  </si>
  <si>
    <t>309 : [308, "South Figaro Inn to Relics"],  #South Figaro Inn</t>
  </si>
  <si>
    <t>310 : [313, "South Figaro Inn to Pub"],  #South Figaro Inn</t>
  </si>
  <si>
    <t>311 : [303, "South Figaro Armory Inside West"],  #South Figaro Armory</t>
  </si>
  <si>
    <t>312 : [304, "South Figaro Armory Inside East"],  #South Figaro Armory</t>
  </si>
  <si>
    <t>313 : [310, "South Figaro Pub to Inn"],  #South Figaro Pub</t>
  </si>
  <si>
    <t>314 : [315, "South Figaro Pub Stairs to Merchant"],  #South Figaro Pub</t>
  </si>
  <si>
    <t>315 : [314, "South Figaro Merchant Stairs to Pub"],  #South Figaro Pub Basement</t>
  </si>
  <si>
    <t>316 : [302, "South Figaro Pub to Outside"],  #South Figaro Pub</t>
  </si>
  <si>
    <t>1172 : [1171, "South Figaro Chocobo Stable"],  #South Figaro Chocobo Stable</t>
  </si>
  <si>
    <t>317 : [295, "South Figaro Rich Man's House Front Door Inside"],  #South Figaro Rich Man's House 1F</t>
  </si>
  <si>
    <t>318 : [296, "South Figaro Rich Man's House Side Door Inside"],  #South Figaro Rich Man's House 1F</t>
  </si>
  <si>
    <t>319 : [320, "South Figaro Rich Man's House 1F Stairs to 2F"],  #South Figaro Rich Man's House 1F</t>
  </si>
  <si>
    <t>320 : [319, "South Figaro Rich Man's House 2F Stairs to 1F"],  #South Figaro Rich Man's House 2F Hallway</t>
  </si>
  <si>
    <t>321 : [322, "South Figaro Rich Man's House 2F Hallway to Master Bedroom"],  #South Figaro Rich Man's House 2F Hallway</t>
  </si>
  <si>
    <t>322 : [321, "South Figaro Rich Man's House Master Bedroom to 2F Hallway"],  #South Figaro Rich Man's Master Bedroom</t>
  </si>
  <si>
    <t>323 : [324, "South Figaro Rich Man's House Kids' Room to 2F Hallway"],  #South Figaro Rich Man's House Kids' Room</t>
  </si>
  <si>
    <t>324 : [323, "South Figaro Rich Man's House 2F Hallway to Kids' Room"],  #South Figaro Rich Man's House 2F Hallway</t>
  </si>
  <si>
    <t>325 : [326, "South Figaro Rich Man's House Master Bedroom to Bedroom Secret Stairwell"],  #South Figaro Rich Man's Master Bedroom</t>
  </si>
  <si>
    <t>326 : [325, "South Figaro Rich Man's House Bedroom Secret Stairwell to Master Bedroom"],  #South Figaro Rich Man's House Bedroom Secret Stairwell</t>
  </si>
  <si>
    <t>327 : [328, "South Figaro Rich Man's House Bedroom Secret Stairwell to B1"],  #South Figaro Rich Man's House Bedroom Secret Stairwell</t>
  </si>
  <si>
    <t>328 : [327, "South Figaro Rich Man's House B1 to Bedroom Secret Stairwell"],  #South Figaro Rich Man's House B1</t>
  </si>
  <si>
    <t>329 : [330, "South Figaro Rich Man's House B1 to Celes Cell"],  #South Figaro Rich Man's House B1</t>
  </si>
  <si>
    <t>330 : [329, "South Figaro Celes Cell"],  #South Figaro Celes Cell</t>
  </si>
  <si>
    <t>331 : [335, "South Figaro Rich Man's House B1 to Clock Room"],  #South Figaro Rich Man's House B1</t>
  </si>
  <si>
    <t>332 : [352, "South Figaro Rich Man's House B1 to Save Point Room"],  #South Figaro Rich Man's House B1</t>
  </si>
  <si>
    <t>333 : [354, "South Figaro Rich Man's House B1 to Secret Stairs B2"],  #South Figaro Rich Man's House B1</t>
  </si>
  <si>
    <t>334 : [351, "South Figaro Clock Room to Escape Tunnel"],  #South Figaro Clock Room</t>
  </si>
  <si>
    <t>335 : [331, "South Figaro Clock Room to Rich Man's House B1"],  #South Figaro Clock Room</t>
  </si>
  <si>
    <t>336 : [347, "South Figaro Duncan's House Basement"],  #South Figaro Duncan's House Basement</t>
  </si>
  <si>
    <t>337 : [305, "South Figaro Item Inside"],  #South Figaro Item Shop</t>
  </si>
  <si>
    <t>338 : [297, "South Figaro Rich Man's House Secret Back Door Inside"],  #South Figaro Rich Man's House Secret Back Door Room</t>
  </si>
  <si>
    <t>339 : [340, "South Figaro Cider House Stairs Down"],  #South Figaro Cider House Upstairs</t>
  </si>
  <si>
    <t>340 : [339, "South Figaro Cider House Stairs Up"],  #South Figaro Cider House Downstairs</t>
  </si>
  <si>
    <t>341 : [350, "South Figaro Stairs Down to Escape Tunnel"],  #South Figaro Behind Duncan's House</t>
  </si>
  <si>
    <t>342 : [298, "South Figaro Secret Door Behind Duncan's House Inside"],  #South Figaro Behind Duncan's House</t>
  </si>
  <si>
    <t>343 : [299, "South Figaro Cider House Hidden Back Door Inside"],  #South Figaro Cider House Downstairs</t>
  </si>
  <si>
    <t>344 : [300, "South Figaro Cider House Main Door Inside"],  #South Figaro Cider House Upstairs</t>
  </si>
  <si>
    <t>345 : [306, "South Figaro Duncan's House Inside"],  #South Figaro Duncan's House Upstairs</t>
  </si>
  <si>
    <t>346 : [348, "South Figaro Cider House Secret Room"],  #South Figaro Cider House Secret Room</t>
  </si>
  <si>
    <t>347 : [336, "South Figaro Duncan's House Stairs Down"],  #South Figaro Duncan's House Upstairs</t>
  </si>
  <si>
    <t>348 : [346, "South Figaro Cider House Door to Secret Room"],  #South Figaro Cider House Downstairs</t>
  </si>
  <si>
    <t>349 : [353, "South Figaro Escape Tunnel to B2"],  #South Figaro Escape Tunnel</t>
  </si>
  <si>
    <t>350 : [341, "South Figaro Escape Tunnel to Behind Duncan's House"],  #South Figaro Escape Tunnel</t>
  </si>
  <si>
    <t>351 : [334, "South Figaro Escape Tunnel to Clock Room"],  #South Figaro Escape Tunnel</t>
  </si>
  <si>
    <t>352 : [332, "South Figaro Rich Man's House Save Point Room"],  #South Figaro Rich Man's House Save Point Room</t>
  </si>
  <si>
    <t>353 : [349, "South Figaro B2 Stairs to Escape Tunnel"],  #South Figaro B2 3 Chest Room</t>
  </si>
  <si>
    <t>354 : [333, "South Figaro B2 Stairs to Rich Man's House B1"],  #South Figaro B2 2 Chest Room</t>
  </si>
  <si>
    <t>355 : [259, "Cave to South Figaro Single Chest Room WoR"],  #Cave to South Figaro Single Chest Room WoR</t>
  </si>
  <si>
    <t>356 : [258, "Cave to South Figaro Turtle Room to Big Room WoR"],  #Cave to South Figaro Turtle Room WoR</t>
  </si>
  <si>
    <t>357 : [359, "Cave to South Figaro Turtle Door WoR"],  #Cave to South Figaro Turtle Door WoR</t>
  </si>
  <si>
    <t>1173 : [1170, "South Figaro Docks"],  #South Figaro Docks</t>
  </si>
  <si>
    <t>358 : [195, "Cave to South Figaro Behind Turtle West"],  #Cave to South Figaro Behind Turtle</t>
  </si>
  <si>
    <t>359 : [357, "Cave to South Figaro Behind Turtle East"],  #Cave to South Figaro Behind Turtle</t>
  </si>
  <si>
    <t>361 : [362, "Sabin's House Door Outside"],  #Sabin's House Outside</t>
  </si>
  <si>
    <t>362 : [361, "Sabin's House Inside"],  #Sabin's House Inside</t>
  </si>
  <si>
    <t>363 : [374, "Mt. Kolts South Entrance To Inside"],  #Mt. Kolts South Entrance</t>
  </si>
  <si>
    <t>1175 : [11, "Mt. Kolts South Entrance to World Map"],  #Mt. Kolts South Entrance</t>
  </si>
  <si>
    <t>364 : [375, "Mt. Kolts 1F Outside West Door Left Tile"],  #Mt. Kolts 1F Outside</t>
  </si>
  <si>
    <t>365 : [375, "Mt. Kolts 1F Outside West Door Right Tile"],  #Mt. Kolts 1F Outside</t>
  </si>
  <si>
    <t>366 : [376, "Mt. Kolts 1F Outside East Door"],  #Mt. Kolts 1F Outside</t>
  </si>
  <si>
    <t>367 : [377, "Mt. Kolts 1F Outside Single Treasure Room"],  #Mt Kolts Outside Chest 1 Room</t>
  </si>
  <si>
    <t>368 : [378, "Mt. Kolts 2F Outside West Cliff to Inside"],  #Mt Kolts Outside Cliff West</t>
  </si>
  <si>
    <t>369 : [380, "Mt. Kolts 2F Outside Single Treasure Room"],  #Mt Kolts Outside Chest 2 Room</t>
  </si>
  <si>
    <t>1176 : [1179, "Mt. Kolts 2F Outside West Cliff to Back Side East"],  #Mt Kolts Outside Cliff West</t>
  </si>
  <si>
    <t>370 : [382, "Mt. Kolts Outside Bridge West"],  #Mt. Kolts Outside Bridge</t>
  </si>
  <si>
    <t>371 : [391, "Mt. Kolts Outside Bridge East"],  #Mt. Kolts Outside Bridge</t>
  </si>
  <si>
    <t>372 : [390, "Mt. Kolts Vargas Area Entrance"],  #Mt. Kolts Vargas Spiral</t>
  </si>
  <si>
    <t>373 : [383, "Mt. Kolts Vargas Area Exit After Boss"],  #Mt. Kolts Vargas Spiral</t>
  </si>
  <si>
    <t>375 : [365, "Mt. Kolts First Room Inside to 1F Outside"],  #Mt. Kolts First Inside Room</t>
  </si>
  <si>
    <t>376 : [366, "Mt. Kolts Split Room from 1F Outside"],  #Mt. Kolts 4-Way Split Room</t>
  </si>
  <si>
    <t>377 : [367, "Mt. Kolts Split Room to 1F Outside Single Treasure Room"],  #Mt. Kolts 4-Way Split Room</t>
  </si>
  <si>
    <t>378 : [368, "Mt. Kolts Split Room to West Cliff"],  #Mt. Kolts 4-Way Split Room</t>
  </si>
  <si>
    <t>379 : [387, "Mt. Kolts 2F Inside North"],  #Mt. Kolts 2F Inside Room</t>
  </si>
  <si>
    <t>380 : [369, "Mt. Kolts 2F Inside South"],  #Mt. Kolts 2F Inside Room</t>
  </si>
  <si>
    <t>381 : [389, "Mt. Kolts Bridges Room West"],  #Mt. Kolts Inside Bridges Room</t>
  </si>
  <si>
    <t>382 : [370, "Mt. Kolts Bridges Room East"],  #Mt. Kolts Inside Bridges Room</t>
  </si>
  <si>
    <t>383 : [373, "Mt. Kolts After Vargas Room North"],  #Mt. Kolts After Vargas Room</t>
  </si>
  <si>
    <t>385 : [386, "Mt. Kolts Split Room to Inside Single Treasure Room"],  #Mt. Kolts 4-Way Split Room</t>
  </si>
  <si>
    <t>386 : [385, "Mt. Kolts Inside Single Treasure Room"],  #Mt Kolts Inside Chest Room</t>
  </si>
  <si>
    <t>1177 : [384, "Mt. Kolts North Exit to After Vargas Room"],  #Mt. Kolts North Exit</t>
  </si>
  <si>
    <t>1178 : [12, "Mt. Kolts North Exit to World Map"],  #Mt. Kolts North Exit</t>
  </si>
  <si>
    <t>387 : [379, "Mt. Kolts Back Side Middle Door Left Tile"],  #Mt. Kolts Back Side</t>
  </si>
  <si>
    <t>388 : [379, "Mt. Kolts Back Side Middle Door Right Tile"],  #Mt. Kolts Back Side</t>
  </si>
  <si>
    <t>389 : [381, "Mt. Kolts Back Side to Bridges Room"],  #Mt. Kolts Back Side</t>
  </si>
  <si>
    <t>1179 : [1176, "Mt. Kolts Back Side to West Cliff"],  #Mt. Kolts Back Side</t>
  </si>
  <si>
    <t>390 : [372, "Mt. Kolts Save Point Room East"],  #Mt. Kolts Save Point Room</t>
  </si>
  <si>
    <t>391 : [371, "Mt. Kolts Save Point Room West"],  #Mt. Kolts Save Point Room</t>
  </si>
  <si>
    <t>392 : [112, "Narshe School Entrance Inside"],  #Narshe School Main Room</t>
  </si>
  <si>
    <t>393 : [396, "Narshe School Entrance Left"],  #Narshe School Main Room</t>
  </si>
  <si>
    <t>394 : [397, "Narshe School Entrance Middle"],  #Narshe School Main Room</t>
  </si>
  <si>
    <t>395 : [398, "Narshe School Entrance Right"],  #Narshe School Main Room</t>
  </si>
  <si>
    <t>396 : [393, "Narshe School Left Room Advanced Battle Tactics"],  #Narshe School Left Room</t>
  </si>
  <si>
    <t>397 : [394, "Narshe School Middle Room Battle Tactics"],  #Narshe School Middle Room</t>
  </si>
  <si>
    <t>398 : [395, "Narshe School Right Room Environmental Science"],  #Narshe School Right Room</t>
  </si>
  <si>
    <t>1180 : [399, "Returners Hideout Main Entrance Outside"],  #Returners Hideout Outside</t>
  </si>
  <si>
    <t>1181 : [13, "Returners Hideout to World Map"],  #Returners Hideout Outside</t>
  </si>
  <si>
    <t>399 : [1180, "Returners Hideout Main Room Entrance"],  #Returners Hideout Main Room</t>
  </si>
  <si>
    <t>400 : [404, "Returners Hideout Main Room to Back Room"],  #Returners Hideout Main Room</t>
  </si>
  <si>
    <t>401 : [407, "Returners Hideout Main Room to Bedroom"],  #Returners Hideout Main Room</t>
  </si>
  <si>
    <t>402 : [405, "Returners Hideout Main Room to Banon's Room"],  #Returners Hideout Main Room</t>
  </si>
  <si>
    <t>403 : [408, "Returner's Hideout Main Room To Inn"],  #Returners Hideout Main Room</t>
  </si>
  <si>
    <t>404 : [400, "Returner's Hideout Back Room To Main Room"],  #Returners Hideout Back Room</t>
  </si>
  <si>
    <t>405 : [402, "Returner's Hideout Banon's Room To Main Room"],  #Returners Hideout Banon's Room</t>
  </si>
  <si>
    <t>406 : [409, "Returner's Hideout Banon's Room To Secret Passage"],  #Returners Hideout Banon's Room</t>
  </si>
  <si>
    <t>407 : [401, "Returner's Hideout Bedroom To Main Room"],  #Returner's Hideout Bedroom</t>
  </si>
  <si>
    <t>408 : [403, "Returner's Hideout Inside Inn"],  #Returner's Hideout Inn</t>
  </si>
  <si>
    <t>409 : [406, "Returner's Hideout Secret Passage To Banon's Room"],  #Returner's Hideout Secret Passage</t>
  </si>
  <si>
    <t>410 : [1182, "Returner's Hideout Secret Passage To Lete River"],  #Returner's Hideout Secret Passage</t>
  </si>
  <si>
    <t>1182 : [410, "Lete River To Returner's Hideout"],  #Lete River Jumpoff</t>
  </si>
  <si>
    <t>411 : [412, "Crazy Old Man's House Outside to Inside WoB"],  #Crazy Old Man's House Outside WoB</t>
  </si>
  <si>
    <t>412 : [411, "Crazy Old Man's House Inside to Outside"],  #Crazy Old Man's House Inside</t>
  </si>
  <si>
    <t>417 : [413, "Doma 3F Inside to 3F Outside"],  #Doma 3F Inside</t>
  </si>
  <si>
    <t>418 : [414, "Doma Interior to Front Outside"],  #Doma Main Room</t>
  </si>
  <si>
    <t>419 : [415, "Doma Interior to 2F Outside"],  #Doma Main Room</t>
  </si>
  <si>
    <t>420 : [746, "Doma Treasure Room to 2F Outside"],  #Doma 2F Treasure Room</t>
  </si>
  <si>
    <t>421 : [422, "Doma Right Side Bedroom"],  #Doma Right Side Bedroom</t>
  </si>
  <si>
    <t>422 : [421, "Doma 1F Inner Room to Right Side Bedroom"],  #Doma Inner Room</t>
  </si>
  <si>
    <t>423 : [424, "Doma Throne Room"],  #Doma Throne Room</t>
  </si>
  <si>
    <t>424 : [423, "Doma Main Room to Throne Room"],  #Doma Main Room</t>
  </si>
  <si>
    <t>425 : [426, "Doma 1F Inner Room to Left Side Bedroom"],  #Doma Inner Room</t>
  </si>
  <si>
    <t>426 : [425, "Doma Left Side Bedroom"],  #Doma Left Side Bedroom</t>
  </si>
  <si>
    <t>427 : [428, "Doma 1F Inner Room Left Door To Main Room"],  #Doma Inner Room</t>
  </si>
  <si>
    <t>428 : [427, "Doma 1F Main Room to Inner Room Left Door"],  #Doma Main Room</t>
  </si>
  <si>
    <t>429 : [430, "Doma 1F Inner Room Right Door To Main Room"],  #Doma Inner Room</t>
  </si>
  <si>
    <t>430 : [429, "Doma 1F Main Room to Inner Room Right Door"],  #Doma Main Room</t>
  </si>
  <si>
    <t>431 : [432, "Doma 2F Stairs to 3F"],  #Doma Main Room</t>
  </si>
  <si>
    <t>432 : [431, "Doma 3F Stairs to 2F"],  #Doma 3F Inside</t>
  </si>
  <si>
    <t>433 : [434, "Doma 2F Main Room to Cyan's Room"],  #Doma Main Room</t>
  </si>
  <si>
    <t>434 : [433, "Doma Cyan's Room"],  #Doma Cyan's Room</t>
  </si>
  <si>
    <t>435 : [439, "Doma Dream 3F Outside to Inside"],  #Doma Dream 3F Outside</t>
  </si>
  <si>
    <t>436 : [440, "Doma Dream 1F Outside Main Door"],  #Doma Dream 1F Outside</t>
  </si>
  <si>
    <t>437 : [441, "Doma Dream 2F Outside to Main Room"],  #Doma Dream 2F Outside</t>
  </si>
  <si>
    <t>438 : [442, "Doma Dream 2F Outside to Treasure Room"],  #Doma Dream 2F Outside</t>
  </si>
  <si>
    <t>439 : [435, "Doma Dream 3F Inside to 3F Outside"],  #Doma Dream 3F Inside</t>
  </si>
  <si>
    <t>440 : [436, "Doma Dream Interior to Front Outside"],  #Doma Dream Main Room</t>
  </si>
  <si>
    <t>441 : [437, "Doma Dream Interior to 2F Outside"],  #Doma Dream Main Room</t>
  </si>
  <si>
    <t>442 : [438, "Doma Dream Treasure Room to 2F Outside"],  #Doma Dream Treasure Room</t>
  </si>
  <si>
    <t>443 : [444, "Doma Dream Right Side Bedroom"],  #Doma Dream Right Side Bedroom</t>
  </si>
  <si>
    <t>444 : [443, "Doma Dream 1F Inner Room Door to Right Side Bedroom"],  #Doma Dream Inner Room</t>
  </si>
  <si>
    <t>445 : [456, "Doma Dream Main Room to Throne Room"],  #Doma Dream Main Room</t>
  </si>
  <si>
    <t>446 : [447, "Doma Dream 1F Inner Room Door to Side Bedroom"],  #Doma Dream Inner Room</t>
  </si>
  <si>
    <t>447 : [446, "Doma Dream Side Bedroom"],  #Doma Dream Side Bedroom</t>
  </si>
  <si>
    <t>448 : [449, "Doma Dream 1F Inner Room Left Door To Main Room"],  #Doma Dream Inner Room</t>
  </si>
  <si>
    <t>449 : [448, "Doma Dream 1F Main Room to Inner Room Left Door"],  #Doma Dream Main Room</t>
  </si>
  <si>
    <t>450 : [451, "Doma Dream 1F Inner Room Right Door To Main Room"],  #Doma Dream Inner Room</t>
  </si>
  <si>
    <t>451 : [450, "Doma Dream 1F Main Room to Inner Room Right Door"],  #Doma Dream Main Room</t>
  </si>
  <si>
    <t>452 : [453, "Doma Dream 2F Stairs to 3F"],  #Doma Dream Main Room</t>
  </si>
  <si>
    <t>453 : [452, "Doma Dream 3F Stairs to 2F"],  #Doma Dream 3F Inside</t>
  </si>
  <si>
    <t>454 : [455, "Doma Dream 2F Main Room to Cyan's Room"],  #Doma Dream Main Room</t>
  </si>
  <si>
    <t>455 : [454, "Doma Dream Cyan's Room"],  #Doma Dream Cyan's Room</t>
  </si>
  <si>
    <t>456 : [445, "Doma Dream Throne Room"],  #Doma Dream Throne Room</t>
  </si>
  <si>
    <t>458 : [459, "Duncan's House to Inside"],  #Duncan's House Outside</t>
  </si>
  <si>
    <t>459 : [458, "Duncan's House"],  #Duncan's House</t>
  </si>
  <si>
    <t>460 : [412, "Crazy Old Man's House Outside to Inside WoR"],  #Crazy Old Man's House WoR</t>
  </si>
  <si>
    <t>461 : [462, "Phantom Forest North Room to Healing Pool"],  #Phantom Forest North Room</t>
  </si>
  <si>
    <t>1188 : [20, "Phantom Forest to North Exit"],  #Phantom Forest North Room</t>
  </si>
  <si>
    <t>462 : [461, "Phantom Forest Healing Pool to North Room "],  #Phantom Forest Healing Pool</t>
  </si>
  <si>
    <t>463 : [464, "Phantom Forest Healing Pool to Fork Room"],  #Phantom Forest Healing Pool</t>
  </si>
  <si>
    <t>464 : [463, "Phantom Forest Fork Room to Healing Pool"],  #Phantom Forest Fork Room</t>
  </si>
  <si>
    <t>465 : [22, "Phantom Forest Fork Room to Room Before Train or South Exit"],  #Phantom Forest Fork Room</t>
  </si>
  <si>
    <t>467 : [465, "Phantom Forest Room Before Train to Fork"],  #Phantom Forest Room Before Train</t>
  </si>
  <si>
    <t>468 : [469, "Phantom Forest Room Before Train to Train Entrance"],  #Phantom Forest Room Before Train</t>
  </si>
  <si>
    <t>469 : [468, "Phantom Train Entrance"],  #Phantom Train Station</t>
  </si>
  <si>
    <t>470 : [490, "Phantom Train Outside Dining Room West  Door"],  #Phantom Train Outside 4th Section</t>
  </si>
  <si>
    <t>471 : [492, "Phantom Train Outside Dining Room East Door"],  #Phantom Train Outside 4th Section</t>
  </si>
  <si>
    <t>472 : [493, "Phantom Train Outside Front Cars Far Right Car West Door"],  #Phantom Train Outside 4th Section</t>
  </si>
  <si>
    <t>473 : [502, "Phantom Train Outside Final Save Point Room"],  #Phantom Train Outside 4th Section</t>
  </si>
  <si>
    <t>474 : [496, "Phantom Train Outside Caboose West"],  #Phantom Train Outside 1st Section</t>
  </si>
  <si>
    <t>475 : [497, "Phantom Train Outside Caboose East"],  #Phantom Train Outside 1st Section</t>
  </si>
  <si>
    <t>476 : [500, "Phantom Train Outside Caboose Middle"],  #Phantom Train Outside 1st Section</t>
  </si>
  <si>
    <t>477 : [866, "Doma Dream Train Outside Puzzle Room West"],  #Doma Dream Train Outside 3rd Section</t>
  </si>
  <si>
    <t>478 : [867, "Doma Dream Train Outside Puzzle Room East"],  #Doma Dream Train Outside 2nd Section</t>
  </si>
  <si>
    <t>479 : [484, "Doma Dream Train Outside Lump of Metal Room West"],  #Doma Dream Train Outside 2nd Section</t>
  </si>
  <si>
    <t>480 : [486, "Doma Dream Train Outside Lump of Metal Room East"],  #Doma Dream Train Outside 2nd Section</t>
  </si>
  <si>
    <t>481 : [869, "Doma Dream Train Outside First Room West"],  #Doma Dream Train Outside 2nd Section</t>
  </si>
  <si>
    <t>482 : [870, "Doma Dream Train Outside First Room East"],  #Doma Dream Train Outside 1st Section</t>
  </si>
  <si>
    <t>483 : [502, "Doma Dream Train Outside Save Point Room"],  #Doma Dream Train Outside 3rd Section</t>
  </si>
  <si>
    <t>484 : [479, "Doma Dream Train 2nd Car West Top Tile"],  #Doma Dream Train 2nd Car</t>
  </si>
  <si>
    <t>485 : [479, "Doma Dream Train 2nd Car West Bottom Tile"],  #Doma Dream Train 2nd Car</t>
  </si>
  <si>
    <t>486 : [480, "Doma Dream Train 2nd Car East Top Tile"],  #Doma Dream Train 2nd Car</t>
  </si>
  <si>
    <t>487 : [480, "Doma Dream Train 2nd Car East Bottom Tile"],  #Doma Dream Train 2nd Car</t>
  </si>
  <si>
    <t>488 : [501, "Phantom Train Caboose Inner Room"],  #Phantom Train Caboose Inner Room</t>
  </si>
  <si>
    <t>489 : [470, "Phantom Train Inside Dining Room West Bottom Tile"],  #Phantom Train Dining Room</t>
  </si>
  <si>
    <t>490 : [470, "Phantom Train Inside Dining Room West Top Tile"],  #Phantom Train Dining Room</t>
  </si>
  <si>
    <t>491 : [471, "Phantom Train Inside Dining Room East Bottom Tile"],  #Phantom Train Dining Room</t>
  </si>
  <si>
    <t>492 : [471, "Phantom Train Inside Dining Room East Top Tile"],  #Phantom Train Dining Room</t>
  </si>
  <si>
    <t>493 : [472, "Phantom Train Inside Front Cars Far Right Car West Top Tile"],  #Phantom Train Seating Car with Switch Left Side</t>
  </si>
  <si>
    <t>494 : [472, "Phantom Train Inside Front Cars Far Right Car West Bottom Tile"],  #Phantom Train Seating Car with Switch Left Side</t>
  </si>
  <si>
    <t>496 : [474, "Phantom Train Inside Caboose West Top Tile"],  #Phantom Train Caboose</t>
  </si>
  <si>
    <t>497 : [475, "Phantom Train Inside Caboose East Top Tile"],  #Phantom Train Caboose</t>
  </si>
  <si>
    <t>498 : [474, "Phantom Train Inside Caboose West Bottom Tile"],  #Phantom Train Caboose</t>
  </si>
  <si>
    <t>499 : [475, "Phantom Train Inside Caboose East Bottom Tile"],  #Phantom Train Caboose</t>
  </si>
  <si>
    <t>500 : [476, "Phantom Train Inside Caboose Middle Door"],  #Phantom Train Caboose</t>
  </si>
  <si>
    <t>501 : [488, "Phantom Train Inside Caboose to Caboose Inner Room"],  #Phantom Train Caboose</t>
  </si>
  <si>
    <t>502 : [473, "Phantom Train Final Save Point Room"],  #Phantom Train Final Save Point Room</t>
  </si>
  <si>
    <t>503 : [522, "Mobliz Kids' Hideaway"],  #Mobliz Kids' Hideaway</t>
  </si>
  <si>
    <t>504 : [1197, "Baren Falls Inside South"],  #Baren Falls Inside</t>
  </si>
  <si>
    <t>505 : [1189, "Baren Falls Inside North"],  #Baren Falls Inside</t>
  </si>
  <si>
    <t>1189 : [505, "Baren Falls Cliff"],  #Baren Falls Cliff</t>
  </si>
  <si>
    <t>506 : [516, "Mobliz Inn Outside"],  #Mobliz Outside WoB</t>
  </si>
  <si>
    <t>507 : [520, "Mobliz Item Outside"],  #Mobliz Outside WoB</t>
  </si>
  <si>
    <t>508 : [517, "Mobliz Arsenal West Outside"],  #Mobliz Outside WoB</t>
  </si>
  <si>
    <t>512 : [518, "Mobliz Arsenal East Outside"],  #Mobliz Outside WoB</t>
  </si>
  <si>
    <t>1190 : [26, "Mobliz South to World Map WoB"],  #Mobliz Outside WoB</t>
  </si>
  <si>
    <t>1191 : [26, "Mobliz East to World Map WoB"],  #Mobliz Outside WoB</t>
  </si>
  <si>
    <t>1192 : [52, "Mobliz East to World Map WoR"],  #Mobliz Outside WoR</t>
  </si>
  <si>
    <t>1193 : [52, "Mobliz South to World Map WoR"],  #Mobliz Outside WoR</t>
  </si>
  <si>
    <t>516 : [506, "Mobliz Inn Inside"],  #Mobliz Inn</t>
  </si>
  <si>
    <t>517 : [508, "Mobliz Arsenal West Inside"],  #Mobliz Arsenal</t>
  </si>
  <si>
    <t>518 : [512, "Mobliz Arsenal East Inside"],  #Mobliz Arsenal</t>
  </si>
  <si>
    <t>519 : [521, "Mobliz Mail Room Stairs Down"],  #Mobliz Mail Room Upstairs</t>
  </si>
  <si>
    <t>520 : [507, "Mobliz Item Inside"],  #Mobliz Item Shop</t>
  </si>
  <si>
    <t>521 : [519, "Mobliz Mail Room Basement Stairs Up"],  #Mobliz Mail Room Basement WoB</t>
  </si>
  <si>
    <t>522 : [503, "Mobliz Mail Room Basement to Kids' Hideaway"],  #Mobliz Mail Room Basement WoR</t>
  </si>
  <si>
    <t>1196 : [15, "Baren Falls Outside to World Map"],  #Baren Falls Outside</t>
  </si>
  <si>
    <t>1197 : [504, "Baren Falls Outside to Inside"],  #Baren Falls Outside</t>
  </si>
  <si>
    <t>523 : [23, "Crescent Mountain to World Map"],  #Crescent Mountain</t>
  </si>
  <si>
    <t>524 : [1198, "Crescent Mountain to Serpent Trench Cliff"],  #Crescent Mountain</t>
  </si>
  <si>
    <t>1198 : [524, "Serpent Trench Cliff"],  #Serpent Trench Cliff</t>
  </si>
  <si>
    <t>525 : [527, "Nikeah Inn Outside WoB"],  #Nikeah Outside WoB</t>
  </si>
  <si>
    <t>526 : [528, "Nikeah Pub Outside WoB"],  #Nikeah Outside WoB</t>
  </si>
  <si>
    <t>1199 : [16, "Nikeah West to World Map"],  #Nikeah Outside WoB</t>
  </si>
  <si>
    <t>1200 : [16, "Nikeah East to World Map"],  #Nikeah Outside WoB</t>
  </si>
  <si>
    <t>1201 : [1208, "Nikeah Town to Docks WoB"],  #Nikeah Outside WoB</t>
  </si>
  <si>
    <t>1202 : [1203, "Nikeah Chocobo Stable Outside WoB"],  #Nikeah Outside WoB</t>
  </si>
  <si>
    <t>527 : [525, "Nikeah Inn Inside"],  #Nikeah Inn</t>
  </si>
  <si>
    <t>528 : [526, "Nikeah Pub Inside"],  #Nikeah Pub</t>
  </si>
  <si>
    <t>1203 : [1202, "Nikeah Chocobo Stable Inside"],  #Nikeah Chocobo Stable</t>
  </si>
  <si>
    <t>529 : [530, "Serpent Trench Cave 2nd Part 1st Room"],  #Serpent Trench Cave 2nd Part 1st Room</t>
  </si>
  <si>
    <t>530 : [529, "Serpent Trench Cave 2nd Part 2nd Room"],  #Serpent Trench Cave 2nd Part 2nd Room</t>
  </si>
  <si>
    <t>531 : [540, "Mt Zozo Outside Bridge West Door Left Tile"],  #Mt Zozo Outside Bridge</t>
  </si>
  <si>
    <t>532 : [540, "Mt Zozo Outside Bridge West Door Right Tile"],  #Mt Zozo Outside Bridge</t>
  </si>
  <si>
    <t>533 : [539, "Mt Zozo Outside Bridge East Door"],  #Mt Zozo Outside Bridge</t>
  </si>
  <si>
    <t>534 : [538, "Mt Zozo Outside Single Chest Room"],  #Mt Zozo Outside Single Chest Room</t>
  </si>
  <si>
    <t>535 : [541, "Mt Zozo Outside Cliff to Cyan's Cave West Door"],  #Mt Zozo Outside Cliff to Cyan's Cave</t>
  </si>
  <si>
    <t>536 : [542, "Mt Zozo Outside Cliff to Cyan's Cave East Door"],  #Mt Zozo Outside Cliff to Cyan's Cave</t>
  </si>
  <si>
    <t>537 : [618, "Mt Zozo Inside Door to Zozo"],  #Mt Zozo Inside First Room</t>
  </si>
  <si>
    <t>538 : [534, "Mt Zozo Inside to Single Chest Room"],  #Mt Zozo Inside First Room</t>
  </si>
  <si>
    <t>539 : [533, "Mt Zozo Inside to Bridge Room East"],  #Mt Zozo Inside First Room</t>
  </si>
  <si>
    <t>540 : [532, "Mt Zozo Inside to Bridge Room West"],  #Mt Zozo Inside Dragon Room</t>
  </si>
  <si>
    <t>541 : [535, "Mt Zozo Inside to Cliff to Cyan's Cave West"],  #Mt Zozo Inside Dragon Room</t>
  </si>
  <si>
    <t>542 : [536, "Mt Zozo Cyan's Cave West"],  #Mt Zozo Cyan's Cave</t>
  </si>
  <si>
    <t>543 : [1204, "Mt Zozo Cyan's Cave East"],  #Mt Zozo Cyan's Cave</t>
  </si>
  <si>
    <t>1204 : [543, "Mt Zozo Cyan's Cliff"],  #Mt Zozo Cyan's Cliff</t>
  </si>
  <si>
    <t>544 : [545, "Coliseum Guy's House Door Outside"],  #Coliseum Guy's House Outside</t>
  </si>
  <si>
    <t>1205 : [27, "Coliseum Guy's House South to World Map"],  #Coliseum Guy's House Outside</t>
  </si>
  <si>
    <t>1206 : [27, "Coliseum Guy's House East to World Map"],  #Coliseum Guy's House Outside</t>
  </si>
  <si>
    <t>1207 : [27, "Coliseum Guy's House West to World Map"],  #Coliseum Guy's House Outside</t>
  </si>
  <si>
    <t>545 : [544, "Coliseum Guy's House Inside"],  #Coliseum Guy's House Inside</t>
  </si>
  <si>
    <t>1208 : [1201, "Nikeah Docks"],  #Nikeah Docks</t>
  </si>
  <si>
    <t>546 : [566, "Kohlingen Rachel's House Outside WoB"],  #Kohlingen Outside WoB</t>
  </si>
  <si>
    <t>547 : [559, "Kohlingen General Store West Outside WoB"],  #Kohlingen Outside WoB</t>
  </si>
  <si>
    <t>548 : [560, "Kohlingen General Store East Outside WoB"],  #Kohlingen Outside WoB</t>
  </si>
  <si>
    <t>549 : [558, "Kohlingen Inn Outside WoB"],  #Kohlingen Outside WoB</t>
  </si>
  <si>
    <t>550 : [563, "Kohlingen Chemist's House Front Door Outside WoB"],  #Kohlingen Outside WoB</t>
  </si>
  <si>
    <t>551 : [564, "Kohlingen Chemist's House Back Door Outside WoB"],  #Kohlingen Outside WoB</t>
  </si>
  <si>
    <t>1209 : [25, "Kohlingen South to World Map WoB"],  #Kohlingen Outside WoB</t>
  </si>
  <si>
    <t>1210 : [25, "Kohlingen West to World Map WoB"],  #Kohlingen Outside WoB</t>
  </si>
  <si>
    <t>552 : [566, "Kohlingen Rachel's House Outside WoR"],  #Kohlingen Outside WoR</t>
  </si>
  <si>
    <t>553 : [559, "Kohlingen General Store West Outside WoR"],  #Kohlingen Outside WoR</t>
  </si>
  <si>
    <t>554 : [560, "Kohlingen General Store East Outside WoR"],  #Kohlingen Outside WoR</t>
  </si>
  <si>
    <t>555 : [558, "Kohlingen Inn Outside WoR"],  #Kohlingen Outside WoR</t>
  </si>
  <si>
    <t>556 : [563, "Kohlingen Chemist's House Front Door Outside WoR"],  #Kohlingen Outside WoR</t>
  </si>
  <si>
    <t>557 : [564, "Kohlingen Chemist's House Back Door Outside WoR"],  #Kohlingen Outside WoR</t>
  </si>
  <si>
    <t>1211 : [59, "Kohlingen South to World Map WoR"],  #Kohlingen Outside WoR</t>
  </si>
  <si>
    <t>1212 : [59, "Kohlingen West to World Map WoR"],  #Kohlingen Outside WoR</t>
  </si>
  <si>
    <t>558 : [555, "Kohlingen Inn Inside"],  #Kohlingen Inn Inside</t>
  </si>
  <si>
    <t>559 : [553, "Kohlingen General Store West Inside"],  #Kohlingen General Store Inside</t>
  </si>
  <si>
    <t>560 : [554, "Kohlingen General Store East Inside"],  #Kohlingen General Store Inside</t>
  </si>
  <si>
    <t>561 : [562, "Kohlingen Chemist's House Stairs Down"],  #Kohlingen Chemist's House Upstairs</t>
  </si>
  <si>
    <t>562 : [561, "Kohlingen Chemist's House Stairs Up"],  #Kohlingen Chemist's House Downstairs</t>
  </si>
  <si>
    <t>563 : [556, "Kohlingen Chemist's House Front Door Inside"],  #Kohlingen Chemist's House Upstairs</t>
  </si>
  <si>
    <t>564 : [557, "Kohlingen Chemist's House Back Door Inside"],  #Kohlingen Chemist's House Back Room</t>
  </si>
  <si>
    <t>565 : [739, "Maranda Lola's House Inside"],  #Maranda Lola's House Inside</t>
  </si>
  <si>
    <t>566 : [546, "Kohlingen Rachel's House Inside"],  #Kohlingen Rachel's House Inside</t>
  </si>
  <si>
    <t>567 : [592, "Jidoor Owzer's Outside"],  #Jidoor Outside</t>
  </si>
  <si>
    <t>568 : [577, "Jidoor Armor Outside"],  #Jidoor Outside</t>
  </si>
  <si>
    <t>569 : [576, "Jidoor Relic Outside"],  #Jidoor Outside</t>
  </si>
  <si>
    <t>570 : [579, "Jidoor Inn Outside"],  #Jidoor Outside</t>
  </si>
  <si>
    <t>571 : [574, "Jidoor Auction House Outside"],  #Jidoor Outside</t>
  </si>
  <si>
    <t>572 : [578, "Jidoor Weapon Outside"],  #Jidoor Outside</t>
  </si>
  <si>
    <t>573 : [575, "Jidoor Item Outside"],  #Jidoor Outside</t>
  </si>
  <si>
    <t>1213 : [28, "Jidoor South to World Map"],  #Jidoor Outside</t>
  </si>
  <si>
    <t>1214 : [28, "Jidoor West to World Map"],  #Jidoor Outside</t>
  </si>
  <si>
    <t>1215 : [28, "Jidoor East to World Map"],  #Jidoor Outside</t>
  </si>
  <si>
    <t>1216 : [1217, "Jidoor Chocobo Stable Outside"],  #Jidoor Outside</t>
  </si>
  <si>
    <t>574 : [571, "Jidoor Auction House Inside"],  #Jidoor Auction House</t>
  </si>
  <si>
    <t>575 : [573, "Jidoor Item Inside"],  #Jidoor Item Shop</t>
  </si>
  <si>
    <t>576 : [569, "Jidoor Relic Inside"],  #Jidoor Relic</t>
  </si>
  <si>
    <t>577 : [568, "Jidoor Armor Inside"],  #Jidoor Armor</t>
  </si>
  <si>
    <t>578 : [572, "Jidoor Weapon Inside"],  #Jidoor Weapon</t>
  </si>
  <si>
    <t>1217 : [1216, "Jidoor Chocobo Stable Inside"],  #Jidoor Chocobo Stable</t>
  </si>
  <si>
    <t>579 : [570, "Jidoor Inn Inside"],  #Jidoor Inn</t>
  </si>
  <si>
    <t>580 : [593, "Owzer's Behind Painting to Owzer's House"],  #Owzer's Behind Painting Room</t>
  </si>
  <si>
    <t>581 : [582, "Owzer's Behind Painting Stairs Down"],  #Owzer's Behind Painting Room</t>
  </si>
  <si>
    <t>582 : [581, "Owzer's Basement Stairs Up"],  #Owzer's Basement 1st Room</t>
  </si>
  <si>
    <t>583 : [584, "Owzer's Basement Door to Single Chest Room"],  #Owzer's Basement 1st Room</t>
  </si>
  <si>
    <t>584 : [583, "Owzer's Basement Single Chest Room"],  #Owzer's Basement Single Chest Room</t>
  </si>
  <si>
    <t>585 : [586, "Owzer's Basement First Room to Door Switch Room"],  #Owzer's Basement 1st Room</t>
  </si>
  <si>
    <t>586 : [585, "Owzer's Basement Switching Door Room South"],  #Owzer's Basement Switching Door Room</t>
  </si>
  <si>
    <t>587 : [588, "Owzer's Basement Switching Door Room Left Door"],  #Owzer's Basement Switching Door Room</t>
  </si>
  <si>
    <t>588 : [587, "Owzer's Basement Behind Door Switch Room South Door"],  #Owzer's Basement Behind Switching Door Room</t>
  </si>
  <si>
    <t>589 : [591, "Owzer's Basement Save Point Room Right Door"],  #Owzer's Basement Save Point Room</t>
  </si>
  <si>
    <t>591 : [589, "Owzer's Basement Chadarnook's Room"],  #Owzer's Basement Chadarnook's Room</t>
  </si>
  <si>
    <t>592 : [567, "Owzer's House Inside Door to Outside"],  #Owzer's House</t>
  </si>
  <si>
    <t>593 : [580, "Owzer's House Door to Behind Painting"],  #Owzer's House</t>
  </si>
  <si>
    <t>1218 : [597, "Esper World Outside South Right House"],  #Esper World Outside</t>
  </si>
  <si>
    <t>1219 : [595, "Esper World Outside Northwest House"],  #Esper World Outside</t>
  </si>
  <si>
    <t>1220 : [599, "Esper World Outside South Left House"],  #Esper World Outside</t>
  </si>
  <si>
    <t>1221 : [598, "Esper World Outside East House"],  #Esper World Outside</t>
  </si>
  <si>
    <t>1222 : [596, "Esper World Outside Far East House"],  #Esper World Outside</t>
  </si>
  <si>
    <t>1223 : [594, "Esper World Outside to Gate"],  #Esper World Outside</t>
  </si>
  <si>
    <t>594 : [1223, "Esper World Gate"],  #Esper World Gate</t>
  </si>
  <si>
    <t>595 : [1219, "Esper World Northwest House"],  #Esper World Northwest House</t>
  </si>
  <si>
    <t>596 : [1222, "Esper World Far East House"],  #Esper World Far East House</t>
  </si>
  <si>
    <t>597 : [1218, "Esper World South Right House"],  #Esper World South Right House</t>
  </si>
  <si>
    <t>598 : [1221, "Esper World East House"],  #Esper World East House</t>
  </si>
  <si>
    <t>599 : [1220, "Esper World South Left House"],  #Esper World South Left House</t>
  </si>
  <si>
    <t>600 : [630, "Zozo Weapon Outside"],  #Zozo 1F Outside</t>
  </si>
  <si>
    <t>601 : [629, "Zozo Armor Outside"],  #Zozo 1F Outside</t>
  </si>
  <si>
    <t>602 : [631, "Zozo Clock Puzzle Room 1F Outside"],  #Zozo 1F Outside</t>
  </si>
  <si>
    <t xml:space="preserve">603 : [632, "Zozo Clock Puzzle Room 2F Outside"],  #Zozo 2F Clock Room Balcony Outside </t>
  </si>
  <si>
    <t>604 : [620, "Zozo Cafe 1F Outside"],  #Zozo 1F Outside</t>
  </si>
  <si>
    <t>605 : [621, "Zozo Cafe 2F Left Outside"],  #Zozo 2F Cafe Balcony Outside</t>
  </si>
  <si>
    <t>606 : [622, "Zozo Cafe 2F Right Outside"],  #Zozo Cafe Upstairs Outside</t>
  </si>
  <si>
    <t>607 : [633, "Zozo Cafe 3F Right Outside"],  #Zozo Cafe Upstairs Outside</t>
  </si>
  <si>
    <t>608 : [623, "Zozo Relic 1F Outside"],  #Zozo 1F Outside</t>
  </si>
  <si>
    <t>609 : [624, "Zozo Relic 2F Outside"],  #Zozo Relic 1st Section Outside</t>
  </si>
  <si>
    <t>610 : [625, "Zozo Relic 3F Outside"],  #Zozo Relic 1st Section Outside</t>
  </si>
  <si>
    <t>611 : [626, "Zozo Tower 4F Outside to 3F Narrow Hallway"],  #Zozo Relic 2nd Section Outside</t>
  </si>
  <si>
    <t>612 : [634, "Zozo Tower 6F to 6F Single Chest Room Outside"],  #Zozo Relic 2nd Section Outside</t>
  </si>
  <si>
    <t>613 : [635, "Zozo Tower 7F Outside"],  #Zozo Relic 3rd Section Outside</t>
  </si>
  <si>
    <t>614 : [636, "Zozo Tower 10F Outside"],  #Zozo Relic 4th Section Outside</t>
  </si>
  <si>
    <t>615 : [637, "Zozo Tower 12F Outside"],  #Zozo Relic 4th Section Outside</t>
  </si>
  <si>
    <t>616 : [627, "Zozo West Tower 4F Outside"],  #Zozo Relic 2nd Section Outside</t>
  </si>
  <si>
    <t>617 : [628, "Zozo West Tower 5F Outside"],  #Zozo Relic 3rd Section Outside</t>
  </si>
  <si>
    <t>618 : [537, "Zozo Door to Mt Zozo"],  #Zozo Cafe Upstairs Outside</t>
  </si>
  <si>
    <t>619 : [1225, "Zozo Tower 14F"],  #Zozo Relic 4th Section Outside</t>
  </si>
  <si>
    <t>1224 : [38, "Zozo East to World Map"],  #Zozo 1F Outside</t>
  </si>
  <si>
    <t>620 : [604, "Zozo Cafe 1F Inside"],  #Zozo Cafe</t>
  </si>
  <si>
    <t>621 : [605, "Zozo Cafe 2F Left Inside"],  #Zozo Cafe</t>
  </si>
  <si>
    <t>622 : [606, "Zozo Cafe 2F Right Inside"],  #Zozo Cafe</t>
  </si>
  <si>
    <t>623 : [608, "Zozo Relic 1F Inside"],  #Zozo Relic 1st Room Inside</t>
  </si>
  <si>
    <t>624 : [609, "Zozo Relic 2F Inside"],  #Zozo Relic 1st Room Inside</t>
  </si>
  <si>
    <t>625 : [610, "Zozo Relic 3F Inside"],  #Zozo Relic 2nd Room Inside</t>
  </si>
  <si>
    <t>626 : [611, "Zozo Tower 3F Narrow Hallway Stairs to 4F"],  #Zozo Relic 2nd Room Inside</t>
  </si>
  <si>
    <t>627 : [616, "Zozo West Tower Right Door 4F Inside"],  #Zozo West Tower Inside</t>
  </si>
  <si>
    <t>628 : [617, "Zozo West Tower Left Door 5F Inside"],  #Zozo West Tower Inside</t>
  </si>
  <si>
    <t>629 : [601, "Zozo Armor Inside"],  #Zozo Armor</t>
  </si>
  <si>
    <t>630 : [600, "Zozo Weapon Inside"],  #Zozo Weapon</t>
  </si>
  <si>
    <t>631 : [602, "Zozo Clock Puzzle Room 1F Inside"],  #Zozo Clock Puzzle Room West</t>
  </si>
  <si>
    <t>632 : [603, "Zozo Clock Puzzle Room 2F Inside"],  #Zozo Clock Puzzle Room East</t>
  </si>
  <si>
    <t>633 : [607, "Zozo Cafe 3F Right Inside"],  #Zozo Cafe Chest Room</t>
  </si>
  <si>
    <t>634 : [612, "Zozo Tower 6F Single Chest Room Inside"],  #Zozo Tower 6F Chest Room</t>
  </si>
  <si>
    <t>635 : [613, "Zozo Tower 7F Inside"],  #Zozo Tower Stairwell Room</t>
  </si>
  <si>
    <t>636 : [614, "Zozo Tower 10F Inside"],  #Zozo Tower Stairwell Room</t>
  </si>
  <si>
    <t>637 : [615, "Zozo Tower 12F Single Chest Room Inside"],  #Zozo Tower 12F Chest Room</t>
  </si>
  <si>
    <t>1225 : [619, "Zozo Tower Ramuh's Room 14F Inside"],  #Zozo Tower Ramuh's Room</t>
  </si>
  <si>
    <t>642 : [647, "Opera House Balcony Left Door to Catwalk Stairwell WoR"],  #Opera House Balcony WoR and WoB Disruption</t>
  </si>
  <si>
    <t>643 : [648, "Opera House Balcony Right Door to Switch Room WoR"],  #Opera House Balcony WoR and WoB Disruption</t>
  </si>
  <si>
    <t>646 : [657, "Opera House Catwalk Stairwell North"],  #Opera House Catwalk Stairwell</t>
  </si>
  <si>
    <t>647 : [642, "Opera House Catwalk Stairwell South"],  #Opera House Catwalk Stairwell</t>
  </si>
  <si>
    <t>648 : [643, "Opera House Switch Room"],  #Opera House Switch Room</t>
  </si>
  <si>
    <t>649 : [660, "Opera House Balcony Left Door to Catwalk Stairwell WoB"],  #Opera House Balcony WoB</t>
  </si>
  <si>
    <t>650 : [661, "Opera House Balcony Right Door to Switch Room WoB"],  #Opera House Balcony WoB</t>
  </si>
  <si>
    <t>657 : [646, "Opera House Catwalks"],  #Opera House Catwalks</t>
  </si>
  <si>
    <t>658 : [40, "Opera House Lobby to World Map"],  #Opera House Lobby</t>
  </si>
  <si>
    <t>659 : [662, "Opera House Lobby to Dressing Room"],  #Opera House Lobby</t>
  </si>
  <si>
    <t>662 : [659, "Opera House Dressing Room"],  #Opera House Dressing Room</t>
  </si>
  <si>
    <t>1226 : [703, "Vector After Train Ride To Magitek"],  #Vector After Train Ride</t>
  </si>
  <si>
    <t>1229 : [703, "Vector To Magitek"],  #Vector Outside</t>
  </si>
  <si>
    <t>670 : [1230, "Imperial Castle Main Door Outside"],  #Imperial Castle Entrance</t>
  </si>
  <si>
    <t>671 : [693, "Imperial Castle Roof Outside Left Door"],  #Imperial Castle Roof</t>
  </si>
  <si>
    <t>672 : [694, "Imperial Castle Roof Outside Right Door"],  #Imperial Castle Roof</t>
  </si>
  <si>
    <t>673 : [1231, "Imperial Castle Roof to Top Room Outside"],  #Imperial Castle Roof</t>
  </si>
  <si>
    <t>674 : [675, "Imperial Castle 1F Left Side Door to 2 Chest Room"],  #Imperial Castle Main Room</t>
  </si>
  <si>
    <t>675 : [674, "Imperial Castle 2 Chest Room to 1F Left Side"],  #Imperial Castle 2 Chest Room</t>
  </si>
  <si>
    <t>676 : [677, "Imperial Castle 1F Right Side Door to Jail Cell"],  #Imperial Castle Main Room</t>
  </si>
  <si>
    <t>677 : [676, "Imperial Castle Jail Cell to 1F Right Side"],  #Imperial Castle Jail Cell</t>
  </si>
  <si>
    <t>678 : [1232, "Imperial Castle 3F Door to Throne Room"],  #Imperial Castle Main Room</t>
  </si>
  <si>
    <t>679 : [696, "Imperial Castle 2F to Barracks Room"],  #Imperial Castle Main Room</t>
  </si>
  <si>
    <t>680 : [681, "Imperial Castle 2F Right Side Door to Bedroom Hallway South"],  #Imperial Castle Main Room</t>
  </si>
  <si>
    <t>681 : [680, "Imperial Castle 2F Bedroom Hallway South"],  #Imperial Castle 2F Bedroom Hallway</t>
  </si>
  <si>
    <t>682 : [683, "Imperial Castle 3F Left Side Door to Left Side Roof Stairwell"],  #Imperial Castle Main Room</t>
  </si>
  <si>
    <t>683 : [682, "Imperial Castle Left Side Roof Stairwell South"],  #Imperial Castle Left Side Roof Stairwell</t>
  </si>
  <si>
    <t>684 : [685, "Imperial Castle 3F Right Side Door to Right Side Roof Stairwell"],  #Imperial Castle Main Room</t>
  </si>
  <si>
    <t>685 : [684, "Imperial Castle Right Side Roof Stairwell South"],  #Imperial Castle Right Side Roof Stairwell</t>
  </si>
  <si>
    <t>688 : [689, "Imperial Castle 2F Bedroom Hallway North"],  #Imperial Castle 2F Bedroom Hallway</t>
  </si>
  <si>
    <t>689 : [688, "Imperial Castle Bedroom Right Door"],  #Imperial Castle Bedroom</t>
  </si>
  <si>
    <t>690 : [691, "Imperial Castle Bedroom Left Door to Bedroom Bathroom"],  #Imperial Castle Bedroom</t>
  </si>
  <si>
    <t>691 : [690, "Imperial Castle Bedroom Bathroom"],  #Imperial Castle Bedroom Bathroom</t>
  </si>
  <si>
    <t>692 : [695, "Imperial Castle Toilet"],  #Imperial Castle Toilet</t>
  </si>
  <si>
    <t>693 : [671, "Imperial Castle Left Side Roof Stairwell North to Outside"],  #Imperial Castle Left Side Roof Stairwell</t>
  </si>
  <si>
    <t>694 : [672, "Imperial Castle Right Side Roof Stairwell North to Outside"],  #Imperial Castle Right Side Roof Stairwell</t>
  </si>
  <si>
    <t>1230 : [670, "Imperial Castle Main Door Inside"],  #Imperial Castle Main Room</t>
  </si>
  <si>
    <t>1231 : [673, "Imperial Castle Top Room"],  #Imperial Castle Top Room</t>
  </si>
  <si>
    <t>695 : [692, "Imperial Castle Barracks Room to Toilet"],  #Imperial Castle Barracks Room</t>
  </si>
  <si>
    <t>696 : [679, "Imperial Castle Barracks Room to 2F Left Side"],  #Imperial Castle Barracks Room</t>
  </si>
  <si>
    <t>702 : [704, "Magitek Factory Upper Room Door"],  #Magitek Factory Upper Room Platform From Lower Room</t>
  </si>
  <si>
    <t>703 : [1229, "Magitek Factory Entrance"],  #Magitek Factory Upper Room</t>
  </si>
  <si>
    <t>704 : [702, "Magitek Factory Lower Room Door"],  #Magitek Factory Lower Room</t>
  </si>
  <si>
    <t>705 : [711, "Magitek Factory Garbage Room Left Door"],  #Magitek Factory Garbage Room</t>
  </si>
  <si>
    <t>706 : [709, "Magitek Factory Garbage Room Right Door"],  #Magitek Factory Garbage Room</t>
  </si>
  <si>
    <t>709 : [706, "Magitek Factory Stairwell Bottom"],  #Magitek Factory Stairwell</t>
  </si>
  <si>
    <t>710 : [712, "Magitek Factory Stairwell Top"],  #Magitek Factory Stairwell</t>
  </si>
  <si>
    <t>711 : [705, "Magitek Factory Save Point Room"],  #Magitek Factory Save Point Room</t>
  </si>
  <si>
    <t>712 : [710, "Magitek Factory Tube Hallway East"],  #Magitek Factory Tube Hallway</t>
  </si>
  <si>
    <t>713 : [714, "Magitek Factory Tube Hallway West"],  #Magitek Factory Tube Hallway</t>
  </si>
  <si>
    <t>714 : [713, "Magitek Factory Number 024 Room South"],  #Magitek Factory Number 024 Room</t>
  </si>
  <si>
    <t>715 : [716, "Magitek Factory Number 024 Room North"],  #Magitek Factory Number 024 Room</t>
  </si>
  <si>
    <t>716 : [715, "Magitek Factory Esper Tube Room"],  #Magitek Factory Esper Tube Room</t>
  </si>
  <si>
    <t>717 : [718, "Zone Eater Entry Room"],  #Zone Eater Entry Room</t>
  </si>
  <si>
    <t>718 : [717, "Zone Eater Bridge Guards Room East to Entry Room"],  #Zone Eater Bridge Guards Room</t>
  </si>
  <si>
    <t>719 : [720, "Zone Eater Bridge Guards Room East Stairwell to Pit"],  #Zone Eater Bridge Guards Room</t>
  </si>
  <si>
    <t>720 : [719, "Zone Eater Pit"],  #Zone Eater Pit</t>
  </si>
  <si>
    <t>721 : [725, "Zone Eater Bridge Guards Room West to Save Point Room"],  #Zone Eater Bridge Guards Room</t>
  </si>
  <si>
    <t>723 : [727, "Zone Eater Hallway to Bridge Switch South"],  #Zone Eater Short Tunnel</t>
  </si>
  <si>
    <t>724 : [728, "Zone Eater Gogo Room"],  #Zone Eater Gogo Room</t>
  </si>
  <si>
    <t>725 : [721, "Zone Eater Save Point Room East"],  #Zone Eater Save Point Room</t>
  </si>
  <si>
    <t>727 : [723, "Zone Eater Bridge Switch Room East"],  #Zone Eater Bridge Switch Room</t>
  </si>
  <si>
    <t>728 : [724, "Zone Eater Bridge Switch Room West to Gogo Room"],  #Zone Eater Bridge Switch Room</t>
  </si>
  <si>
    <t>729 : [735, "Umaro Cave 1st Room West Door"],  #Umaro Cave 1st Room</t>
  </si>
  <si>
    <t>730 : [736, "Umaro Cave 1st Room Middle Door"],  #Umaro Cave 1st Room</t>
  </si>
  <si>
    <t>731 : [737, "Umaro Cave 1st Room East Door"],  #Umaro Cave 1st Room</t>
  </si>
  <si>
    <t>732 : [738, "Umaro Cave Bridge Room to 2nd Room"],  #Umaro Cave Bridge Room</t>
  </si>
  <si>
    <t>733 : [734, "Umaro Cave Bridge Room to Switch Room"],  #Umaro Cave Bridge Room</t>
  </si>
  <si>
    <t>734 : [733, "Umaro Cave Switch Room to Bridge Room"],  #Umaro Cave Switch Room</t>
  </si>
  <si>
    <t>735 : [729, "Umaro Cave 2nd Room to 1st Room West Door"],  #Umaro Cave 2nd Room</t>
  </si>
  <si>
    <t>736 : [730, "Umaro Cave 2nd Room to 1st Room Middle Door"],  #Umaro Cave 2nd Room</t>
  </si>
  <si>
    <t>737 : [731, "Umaro Cave 2nd Room to 1st Room East Door"],  #Umaro Cave 2nd Room</t>
  </si>
  <si>
    <t>738 : [732, "Umaro Cave 2nd Room to Bridge Room"],  #Umaro Cave 2nd Room</t>
  </si>
  <si>
    <t>739 : [565, "Maranda Lola's House Outside WoR"],  #Maranda Outside</t>
  </si>
  <si>
    <t>740 : [750, "Maranda Inn Outside"],  #Maranda Outside</t>
  </si>
  <si>
    <t>741 : [751, "Maranda Weapon Outside"],  #Maranda Outside</t>
  </si>
  <si>
    <t>742 : [752, "Maranda Armor Outside"],  #Maranda Outside</t>
  </si>
  <si>
    <t>743 : [417, "Doma 3F Outside to Inside"],  #Doma 3F Outside</t>
  </si>
  <si>
    <t>744 : [418, "Doma 1F Outside Main Door"],  #Doma 1F Outside</t>
  </si>
  <si>
    <t>745 : [419, "Doma 2F Outside to Main Room"],  #Doma 2F Outside</t>
  </si>
  <si>
    <t>746 : [420, "Doma 2F Outside to Treasure Room"],  #Doma 2F Outside</t>
  </si>
  <si>
    <t>1240 : [19, "Doma Outside to World Map"],  #Doma 1F Outside</t>
  </si>
  <si>
    <t>747 : [758, "Kefka's Tower After Guardian Right Door"],  #Kefka's Tower After Guardian</t>
  </si>
  <si>
    <t>748 : [900, "Kefka's Tower After Guardian Left Door"],  #Kefka's Tower After Guardian</t>
  </si>
  <si>
    <t>749 : [1122, "Kefka's Tower After Guardian Return from Final Switch Room"],  #Kefka's Tower After Guardian</t>
  </si>
  <si>
    <t>750 : [740, "Maranda Inn Inside"],  #Maranda Inn</t>
  </si>
  <si>
    <t>751 : [741, "Maranda Weapon Inside"],  #Maranda Weapon Shop</t>
  </si>
  <si>
    <t>752 : [742, "Maranda Armor Inside"],  #Maranda Armor Shop</t>
  </si>
  <si>
    <t>1241 : [771, "Darill's Tomb Outside to B1"],  #Darill's Tomb Outside</t>
  </si>
  <si>
    <t>771 : [1241, "Darill's Tomb B1 Entry Room North"],  #Darill's Tomb Entry Room</t>
  </si>
  <si>
    <t>772 : [773, "Darill's Tomb B1 Entry Room South"],  #Darill's Tomb Entry Room</t>
  </si>
  <si>
    <t>773 : [772, "Darill's Tomb B2 to B1 Stairs"],  #Darill's Tomb Main Upstairs Room</t>
  </si>
  <si>
    <t>774 : [775, "Darill's Tomb B2 Main Room Left Side Top Door"],  #Darill's Tomb Main Upstairs Room</t>
  </si>
  <si>
    <t>775 : [774, "Darill's Tomb B2 Left Side Tombstone Room"],  #Darill's Tomb Left Side Tombstone Room</t>
  </si>
  <si>
    <t>776 : [777, "Darill's Tomb B2 Main Room Right Side Top Door"],  #Darill's Tomb Main Upstairs Room</t>
  </si>
  <si>
    <t>777 : [776, "Darill's Tomb B2 Right Side Tombstone Room South"],  #Darill's Tomb Right Side Tombstone Room</t>
  </si>
  <si>
    <t>778 : [779, "Darill's Tomb B2 Main Room Left Side Bottom Door"],  #Darill's Tomb Main Upstairs Room</t>
  </si>
  <si>
    <t>779 : [778, "Darill's Tomb B2 Left Side Bottom Room to Main Room"],  #Darill's Tomb B2 Left Side Bottom Room</t>
  </si>
  <si>
    <t>780 : [782, "Darill's Tomb B2 Main Room to Turtle Hallway"],  #Darill's Tomb Main Upstairs Room</t>
  </si>
  <si>
    <t>781 : [793, "Darill's Tomb B2 Turtle Hallway South"],  #Darill's Tomb B2 Turtle Hallway</t>
  </si>
  <si>
    <t>782 : [780, "Darill's Tomb B2 Turtle Hallway North"],  #Darill's Tomb B2 Turtle Hallway</t>
  </si>
  <si>
    <t>783 : [784, "Darill's Tomb B2 Main Room Right Side Bottom Door"],  #Darill's Tomb Main Upstairs Room</t>
  </si>
  <si>
    <t>784 : [783, "Darill's Tomb B2 Right Side Bottom Room to Main Room"],  #Darill's Tomb B2 Right Side Bottom Room</t>
  </si>
  <si>
    <t>785 : [790, "Darill's Tomb B2 Stairwell to B3"],  #Darill's Tomb B2 Left Side Bottom Room</t>
  </si>
  <si>
    <t>786 : [796, "Darill's Tomb B2 Right Side Tombstone Room North"],  #Darill's Tomb Right Side Tombstone Room</t>
  </si>
  <si>
    <t>787 : [786, "Darill's Tomb B2 Right Side Secret Room"],  #Darill's Tomb Right Side Secret Room</t>
  </si>
  <si>
    <t>788 : [794, "Darill's Tomb B2 Graveyard"],  #Darill's Tomb B2 Graveyard</t>
  </si>
  <si>
    <t>789 : [798, "Darill's Tomb Dullahan Room South"],  #Darill's Tomb Dullahan Room</t>
  </si>
  <si>
    <t>790 : [785, "Darill's Tomb B3 Stairwell to B2"],  #Darills' Tomb B3</t>
  </si>
  <si>
    <t>791 : [792, "Darill's Tomb B3 Door to Water Level Switch Room"],  #Darills' Tomb B3</t>
  </si>
  <si>
    <t>792 : [791, "Darill's Tomb B3 Water Level Switch Room"],  #Darills' Tomb B3 Water Level Switch Room</t>
  </si>
  <si>
    <t>793 : [781, "Darill's Tomb B2 Water Room Left Top Door"],  #Darills' Tomb B2 Water Level Switch Room Left Side</t>
  </si>
  <si>
    <t>794 : [788, "Darill's Tomb B2 Water Room Left Bottom Door to Graveyard"],  #Darills' Tomb B2 Water Level Switch Room Left Side</t>
  </si>
  <si>
    <t>795 : [797, "Darill's Tomb B2 Water Room Right Door"],  #Darills' Tomb B2 Water Level Switch Room Right Side</t>
  </si>
  <si>
    <t>796 : [786, "Darill's Tomb B2 Right Side Secret Room"],  #duplicate of 787</t>
  </si>
  <si>
    <t>797 : [795, "Darill's Tomb B2 MIAB Hallway to Water Room"],  #Darill's Tomb MIAB Hallway</t>
  </si>
  <si>
    <t>798 : [789, "Darill's Tomb B2 MIAB Hallway to Dullahan Room"],  #Darill's Tomb MIAB Hallway</t>
  </si>
  <si>
    <t>814 : [815, "Tzen Collapsing House Stairwell Down"],  #Tzen Collapsing House Downstairs</t>
  </si>
  <si>
    <t>815 : [814, "Tzen Collapsing House Stairwell Up"],  #Tzen Collapsing House Downstairs</t>
  </si>
  <si>
    <t>816 : [829, "Phoenix Cave 1st Lava Room South Left Door "],  #Phoenix Cave 1st Lava Room Southwest Section</t>
  </si>
  <si>
    <t>817 : [830, "Phoenix Cave 1st Lava Room Middle Left Door"],  #Phoenix Cave 1st Lava Room Southwest Section</t>
  </si>
  <si>
    <t>818 : [831, "Phoenix Cave 1st Lava Room South Middle Door"],  #Phoenix Cave 1st Lava Room South Section</t>
  </si>
  <si>
    <t>819 : [832, "Phoenix Cave 1st Lava Room North Left Door"],  #Phoenix Cave 1st Lava Room Northwest Section</t>
  </si>
  <si>
    <t>820 : [833, "Phoenix Cave 1st Lava Room North Middle Door"],  #Phoenix Cave 1st Lava Room North Middle Platform</t>
  </si>
  <si>
    <t>821 : [834, "Phoenix Cave 1st Lava Room North Right Door"],  #Phoenix Cave 1st Lava Room Northeast Section</t>
  </si>
  <si>
    <t>822 : [838, "Phoenix Cave Final Room"],  #Phoenix Cave Final Room</t>
  </si>
  <si>
    <t>823 : [835, "Phoenix Cave 2nd Lava Room Far Right Door"],  #Phoenix Cave 2nd Lava Room</t>
  </si>
  <si>
    <t>824 : [836, "Phoenix Cave 2nd Lava Room Right Door"],  #Phoenix Cave 2nd Lava Room</t>
  </si>
  <si>
    <t>825 : [837, "Phoenix Cave 2nd Lava Room Middle Door"],  #Phoenix Cave 2nd Lava Room Middle Section</t>
  </si>
  <si>
    <t>826 : [839, "Phoenix Cave 2nd Lava Room Left Door"],  #Phoenix Cave 2nd Lava Room Left Section</t>
  </si>
  <si>
    <t>828 : [857, "Phoenix Cave Upstairs to Outside"],  #Phoenix Cave Upstairs 1st Room</t>
  </si>
  <si>
    <t>829 : [816, "Phoenix Cave Upstairs to 1st Lava Room South Left Door"],  #Phoenix Cave Upstairs 1st Room Bridge Switch Platform</t>
  </si>
  <si>
    <t>830 : [817, "Phoenix Cave Upstairs to 1st Lava Room Middle Left Door"],  #Phoenix Cave Upstairs 1st Room</t>
  </si>
  <si>
    <t>831 : [818, "Phoenix Cave Upstairs to 1st Lava Room South Middle Door"],  #Phoenix Cave Upstairs 1st Room</t>
  </si>
  <si>
    <t>832 : [819, "Phoenix Cave Upstairs to 1st Lava Room North Left Door"],  #Phoenix Cave Upstairs Save Point Room</t>
  </si>
  <si>
    <t>833 : [820, "Phoenix Cave Upstairs to 1st Lava Room North Middle Door"],  #Phoenix Cave Upstairs Spike Hallway</t>
  </si>
  <si>
    <t>834 : [821, "Phoenix Cave Upstairs to 1st Lava Room North Right Door"],  #Phoenix Cave Upstairs Spike Hallway</t>
  </si>
  <si>
    <t>835 : [823, "Phoenix Cave Upstairs to 2nd Lava Room Far Right Door"],  #Phoenix Cave Upstairs Spike Hallway</t>
  </si>
  <si>
    <t>836 : [824, "Phoenix Cave Upstairs to 2nd Lava Room Right Door"],  #Phoenix Cave Upstairs Water Switch Room</t>
  </si>
  <si>
    <t>837 : [825, "Phoenix Cave Upstairs to 2nd Lava Room Middle Door"],  #Phoenix Cave Upstairs North Section</t>
  </si>
  <si>
    <t>838 : [822, "Phoenix Cave Upstairs to Final Room"],  #Phoenix Cave Upstairs Southwest Section</t>
  </si>
  <si>
    <t>839 : [826, "Phoenix Cave Upstairs to 2nd Lava Room Left Door"],  #Phoenix Cave Upstairs Northwest Section</t>
  </si>
  <si>
    <t>850 : [851, "Doma Dream 3 Stooges Maze Northeast Section Left Door"],  #Doma Dream Stooges Maze Northeast Section</t>
  </si>
  <si>
    <t>851 : [850, "Doma Dream 3 Stooges Maze Southeast Section Door"],  #Doma Dream Stooges Maze Southeast Section</t>
  </si>
  <si>
    <t>855 : [856, "Doma Dream 3 Stooges Maze South Section Door to Stooges Room"],  #Doma Dream Stooges Maze South Section</t>
  </si>
  <si>
    <t>856 : [855, "Doma Dream Stooges Room"],  #Doma Dream Stooges Room</t>
  </si>
  <si>
    <t>857 : [828, "Phoenix Cave Outside"],  #Phoenix Cave Outside</t>
  </si>
  <si>
    <t>858 : [863, "Doma Dream Cliffs Outside Loop West Door"],  #Doma Dream Cliffs Outside Loop Room</t>
  </si>
  <si>
    <t>859 : [864, "Doma Dream Cliffs Outside Loop East Door"],  #Doma Dream Cliffs Outside Loop Room</t>
  </si>
  <si>
    <t>860 : [864, "Doma Dream Cliffs Outside Final Room Top Tile"],  #Doma Dream Cliffs Outside Final Room</t>
  </si>
  <si>
    <t>861 : [864, "Doma Dream Cliffs Outside Final Room Bottom Tile"],  #Doma Dream Cliffs Outside Final Room</t>
  </si>
  <si>
    <t>862 : [858, "Doma Dream Caves Starting Room to Cliffs"],  #Doma Dream Caves Starting Room</t>
  </si>
  <si>
    <t>863 : [858, "Doma Dream Caves Loop Room North"],  #Doma Dream Caves Loop Room</t>
  </si>
  <si>
    <t>864 : [861, "Doma Dream Caves Loop Room South"],  #Doma Dream Caves Loop Room</t>
  </si>
  <si>
    <t>865 : [477, "Doma Dream Train Switch Puzzle Room West Door Top Tile"],  #Doma Dream Train Switch Puzzle Room Left Section</t>
  </si>
  <si>
    <t>866 : [477, "Doma Dream Train Switch Puzzle Room West Door Bottom Tile"],  #Doma Dream Train Switch Puzzle Room Left Section</t>
  </si>
  <si>
    <t>867 : [478, "Doma Dream Train Switch Puzzle Room East Door"],  #Doma Dream Train Switch Puzzle Room</t>
  </si>
  <si>
    <t>868 : [481, "Doma Dream Train 1st Train Car West Door Top Tile"],  #Doma Dream Train 1st Car</t>
  </si>
  <si>
    <t>869 : [481, "Doma Dream Train 1st Train Car West Door Bottom Tile"],  #Doma Dream Train 1st Car</t>
  </si>
  <si>
    <t>870 : [482, "Doma Dream Train 1st Train Car East Door Top Tile"],  #Doma Dream Train 1st Car</t>
  </si>
  <si>
    <t>871 : [482, "Doma Dream Train 1st Train Car East Door Bottom Tile"],  #Doma Dream Train 1st Car</t>
  </si>
  <si>
    <t>887 : [799, "Kefka's Tower Outside Left Side First Room to Left Side 2 Conveyor Room"],  #Kefka's Tower Outside Left Room 1</t>
  </si>
  <si>
    <t>888 : [802, "Kefka's Tower Outside Left Side to Fixed Dice Room"],  #Kefka's Tower Outside Left Room 2</t>
  </si>
  <si>
    <t>922 : [950, "Thamasa After Kefka Arsenal West Outside WoB"],  #Thamasa After Kefka Outside WoB</t>
  </si>
  <si>
    <t>923 : [951, "Thamasa After Kefka Arsenal East Outside WoB"],  #Thamasa After Kefka Outside WoB</t>
  </si>
  <si>
    <t>924 : [953, "Thamasa After Kefka Item Outside WoB"],  #Thamasa After Kefka Outside WoB</t>
  </si>
  <si>
    <t>925 : [958, "Thamasa After Kefka Relic Outside WoB"],  #Thamasa After Kefka Outside WoB</t>
  </si>
  <si>
    <t>926 : [955, "Thamasa After Kefka Strago's House Outside WoB"],  #Thamasa After Kefka Outside WoB</t>
  </si>
  <si>
    <t>927 : [954, "Thamasa After Kefka Elder's House Outside WoB"],  #Thamasa After Kefka Outside WoB</t>
  </si>
  <si>
    <t>928 : [952, "Thamasa After Kefka Inn Outside WoB"],  #Thamasa After Kefka Outside WoB</t>
  </si>
  <si>
    <t>936 : [950, "Thamasa Arsenal West Outside WoB"],  #Thamasa Outside WoB</t>
  </si>
  <si>
    <t>937 : [951, "Thamasa Arsenal East Outside WoB"],  #Thamasa Outside WoB</t>
  </si>
  <si>
    <t>938 : [953, "Thamasa Item Outside WoB"],  #Thamasa Outside WoB</t>
  </si>
  <si>
    <t>939 : [958, "Thamasa Relic Outside WoB"],  #Thamasa Outside WoB</t>
  </si>
  <si>
    <t>940 : [955, "Thamasa Strago's House Outside WoB"],  #Thamasa Outside WoB</t>
  </si>
  <si>
    <t>941 : [954, "Thamasa Elder's House Outside WoB"],  #Thamasa Outside WoB</t>
  </si>
  <si>
    <t>942 : [952, "Thamasa Inn Outside WoB"],  #Thamasa Outside WoB</t>
  </si>
  <si>
    <t>950 : [936, "Thamasa Arsenal Inside West"],  #Thamasa Arsenal</t>
  </si>
  <si>
    <t>951 : [937, "Thamasa Arsenal Inside East"],  #Thamasa Arsenal</t>
  </si>
  <si>
    <t>952 : [942, "Thamasa Inn Inside"],  #Thamasa Inn</t>
  </si>
  <si>
    <t>953 : [938, "Thamasa Item Inside"],  #Thamasa Item Shop</t>
  </si>
  <si>
    <t>954 : [941, "Thamasa Elder's House Inside"],  #Thamasa Elder's House</t>
  </si>
  <si>
    <t>955 : [940, "Thamasa Strago's House Front Door Inside "],  #Strago's House First Floor</t>
  </si>
  <si>
    <t>956 : [957, "Thamasa Strago's House Stairs Up"],  #Strago's House First Floor</t>
  </si>
  <si>
    <t>957 : [956, "Thamasa Strago's House Stairs Down"],  #Strago's House Second Floor</t>
  </si>
  <si>
    <t>958 : [939, "Thamasa Relic Inside"],  #Thamasa Relic</t>
  </si>
  <si>
    <t>959 : [960, "Burning House Entry Room North Door"],  #Burning House Entry Room</t>
  </si>
  <si>
    <t>960 : [959, "Burning House Second Room South Door Left Tile"],  #Burning House Second Room</t>
  </si>
  <si>
    <t>961 : [959, "Burning House Second Room South Door Right Tile"],  #Burning House Second Room</t>
  </si>
  <si>
    <t>962 : [963, "Burning House Second Room North Door"],  #Burning House Second Room</t>
  </si>
  <si>
    <t>963 : [962, "Burning House Third Room South Door"],  #Burning House Third Room</t>
  </si>
  <si>
    <t>964 : [965, "Burning House Third Room North Door"],  #Burning House Third Room</t>
  </si>
  <si>
    <t>965 : [964, "Burning House Fourth Room South Door"],  #Burning House Fourth Room</t>
  </si>
  <si>
    <t>966 : [967, "Burning House Fourth Room Left North Door"],  #Burning House Fourth Room</t>
  </si>
  <si>
    <t>967 : [966, "Burning House Fifth Room South Door"],  #Burning House Fifth Room</t>
  </si>
  <si>
    <t>968 : [969, "Burning House Fourth Room Right North Door"],  #Burning House Fourth Room</t>
  </si>
  <si>
    <t>969 : [968, "Burning House 1st Chest Room"],  #Burning House 1st Chest Room</t>
  </si>
  <si>
    <t>970 : [971, "Burning House Fifth Room Right North Door"],  #Burning House Fifth Room</t>
  </si>
  <si>
    <t>971 : [970, "Burning House 2nd Chest Room"],  #Burning House 2nd Chest Room</t>
  </si>
  <si>
    <t>972 : [973, "Burning House Fifth Room Left North Door"],  #Burning House Fifth Room</t>
  </si>
  <si>
    <t>973 : [972, "Burning House Sixth Room South Door"],  #Burning House Sixth Room</t>
  </si>
  <si>
    <t>974 : [975, "Burning House Sixth Room North Door"],  #Burning House Sixth Room</t>
  </si>
  <si>
    <t>975 : [974, "Burning House Final Room"],  #Burning House Final Room</t>
  </si>
  <si>
    <t>976 : [761, "Kefka's Tower Broken Capsule Room West Door"],  #Kefka's Tower Tube Room</t>
  </si>
  <si>
    <t>977 : [769, "Kefka's Tower Broken Capsule Room East Door"],  #Kefka's Tower Tube Room</t>
  </si>
  <si>
    <t>979 : [980, "Veldt Cave First Room Bottom Right Door"],  #Veldt Cave First Room</t>
  </si>
  <si>
    <t>980 : [979, "Veldt Cave Second Room Bottom Left Door"],  #Veldt Cave Second Room Dead End</t>
  </si>
  <si>
    <t>981 : [982, "Veldt Cave Second Room Stairs Down to B1"],  #Veldt Cave Bandit Room / Second Room</t>
  </si>
  <si>
    <t>982 : [981, "Veldt Cave Third Room Stairs Up to 1F"],  #Veldt Cave Third Room</t>
  </si>
  <si>
    <t>983 : [984, "Veldt Cave Third Room South Door to Second Room Lower Part"],  #Veldt Cave Third Room</t>
  </si>
  <si>
    <t>984 : [983, "Veldt Cave Second Room Lower Part North Door"],  #Veldt Cave Bandit Room / Second Room Lower Floor</t>
  </si>
  <si>
    <t>985 : [986, "Veldt Cave First Room Top Right Door"],  #Veldt Cave First Room</t>
  </si>
  <si>
    <t>986 : [985, "Veldt Cave Second Room Top Left Door"],  #Veldt Cave Bandit Room / Second Room</t>
  </si>
  <si>
    <t>987 : [988, "Veldt Cave Second Room Lower Part Stairs Down to B2"],  #Veldt Cave Bandit Room / Second Room Lower Floor</t>
  </si>
  <si>
    <t>988 : [987, "Veldt Cave B2 Fourth Room North Left Door"],  #Veldt Cave Fourth Room Left Side</t>
  </si>
  <si>
    <t>989 : [990, "Veldt Cave Fourth Room North Right Door"],  #Veldt Cave Fourth Room Right Side</t>
  </si>
  <si>
    <t>990 : [989, "Veldt Cave Fifth Room North Door"],  #Veldt Cave Fifth Room</t>
  </si>
  <si>
    <t>991 : [992, "Veldt Cave Sr Behemoth Room"],  #Veldt Cave Final Room</t>
  </si>
  <si>
    <t>992 : [991, "Veldt Cave Fifth Room South Door"],  #Veldt Cave Fifth Room</t>
  </si>
  <si>
    <t>1010 : [1028, "Fanatic's Tower Level 2 Outside To Treasure Room 3"],  #Fanatic's Tower 2nd Floor Outside</t>
  </si>
  <si>
    <t>1011 : [1023, "Fanatic's Tower Level 2 Outside To Level 1"],  #Fanatic's Tower 2nd Floor Outside</t>
  </si>
  <si>
    <t>1012 : [1014, "Fanatic's Tower Level 2 Outside To Level 3"],  #Fanatic's Tower 2nd Floor Outside</t>
  </si>
  <si>
    <t>1013 : [1029, "Fanatic's Tower Level 3 Outside To Treasure Room 4"],  #Fanatic's Tower 3rd Floor Outside</t>
  </si>
  <si>
    <t>1014 : [1012, "Fanatic's Tower Level 3 Outside To Level 2"],  #Fanatic's Tower 3rd Floor Outside</t>
  </si>
  <si>
    <t>1015 : [1017, "Fanatic's Tower Level 3 Outside To Level 4"],  #Fanatic's Tower 3rd Floor Outside</t>
  </si>
  <si>
    <t>1016 : [1030, "Fanatic's Tower Level 4 Outside To Treasure Room 5"],  #Fanatic's Tower 4th Floor Outside</t>
  </si>
  <si>
    <t>1017 : [1015, "Fanatic's Tower Level 4 Outside To Level 3"],  #Fanatic's Tower 4th Floor Outside</t>
  </si>
  <si>
    <t>1018 : [1025, "Fanatic's Tower Level 4 Outside To Top"],  #Fanatic's Tower 4th Floor Outside</t>
  </si>
  <si>
    <t>1019 : [1022, "Fanatic's Tower Entrance Stairs Up to Level 1"],  #Fanatic's Tower Bottom</t>
  </si>
  <si>
    <t>1021 : [1026, "Fanatic's Tower Level 1 Outside To Treasure Room 2"],  #Fanatic's Tower 1st Floor Outside</t>
  </si>
  <si>
    <t>1022 : [1019, "Fanatic's Tower Level 1 Outside To Entrance"],  #Fanatic's Tower 1st Floor Outside</t>
  </si>
  <si>
    <t>1023 : [1011, "Fanatic's Tower Level 1 Outside to Level 2"],  #Fanatic's Tower 1st Floor Outside</t>
  </si>
  <si>
    <t>1024 : [1027, "Fanatic's Tower Top Room Door"],  #Fanatic's Tower Top</t>
  </si>
  <si>
    <t>1025 : [1018, "Fanatic's Tower Top Down to Level 4"],  #Fanatic's Tower Top</t>
  </si>
  <si>
    <t>1026 : [1021, "Fanatic's Tower 1st Treasure Room"],  #Fanatic's Tower 1st Floor Treasure Room</t>
  </si>
  <si>
    <t>1027 : [1024, "Fanatic's Tower Top Room Inside"],  #Fanatic's Tower Top Room</t>
  </si>
  <si>
    <t>1028 : [1010, "Fanatic's Tower 2nd Floor Treasure Room"],  #Fanatic's Tower 2nd Floor Treasure Room</t>
  </si>
  <si>
    <t>1029 : [1013, "Fanatic's Tower 3rd Floor Treasure Room"],  #Fanatic's Tower 3rd Floor Treasure Room</t>
  </si>
  <si>
    <t>1030 : [1016, "Fanatic's Tower 4th Floor Treasure Room"],  #Fanatic's Tower 4th Floor Treasure Room</t>
  </si>
  <si>
    <t>1031 : [1020, "Fanatic's Tower 1st Floor Secret Room"],  #Fanatic's Tower 1st Floor Secret Room</t>
  </si>
  <si>
    <t>1032 : [1052, "Esper Mountain 3 Statues Room Left Door"],  #Esper Mountain 3 Statues Room</t>
  </si>
  <si>
    <t>1033 : [1051, "Esper Mountain 3 Statues Room Right Door"],  #Esper Mountain 3 Statues Room</t>
  </si>
  <si>
    <t>1034 : [1046, "Esper Mountain Outside Bridge Room West Door Left Tile"],  #Esper Mountain Outside Bridge Room</t>
  </si>
  <si>
    <t>1035 : [1046, "Esper Mountain Outside Bridge Room West Door Right Tile"],  #Esper Mountain Outside Bridge Room</t>
  </si>
  <si>
    <t>1036 : [1048, "Esper Mountain Outside Bridge Room East Door"],  #Esper Mountain Outside Bridge Room</t>
  </si>
  <si>
    <t>1037 : [1055, "Esper Mountain Outside East Treasure Room"],  #Esper Mountain Outside East Treasure Room</t>
  </si>
  <si>
    <t>1038 : [1056, "Esper Mountain Outside Path to Final Room East Door Left Tile"],  #Esper Mountain Outside Path to Final Room</t>
  </si>
  <si>
    <t>1039 : [1056, "Esper Mountain Outside Path to Final Room East Door Right Tile"],  #Esper Mountain Outside Path to Final Room</t>
  </si>
  <si>
    <t>1040 : [1057, "Esper Mountain Outside Path to Final Room West Door Left Tile"],  #Esper Mountain Outside Path to Final Room</t>
  </si>
  <si>
    <t>1041 : [1057, "Esper Mountain Outside Path to Final Room West Door Right Tile"],  #Esper Mountain Outside Path to Final Room</t>
  </si>
  <si>
    <t>1042 : [1049, "Esper Mountain Outside Statue Path South Door"],  #Esper Mountain Outside Statue Path</t>
  </si>
  <si>
    <t>1043 : [1050, "Esper Mountain Outside Statue Path North Door"],  #Esper Mountain Outside Statue Path</t>
  </si>
  <si>
    <t>1044 : [1053, "Esper Mountain Outside West Treasure Room"],  #Esper Mountain Outside West Treasure Room</t>
  </si>
  <si>
    <t>1045 : [1054, "Esper Mountain Outside Northwest Treasure Room"],  #Esper Mountain Outside Northwest Treasure Room</t>
  </si>
  <si>
    <t>1046 : [1035, "Esper Mountain Inside First Room North Door to Outside Loop"],  #Esper Mountain Inside First Room</t>
  </si>
  <si>
    <t>1047 : [44, "Esper Mountain Inside to World Map"],  #Esper Mountain Inside First Room</t>
  </si>
  <si>
    <t>1048 : [1036, "Esper Mountain Inside First Room West Door to Outside Loop"],  #Esper Mountain Inside First Room</t>
  </si>
  <si>
    <t>1049 : [1042, "Esper Mountain Inside First Room East Door to Statue Path"],  #Esper Mountain Inside First Room</t>
  </si>
  <si>
    <t>1050 : [1043, "Esper Mountain Inside Second Room Southwest Door"],  #Esper Mountain Inside Second Room South Section</t>
  </si>
  <si>
    <t>1051 : [1033, "Esper Mountain Inside Second Room Southeast Door"],  #Esper Mountain Inside Second Room South Section</t>
  </si>
  <si>
    <t>1052 : [1032, "Esper Mountain Inside Pit Room"],  #Esper Mountain Falling Pit Room</t>
  </si>
  <si>
    <t>1053 : [1044, "Esper Mountain Inside Second Room West Door"],  #Esper Mountain Inside Second Room West Section</t>
  </si>
  <si>
    <t>1054 : [1045, "Esper Mountain Inside Second Room Northwest Door"],  #Esper Mountain Inside Second Room West Section</t>
  </si>
  <si>
    <t>1055 : [1037, "Esper Mountain Inside Second Room East Door"],  #Esper Mountain Inside Second Room East Section</t>
  </si>
  <si>
    <t>1056 : [1039, "Esper Mountain Inside Second Room North Door"],  #Esper Mountain Inside Second Room North Section</t>
  </si>
  <si>
    <t>1057 : [1041, "Esper Mountain Inside Final Room Dead End"],  #Esper Mountain Inside Second Room Dead End</t>
  </si>
  <si>
    <t>1058 : [1061, "Imperial Base House Outside"],  #Imperial Base</t>
  </si>
  <si>
    <t>1061 : [1058, "Imperial Base House Inside"],  #Imperial Base House</t>
  </si>
  <si>
    <t>1062 : [1063, "Imperial Base House Stairs Down"],  #Imperial Base House</t>
  </si>
  <si>
    <t>1063 : [1062, "Imperial Base House Stairs Up"],  #Imperial Base House Basement</t>
  </si>
  <si>
    <t>1065 : [1066, "Cave to the Sealed Gate Entry Room to B1"],  #Cave to Sealed Gate Entry Room</t>
  </si>
  <si>
    <t>1066 : [1065, "Cave to the Sealed Gate B1 North to Entry Room"],  #Cave to Sealed Gate B1</t>
  </si>
  <si>
    <t>1067 : [1075, "Cave to the Sealed Gate B1 South to Lava Switch Room"],  #Cave to Sealed Gate B1</t>
  </si>
  <si>
    <t>1069 : [1070, "Cave to Sealed Gate Last Room South Door"],  #Cave to Sealed Gate Last Room</t>
  </si>
  <si>
    <t>1070 : [1069, "Cave to Sealed Gate Main Room to Last Room"],  #Cave to Sealed Gate Main Room Last Section</t>
  </si>
  <si>
    <t>1071 : [1077, "Cave to Sealed Gate Main Room to Lava Switch Room"],  #Cave to Sealed Gate Main Room First Section</t>
  </si>
  <si>
    <t>1072 : [1078, "Cave to Sealed Gate Main Room to Save Point Room"],  #Cave to Sealed Gate Main Room First Section</t>
  </si>
  <si>
    <t>1073 : [1074, "Cave to Sealed Gate Main Room to 4 Chest Room"],  #Cave to Sealed Gate Main Room Middle Section</t>
  </si>
  <si>
    <t>1074 : [1073, "Cave to Sealed Gate 4 Chest Room"],  #Cave to Sealed Gate 4 Chest Room</t>
  </si>
  <si>
    <t>1264 : [1079, "Cave to Sealed Gate Last Room to Sealed Gate"],  #Cave to Sealed Gate Last Room</t>
  </si>
  <si>
    <t>1075 : [1067, "Cave to Sealed Gate Lava Switch Room North"],  #Cave to Sealed Gate Lava Switch Room</t>
  </si>
  <si>
    <t>1076 : [1067, "Cave to Sealed Gate Lava Switch Room North 2"],  #Cave to Sealed Gate Lava Switch Room</t>
  </si>
  <si>
    <t>1077 : [1071, "Cave to Sealed Gate Lava Switch Room South"],  #Cave to Sealed Gate Lava Switch Room</t>
  </si>
  <si>
    <t>1078 : [1072, "Cave to Sealed Gate Save Point Room"],  #Cave to Sealed Gate Save Point Room</t>
  </si>
  <si>
    <t>1079 : [1264, "Sealed Gate"],  #Sealed Gate</t>
  </si>
  <si>
    <t>1080 : [1081, "Cid's House Door Outside"],  #Solitary Island House Outside</t>
  </si>
  <si>
    <t>1265 : [1271, "Cid's House South to Beach"],  #Solitary Island House Outside</t>
  </si>
  <si>
    <t>1266 : [48, "Cid's House East to World Map"],  #Solitary Island House Outside</t>
  </si>
  <si>
    <t>1267 : [48, "Cid's House West to World Map"],  #Solitary Island House Outside</t>
  </si>
  <si>
    <t>1268 : [48, "Cid's House Northwest to World Map"],  #Solitary Island House Outside</t>
  </si>
  <si>
    <t>1269 : [48, "Cid's House North to World Map"],  #Solitary Island House Outside</t>
  </si>
  <si>
    <t>1270 : [48, "Cid's House Northeast to World Map"],  #Solitary Island House Outside</t>
  </si>
  <si>
    <t>1081 : [1080, "Cid's House Inside"],  #Solitary Island House Inside</t>
  </si>
  <si>
    <t>1271 : [1265, "Cid's House Beach"],  #Solitary Island Beach</t>
  </si>
  <si>
    <t>1083 : [1084, "Ancient Cave First Room South Left Door"],  #Ancient Cave First Room</t>
  </si>
  <si>
    <t>1084 : [1083, "Ancient Cave Second Room North Left Door"],  #Ancient Cave Second Room</t>
  </si>
  <si>
    <t>1085 : [1086, "Ancient Cave First Room South Middle Door"],  #Ancient Cave First Room</t>
  </si>
  <si>
    <t>1086 : [1085, "Ancient Cave Second Room North Middle Door"],  #Ancient Cave Second Room</t>
  </si>
  <si>
    <t>1087 : [1088, "Ancient Cave First Room South Right Door"],  #Ancient Cave First Room</t>
  </si>
  <si>
    <t>1088 : [1087, "Ancient Cave Second Room North Right Door"],  #Ancient Cave Second Room</t>
  </si>
  <si>
    <t>1089 : [1090, "Ancient Cave Third Room Stairs Down"],  #Ancient Cave Third Room</t>
  </si>
  <si>
    <t>1274 : [1275, "Ancient Cave Second Room West Door"],  #Ancient Cave Second Room</t>
  </si>
  <si>
    <t>1275 : [1274, "Ancient Cave Third Room East Door"],  #Ancient Cave Third Room</t>
  </si>
  <si>
    <t>1090 : [1089, "Ancient Cave Save Point Room East Door"],  #Ancient Cave Save Point Room</t>
  </si>
  <si>
    <t>1091 : [1279, "Ancient Cave Save Point Room West Door"],  #Ancient Cave Save Point Room</t>
  </si>
  <si>
    <t>1092 : [1101, "Ancient Castle West Side South Left Door"],  #Ancient Castle West Side South Room</t>
  </si>
  <si>
    <t>1093 : [1102, "Ancient Castle West Side South Right Door"],  #Ancient Castle West Side South Room</t>
  </si>
  <si>
    <t>1094 : [1104, "Ancient Castle East Side Single Chest Room"],  #Ancient Castle East Side Single Chest Room</t>
  </si>
  <si>
    <t>1095 : [1100, "Ancient Castle West Side East Door to Throne Room"],  #Ancient Castle West Side North Room</t>
  </si>
  <si>
    <t>1096 : [1099, "Ancient Castle East Side 2 Chest Room"],  #Ancient Castle East Side 2 Chest Room</t>
  </si>
  <si>
    <t>1098 : [1105, "Ancient Castle Throne Room to Eastern Basement"],  #Ancient Castle Throne Room</t>
  </si>
  <si>
    <t>1099 : [1096, "Ancient Castle Throne Room to 2 Chest Room"],  #Ancient Castle Throne Room</t>
  </si>
  <si>
    <t>1100 : [1095, "Ancient Castle Throne Room to West Side"],  #Ancient Castle Throne Room</t>
  </si>
  <si>
    <t>1276 : [1103, "Ancient Castle Entry Room Main Door to Outside"],  #Ancient Castle Entry Room</t>
  </si>
  <si>
    <t>1277 : [1278, "Ancient Castle Entry Room to Throne Room"],  #Ancient Castle Entry Room</t>
  </si>
  <si>
    <t>1278 : [1277, "Ancient Castle Throne Room to Entry Room"],  #Ancient Castle Throne Room</t>
  </si>
  <si>
    <t>1101 : [1092, "Ancient Castle Outside West Side Left Door"],  #Ancient Castle Outside</t>
  </si>
  <si>
    <t>1102 : [1093, "Ancient Castle Outside West Side Right Door"],  #Ancient Castle Outside</t>
  </si>
  <si>
    <t>1103 : [1276, "Ancient Castle Outside Main Door"],  #Ancient Castle Outside</t>
  </si>
  <si>
    <t>1104 : [1094, "Ancient Castle Outside East Side Door"],  #Ancient Castle Outside</t>
  </si>
  <si>
    <t>1279 : [1091, "Ancient Castle Outside to Ancient Cave"],  #Ancient Castle Outside</t>
  </si>
  <si>
    <t>1105 : [1098, "Ancient Castle Eastern Basement Stairs Up to Throne Room"],  #Ancient Castle Eastern Basement</t>
  </si>
  <si>
    <t>1106 : [1107, "Ancient Castle Eastern Basement Stairs Down to Dragon Room"],  #Ancient Castle Eastern Basement</t>
  </si>
  <si>
    <t>1107 : [1106, "Ancient Castle Dragon Room Stairs Up"],  #Ancient Castle Dragon Room</t>
  </si>
  <si>
    <t>1125 : [1127, "Coliseum Left Door"],  #Coliseum Main Room</t>
  </si>
  <si>
    <t>1126 : [1128, "Coliseum Right Door"],  #Coliseum Main Room</t>
  </si>
  <si>
    <t>1127 : [1125, "Coliseum Left Room Door"],  #Coliseum Left Room</t>
  </si>
  <si>
    <t>1128 : [1126, "Coliseum Inn Door"],  #Coliseum Inn</t>
  </si>
  <si>
    <t>1280 : [56, "Coliseum to World Map"],  #Coliseum Main Room</t>
  </si>
  <si>
    <t>364: [365]</t>
  </si>
  <si>
    <t>484: [485]</t>
  </si>
  <si>
    <t>486: [487]</t>
  </si>
  <si>
    <t>489: [490]</t>
  </si>
  <si>
    <t>491: [492]</t>
  </si>
  <si>
    <t>493: [494]</t>
  </si>
  <si>
    <t>496: [498]</t>
  </si>
  <si>
    <t>497: [499]</t>
  </si>
  <si>
    <t>531: [532]</t>
  </si>
  <si>
    <t>CC/3FA7</t>
  </si>
  <si>
    <t>Force Cyan's Cliff if event hasn't happened yet</t>
  </si>
  <si>
    <t>860: [861]</t>
  </si>
  <si>
    <t>868: [869]</t>
  </si>
  <si>
    <t>870: [871]</t>
  </si>
  <si>
    <t>1040: [1041]</t>
  </si>
  <si>
    <t>1038: [1039]</t>
  </si>
  <si>
    <t>1034: [1035]</t>
  </si>
  <si>
    <t>1059: [1060]</t>
  </si>
  <si>
    <t>World of Balance Cave to Sealed Gate Bridge</t>
  </si>
  <si>
    <t>, 41, 43</t>
  </si>
  <si>
    <t>1 : [41, 43], #World of Balance Cave to Sealed Gate Bridge</t>
  </si>
  <si>
    <t>2 : [45, 46, 47, 48, 49, 50, 51, 52, 53, 54, 55, 56, 57, 58, 59, 60, 61, 62, 63, 64, 65, 66, 67, 68, 69, 70, 71, 72, 73, 74, 75, 76, 77, 79], #World of Ruin</t>
  </si>
  <si>
    <t>3 : [81], #Blackjack Outside</t>
  </si>
  <si>
    <t>4 : [82, 83], #Blackjack Gambling Room</t>
  </si>
  <si>
    <t>5 : [84, 85, 87], #Blackjack Party Room</t>
  </si>
  <si>
    <t>6 : [86], #Blackjack Shop Room</t>
  </si>
  <si>
    <t>7 : [88, 89], #Blackjack Engine Room</t>
  </si>
  <si>
    <t>8 : [90], #Blackjack Parlor Room</t>
  </si>
  <si>
    <t>9 : [91], #Falcon Outside</t>
  </si>
  <si>
    <t>10 : [92, 93, 95], #Falcon Main Room</t>
  </si>
  <si>
    <t>11 : [94], #Falcon Small Room</t>
  </si>
  <si>
    <t>12 : [96], #Falcon Engine Room</t>
  </si>
  <si>
    <t>13 : [1129], #Chocobo Stable Exterior WoB</t>
  </si>
  <si>
    <t>14 : [1131], #Chocobo Stable Interior</t>
  </si>
  <si>
    <t>15 : [1132], #Chocobo Stable Exterior WoR</t>
  </si>
  <si>
    <t>17 : [97, 98, 99, 100, 101, 102, 103, 104, 105, 106, 108, 112, 1135, 1136], #Narshe Outside WoB</t>
  </si>
  <si>
    <t>18 : [107, 111], #Narshe Outside Behind Arvis to Mines WoB</t>
  </si>
  <si>
    <t>19 : [109, 110], #Narshe South Caves Secret Passage Outside WoB</t>
  </si>
  <si>
    <t>20 : [113, 114], #Narshe Northern Mines 2nd/3rd Floor Outside WoB</t>
  </si>
  <si>
    <t>21 : [115, 1139], #Narshe Northern Mines 3rd Floor Outside WoB</t>
  </si>
  <si>
    <t>22 : [1137, 1138], #Narshe Northern Mines 1st Floor Outside WoB</t>
  </si>
  <si>
    <t>23 : [1140, 1141], #Snow Battlefield WoB</t>
  </si>
  <si>
    <t>24 : [1142], #Narshe Peak WoB</t>
  </si>
  <si>
    <t>25 : [116, 117], #Narshe Weapon Shop</t>
  </si>
  <si>
    <t>26 : [118], #Narshe Weapon Shop Back Room</t>
  </si>
  <si>
    <t>27 : [119, 120], #Narshe Armor Shop</t>
  </si>
  <si>
    <t>28 : [121], #Narshe Item Shop</t>
  </si>
  <si>
    <t>29 : [122], #Narshe Relic Shop</t>
  </si>
  <si>
    <t>30 : [123], #Narshe Inn</t>
  </si>
  <si>
    <t>31 : [124, 125], #Narshe Arvis House</t>
  </si>
  <si>
    <t>32 : [126], #Narshe Elder House</t>
  </si>
  <si>
    <t>33 : [127], #Narshe Cursed Shld House</t>
  </si>
  <si>
    <t>34 : [128], #Narshe Treasure Room</t>
  </si>
  <si>
    <t>35 : [129, 130, 131, 132, 133, 134, 135, 136, 137, 138, 140, 144, 1143, 1144], #Narshe Outside WoR</t>
  </si>
  <si>
    <t>36 : [139, 143], #Narshe Outside Behind Arvis to Mines WoR</t>
  </si>
  <si>
    <t>37 : [141, 142], #Narshe South Caves Secret Passage Outside WoR</t>
  </si>
  <si>
    <t>38 : [145, 146], #Narshe Northern Mines 2nd/3rd Floor Outside WoR</t>
  </si>
  <si>
    <t>39 : [147, 1147], #Narshe Northern Mines 3rd Floor Outside WoR</t>
  </si>
  <si>
    <t>40 : [1145, 1146], #Narshe Northern Mines 1st Floor Outside WoR</t>
  </si>
  <si>
    <t>41 : [1148, 1149], #Snow Battlefield WoR</t>
  </si>
  <si>
    <t>42 : [1150], #Narshe Peak WoR</t>
  </si>
  <si>
    <t>43 : [148, 149], #Narshe Northern Mines 1F Side/East Room WoR</t>
  </si>
  <si>
    <t>44 : [150, 151], #Narshe Northern Mines 2F Inside WoR</t>
  </si>
  <si>
    <t>45 : [152, 153], #Narshe Northern Mines 3F Inside WoR</t>
  </si>
  <si>
    <t>46 : [154, 155], #Narshe South Caves Secret Passage 1F WoR</t>
  </si>
  <si>
    <t>47 : [156, 157, 1151], #Narshe Northern Mines Main Hallway WoR</t>
  </si>
  <si>
    <t>48 : [158], #Narshe Northern Mines Tritoch Room WoR</t>
  </si>
  <si>
    <t>49 : [159, 160], #Narshe 3-Party Cave WoR</t>
  </si>
  <si>
    <t>50 : [161, 162, 163, 164], #Narshe South Caves WoR</t>
  </si>
  <si>
    <t>51 : [165, 166], #Narshe Checkpoint Room WoR</t>
  </si>
  <si>
    <t>52 : [167, 168], #Narshe South Caves Secret Passage 3F WoR</t>
  </si>
  <si>
    <t>54 : [169, 170], #Narshe Northern Mines Side Room 1F WoB</t>
  </si>
  <si>
    <t>55 : [171, 172], #Narshe Northern Mines Side Room 2F WoB</t>
  </si>
  <si>
    <t>56 : [173, 174], #Narshe Northern Mines Inside 3F WoB</t>
  </si>
  <si>
    <t>57 : [175, 176], #Narshe South Caves Secret Passage 1F WoB</t>
  </si>
  <si>
    <t>60 : [178, 179, 1155], #Narshe Northern Mines Main Hallway WoB</t>
  </si>
  <si>
    <t>61 : [180], #Narshe Northern Mines Tritoch Room WoB</t>
  </si>
  <si>
    <t>62 : [181, 182], #Narshe Moogle Cave WoR</t>
  </si>
  <si>
    <t>63 : [183, 184], #Narshe South Caves Secret Passage 3F WoB</t>
  </si>
  <si>
    <t>64 : [185, 186], #Narshe Checkpoint Room WoB</t>
  </si>
  <si>
    <t>65 : [187, 188, 189, 190], #Narshe South Caves WoB</t>
  </si>
  <si>
    <t>66 : [191, 192], #Narshe 3-Party Cave WoB</t>
  </si>
  <si>
    <t>67 : [193, 194], #Narshe Moogle Cave WoB</t>
  </si>
  <si>
    <t>68 : [195], #Cave to South Figaro Siegfried Tunnel</t>
  </si>
  <si>
    <t>69 : [197], #Figaro Castle Entrance</t>
  </si>
  <si>
    <t>70 : [198, 199, 201, 204], #Figaro Castle Outside Courtyard</t>
  </si>
  <si>
    <t>71 : [200], #Figaro Castle Center Tower Outside</t>
  </si>
  <si>
    <t>72 : [202, 205, 207, 208], #Figaro Castle Desert Outside</t>
  </si>
  <si>
    <t>73 : [203], #Figaro Castle West Tower Outside</t>
  </si>
  <si>
    <t>74 : [206], #Figaro Castle East Tower Outside</t>
  </si>
  <si>
    <t>75 : [209, 210], #Figaro Castle King's Bedroom</t>
  </si>
  <si>
    <t>76 : [1160], #Figaro Castle Throne Room</t>
  </si>
  <si>
    <t>77 : [211, 212, 213, 214], #Figaro Castle Foyer</t>
  </si>
  <si>
    <t>78 : [215, 216, 217, 218, 219, 220], #Figaro Castle Main Hallway</t>
  </si>
  <si>
    <t>79 : [221, 222, 223], #Figaro Castle Behind Throne Room</t>
  </si>
  <si>
    <t>80 : [224, 225], #Figaro Castle East Bedroom</t>
  </si>
  <si>
    <t>81 : [226, 227], #Figaro Castle Inn</t>
  </si>
  <si>
    <t>82 : [228], #Figaro Castle West Shop</t>
  </si>
  <si>
    <t>83 : [229], #Figaro Castle East Shop</t>
  </si>
  <si>
    <t>84 : [230, 231], #Figaro Castle Below Inn</t>
  </si>
  <si>
    <t>85 : [232, 233], #Figaro Castle Below Library</t>
  </si>
  <si>
    <t>86 : [234, 235], #Figaro Castle Library</t>
  </si>
  <si>
    <t>87 : [236, 238], #Figaro Castle Switch Room</t>
  </si>
  <si>
    <t>88 : [237], #Figaro Castle Prison</t>
  </si>
  <si>
    <t>89 : [239, 240], #Figaro Castle B1 Hallway East</t>
  </si>
  <si>
    <t>90 : [241, 242], #Figaro Castle B1 Hallway West</t>
  </si>
  <si>
    <t>91 : [243, 244], #Figaro Castle B2 Hallway</t>
  </si>
  <si>
    <t>92 : [245, 247], #Figaro Castle B2 East Hallway</t>
  </si>
  <si>
    <t>93 : [246, 248], #Figaro Castle B2 West Hallway</t>
  </si>
  <si>
    <t>94 : [249, 250, 251], #Figaro Castle B2 4 Chest Room</t>
  </si>
  <si>
    <t>95 : [252, 253], #Figaro Castle Engine Room</t>
  </si>
  <si>
    <t>96 : [254], #Figaro Castle Treasure Room Behind Engine Room</t>
  </si>
  <si>
    <t>97 : [255], #Figaro Castle B1 Single Chest Room</t>
  </si>
  <si>
    <t>98 : [256, 257], #Cave to South Figaro Small Hallway WoR</t>
  </si>
  <si>
    <t>99 : [258, 259, 260], #Cave to South Figaro Big Room WoR</t>
  </si>
  <si>
    <t>100 : [261, 262], #Cave to South Figaro South Entrance WoR</t>
  </si>
  <si>
    <t>101 : [263, 264], #Cave to South Figaro Small Hallway WoB</t>
  </si>
  <si>
    <t>102 : [265, 266, 267], #Cave to South Figaro Big Room WoB</t>
  </si>
  <si>
    <t>103 : [268], #Cave to South Figaro South Entrance WoB</t>
  </si>
  <si>
    <t>104 : [270], #Cave to South Figaro Single Chest Room WoB</t>
  </si>
  <si>
    <t>105 : [271], #Cave to South Figaro Turtle Room WoB</t>
  </si>
  <si>
    <t>106 : [1161], #Cave to South Figaro Outside WoB</t>
  </si>
  <si>
    <t>108 : [284, 285], #South Figaro Rich Man's House Side Outside WoR</t>
  </si>
  <si>
    <t>110 : [296, 297], #South Figaro Rich Man's House Side Outside WoB</t>
  </si>
  <si>
    <t>111 : [298], #South Figaro East Side</t>
  </si>
  <si>
    <t>113 : [307, 308], #South Figaro Relics</t>
  </si>
  <si>
    <t>114 : [309, 310], #South Figaro Inn</t>
  </si>
  <si>
    <t>115 : [311, 312], #South Figaro Armory</t>
  </si>
  <si>
    <t>116 : [313, 314, 316], #South Figaro Pub</t>
  </si>
  <si>
    <t>117 : [315], #South Figaro Pub Basement</t>
  </si>
  <si>
    <t>118 : [1172], #South Figaro Chocobo Stable</t>
  </si>
  <si>
    <t>119 : [317, 318, 319], #South Figaro Rich Man's House 1F</t>
  </si>
  <si>
    <t>120 : [320, 321, 324], #South Figaro Rich Man's House 2F Hallway</t>
  </si>
  <si>
    <t>121 : [322, 325], #South Figaro Rich Man's Master Bedroom</t>
  </si>
  <si>
    <t>122 : [323], #South Figaro Rich Man's House Kids' Room</t>
  </si>
  <si>
    <t>123 : [326, 327], #South Figaro Rich Man's House Bedroom Secret Stairwell</t>
  </si>
  <si>
    <t>124 : [328, 329, 331, 332, 333], #South Figaro Rich Man's House B1</t>
  </si>
  <si>
    <t>125 : [330], #South Figaro Celes Cell</t>
  </si>
  <si>
    <t>126 : [334, 335], #South Figaro Clock Room</t>
  </si>
  <si>
    <t>127 : [336], #South Figaro Duncan's House Basement</t>
  </si>
  <si>
    <t>128 : [337], #South Figaro Item Shop</t>
  </si>
  <si>
    <t>129 : [338], #South Figaro Rich Man's House Secret Back Door Room</t>
  </si>
  <si>
    <t>130 : [346], #South Figaro Cider House Secret Room</t>
  </si>
  <si>
    <t>131 : [339, 344], #South Figaro Cider House Upstairs</t>
  </si>
  <si>
    <t>132 : [340, 343, 348], #South Figaro Cider House Downstairs</t>
  </si>
  <si>
    <t>133 : [341, 342], #South Figaro Behind Duncan's House</t>
  </si>
  <si>
    <t>134 : [345, 347], #South Figaro Duncan's House Upstairs</t>
  </si>
  <si>
    <t>135 : [349, 350, 351], #South Figaro Escape Tunnel</t>
  </si>
  <si>
    <t>136 : [352], #South Figaro Rich Man's House Save Point Room</t>
  </si>
  <si>
    <t>137 : [353], #South Figaro B2 3 Chest Room</t>
  </si>
  <si>
    <t>138 : [354], #South Figaro B2 2 Chest Room</t>
  </si>
  <si>
    <t>139 : [355], #Cave to South Figaro Single Chest Room WoR</t>
  </si>
  <si>
    <t>140 : [356], #Cave to South Figaro Turtle Room WoR</t>
  </si>
  <si>
    <t>141 : [357], #Cave to South Figaro Turtle Door WoR</t>
  </si>
  <si>
    <t>142 : [1173], #South Figaro Docks</t>
  </si>
  <si>
    <t>143 : [358, 359], #Cave to South Figaro Behind Turtle</t>
  </si>
  <si>
    <t>145 : [362], #Sabin's House Inside</t>
  </si>
  <si>
    <t>146 : [363, 1175], #Mt. Kolts South Entrance</t>
  </si>
  <si>
    <t>147 : [364, 365, 366], #Mt. Kolts 1F Outside</t>
  </si>
  <si>
    <t>148 : [367], #Mt Kolts Outside Chest 1 Room</t>
  </si>
  <si>
    <t>149 : [368, 1176], #Mt Kolts Outside Cliff West</t>
  </si>
  <si>
    <t>150 : [369], #Mt Kolts Outside Chest 2 Room</t>
  </si>
  <si>
    <t>151 : [370, 371], #Mt. Kolts Outside Bridge</t>
  </si>
  <si>
    <t>152 : [372, 373], #Mt. Kolts Vargas Spiral</t>
  </si>
  <si>
    <t>154 : [376, 377, 378, 385], #Mt. Kolts 4-Way Split Room</t>
  </si>
  <si>
    <t>155 : [379, 380], #Mt. Kolts 2F Inside Room</t>
  </si>
  <si>
    <t>156 : [381, 382], #Mt. Kolts Inside Bridges Room</t>
  </si>
  <si>
    <t>158 : [386], #Mt Kolts Inside Chest Room</t>
  </si>
  <si>
    <t>159 : [1177, 1178], #Mt. Kolts North Exit</t>
  </si>
  <si>
    <t>160 : [387, 388, 389, 1179], #Mt. Kolts Back Side</t>
  </si>
  <si>
    <t>161 : [390, 391], #Mt. Kolts Save Point Room</t>
  </si>
  <si>
    <t>162 : [392, 393, 394, 395], #Narshe School Main Room</t>
  </si>
  <si>
    <t>163 : [396], #Narshe School Left Room</t>
  </si>
  <si>
    <t>164 : [397], #Narshe School Middle Room</t>
  </si>
  <si>
    <t>165 : [398], #Narshe School Right Room</t>
  </si>
  <si>
    <t>166 : [1180, 1181], #Returners Hideout Outside</t>
  </si>
  <si>
    <t>167 : [399, 400, 401, 402, 403], #Returners Hideout Main Room</t>
  </si>
  <si>
    <t>168 : [404], #Returners Hideout Back Room</t>
  </si>
  <si>
    <t>169 : [405, 406], #Returners Hideout Banon's Room</t>
  </si>
  <si>
    <t>170 : [407], #Returner's Hideout Bedroom</t>
  </si>
  <si>
    <t>171 : [408], #Returner's Hideout Inn</t>
  </si>
  <si>
    <t>172 : [409, 410], #Returner's Hideout Secret Passage</t>
  </si>
  <si>
    <t>173 : [1182], #Lete River Jumpoff</t>
  </si>
  <si>
    <t>175 : [412], #Crazy Old Man's House Inside</t>
  </si>
  <si>
    <t>179 : [420], #Doma 2F Treasure Room</t>
  </si>
  <si>
    <t>180 : [421], #Doma Right Side Bedroom</t>
  </si>
  <si>
    <t>181 : [422, 425, 427, 429], #Doma Inner Room</t>
  </si>
  <si>
    <t>182 : [423], #Doma Throne Room</t>
  </si>
  <si>
    <t>183 : [426], #Doma Left Side Bedroom</t>
  </si>
  <si>
    <t>184 : [434], #Doma Cyan's Room</t>
  </si>
  <si>
    <t>185 : [435], #Doma Dream 3F Outside</t>
  </si>
  <si>
    <t>186 : [436], #Doma Dream 1F Outside</t>
  </si>
  <si>
    <t>187 : [437, 438], #Doma Dream 2F Outside</t>
  </si>
  <si>
    <t>188 : [439, 453], #Doma Dream 3F Inside</t>
  </si>
  <si>
    <t>189 : [440, 441, 445, 449, 451, 452, 454], #Doma Dream Main Room</t>
  </si>
  <si>
    <t>190 : [442], #Doma Dream Treasure Room</t>
  </si>
  <si>
    <t>191 : [443], #Doma Dream Right Side Bedroom</t>
  </si>
  <si>
    <t>192 : [444, 446, 448, 450], #Doma Dream Inner Room</t>
  </si>
  <si>
    <t>193 : [447], #Doma Dream Side Bedroom</t>
  </si>
  <si>
    <t>194 : [455], #Doma Dream Cyan's Room</t>
  </si>
  <si>
    <t>195 : [456], #Doma Dream Throne Room</t>
  </si>
  <si>
    <t>197 : [459], #Duncan's House</t>
  </si>
  <si>
    <t>199 : [461, 1188], #Phantom Forest North Room</t>
  </si>
  <si>
    <t>200 : [462, 463], #Phantom Forest Healing Pool</t>
  </si>
  <si>
    <t>201 : [464, 465], #Phantom Forest Fork Room</t>
  </si>
  <si>
    <t>202 : [467, 468], #Phantom Forest Room Before Train</t>
  </si>
  <si>
    <t>203 : [469], #Phantom Train Station</t>
  </si>
  <si>
    <t>204 : [470, 471, 472, 473], #Phantom Train Outside 4th Section</t>
  </si>
  <si>
    <t>206 : [474, 475, 476], #Phantom Train Outside 1st Section</t>
  </si>
  <si>
    <t>210 : [477, 483], #Doma Dream Train Outside 3rd Section</t>
  </si>
  <si>
    <t>211 : [478, 479, 480, 481], #Doma Dream Train Outside 2nd Section</t>
  </si>
  <si>
    <t>212 : [482], #Doma Dream Train Outside 1st Section</t>
  </si>
  <si>
    <t>213 : [484, 485, 486, 487], #Doma Dream Train 2nd Car</t>
  </si>
  <si>
    <t>215 : [488], #Phantom Train Caboose Inner Room</t>
  </si>
  <si>
    <t>217 : [489, 490, 491, 492], #Phantom Train Dining Room</t>
  </si>
  <si>
    <t>218 : [493, 494], #Phantom Train Seating Car with Switch Left Side</t>
  </si>
  <si>
    <t>222 : [496, 497, 498, 499, 500, 501], #Phantom Train Caboose</t>
  </si>
  <si>
    <t>223 : [502], #Phantom Train Final Save Point Room</t>
  </si>
  <si>
    <t>227 : [503], #Mobliz Kids' Hideaway</t>
  </si>
  <si>
    <t>228 : [504, 505], #Baren Falls Inside</t>
  </si>
  <si>
    <t>229 : [1189], #Baren Falls Cliff</t>
  </si>
  <si>
    <t>230 : [506, 507, 508, 512, 1190, 1191], #Mobliz Outside WoB</t>
  </si>
  <si>
    <t>231 : [1192, 1193], #Mobliz Outside WoR</t>
  </si>
  <si>
    <t>233 : [516], #Mobliz Inn</t>
  </si>
  <si>
    <t>234 : [517, 518], #Mobliz Arsenal</t>
  </si>
  <si>
    <t>236 : [519], #Mobliz Mail Room Upstairs</t>
  </si>
  <si>
    <t>237 : [520], #Mobliz Item Shop</t>
  </si>
  <si>
    <t>238 : [521], #Mobliz Mail Room Basement WoB</t>
  </si>
  <si>
    <t>239 : [522], #Mobliz Mail Room Basement WoR</t>
  </si>
  <si>
    <t>241 : [1196, 1197], #Baren Falls Outside</t>
  </si>
  <si>
    <t>242 : [523, 524], #Crescent Mountain</t>
  </si>
  <si>
    <t>243 : [1198], #Serpent Trench Cliff</t>
  </si>
  <si>
    <t>245 : [527], #Nikeah Inn</t>
  </si>
  <si>
    <t>246 : [528], #Nikeah Pub</t>
  </si>
  <si>
    <t>247 : [1203], #Nikeah Chocobo Stable</t>
  </si>
  <si>
    <t>248 : [529], #Serpent Trench Cave 2nd Part 1st Room</t>
  </si>
  <si>
    <t>249 : [530], #Serpent Trench Cave 2nd Part 2nd Room</t>
  </si>
  <si>
    <t>252 : [531, 532, 533], #Mt Zozo Outside Bridge</t>
  </si>
  <si>
    <t>253 : [534], #Mt Zozo Outside Single Chest Room</t>
  </si>
  <si>
    <t>254 : [535, 536], #Mt Zozo Outside Cliff to Cyan's Cave</t>
  </si>
  <si>
    <t>255 : [537, 538, 539], #Mt Zozo Inside First Room</t>
  </si>
  <si>
    <t>256 : [540, 541], #Mt Zozo Inside Dragon Room</t>
  </si>
  <si>
    <t>257 : [542, 543], #Mt Zozo Cyan's Cave</t>
  </si>
  <si>
    <t>258 : [1204], #Mt Zozo Cyan's Cliff</t>
  </si>
  <si>
    <t>259 : [544, 1205, 1206, 1207], #Coliseum Guy's House Outside</t>
  </si>
  <si>
    <t>260 : [545], #Coliseum Guy's House Inside</t>
  </si>
  <si>
    <t>261 : [1208], #Nikeah Docks</t>
  </si>
  <si>
    <t>262 : [546, 547, 548, 549, 550, 551, 1209, 1210], #Kohlingen Outside WoB</t>
  </si>
  <si>
    <t>263 : [552, 553, 554, 555, 556, 557, 1211, 1212], #Kohlingen Outside WoR</t>
  </si>
  <si>
    <t>264 : [558], #Kohlingen Inn Inside</t>
  </si>
  <si>
    <t>265 : [559, 560], #Kohlingen General Store Inside</t>
  </si>
  <si>
    <t>266 : [561, 563], #Kohlingen Chemist's House Upstairs</t>
  </si>
  <si>
    <t>267 : [562], #Kohlingen Chemist's House Downstairs</t>
  </si>
  <si>
    <t>268 : [564], #Kohlingen Chemist's House Back Room</t>
  </si>
  <si>
    <t>269 : [565], #Maranda Lola's House Inside</t>
  </si>
  <si>
    <t>270 : [566], #Kohlingen Rachel's House Inside</t>
  </si>
  <si>
    <t>272 : [574], #Jidoor Auction House</t>
  </si>
  <si>
    <t>273 : [575], #Jidoor Item Shop</t>
  </si>
  <si>
    <t>274 : [576], #Jidoor Relic</t>
  </si>
  <si>
    <t>275 : [577], #Jidoor Armor</t>
  </si>
  <si>
    <t>276 : [578], #Jidoor Weapon</t>
  </si>
  <si>
    <t>277 : [1217], #Jidoor Chocobo Stable</t>
  </si>
  <si>
    <t>278 : [579], #Jidoor Inn</t>
  </si>
  <si>
    <t>279 : [580, 581], #Owzer's Behind Painting Room</t>
  </si>
  <si>
    <t>280 : [582, 583, 585], #Owzer's Basement 1st Room</t>
  </si>
  <si>
    <t>281 : [584], #Owzer's Basement Single Chest Room</t>
  </si>
  <si>
    <t>282 : [586, 587], #Owzer's Basement Switching Door Room</t>
  </si>
  <si>
    <t>283 : [588], #Owzer's Basement Behind Switching Door Room</t>
  </si>
  <si>
    <t>284 : [589], #Owzer's Basement Save Point Room</t>
  </si>
  <si>
    <t>286 : [591], #Owzer's Basement Chadarnook's Room</t>
  </si>
  <si>
    <t>287 : [592, 593], #Owzer's House</t>
  </si>
  <si>
    <t>288 : [1218, 1219, 1220, 1221, 1222, 1223], #Esper World Outside</t>
  </si>
  <si>
    <t>289 : [594], #Esper World Gate</t>
  </si>
  <si>
    <t>290 : [595], #Esper World Northwest House</t>
  </si>
  <si>
    <t>291 : [596], #Esper World Far East House</t>
  </si>
  <si>
    <t>292 : [597], #Esper World South Right House</t>
  </si>
  <si>
    <t>293 : [598], #Esper World East House</t>
  </si>
  <si>
    <t>294 : [599], #Esper World South Left House</t>
  </si>
  <si>
    <t>296 : [603], #Zozo 2F Clock Room Balcony Outside</t>
  </si>
  <si>
    <t>297 : [605], #Zozo 2F Cafe Balcony Outside</t>
  </si>
  <si>
    <t>298 : [606, 607, 618], #Zozo Cafe Upstairs Outside</t>
  </si>
  <si>
    <t>299 : [609, 610], #Zozo Relic 1st Section Outside</t>
  </si>
  <si>
    <t>300 : [611, 612, 616], #Zozo Relic 2nd Section Outside</t>
  </si>
  <si>
    <t>301 : [613, 617], #Zozo Relic 3rd Section Outside</t>
  </si>
  <si>
    <t>302 : [614, 615, 619], #Zozo Relic 4th Section Outside</t>
  </si>
  <si>
    <t>303 : [620, 621, 622], #Zozo Cafe</t>
  </si>
  <si>
    <t>304 : [623, 624], #Zozo Relic 1st Room Inside</t>
  </si>
  <si>
    <t>305 : [625, 626], #Zozo Relic 2nd Room Inside</t>
  </si>
  <si>
    <t>306 : [627, 628], #Zozo West Tower Inside</t>
  </si>
  <si>
    <t>307 : [629], #Zozo Armor</t>
  </si>
  <si>
    <t>308 : [630], #Zozo Weapon</t>
  </si>
  <si>
    <t>309 : [631], #Zozo Clock Puzzle Room West</t>
  </si>
  <si>
    <t>310 : [632], #Zozo Clock Puzzle Room East</t>
  </si>
  <si>
    <t>311 : [633], #Zozo Cafe Chest Room</t>
  </si>
  <si>
    <t>312 : [634], #Zozo Tower 6F Chest Room</t>
  </si>
  <si>
    <t>313 : [635, 636], #Zozo Tower Stairwell Room</t>
  </si>
  <si>
    <t>314 : [637], #Zozo Tower 12F Chest Room</t>
  </si>
  <si>
    <t>315 : [1225], #Zozo Tower Ramuh's Room</t>
  </si>
  <si>
    <t>316 : [642, 643], #Opera House Balcony WoR and WoB Disruption</t>
  </si>
  <si>
    <t>317 : [646, 647], #Opera House Catwalk Stairwell</t>
  </si>
  <si>
    <t>318 : [648], #Opera House Switch Room</t>
  </si>
  <si>
    <t>319 : [649, 650], #Opera House Balcony WoB</t>
  </si>
  <si>
    <t>320 : [657], #Opera House Catwalks</t>
  </si>
  <si>
    <t>322 : [662], #Opera House Dressing Room</t>
  </si>
  <si>
    <t>323 : [1226], #Vector After Train Ride</t>
  </si>
  <si>
    <t>324 : [1229], #Vector Outside</t>
  </si>
  <si>
    <t>325 : [670], #Imperial Castle Entrance</t>
  </si>
  <si>
    <t>327 : [671, 672, 673], #Imperial Castle Roof</t>
  </si>
  <si>
    <t>333 : [674, 676, 678, 679, 680, 682, 684, 1230], #Imperial Castle Main Room</t>
  </si>
  <si>
    <t>334 : [675], #Imperial Castle 2 Chest Room</t>
  </si>
  <si>
    <t>335 : [677], #Imperial Castle Jail Cell</t>
  </si>
  <si>
    <t>336 : [681, 688], #Imperial Castle 2F Bedroom Hallway</t>
  </si>
  <si>
    <t>337 : [683, 693], #Imperial Castle Left Side Roof Stairwell</t>
  </si>
  <si>
    <t>338 : [685, 694], #Imperial Castle Right Side Roof Stairwell</t>
  </si>
  <si>
    <t>340 : [689, 690], #Imperial Castle Bedroom</t>
  </si>
  <si>
    <t>341 : [691], #Imperial Castle Bedroom Bathroom</t>
  </si>
  <si>
    <t>342 : [692], #Imperial Castle Toilet</t>
  </si>
  <si>
    <t>343 : [1231], #Imperial Castle Top Room</t>
  </si>
  <si>
    <t>345 : [695, 696], #Imperial Castle Barracks Room</t>
  </si>
  <si>
    <t>347 : [702], #Magitek Factory Upper Room Platform From Lower Room</t>
  </si>
  <si>
    <t>348 : [703], #Magitek Factory Upper Room</t>
  </si>
  <si>
    <t>349 : [704], #Magitek Factory Lower Room</t>
  </si>
  <si>
    <t>351 : [705, 706], #Magitek Factory Garbage Room</t>
  </si>
  <si>
    <t>353 : [709, 710], #Magitek Factory Stairwell</t>
  </si>
  <si>
    <t>354 : [711], #Magitek Factory Save Point Room</t>
  </si>
  <si>
    <t>355 : [712, 713], #Magitek Factory Tube Hallway</t>
  </si>
  <si>
    <t>356 : [714, 715], #Magitek Factory Number 024 Room</t>
  </si>
  <si>
    <t>357 : [716], #Magitek Factory Esper Tube Room</t>
  </si>
  <si>
    <t>358 : [717], #Zone Eater Entry Room</t>
  </si>
  <si>
    <t>359 : [718, 719, 721], #Zone Eater Bridge Guards Room</t>
  </si>
  <si>
    <t>360 : [720], #Zone Eater Pit</t>
  </si>
  <si>
    <t>361 : [723], #Zone Eater Short Tunnel</t>
  </si>
  <si>
    <t>362 : [724], #Zone Eater Gogo Room</t>
  </si>
  <si>
    <t>363 : [725], #Zone Eater Save Point Room</t>
  </si>
  <si>
    <t>364 : [727, 728], #Zone Eater Bridge Switch Room</t>
  </si>
  <si>
    <t>366 : [729, 730, 731], #Umaro Cave 1st Room</t>
  </si>
  <si>
    <t>367 : [732, 733], #Umaro Cave Bridge Room</t>
  </si>
  <si>
    <t>368 : [734], #Umaro Cave Switch Room</t>
  </si>
  <si>
    <t>369 : [735, 736, 737, 738], #Umaro Cave 2nd Room</t>
  </si>
  <si>
    <t>372 : [743], #Doma 3F Outside</t>
  </si>
  <si>
    <t>374 : [745, 746], #Doma 2F Outside</t>
  </si>
  <si>
    <t>375 : [747, 748, 749], #Kefka's Tower After Guardian</t>
  </si>
  <si>
    <t>376 : [750], #Maranda Inn</t>
  </si>
  <si>
    <t>377 : [751], #Maranda Weapon Shop</t>
  </si>
  <si>
    <t>378 : [752], #Maranda Armor Shop</t>
  </si>
  <si>
    <t>0: [1, 2, 3]</t>
  </si>
  <si>
    <t>6: [7, 8, 9]</t>
  </si>
  <si>
    <t>16: [17]</t>
  </si>
  <si>
    <t>18: [19]</t>
  </si>
  <si>
    <t>inaccessible?</t>
  </si>
  <si>
    <t>21: [22]</t>
  </si>
  <si>
    <t>24: [25]</t>
  </si>
  <si>
    <t>28: [29, 30]</t>
  </si>
  <si>
    <t>31: [32]</t>
  </si>
  <si>
    <t>33: [34]</t>
  </si>
  <si>
    <t>35: [36]</t>
  </si>
  <si>
    <t>37: [38, 39]</t>
  </si>
  <si>
    <t>45: [46, 47]</t>
  </si>
  <si>
    <t>49: [50]</t>
  </si>
  <si>
    <t>54: [55]</t>
  </si>
  <si>
    <t>59: [60]</t>
  </si>
  <si>
    <t>63: [64]</t>
  </si>
  <si>
    <t>65: [66]</t>
  </si>
  <si>
    <t>70: [71, 72]</t>
  </si>
  <si>
    <t>73: [74]</t>
  </si>
  <si>
    <t>76: [77]</t>
  </si>
  <si>
    <t>41 : [1263, "Imperial Base Right Tile WoB"],  #World of Balance Cave to Sealed Gate Bridge</t>
  </si>
  <si>
    <t>43 : [1064, "Cave to Sealed Gate"],  #World of Balance Cave to Sealed Gate Bridge</t>
  </si>
  <si>
    <t>1 : [[41, 43], [ ], [ ], None], #World of Balance Cave to Sealed Gate Bridge</t>
  </si>
  <si>
    <t>2 : [[45, 46, 47, 48, 49, 50, 51, 52, 53, 54, 55, 56, 57, 58, 59, 60, 61, 62, 63, 64, 65, 66, 67, 68, 69, 70, 71, 72, 73, 74, 75, 76, 77, 79], [ ], [ ], None], #World of Ruin</t>
  </si>
  <si>
    <t>3 : [[81], [ ], [ ], None], #Blackjack Outside</t>
  </si>
  <si>
    <t>4 : [[82, 83], [ ], [ ], None], #Blackjack Gambling Room</t>
  </si>
  <si>
    <t>5 : [[84, 85, 87], [ ], [ ], None], #Blackjack Party Room</t>
  </si>
  <si>
    <t>6 : [[86], [ ], [ ], None], #Blackjack Shop Room</t>
  </si>
  <si>
    <t>7 : [[88, 89], [ ], [ ], None], #Blackjack Engine Room</t>
  </si>
  <si>
    <t>8 : [[90], [ ], [ ], None], #Blackjack Parlor Room</t>
  </si>
  <si>
    <t>9 : [[91], [ ], [ ], None], #Falcon Outside</t>
  </si>
  <si>
    <t>10 : [[92, 93, 95], [ ], [ ], None], #Falcon Main Room</t>
  </si>
  <si>
    <t>11 : [[94], [ ], [ ], None], #Falcon Small Room</t>
  </si>
  <si>
    <t>12 : [[96], [ ], [ ], None], #Falcon Engine Room</t>
  </si>
  <si>
    <t>13 : [[1129], [ ], [ ], None], #Chocobo Stable Exterior WoB</t>
  </si>
  <si>
    <t>14 : [[1131], [ ], [ ], None], #Chocobo Stable Interior</t>
  </si>
  <si>
    <t>15 : [[1132], [ ], [ ], None], #Chocobo Stable Exterior WoR</t>
  </si>
  <si>
    <t>17 : [[97, 98, 99, 100, 101, 102, 103, 104, 105, 106, 108, 112, 1135, 1136], [ ], [ ], None], #Narshe Outside WoB</t>
  </si>
  <si>
    <t>18 : [[107, 111], [ ], [ ], None], #Narshe Outside Behind Arvis to Mines WoB</t>
  </si>
  <si>
    <t>19 : [[109, 110], [ ], [ ], None], #Narshe South Caves Secret Passage Outside WoB</t>
  </si>
  <si>
    <t>20 : [[113, 114], [ ], [ ], None], #Narshe Northern Mines 2nd/3rd Floor Outside WoB</t>
  </si>
  <si>
    <t>21 : [[115, 1139], [ ], [ ], None], #Narshe Northern Mines 3rd Floor Outside WoB</t>
  </si>
  <si>
    <t>22 : [[1137, 1138], [ ], [ ], None], #Narshe Northern Mines 1st Floor Outside WoB</t>
  </si>
  <si>
    <t>23 : [[1140, 1141], [ ], [ ], None], #Snow Battlefield WoB</t>
  </si>
  <si>
    <t>24 : [[1142], [ ], [ ], None], #Narshe Peak WoB</t>
  </si>
  <si>
    <t>25 : [[116, 117], [ ], [ ], None], #Narshe Weapon Shop</t>
  </si>
  <si>
    <t>26 : [[118], [ ], [ ], None], #Narshe Weapon Shop Back Room</t>
  </si>
  <si>
    <t>27 : [[119, 120], [ ], [ ], None], #Narshe Armor Shop</t>
  </si>
  <si>
    <t>28 : [[121], [ ], [ ], None], #Narshe Item Shop</t>
  </si>
  <si>
    <t>29 : [[122], [ ], [ ], None], #Narshe Relic Shop</t>
  </si>
  <si>
    <t>30 : [[123], [ ], [ ], None], #Narshe Inn</t>
  </si>
  <si>
    <t>31 : [[124, 125], [ ], [ ], None], #Narshe Arvis House</t>
  </si>
  <si>
    <t>32 : [[126], [ ], [ ], None], #Narshe Elder House</t>
  </si>
  <si>
    <t>33 : [[127], [ ], [ ], None], #Narshe Cursed Shld House</t>
  </si>
  <si>
    <t>34 : [[128], [ ], [ ], None], #Narshe Treasure Room</t>
  </si>
  <si>
    <t>35 : [[129, 130, 131, 132, 133, 134, 135, 136, 137, 138, 140, 144, 1143, 1144], [ ], [ ], None], #Narshe Outside WoR</t>
  </si>
  <si>
    <t>36 : [[139, 143], [ ], [ ], None], #Narshe Outside Behind Arvis to Mines WoR</t>
  </si>
  <si>
    <t>37 : [[141, 142], [ ], [ ], None], #Narshe South Caves Secret Passage Outside WoR</t>
  </si>
  <si>
    <t>38 : [[145, 146], [ ], [ ], None], #Narshe Northern Mines 2nd/3rd Floor Outside WoR</t>
  </si>
  <si>
    <t>39 : [[147, 1147], [ ], [ ], None], #Narshe Northern Mines 3rd Floor Outside WoR</t>
  </si>
  <si>
    <t>40 : [[1145, 1146], [ ], [ ], None], #Narshe Northern Mines 1st Floor Outside WoR</t>
  </si>
  <si>
    <t>41 : [[1148, 1149], [ ], [ ], None], #Snow Battlefield WoR</t>
  </si>
  <si>
    <t>42 : [[1150], [ ], [ ], None], #Narshe Peak WoR</t>
  </si>
  <si>
    <t>43 : [[148, 149], [ ], [ ], None], #Narshe Northern Mines 1F Side/East Room WoR</t>
  </si>
  <si>
    <t>44 : [[150, 151], [ ], [ ], None], #Narshe Northern Mines 2F Inside WoR</t>
  </si>
  <si>
    <t>45 : [[152, 153], [ ], [ ], None], #Narshe Northern Mines 3F Inside WoR</t>
  </si>
  <si>
    <t>46 : [[154, 155], [ ], [ ], None], #Narshe South Caves Secret Passage 1F WoR</t>
  </si>
  <si>
    <t>47 : [[156, 157, 1151], [ ], [ ], None], #Narshe Northern Mines Main Hallway WoR</t>
  </si>
  <si>
    <t>48 : [[158], [ ], [ ], None], #Narshe Northern Mines Tritoch Room WoR</t>
  </si>
  <si>
    <t>49 : [[159, 160], [ ], [ ], None], #Narshe 3-Party Cave WoR</t>
  </si>
  <si>
    <t>50 : [[161, 162, 163, 164], [ ], [ ], None], #Narshe South Caves WoR</t>
  </si>
  <si>
    <t>51 : [[165, 166], [ ], [ ], None], #Narshe Checkpoint Room WoR</t>
  </si>
  <si>
    <t>52 : [[167, 168], [ ], [ ], None], #Narshe South Caves Secret Passage 3F WoR</t>
  </si>
  <si>
    <t>54 : [[169, 170], [ ], [ ], None], #Narshe Northern Mines Side Room 1F WoB</t>
  </si>
  <si>
    <t>55 : [[171, 172], [ ], [ ], None], #Narshe Northern Mines Side Room 2F WoB</t>
  </si>
  <si>
    <t>56 : [[173, 174], [ ], [ ], None], #Narshe Northern Mines Inside 3F WoB</t>
  </si>
  <si>
    <t>57 : [[175, 176], [ ], [ ], None], #Narshe South Caves Secret Passage 1F WoB</t>
  </si>
  <si>
    <t>60 : [[178, 179, 1155], [ ], [ ], None], #Narshe Northern Mines Main Hallway WoB</t>
  </si>
  <si>
    <t>61 : [[180], [ ], [ ], None], #Narshe Northern Mines Tritoch Room WoB</t>
  </si>
  <si>
    <t>62 : [[181, 182], [ ], [ ], None], #Narshe Moogle Cave WoR</t>
  </si>
  <si>
    <t>63 : [[183, 184], [ ], [ ], None], #Narshe South Caves Secret Passage 3F WoB</t>
  </si>
  <si>
    <t>64 : [[185, 186], [ ], [ ], None], #Narshe Checkpoint Room WoB</t>
  </si>
  <si>
    <t>65 : [[187, 188, 189, 190], [ ], [ ], None], #Narshe South Caves WoB</t>
  </si>
  <si>
    <t>66 : [[191, 192], [ ], [ ], None], #Narshe 3-Party Cave WoB</t>
  </si>
  <si>
    <t>67 : [[193, 194], [ ], [ ], None], #Narshe Moogle Cave WoB</t>
  </si>
  <si>
    <t>68 : [[195], [ ], [ ], None], #Cave to South Figaro Siegfried Tunnel</t>
  </si>
  <si>
    <t>69 : [[197], [ ], [ ], None], #Figaro Castle Entrance</t>
  </si>
  <si>
    <t>70 : [[198, 199, 201, 204], [ ], [ ], None], #Figaro Castle Outside Courtyard</t>
  </si>
  <si>
    <t>71 : [[200], [ ], [ ], None], #Figaro Castle Center Tower Outside</t>
  </si>
  <si>
    <t>72 : [[202, 205, 207, 208], [ ], [ ], None], #Figaro Castle Desert Outside</t>
  </si>
  <si>
    <t>73 : [[203], [ ], [ ], None], #Figaro Castle West Tower Outside</t>
  </si>
  <si>
    <t>74 : [[206], [ ], [ ], None], #Figaro Castle East Tower Outside</t>
  </si>
  <si>
    <t>75 : [[209, 210], [ ], [ ], None], #Figaro Castle King's Bedroom</t>
  </si>
  <si>
    <t>76 : [[1160], [ ], [ ], None], #Figaro Castle Throne Room</t>
  </si>
  <si>
    <t>77 : [[211, 212, 213, 214], [ ], [ ], None], #Figaro Castle Foyer</t>
  </si>
  <si>
    <t>78 : [[215, 216, 217, 218, 219, 220], [ ], [ ], None], #Figaro Castle Main Hallway</t>
  </si>
  <si>
    <t>79 : [[221, 222, 223], [ ], [ ], None], #Figaro Castle Behind Throne Room</t>
  </si>
  <si>
    <t>80 : [[224, 225], [ ], [ ], None], #Figaro Castle East Bedroom</t>
  </si>
  <si>
    <t>81 : [[226, 227], [ ], [ ], None], #Figaro Castle Inn</t>
  </si>
  <si>
    <t>82 : [[228], [ ], [ ], None], #Figaro Castle West Shop</t>
  </si>
  <si>
    <t>83 : [[229], [ ], [ ], None], #Figaro Castle East Shop</t>
  </si>
  <si>
    <t>84 : [[230, 231], [ ], [ ], None], #Figaro Castle Below Inn</t>
  </si>
  <si>
    <t>85 : [[232, 233], [ ], [ ], None], #Figaro Castle Below Library</t>
  </si>
  <si>
    <t>86 : [[234, 235], [ ], [ ], None], #Figaro Castle Library</t>
  </si>
  <si>
    <t>87 : [[236, 238], [ ], [ ], None], #Figaro Castle Switch Room</t>
  </si>
  <si>
    <t>88 : [[237], [ ], [ ], None], #Figaro Castle Prison</t>
  </si>
  <si>
    <t>89 : [[239, 240], [ ], [ ], None], #Figaro Castle B1 Hallway East</t>
  </si>
  <si>
    <t>90 : [[241, 242], [ ], [ ], None], #Figaro Castle B1 Hallway West</t>
  </si>
  <si>
    <t>91 : [[243, 244], [ ], [ ], None], #Figaro Castle B2 Hallway</t>
  </si>
  <si>
    <t>92 : [[245, 247], [ ], [ ], None], #Figaro Castle B2 East Hallway</t>
  </si>
  <si>
    <t>93 : [[246, 248], [ ], [ ], None], #Figaro Castle B2 West Hallway</t>
  </si>
  <si>
    <t>94 : [[249, 250, 251], [ ], [ ], None], #Figaro Castle B2 4 Chest Room</t>
  </si>
  <si>
    <t>95 : [[252, 253], [ ], [ ], None], #Figaro Castle Engine Room</t>
  </si>
  <si>
    <t>96 : [[254], [ ], [ ], None], #Figaro Castle Treasure Room Behind Engine Room</t>
  </si>
  <si>
    <t>97 : [[255], [ ], [ ], None], #Figaro Castle B1 Single Chest Room</t>
  </si>
  <si>
    <t>98 : [[256, 257], [ ], [ ], None], #Cave to South Figaro Small Hallway WoR</t>
  </si>
  <si>
    <t>99 : [[258, 259, 260], [ ], [ ], None], #Cave to South Figaro Big Room WoR</t>
  </si>
  <si>
    <t>100 : [[261, 262], [ ], [ ], None], #Cave to South Figaro South Entrance WoR</t>
  </si>
  <si>
    <t>101 : [[263, 264], [ ], [ ], None], #Cave to South Figaro Small Hallway WoB</t>
  </si>
  <si>
    <t>102 : [[265, 266, 267], [ ], [ ], None], #Cave to South Figaro Big Room WoB</t>
  </si>
  <si>
    <t>103 : [[268], [ ], [ ], None], #Cave to South Figaro South Entrance WoB</t>
  </si>
  <si>
    <t>104 : [[270], [ ], [ ], None], #Cave to South Figaro Single Chest Room WoB</t>
  </si>
  <si>
    <t>105 : [[271], [ ], [ ], None], #Cave to South Figaro Turtle Room WoB</t>
  </si>
  <si>
    <t>106 : [[1161], [ ], [ ], None], #Cave to South Figaro Outside WoB</t>
  </si>
  <si>
    <t>108 : [[284, 285], [ ], [ ], None], #South Figaro Rich Man's House Side Outside WoR</t>
  </si>
  <si>
    <t>110 : [[296, 297], [ ], [ ], None], #South Figaro Rich Man's House Side Outside WoB</t>
  </si>
  <si>
    <t>111 : [[298], [ ], [ ], None], #South Figaro East Side</t>
  </si>
  <si>
    <t>113 : [[307, 308], [ ], [ ], None], #South Figaro Relics</t>
  </si>
  <si>
    <t>114 : [[309, 310], [ ], [ ], None], #South Figaro Inn</t>
  </si>
  <si>
    <t>115 : [[311, 312], [ ], [ ], None], #South Figaro Armory</t>
  </si>
  <si>
    <t>116 : [[313, 314, 316], [ ], [ ], None], #South Figaro Pub</t>
  </si>
  <si>
    <t>117 : [[315], [ ], [ ], None], #South Figaro Pub Basement</t>
  </si>
  <si>
    <t>118 : [[1172], [ ], [ ], None], #South Figaro Chocobo Stable</t>
  </si>
  <si>
    <t>119 : [[317, 318, 319], [ ], [ ], None], #South Figaro Rich Man's House 1F</t>
  </si>
  <si>
    <t>120 : [[320, 321, 324], [ ], [ ], None], #South Figaro Rich Man's House 2F Hallway</t>
  </si>
  <si>
    <t>121 : [[322, 325], [ ], [ ], None], #South Figaro Rich Man's Master Bedroom</t>
  </si>
  <si>
    <t>122 : [[323], [ ], [ ], None], #South Figaro Rich Man's House Kids' Room</t>
  </si>
  <si>
    <t>123 : [[326, 327], [ ], [ ], None], #South Figaro Rich Man's House Bedroom Secret Stairwell</t>
  </si>
  <si>
    <t>124 : [[328, 329, 331, 332, 333], [ ], [ ], None], #South Figaro Rich Man's House B1</t>
  </si>
  <si>
    <t>125 : [[330], [ ], [ ], None], #South Figaro Celes Cell</t>
  </si>
  <si>
    <t>126 : [[334, 335], [ ], [ ], None], #South Figaro Clock Room</t>
  </si>
  <si>
    <t>127 : [[336], [ ], [ ], None], #South Figaro Duncan's House Basement</t>
  </si>
  <si>
    <t>128 : [[337], [ ], [ ], None], #South Figaro Item Shop</t>
  </si>
  <si>
    <t>129 : [[338], [ ], [ ], None], #South Figaro Rich Man's House Secret Back Door Room</t>
  </si>
  <si>
    <t>130 : [[346], [ ], [ ], None], #South Figaro Cider House Secret Room</t>
  </si>
  <si>
    <t>131 : [[339, 344], [ ], [ ], None], #South Figaro Cider House Upstairs</t>
  </si>
  <si>
    <t>132 : [[340, 343, 348], [ ], [ ], None], #South Figaro Cider House Downstairs</t>
  </si>
  <si>
    <t>133 : [[341, 342], [ ], [ ], None], #South Figaro Behind Duncan's House</t>
  </si>
  <si>
    <t>134 : [[345, 347], [ ], [ ], None], #South Figaro Duncan's House Upstairs</t>
  </si>
  <si>
    <t>135 : [[349, 350, 351], [ ], [ ], None], #South Figaro Escape Tunnel</t>
  </si>
  <si>
    <t>136 : [[352], [ ], [ ], None], #South Figaro Rich Man's House Save Point Room</t>
  </si>
  <si>
    <t>137 : [[353], [ ], [ ], None], #South Figaro B2 3 Chest Room</t>
  </si>
  <si>
    <t>138 : [[354], [ ], [ ], None], #South Figaro B2 2 Chest Room</t>
  </si>
  <si>
    <t>139 : [[355], [ ], [ ], None], #Cave to South Figaro Single Chest Room WoR</t>
  </si>
  <si>
    <t>140 : [[356], [ ], [ ], None], #Cave to South Figaro Turtle Room WoR</t>
  </si>
  <si>
    <t>141 : [[357], [ ], [ ], None], #Cave to South Figaro Turtle Door WoR</t>
  </si>
  <si>
    <t>142 : [[1173], [ ], [ ], None], #South Figaro Docks</t>
  </si>
  <si>
    <t>143 : [[358, 359], [ ], [ ], None], #Cave to South Figaro Behind Turtle</t>
  </si>
  <si>
    <t>145 : [[362], [ ], [ ], None], #Sabin's House Inside</t>
  </si>
  <si>
    <t>146 : [[363, 1175], [ ], [ ], None], #Mt. Kolts South Entrance</t>
  </si>
  <si>
    <t>147 : [[364, 365, 366], [ ], [ ], None], #Mt. Kolts 1F Outside</t>
  </si>
  <si>
    <t>148 : [[367], [ ], [ ], None], #Mt Kolts Outside Chest 1 Room</t>
  </si>
  <si>
    <t>149 : [[368, 1176], [ ], [ ], None], #Mt Kolts Outside Cliff West</t>
  </si>
  <si>
    <t>150 : [[369], [ ], [ ], None], #Mt Kolts Outside Chest 2 Room</t>
  </si>
  <si>
    <t>151 : [[370, 371], [ ], [ ], None], #Mt. Kolts Outside Bridge</t>
  </si>
  <si>
    <t>152 : [[372, 373], [ ], [ ], None], #Mt. Kolts Vargas Spiral</t>
  </si>
  <si>
    <t>154 : [[376, 377, 378, 385], [ ], [ ], None], #Mt. Kolts 4-Way Split Room</t>
  </si>
  <si>
    <t>155 : [[379, 380], [ ], [ ], None], #Mt. Kolts 2F Inside Room</t>
  </si>
  <si>
    <t>156 : [[381, 382], [ ], [ ], None], #Mt. Kolts Inside Bridges Room</t>
  </si>
  <si>
    <t>158 : [[386], [ ], [ ], None], #Mt Kolts Inside Chest Room</t>
  </si>
  <si>
    <t>159 : [[1177, 1178], [ ], [ ], None], #Mt. Kolts North Exit</t>
  </si>
  <si>
    <t>160 : [[387, 388, 389, 1179], [ ], [ ], None], #Mt. Kolts Back Side</t>
  </si>
  <si>
    <t>161 : [[390, 391], [ ], [ ], None], #Mt. Kolts Save Point Room</t>
  </si>
  <si>
    <t>162 : [[392, 393, 394, 395], [ ], [ ], None], #Narshe School Main Room</t>
  </si>
  <si>
    <t>163 : [[396], [ ], [ ], None], #Narshe School Left Room</t>
  </si>
  <si>
    <t>164 : [[397], [ ], [ ], None], #Narshe School Middle Room</t>
  </si>
  <si>
    <t>165 : [[398], [ ], [ ], None], #Narshe School Right Room</t>
  </si>
  <si>
    <t>166 : [[1180, 1181], [ ], [ ], None], #Returners Hideout Outside</t>
  </si>
  <si>
    <t>167 : [[399, 400, 401, 402, 403], [ ], [ ], None], #Returners Hideout Main Room</t>
  </si>
  <si>
    <t>168 : [[404], [ ], [ ], None], #Returners Hideout Back Room</t>
  </si>
  <si>
    <t>169 : [[405, 406], [ ], [ ], None], #Returners Hideout Banon's Room</t>
  </si>
  <si>
    <t>170 : [[407], [ ], [ ], None], #Returner's Hideout Bedroom</t>
  </si>
  <si>
    <t>171 : [[408], [ ], [ ], None], #Returner's Hideout Inn</t>
  </si>
  <si>
    <t>172 : [[409, 410], [ ], [ ], None], #Returner's Hideout Secret Passage</t>
  </si>
  <si>
    <t>173 : [[1182], [ ], [ ], None], #Lete River Jumpoff</t>
  </si>
  <si>
    <t>175 : [[412], [ ], [ ], None], #Crazy Old Man's House Inside</t>
  </si>
  <si>
    <t>179 : [[420], [ ], [ ], None], #Doma 2F Treasure Room</t>
  </si>
  <si>
    <t>180 : [[421], [ ], [ ], None], #Doma Right Side Bedroom</t>
  </si>
  <si>
    <t>181 : [[422, 425, 427, 429], [ ], [ ], None], #Doma Inner Room</t>
  </si>
  <si>
    <t>182 : [[423], [ ], [ ], None], #Doma Throne Room</t>
  </si>
  <si>
    <t>183 : [[426], [ ], [ ], None], #Doma Left Side Bedroom</t>
  </si>
  <si>
    <t>184 : [[434], [ ], [ ], None], #Doma Cyan's Room</t>
  </si>
  <si>
    <t>185 : [[435], [ ], [ ], None], #Doma Dream 3F Outside</t>
  </si>
  <si>
    <t>186 : [[436], [ ], [ ], None], #Doma Dream 1F Outside</t>
  </si>
  <si>
    <t>187 : [[437, 438], [ ], [ ], None], #Doma Dream 2F Outside</t>
  </si>
  <si>
    <t>188 : [[439, 453], [ ], [ ], None], #Doma Dream 3F Inside</t>
  </si>
  <si>
    <t>189 : [[440, 441, 445, 449, 451, 452, 454], [ ], [ ], None], #Doma Dream Main Room</t>
  </si>
  <si>
    <t>190 : [[442], [ ], [ ], None], #Doma Dream Treasure Room</t>
  </si>
  <si>
    <t>191 : [[443], [ ], [ ], None], #Doma Dream Right Side Bedroom</t>
  </si>
  <si>
    <t>192 : [[444, 446, 448, 450], [ ], [ ], None], #Doma Dream Inner Room</t>
  </si>
  <si>
    <t>193 : [[447], [ ], [ ], None], #Doma Dream Side Bedroom</t>
  </si>
  <si>
    <t>194 : [[455], [ ], [ ], None], #Doma Dream Cyan's Room</t>
  </si>
  <si>
    <t>195 : [[456], [ ], [ ], None], #Doma Dream Throne Room</t>
  </si>
  <si>
    <t>197 : [[459], [ ], [ ], None], #Duncan's House</t>
  </si>
  <si>
    <t>203 : [[469], [ ], [ ], None], #Phantom Train Station</t>
  </si>
  <si>
    <t>204 : [[470, 471, 472, 473], [ ], [ ], None], #Phantom Train Outside 4th Section</t>
  </si>
  <si>
    <t>206 : [[474, 475, 476], [ ], [ ], None], #Phantom Train Outside 1st Section</t>
  </si>
  <si>
    <t>210 : [[477, 483], [ ], [ ], None], #Doma Dream Train Outside 3rd Section</t>
  </si>
  <si>
    <t>211 : [[478, 479, 480, 481], [ ], [ ], None], #Doma Dream Train Outside 2nd Section</t>
  </si>
  <si>
    <t>212 : [[482], [ ], [ ], None], #Doma Dream Train Outside 1st Section</t>
  </si>
  <si>
    <t>213 : [[484, 485, 486, 487], [ ], [ ], None], #Doma Dream Train 2nd Car</t>
  </si>
  <si>
    <t>215 : [[488], [ ], [ ], None], #Phantom Train Caboose Inner Room</t>
  </si>
  <si>
    <t>217 : [[489, 490, 491, 492], [ ], [ ], None], #Phantom Train Dining Room</t>
  </si>
  <si>
    <t>218 : [[493, 494], [ ], [ ], None], #Phantom Train Seating Car with Switch Left Side</t>
  </si>
  <si>
    <t>222 : [[496, 497, 498, 499, 500, 501], [ ], [ ], None], #Phantom Train Caboose</t>
  </si>
  <si>
    <t>223 : [[502], [ ], [ ], None], #Phantom Train Final Save Point Room</t>
  </si>
  <si>
    <t>227 : [[503], [ ], [ ], None], #Mobliz Kids' Hideaway</t>
  </si>
  <si>
    <t>228 : [[504, 505], [ ], [ ], None], #Baren Falls Inside</t>
  </si>
  <si>
    <t>229 : [[1189], [ ], [ ], None], #Baren Falls Cliff</t>
  </si>
  <si>
    <t>230 : [[506, 507, 508, 512, 1190, 1191], [ ], [ ], None], #Mobliz Outside WoB</t>
  </si>
  <si>
    <t>231 : [[1192, 1193], [ ], [ ], None], #Mobliz Outside WoR</t>
  </si>
  <si>
    <t>233 : [[516], [ ], [ ], None], #Mobliz Inn</t>
  </si>
  <si>
    <t>234 : [[517, 518], [ ], [ ], None], #Mobliz Arsenal</t>
  </si>
  <si>
    <t>236 : [[519], [ ], [ ], None], #Mobliz Mail Room Upstairs</t>
  </si>
  <si>
    <t>237 : [[520], [ ], [ ], None], #Mobliz Item Shop</t>
  </si>
  <si>
    <t>238 : [[521], [ ], [ ], None], #Mobliz Mail Room Basement WoB</t>
  </si>
  <si>
    <t>241 : [[1196, 1197], [ ], [ ], None], #Baren Falls Outside</t>
  </si>
  <si>
    <t>242 : [[523, 524], [ ], [ ], None], #Crescent Mountain</t>
  </si>
  <si>
    <t>243 : [[1198], [ ], [ ], None], #Serpent Trench Cliff</t>
  </si>
  <si>
    <t>245 : [[527], [ ], [ ], None], #Nikeah Inn</t>
  </si>
  <si>
    <t>246 : [[528], [ ], [ ], None], #Nikeah Pub</t>
  </si>
  <si>
    <t>247 : [[1203], [ ], [ ], None], #Nikeah Chocobo Stable</t>
  </si>
  <si>
    <t>248 : [[529], [ ], [ ], None], #Serpent Trench Cave 2nd Part 1st Room</t>
  </si>
  <si>
    <t>249 : [[530], [ ], [ ], None], #Serpent Trench Cave 2nd Part 2nd Room</t>
  </si>
  <si>
    <t>252 : [[531, 532, 533], [ ], [ ], None], #Mt Zozo Outside Bridge</t>
  </si>
  <si>
    <t>253 : [[534], [ ], [ ], None], #Mt Zozo Outside Single Chest Room</t>
  </si>
  <si>
    <t>254 : [[535, 536], [ ], [ ], None], #Mt Zozo Outside Cliff to Cyan's Cave</t>
  </si>
  <si>
    <t>255 : [[537, 538, 539], [ ], [ ], None], #Mt Zozo Inside First Room</t>
  </si>
  <si>
    <t>256 : [[540, 541], [ ], [ ], None], #Mt Zozo Inside Dragon Room</t>
  </si>
  <si>
    <t>257 : [[542, 543], [ ], [ ], None], #Mt Zozo Cyan's Cave</t>
  </si>
  <si>
    <t>258 : [[1204], [ ], [ ], None], #Mt Zozo Cyan's Cliff</t>
  </si>
  <si>
    <t>259 : [[544, 1205, 1206, 1207], [ ], [ ], None], #Coliseum Guy's House Outside</t>
  </si>
  <si>
    <t>260 : [[545], [ ], [ ], None], #Coliseum Guy's House Inside</t>
  </si>
  <si>
    <t>261 : [[1208], [ ], [ ], None], #Nikeah Docks</t>
  </si>
  <si>
    <t>262 : [[546, 547, 548, 549, 550, 551, 1209, 1210], [ ], [ ], None], #Kohlingen Outside WoB</t>
  </si>
  <si>
    <t>263 : [[552, 553, 554, 555, 556, 557, 1211, 1212], [ ], [ ], None], #Kohlingen Outside WoR</t>
  </si>
  <si>
    <t>264 : [[558], [ ], [ ], None], #Kohlingen Inn Inside</t>
  </si>
  <si>
    <t>265 : [[559, 560], [ ], [ ], None], #Kohlingen General Store Inside</t>
  </si>
  <si>
    <t>266 : [[561, 563], [ ], [ ], None], #Kohlingen Chemist's House Upstairs</t>
  </si>
  <si>
    <t>267 : [[562], [ ], [ ], None], #Kohlingen Chemist's House Downstairs</t>
  </si>
  <si>
    <t>268 : [[564], [ ], [ ], None], #Kohlingen Chemist's House Back Room</t>
  </si>
  <si>
    <t>269 : [[565], [ ], [ ], None], #Maranda Lola's House Inside</t>
  </si>
  <si>
    <t>270 : [[566], [ ], [ ], None], #Kohlingen Rachel's House Inside</t>
  </si>
  <si>
    <t>272 : [[574], [ ], [ ], None], #Jidoor Auction House</t>
  </si>
  <si>
    <t>273 : [[575], [ ], [ ], None], #Jidoor Item Shop</t>
  </si>
  <si>
    <t>274 : [[576], [ ], [ ], None], #Jidoor Relic</t>
  </si>
  <si>
    <t>275 : [[577], [ ], [ ], None], #Jidoor Armor</t>
  </si>
  <si>
    <t>276 : [[578], [ ], [ ], None], #Jidoor Weapon</t>
  </si>
  <si>
    <t>277 : [[1217], [ ], [ ], None], #Jidoor Chocobo Stable</t>
  </si>
  <si>
    <t>278 : [[579], [ ], [ ], None], #Jidoor Inn</t>
  </si>
  <si>
    <t>279 : [[580, 581], [ ], [ ], None], #Owzer's Behind Painting Room</t>
  </si>
  <si>
    <t>280 : [[582, 583, 585], [ ], [ ], None], #Owzer's Basement 1st Room</t>
  </si>
  <si>
    <t>281 : [[584], [ ], [ ], None], #Owzer's Basement Single Chest Room</t>
  </si>
  <si>
    <t>282 : [[586, 587], [ ], [ ], None], #Owzer's Basement Switching Door Room</t>
  </si>
  <si>
    <t>283 : [[588], [ ], [ ], None], #Owzer's Basement Behind Switching Door Room</t>
  </si>
  <si>
    <t>284 : [[589], [ ], [ ], None], #Owzer's Basement Save Point Room</t>
  </si>
  <si>
    <t>286 : [[591], [ ], [ ], None], #Owzer's Basement Chadarnook's Room</t>
  </si>
  <si>
    <t>287 : [[592, 593], [ ], [ ], None], #Owzer's House</t>
  </si>
  <si>
    <t>288 : [[1218, 1219, 1220, 1221, 1222, 1223], [ ], [ ], None], #Esper World Outside</t>
  </si>
  <si>
    <t>289 : [[594], [ ], [ ], None], #Esper World Gate</t>
  </si>
  <si>
    <t>290 : [[595], [ ], [ ], None], #Esper World Northwest House</t>
  </si>
  <si>
    <t>291 : [[596], [ ], [ ], None], #Esper World Far East House</t>
  </si>
  <si>
    <t>292 : [[597], [ ], [ ], None], #Esper World South Right House</t>
  </si>
  <si>
    <t>293 : [[598], [ ], [ ], None], #Esper World East House</t>
  </si>
  <si>
    <t>294 : [[599], [ ], [ ], None], #Esper World South Left House</t>
  </si>
  <si>
    <t>296 : [[603], [ ], [ ], None], #Zozo 2F Clock Room Balcony Outside</t>
  </si>
  <si>
    <t>297 : [[605], [ ], [ ], None], #Zozo 2F Cafe Balcony Outside</t>
  </si>
  <si>
    <t>298 : [[606, 607, 618], [ ], [ ], None], #Zozo Cafe Upstairs Outside</t>
  </si>
  <si>
    <t>299 : [[609, 610], [ ], [ ], None], #Zozo Relic 1st Section Outside</t>
  </si>
  <si>
    <t>300 : [[611, 612, 616], [ ], [ ], None], #Zozo Relic 2nd Section Outside</t>
  </si>
  <si>
    <t>301 : [[613, 617], [ ], [ ], None], #Zozo Relic 3rd Section Outside</t>
  </si>
  <si>
    <t>302 : [[614, 615, 619], [ ], [ ], None], #Zozo Relic 4th Section Outside</t>
  </si>
  <si>
    <t>303 : [[620, 621, 622], [ ], [ ], None], #Zozo Cafe</t>
  </si>
  <si>
    <t>304 : [[623, 624], [ ], [ ], None], #Zozo Relic 1st Room Inside</t>
  </si>
  <si>
    <t>305 : [[625, 626], [ ], [ ], None], #Zozo Relic 2nd Room Inside</t>
  </si>
  <si>
    <t>306 : [[627, 628], [ ], [ ], None], #Zozo West Tower Inside</t>
  </si>
  <si>
    <t>307 : [[629], [ ], [ ], None], #Zozo Armor</t>
  </si>
  <si>
    <t>308 : [[630], [ ], [ ], None], #Zozo Weapon</t>
  </si>
  <si>
    <t>309 : [[631], [ ], [ ], None], #Zozo Clock Puzzle Room West</t>
  </si>
  <si>
    <t>310 : [[632], [ ], [ ], None], #Zozo Clock Puzzle Room East</t>
  </si>
  <si>
    <t>311 : [[633], [ ], [ ], None], #Zozo Cafe Chest Room</t>
  </si>
  <si>
    <t>312 : [[634], [ ], [ ], None], #Zozo Tower 6F Chest Room</t>
  </si>
  <si>
    <t>313 : [[635, 636], [ ], [ ], None], #Zozo Tower Stairwell Room</t>
  </si>
  <si>
    <t>314 : [[637], [ ], [ ], None], #Zozo Tower 12F Chest Room</t>
  </si>
  <si>
    <t>315 : [[1225], [ ], [ ], None], #Zozo Tower Ramuh's Room</t>
  </si>
  <si>
    <t>316 : [[642, 643], [ ], [ ], None], #Opera House Balcony WoR and WoB Disruption</t>
  </si>
  <si>
    <t>317 : [[646, 647], [ ], [ ], None], #Opera House Catwalk Stairwell</t>
  </si>
  <si>
    <t>318 : [[648], [ ], [ ], None], #Opera House Switch Room</t>
  </si>
  <si>
    <t>319 : [[649, 650], [ ], [ ], None], #Opera House Balcony WoB</t>
  </si>
  <si>
    <t>320 : [[657], [ ], [ ], None], #Opera House Catwalks</t>
  </si>
  <si>
    <t>322 : [[662], [ ], [ ], None], #Opera House Dressing Room</t>
  </si>
  <si>
    <t>323 : [[1226], [ ], [ ], None], #Vector After Train Ride</t>
  </si>
  <si>
    <t>324 : [[1229], [ ], [ ], None], #Vector Outside</t>
  </si>
  <si>
    <t>325 : [[670], [ ], [ ], None], #Imperial Castle Entrance</t>
  </si>
  <si>
    <t>327 : [[671, 672, 673], [ ], [ ], None], #Imperial Castle Roof</t>
  </si>
  <si>
    <t>333 : [[674, 676, 678, 679, 680, 682, 684, 1230], [ ], [ ], None], #Imperial Castle Main Room</t>
  </si>
  <si>
    <t>334 : [[675], [ ], [ ], None], #Imperial Castle 2 Chest Room</t>
  </si>
  <si>
    <t>335 : [[677], [ ], [ ], None], #Imperial Castle Jail Cell</t>
  </si>
  <si>
    <t>336 : [[681, 688], [ ], [ ], None], #Imperial Castle 2F Bedroom Hallway</t>
  </si>
  <si>
    <t>337 : [[683, 693], [ ], [ ], None], #Imperial Castle Left Side Roof Stairwell</t>
  </si>
  <si>
    <t>338 : [[685, 694], [ ], [ ], None], #Imperial Castle Right Side Roof Stairwell</t>
  </si>
  <si>
    <t>340 : [[689, 690], [ ], [ ], None], #Imperial Castle Bedroom</t>
  </si>
  <si>
    <t>341 : [[691], [ ], [ ], None], #Imperial Castle Bedroom Bathroom</t>
  </si>
  <si>
    <t>342 : [[692], [ ], [ ], None], #Imperial Castle Toilet</t>
  </si>
  <si>
    <t>343 : [[1231], [ ], [ ], None], #Imperial Castle Top Room</t>
  </si>
  <si>
    <t>345 : [[695, 696], [ ], [ ], None], #Imperial Castle Barracks Room</t>
  </si>
  <si>
    <t>347 : [[702], [ ], [ ], None], #Magitek Factory Upper Room Platform From Lower Room</t>
  </si>
  <si>
    <t>348 : [[703], [ ], [ ], None], #Magitek Factory Upper Room</t>
  </si>
  <si>
    <t>349 : [[704], [ ], [ ], None], #Magitek Factory Lower Room</t>
  </si>
  <si>
    <t>351 : [[705, 706], [ ], [ ], None], #Magitek Factory Garbage Room</t>
  </si>
  <si>
    <t>353 : [[709, 710], [ ], [ ], None], #Magitek Factory Stairwell</t>
  </si>
  <si>
    <t>354 : [[711], [ ], [ ], None], #Magitek Factory Save Point Room</t>
  </si>
  <si>
    <t>355 : [[712, 713], [ ], [ ], None], #Magitek Factory Tube Hallway</t>
  </si>
  <si>
    <t>356 : [[714, 715], [ ], [ ], None], #Magitek Factory Number 024 Room</t>
  </si>
  <si>
    <t>357 : [[716], [ ], [ ], None], #Magitek Factory Esper Tube Room</t>
  </si>
  <si>
    <t>358 : [[717], [ ], [ ], None], #Zone Eater Entry Room</t>
  </si>
  <si>
    <t>359 : [[718, 719, 721], [ ], [ ], None], #Zone Eater Bridge Guards Room</t>
  </si>
  <si>
    <t>360 : [[720], [ ], [ ], None], #Zone Eater Pit</t>
  </si>
  <si>
    <t>361 : [[723], [ ], [ ], None], #Zone Eater Short Tunnel</t>
  </si>
  <si>
    <t>362 : [[724], [ ], [ ], None], #Zone Eater Gogo Room</t>
  </si>
  <si>
    <t>363 : [[725], [ ], [ ], None], #Zone Eater Save Point Room</t>
  </si>
  <si>
    <t>364 : [[727, 728], [ ], [ ], None], #Zone Eater Bridge Switch Room</t>
  </si>
  <si>
    <t>366 : [[729, 730, 731], [ ], [ ], None], #Umaro Cave 1st Room</t>
  </si>
  <si>
    <t>367 : [[732, 733], [ ], [ ], None], #Umaro Cave Bridge Room</t>
  </si>
  <si>
    <t>368 : [[734], [ ], [ ], None], #Umaro Cave Switch Room</t>
  </si>
  <si>
    <t>369 : [[735, 736, 737, 738], [ ], [ ], None], #Umaro Cave 2nd Room</t>
  </si>
  <si>
    <t>372 : [[743], [ ], [ ], None], #Doma 3F Outside</t>
  </si>
  <si>
    <t>374 : [[745, 746], [ ], [ ], None], #Doma 2F Outside</t>
  </si>
  <si>
    <t>376 : [[750], [ ], [ ], None], #Maranda Inn</t>
  </si>
  <si>
    <t>377 : [[751], [ ], [ ], None], #Maranda Weapon Shop</t>
  </si>
  <si>
    <t>378 : [[752], [ ], [ ], None], #Maranda Armor Shop</t>
  </si>
  <si>
    <t>1266: [1267, 1268, 1269, 1270]</t>
  </si>
  <si>
    <t>this is only visible after hitting the switch in map 365 (8, 6) CC/55A6), Switch number 732 is ON. You will get stuck coming out of this door</t>
  </si>
  <si>
    <t>shared_exit description</t>
  </si>
  <si>
    <t>upload to shared_exits in rooms.py</t>
  </si>
  <si>
    <t>0x0000: "World of Balance",</t>
  </si>
  <si>
    <t>0x0001: "World of Ruin",</t>
  </si>
  <si>
    <t>0x0002: "Serpent Trench",</t>
  </si>
  <si>
    <t>0x0003: "Empty",</t>
  </si>
  <si>
    <t>0x0004: "Empty (Shadow's Dream)",</t>
  </si>
  <si>
    <t>0x0005: "Empty (Mog Narration)",</t>
  </si>
  <si>
    <t>0x0006: "Blackjack: Exterior",</t>
  </si>
  <si>
    <t>0x0007: "Blackjack: Interior",</t>
  </si>
  <si>
    <t>0x0008: "Blackjack: Parlor",</t>
  </si>
  <si>
    <t>0x0009: "Blank Map (3 Scenarios)",</t>
  </si>
  <si>
    <t>0x000A: "Blackjack: Exterior (Cutscenes)",</t>
  </si>
  <si>
    <t>0x000B: "Falcon: Exterior",</t>
  </si>
  <si>
    <t>0x000C: "Falcon: Interior",</t>
  </si>
  <si>
    <t>0x000D: "Blackjack: Exterior (Breaking Apart)",</t>
  </si>
  <si>
    <t>0x000E: "Chocobo Stable: Exterior (WoB)",</t>
  </si>
  <si>
    <t>0x000F: "Chocobo Stable: Interior",</t>
  </si>
  <si>
    <t>0x0010: "Chocobo Stable: Exterior (WoR)",</t>
  </si>
  <si>
    <t>0x0011: "Falcon: Exterior (Cutscenes)",</t>
  </si>
  <si>
    <t>0x0012: "Narshe: Mountaintop (Intro)",</t>
  </si>
  <si>
    <t>0x0013: "Narshe: South Exterior (Intro)",</t>
  </si>
  <si>
    <t>0x0014: "Narshe: South Exterior (WoB)",</t>
  </si>
  <si>
    <t>0x0015: "Narshe: North Exterior (WoB)",</t>
  </si>
  <si>
    <t>0x0016: "Narshe: Hills Maze (WoB)",</t>
  </si>
  <si>
    <t>0x0017: "Narshe: Cliffs (WoB)",</t>
  </si>
  <si>
    <t>0x0018: "Narshe: Weapon Shop",</t>
  </si>
  <si>
    <t>0x0019: "Narshe: Armor Shop",</t>
  </si>
  <si>
    <t>0x001A: "Narshe: Item Shop",</t>
  </si>
  <si>
    <t>0x001B: "Narshe: Relic Shop",</t>
  </si>
  <si>
    <t>0x001C: "Narshe: Inn",</t>
  </si>
  <si>
    <t>0x001D: "Narshe: Cafe",</t>
  </si>
  <si>
    <t>0x001E: "Narshe: Other Rooms",</t>
  </si>
  <si>
    <t>0x001F: "Narshe: Chocobo Stable",</t>
  </si>
  <si>
    <t>0x0020: "Narshe: South Exterior (WoR)",</t>
  </si>
  <si>
    <t>0x0021: "Narshe: North Exterior (WoR)",</t>
  </si>
  <si>
    <t>0x0022: "Narshe: Hills Maze (WoR)",</t>
  </si>
  <si>
    <t>0x0023: "Narshe: Cliffs (WoR)",</t>
  </si>
  <si>
    <t>0x0024: "Narshe: North Caves (WoR)",</t>
  </si>
  <si>
    <t>0x0025: "Narshe: 3-Party Cave (WoR)",</t>
  </si>
  <si>
    <t>0x0026: "Narshe: South Caves (WoR)",</t>
  </si>
  <si>
    <t>0x0027: "Narshe: North Exterior (Intro)",</t>
  </si>
  <si>
    <t>0x0028: "Narshe: Caves (Unused)",</t>
  </si>
  <si>
    <t>0x0029: "Narshe: Whelk Cave (Intro)",</t>
  </si>
  <si>
    <t>0x002A: "Narshe: Tritoch's Cave (Intro)",</t>
  </si>
  <si>
    <t>0x002B: "Narshe: Tritoch's Cave (WoB)",</t>
  </si>
  <si>
    <t>0x002C: "Narshe: Moogle Cave (WoR)",</t>
  </si>
  <si>
    <t>0x002F: "South Figaro: Exterior (Sneaking Out)",</t>
  </si>
  <si>
    <t>0x0030: "Narshe: Cave to Checkpoint (WoB)",</t>
  </si>
  <si>
    <t>0x0031: "Narshe: Checkpoint Cave (WoB)",</t>
  </si>
  <si>
    <t>0x0032: "Narshe: South Caves (WoB)",</t>
  </si>
  <si>
    <t>0x0033: "Narshe: 3-Party Cave (WoB)",</t>
  </si>
  <si>
    <t>0x0034: "Narshe: Moogle Cave (WoB)",</t>
  </si>
  <si>
    <t>0x0035: "Cave to South Figaro: Siegfried's Tunnel",</t>
  </si>
  <si>
    <t>0x0036: "Figaro Castle: Submerging",</t>
  </si>
  <si>
    <t>0x0037: "Figaro Castle: Exterior",</t>
  </si>
  <si>
    <t>0x0038: "Figaro Castle: Empty Desert",</t>
  </si>
  <si>
    <t>0x0039: "Figaro Castle: West Tower",</t>
  </si>
  <si>
    <t>0x003A: "Figaro Castle: Throne Room",</t>
  </si>
  <si>
    <t>0x003B: "Figaro Castle: Other Rooms",</t>
  </si>
  <si>
    <t>0x003C: "Figaro Castle: Library",</t>
  </si>
  <si>
    <t>0x003D: "Figaro Castle: Switch Room and Prison",</t>
  </si>
  <si>
    <t>0x003E: "Figaro Castle: Upper Basement",</t>
  </si>
  <si>
    <t>0x003F: "Figaro Castle: Lower Basement",</t>
  </si>
  <si>
    <t>0x0040: "Figaro Castle: Engine Room",</t>
  </si>
  <si>
    <t>0x0041: "Figaro Castle: Treasury",</t>
  </si>
  <si>
    <t>0x0042: "Figaro Castle: Basement Treasure Room",</t>
  </si>
  <si>
    <t>0x0043: "Figaro Castle: Night Time",</t>
  </si>
  <si>
    <t>0x0044: "Cave to South Figaro (WoR)",</t>
  </si>
  <si>
    <t>0x0045: "Cave to South Figaro (Locke/Celes)",</t>
  </si>
  <si>
    <t>0x0046: "Cave to South Figaro: Turtle Room (Locke/Celes)",</t>
  </si>
  <si>
    <t>0x0047: "Cave to South Figaro: Outside",</t>
  </si>
  <si>
    <t>0x0048: "Cave to South Figaro (Terra/Locke/Edgar)",</t>
  </si>
  <si>
    <t>0x0049: "Cave to South Figaro: Turtle Room (Terra/Locke/Edgar)",</t>
  </si>
  <si>
    <t>0x004A: "South Figaro: Exterior (WoR)",</t>
  </si>
  <si>
    <t>0x004B: "South Figaro: Exterior (WoB)",</t>
  </si>
  <si>
    <t>0x004C: "South Figaro: Inn/Relic Shop",</t>
  </si>
  <si>
    <t>0x004D: "South Figaro: Arsenal",</t>
  </si>
  <si>
    <t>0x004E: "South Figaro: Cafe",</t>
  </si>
  <si>
    <t>0x004F: "South Figaro: Unused",</t>
  </si>
  <si>
    <t>0x0050: "South Figaro: Chocobo Stable",</t>
  </si>
  <si>
    <t>0x0051: "South Figaro: Rich Man's House",</t>
  </si>
  <si>
    <t>0x0052: "South Figaro: Interior (Unused)",</t>
  </si>
  <si>
    <t>0x0053: "South Figaro: Basement",</t>
  </si>
  <si>
    <t>0x0054: "South Figaro: Clock Room",</t>
  </si>
  <si>
    <t>0x0055: "South Figaro: Item Shop",</t>
  </si>
  <si>
    <t>0x0056: "South Figaro: Other Rooms",</t>
  </si>
  <si>
    <t>0x0057: "South Figaro: Escape Tunnel",</t>
  </si>
  <si>
    <t>0x0058: "South Figaro: Basement Save Point",</t>
  </si>
  <si>
    <t>0x0059: "South Figaro: Basement Treasure Rooms",</t>
  </si>
  <si>
    <t>0x005A: "Cave to South Figaro: Turtle Room (WoR)",</t>
  </si>
  <si>
    <t>0x005B: "South Figaro: Docks",</t>
  </si>
  <si>
    <t>0x005C: "South Figaro: Cave Behind Turtle",</t>
  </si>
  <si>
    <t>0x005D: "Sabin's House: Exterior",</t>
  </si>
  <si>
    <t>0x005E: "Sabin's House: Interior",</t>
  </si>
  <si>
    <t>0x005F: "Mt. Kolts: Entrance",</t>
  </si>
  <si>
    <t>0x0060: "Mt. Kolts: Lower Exterior",</t>
  </si>
  <si>
    <t>0x0061: "Mt. Kolts: Upper Exterior",</t>
  </si>
  <si>
    <t>0x0062: "Mt. Kolts: Vargas' Area",</t>
  </si>
  <si>
    <t>0x0063: "Mt. Kolts: Unused",</t>
  </si>
  <si>
    <t>0x0064: "Mt. Kolts: Interior",</t>
  </si>
  <si>
    <t>0x0065: "Mt. Kolts: Exit",</t>
  </si>
  <si>
    <t>0x0066: "Mt. Kolts: Back Side Exterior",</t>
  </si>
  <si>
    <t>0x0067: "Mt. Kolts: Save Point",</t>
  </si>
  <si>
    <t>0x0068: "Narshe: Beginner's House (main room)",</t>
  </si>
  <si>
    <t>0x0069: "Narshe: Beginner's House (left room)",</t>
  </si>
  <si>
    <t>0x006A: "Narshe: Beginner's House (middle room)",</t>
  </si>
  <si>
    <t>0x006B: "Narshe: Beginner's House (right room)",</t>
  </si>
  <si>
    <t>0x006C: "Returner's Hideout: Entrance",</t>
  </si>
  <si>
    <t>0x006D: "Returner's Hideout: Main Room",</t>
  </si>
  <si>
    <t>0x006E: "Returner's Hideout: Other Rooms",</t>
  </si>
  <si>
    <t>0x006F: "Returner's Hideout: Inn",</t>
  </si>
  <si>
    <t>0x0070: "Returner's Hideout: Tunnel to Lete River",</t>
  </si>
  <si>
    <t>0x0071: "Lete River: Exterior",</t>
  </si>
  <si>
    <t>0x0072: "Lete River: Caves",</t>
  </si>
  <si>
    <t>0x0073: "Crazy Old Man's House: Exterior (WoB)",</t>
  </si>
  <si>
    <t>0x0074: "Crazy Old Man's House: Interior",</t>
  </si>
  <si>
    <t>0x0075: "Imperial Camp: On Foot",</t>
  </si>
  <si>
    <t>0x0077: "Imperial Camp: Magitek Armor",</t>
  </si>
  <si>
    <t>0x0078: "Doma Castle: Exterior (Imperial Siege)",</t>
  </si>
  <si>
    <t>0x0079: "Doma Castle: Exterior (Poisoning)",</t>
  </si>
  <si>
    <t>0x007B: "Doma Castle: Interior",</t>
  </si>
  <si>
    <t>0x007C: "Doma Castle: Cyan's Room",</t>
  </si>
  <si>
    <t>0x007D: "Doma Castle: Exterior (Cyan's Dream)",</t>
  </si>
  <si>
    <t>0x007E: "Doma Castle: Interior (Cyan's Dream)",</t>
  </si>
  <si>
    <t>0x007F: "Duncan's House: Exterior",</t>
  </si>
  <si>
    <t>0x0080: "Duncan's House: Interior",</t>
  </si>
  <si>
    <t>0x0081: "Mountaintop (Ending)",</t>
  </si>
  <si>
    <t>0x0082: "Phantom Forest (Ending)",</t>
  </si>
  <si>
    <t>0x0083: "Crazy Old Man's House: Exterior (WoR)",</t>
  </si>
  <si>
    <t>0x0084: "Phantom Forest: Main Area",</t>
  </si>
  <si>
    <t>0x0085: "Phantom Forest: Recovery Spring",</t>
  </si>
  <si>
    <t>0x0086: "Phantom Forest: Fork",</t>
  </si>
  <si>
    <t>0x0087: "Phantom Forest: Path to Phantom Train",</t>
  </si>
  <si>
    <t>0x0088: "Mountain Waterfall (Ending)",</t>
  </si>
  <si>
    <t>0x0089: "Phantom Train: Platform (After Train Leaves)",</t>
  </si>
  <si>
    <t>0x008A: "Phantom Train: Platform (Party Gets Off)",</t>
  </si>
  <si>
    <t>0x008B: "Phantom Train: Platform (Dead People Get On)",</t>
  </si>
  <si>
    <t>0x008C: "Phantom Train: Platform (Party Gets On)",</t>
  </si>
  <si>
    <t>0x008D: "Phantom Train: Exterior (Front Cars)",</t>
  </si>
  <si>
    <t>0x008E: "Phantom Train: Exterior (Rear Cars)",</t>
  </si>
  <si>
    <t>0x008F: "Phantom Train: Exterior (Cyan's Dream)",</t>
  </si>
  <si>
    <t>0x0090: "Phantom Train: 2nd Train Car (Cyan's Dream)",</t>
  </si>
  <si>
    <t>0x0091: "Phantom Train: Seating Cars",</t>
  </si>
  <si>
    <t>0x0092: "Phantom Train: Caboose Room and Engine Room",</t>
  </si>
  <si>
    <t>0x0093: "Phantom Train: Dining Car",</t>
  </si>
  <si>
    <t>0x0094: "Mobliz: Exterior (Light of Judgement)",</t>
  </si>
  <si>
    <t>0x0095: "Phantom Train: Seating Car with Switch",</t>
  </si>
  <si>
    <t>0x0096: "Mobliz: Cave 2",</t>
  </si>
  <si>
    <t>0x0097: "Phantom Train: Hallway",</t>
  </si>
  <si>
    <t>0x0098: "Phantom Train: Caboose",</t>
  </si>
  <si>
    <t>0x0099: "Phantom Train: Small Rooms",</t>
  </si>
  <si>
    <t>0x009A: "Mobliz: Cave 1",</t>
  </si>
  <si>
    <t>0x009B: "Baren Falls: Interior",</t>
  </si>
  <si>
    <t>0x009C: "Baren Falls: Exterior",</t>
  </si>
  <si>
    <t>0x009D: "Mobliz: Exterior (WoB)",</t>
  </si>
  <si>
    <t>0x009E: "Mobliz: Exterior (WoR)",</t>
  </si>
  <si>
    <t>0x009F: "Baren Falls: Riverbank",</t>
  </si>
  <si>
    <t>0x00A0: "Mobliz: Inn",</t>
  </si>
  <si>
    <t>0x00A1: "Mobliz: Arsenal",</t>
  </si>
  <si>
    <t>0x00A2: "Mobliz: Relic Shop",</t>
  </si>
  <si>
    <t>0x00A3: "Mobliz: Mail House",</t>
  </si>
  <si>
    <t>0x00A4: "Mobliz: Item Shop",</t>
  </si>
  <si>
    <t>0x00A5: "Mobliz: Other Rooms",</t>
  </si>
  <si>
    <t>0x00A6: "Baren Falls: Entrance",</t>
  </si>
  <si>
    <t>0x00A7: "Crescent Mountain: Interior",</t>
  </si>
  <si>
    <t>0x00A8: "Crescent Mountain: Exterior",</t>
  </si>
  <si>
    <t>0x00A9: "Nikeah: Exterior",</t>
  </si>
  <si>
    <t>0x00AA: "Baren Falls: Riverbank (Shadow's Dream)",</t>
  </si>
  <si>
    <t>0x00AB: "Nikeah: Inn",</t>
  </si>
  <si>
    <t>0x00AC: "Nikeah: Cafe",</t>
  </si>
  <si>
    <t>0x00AD: "Nikeah: Chocobo Stable",</t>
  </si>
  <si>
    <t>0x00AE: "Phantom Forest (Shadow's Dream)",</t>
  </si>
  <si>
    <t>0x00AF: "Serpent Trench: Caves",</t>
  </si>
  <si>
    <t>0x00B0: "Mt. Zozo: Bridge",</t>
  </si>
  <si>
    <t>0x00B1: "Mt. Zozo: Treasure Cliff",</t>
  </si>
  <si>
    <t>0x00B2: "Mt. Zozo: Cliff to Cyan's Cave",</t>
  </si>
  <si>
    <t>0x00B3: "Mt. Zozo: Interior",</t>
  </si>
  <si>
    <t>0x00B4: "Mt. Zozo: Cyan's Cave",</t>
  </si>
  <si>
    <t>0x00B5: "Mt. Zozo: Cyan's Cliff",</t>
  </si>
  <si>
    <t>0x00B6: "Thamasa: Exterior (Shadow's Dream)",</t>
  </si>
  <si>
    <t>0x00B7: "Mobliz: Cave 1 (Ending)",</t>
  </si>
  <si>
    <t>0x00B8: "Mobliz: Exterior (Ending)",</t>
  </si>
  <si>
    <t>0x00B9: "Colosseum Guy's House: Exterior",</t>
  </si>
  <si>
    <t>0x00BA: "Colosseum Guy's House: Interior",</t>
  </si>
  <si>
    <t>0x00BB: "Nikeah: Docks",</t>
  </si>
  <si>
    <t>0x00BC: "Kohlingen: Exterior (WoB)",</t>
  </si>
  <si>
    <t>0x00BD: "Kohlingen: Exterior (WoR)",</t>
  </si>
  <si>
    <t>0x00BE: "Lete River: Exterior (Ending)",</t>
  </si>
  <si>
    <t>0x00BF: "Kohlingen: Inn",</t>
  </si>
  <si>
    <t>0x00C0: "Kohlingen: Unused",</t>
  </si>
  <si>
    <t>0x00C1: "Kohlingen: Unused",</t>
  </si>
  <si>
    <t>0x00C2: "Kohlingen: General Store",</t>
  </si>
  <si>
    <t>0x00C3: "Kohlingen: Crazy Man's House",</t>
  </si>
  <si>
    <t>0x00C4: "Maranda: Lola's House",</t>
  </si>
  <si>
    <t>0x00C5: "Kohlingen: Rachel's House",</t>
  </si>
  <si>
    <t>0x00C6: "Jidoor: Exterior",</t>
  </si>
  <si>
    <t>0x00C8: "Jidoor: Auction House",</t>
  </si>
  <si>
    <t>0x00C9: "Jidoor: Item Shop",</t>
  </si>
  <si>
    <t>0x00CA: "Jidoor: Relic Shop",</t>
  </si>
  <si>
    <t>0x00CB: "Jidoor: Armor Shop",</t>
  </si>
  <si>
    <t>0x00CC: "Jidoor: Weapon Shop",</t>
  </si>
  <si>
    <t>0x00CD: "Jidoor: Chocobo Stable",</t>
  </si>
  <si>
    <t>0x00CE: "Jidoor: Inn",</t>
  </si>
  <si>
    <t>0x00CF: "Jidoor: Owzer's Basement",</t>
  </si>
  <si>
    <t>0x00D0: "Jidoor: Chadarnook's Room",</t>
  </si>
  <si>
    <t>0x00D1: "Jidoor: Owzer's House",</t>
  </si>
  <si>
    <t>0x00D2: "Doma Castle: Exterior (Ending)",</t>
  </si>
  <si>
    <t>0x00D3: "Narshe: Cliffs (Ending)",</t>
  </si>
  <si>
    <t>0x00D4: "Gogo's Cave: Bridges (Ending)",</t>
  </si>
  <si>
    <t>0x00D5: "Crescent Mountain: Interior (Ending)",</t>
  </si>
  <si>
    <t>0x00D6: "Mt. Zozo: Bridge (Setzer/Darill Flashback)",</t>
  </si>
  <si>
    <t>0x00D7: "Blank (Falcon Flying Off)",</t>
  </si>
  <si>
    <t>0x00D8: "Esper World: Doors Closing",</t>
  </si>
  <si>
    <t>0x00D9: "Esper World: Exterior",</t>
  </si>
  <si>
    <t>0x00DA: "Esper World: Cave to Exit",</t>
  </si>
  <si>
    <t>0x00DB: "Esper World: Interior",</t>
  </si>
  <si>
    <t>0x00DC: "South Figaro: Docks (Unused)",</t>
  </si>
  <si>
    <t>0x00DD: "Zozo: Exterior",</t>
  </si>
  <si>
    <t>0x00E1: "Zozo: Interior",</t>
  </si>
  <si>
    <t>0x00E2: "Zozo: Ramuh's Room",</t>
  </si>
  <si>
    <t>0x00E7: "Opera House: Theater (WoR)",</t>
  </si>
  <si>
    <t>0x00E8: "Opera House: Backstage (Before Opera)",</t>
  </si>
  <si>
    <t>0x00E9: "Opera House: Stage (Fight Scene)",</t>
  </si>
  <si>
    <t>0x00EA: "Opera House: Stage (Intro)",</t>
  </si>
  <si>
    <t>0x00EB: "Opera House: Stage (Catwalk)",</t>
  </si>
  <si>
    <t>0x00EC: "Opera House: Castle",</t>
  </si>
  <si>
    <t>0x00ED: "Opera House: Lobby",</t>
  </si>
  <si>
    <t>0x00EE: "Opera House: Backstage (During Opera)",</t>
  </si>
  <si>
    <t>0x00EF: "Opera House: Stage (Lights Out)",</t>
  </si>
  <si>
    <t>0x00F0: "Vector: Town Exterior (After Train Ride)",</t>
  </si>
  <si>
    <t>0x00F1: "Vector: Upper Castle Exterior (Cranes)",</t>
  </si>
  <si>
    <t>0x00F2: "Vector: Town Exterior",</t>
  </si>
  <si>
    <t>0x00F3: "Vector: Lower Castle Exterior",</t>
  </si>
  <si>
    <t>0x00F4: "Vector: Upper Castle Exterior",</t>
  </si>
  <si>
    <t>0x00F5: "Vector: Inn",</t>
  </si>
  <si>
    <t>0x00F6: "Vector: Weapon Shop",</t>
  </si>
  <si>
    <t>0x00F7: "Vector: Cafe",</t>
  </si>
  <si>
    <t>0x00F8: "Vector: Armor Shop",</t>
  </si>
  <si>
    <t>0x00F9: "Vector: Tiny House",</t>
  </si>
  <si>
    <t>0x00FA: "Vector: Castle Interior",</t>
  </si>
  <si>
    <t>0x00FB: "Vector: Castle Dining Room",</t>
  </si>
  <si>
    <t>0x00FC: "Vector: Castle Barracks",</t>
  </si>
  <si>
    <t>0x00FD: "Vector: Town Exterior (On Fire)",</t>
  </si>
  <si>
    <t>0x0106: "Magitek Factory: Upper Room",</t>
  </si>
  <si>
    <t>0x0107: "Magitek Factory: Lower Room",</t>
  </si>
  <si>
    <t>0x0108: "Magitek Factory: Garbage Room",</t>
  </si>
  <si>
    <t>0x0109: "Magitek Factory: Unused",</t>
  </si>
  <si>
    <t>0x010A: "Magitek Research Facility: Elevator",</t>
  </si>
  <si>
    <t>0x010B: "Kefka's Tower: Stairway (Unused)",</t>
  </si>
  <si>
    <t>0x010C: "Magitek Research Facility: Tube Room (Ending)",</t>
  </si>
  <si>
    <t>0x010D: "Magitek Research Facility: Stairway",</t>
  </si>
  <si>
    <t>0x010E: "Magitek Factory: Save Point",</t>
  </si>
  <si>
    <t>0x010F: "Magitek Research Facility: Tube Room",</t>
  </si>
  <si>
    <t>0x0110: "Magitek Research Facility: Train Room",</t>
  </si>
  <si>
    <t>0x0111: "Magitek Research Facility: Number 024's Room",</t>
  </si>
  <si>
    <t>0x0112: "Magitek Research Facility: Esper Room",</t>
  </si>
  <si>
    <t>0x0113: "Unused",</t>
  </si>
  <si>
    <t>0x0114: "Gogo's Cave: First 3 Rooms",</t>
  </si>
  <si>
    <t>0x0115: "Gogo's Cave: Short Tunnel",</t>
  </si>
  <si>
    <t>0x0116: "Gogo's Cave: Gogo's Room",</t>
  </si>
  <si>
    <t>0x0117: "Gogo's Cave: Save Point",</t>
  </si>
  <si>
    <t>0x0118: "Gogo's Cave: Last 2 Rooms",</t>
  </si>
  <si>
    <t>0x0119: "Umaro's Cave: Other Caves",</t>
  </si>
  <si>
    <t>0x011A: "Umaro's Cave: Second Cave",</t>
  </si>
  <si>
    <t>0x011B: "Umaro's Cave: Umaro's Room",</t>
  </si>
  <si>
    <t>0x011C: "Maranda: Exterior",</t>
  </si>
  <si>
    <t>0x011D: "Doma Castle: Exterior (WoB)",</t>
  </si>
  <si>
    <t>0x011F: "Kefka's Tower: After Guardian",</t>
  </si>
  <si>
    <t>0x0120: "Maranda: Inn",</t>
  </si>
  <si>
    <t>0x0121: "Maranda: Weapon Shop",</t>
  </si>
  <si>
    <t>0x0122: "Maranda: Armor Shop",</t>
  </si>
  <si>
    <t>0x0123: "Kefka's Tower: Guardian's Room",</t>
  </si>
  <si>
    <t>0x0124: "Kefka's Tower: Small Switch Room",</t>
  </si>
  <si>
    <t>0x0125: "Kefka's Tower",</t>
  </si>
  <si>
    <t>0x0126: "Kefka's Tower: Before Gold Dragon",</t>
  </si>
  <si>
    <t>0x0127: "Kefka's Tower: Before Tube Room",</t>
  </si>
  <si>
    <t>0x0128: "Kefka's Tower: Inferno's Room (Upstairs)",</t>
  </si>
  <si>
    <t>0x0129: "Darill's Tomb: Entrance",</t>
  </si>
  <si>
    <t>0x012A: "Darill's Tomb: First Room",</t>
  </si>
  <si>
    <t>0x012B: "Darill's Tomb: Upstairs",</t>
  </si>
  <si>
    <t>0x012C: "Darill's Tomb: Downstairs",</t>
  </si>
  <si>
    <t>0x012D: "Darill's Tomb: Stairway",</t>
  </si>
  <si>
    <t>0x012E: "Thamasa: Exterior (Ending)",</t>
  </si>
  <si>
    <t>0x012F: "Kefka's Tower",</t>
  </si>
  <si>
    <t>0x0130: "Kefka's Tower: Fixed Dice Room",</t>
  </si>
  <si>
    <t>0x0131: "Tzen: Exterior (WoR)",</t>
  </si>
  <si>
    <t>0x0132: "Tzen: Exterior (WoB)",</t>
  </si>
  <si>
    <t>0x0133: "Tzen: Item Shop",</t>
  </si>
  <si>
    <t>0x0134: "Tzen: Inn",</t>
  </si>
  <si>
    <t>0x0135: "Tzen: Weapon Shop",</t>
  </si>
  <si>
    <t>0x0136: "Tzen: Armor Shop",</t>
  </si>
  <si>
    <t>0x0137: "Tzen: Collapsing House",</t>
  </si>
  <si>
    <t>0x0138: "Tzen: Relic Shop",</t>
  </si>
  <si>
    <t>0x0139: "Phoenix Cave: Downstairs",</t>
  </si>
  <si>
    <t>0x013A: "Phoenix Cave: Downstairs (?)",</t>
  </si>
  <si>
    <t>0x013B: "Phoenix Cave: Upstairs",</t>
  </si>
  <si>
    <t>0x013C: "Phoenix Cave: Upstairs (?)",</t>
  </si>
  <si>
    <t>0x013D: "Cyan's Dream: 3 Stooges",</t>
  </si>
  <si>
    <t>0x013E: "Phoenix Cave: Entrance",</t>
  </si>
  <si>
    <t>0x013F: "Cyan's Dream: Cliffs",</t>
  </si>
  <si>
    <t>0x0140: "Cyan's Dream: Caves",</t>
  </si>
  <si>
    <t>0x0141: "Phantom Train: Third Train Car (Cyan's Dream)",</t>
  </si>
  <si>
    <t>0x0142: "Phantom Train: First Train Car (Cyan's Dream)",</t>
  </si>
  <si>
    <t>0x0143: "Albrook: Exterior (WoB)",</t>
  </si>
  <si>
    <t>0x0144: "Albrook: Exterior (WoR)",</t>
  </si>
  <si>
    <t>0x0145: "Albrook: Inn",</t>
  </si>
  <si>
    <t>0x0146: "Albrook: Weapon Shop",</t>
  </si>
  <si>
    <t>0x0147: "Albrook: Armor Shop",</t>
  </si>
  <si>
    <t>0x0148: "Albrook: Item Shop",</t>
  </si>
  <si>
    <t>0x0149: "Kefka's Tower",</t>
  </si>
  <si>
    <t>0x014A: "Albrook: Cafe/Relic Shop",</t>
  </si>
  <si>
    <t>0x014B: "Kefka's Tower: Atma's Room",</t>
  </si>
  <si>
    <t>0x014C: "Albrook: Docks",</t>
  </si>
  <si>
    <t>0x014E: "Kefka's Tower: Exterior",</t>
  </si>
  <si>
    <t>0x014F: "Kefka's Tower: Gold Dragon's Room",</t>
  </si>
  <si>
    <t>0x0150: "Kefka's Tower",</t>
  </si>
  <si>
    <t>0x0151: "Kefka's Tower: Lower Switch Room",</t>
  </si>
  <si>
    <t>0x0152: "Kefka's Tower: Minerva Room and Tack Star Room",</t>
  </si>
  <si>
    <t>0x0153: "Kefka's Tower",</t>
  </si>
  <si>
    <t>0x0154: "Thamasa: Exterior (WoB)",</t>
  </si>
  <si>
    <t>0x0155: "Thamasa: Exterior (Kefka Attack)",</t>
  </si>
  <si>
    <t>0x0156: "Thamasa: Exterior (Baram &amp; Clyde)",</t>
  </si>
  <si>
    <t>0x0157: "Thamasa: Exterior (WoB, First Time)",</t>
  </si>
  <si>
    <t>0x0158: "Thamasa: Exterior (WoR)",</t>
  </si>
  <si>
    <t>0x0159: "Thamasa: Armory",</t>
  </si>
  <si>
    <t>0x015A: "Thamasa: Inn",</t>
  </si>
  <si>
    <t>0x015B: "Thamasa: Item Shop",</t>
  </si>
  <si>
    <t>0x015C: "Thamasa: Elder's House",</t>
  </si>
  <si>
    <t>0x015D: "Thamasa: Strago &amp; Relm's House",</t>
  </si>
  <si>
    <t>0x015E: "Thamasa: Relic Shop",</t>
  </si>
  <si>
    <t>0x015F: "Thamasa: Burning Building",</t>
  </si>
  <si>
    <t>0x0160: "Kefka's Tower: Tube Room",</t>
  </si>
  <si>
    <t>0x0161: "Cave in the Veldt",</t>
  </si>
  <si>
    <t>0x0162: "Kefka's Tower: Goddess/Skull Dragon Rooms",</t>
  </si>
  <si>
    <t>0x0163: "Kefka's Tower: Doom/Upper Switch Rooms",</t>
  </si>
  <si>
    <t>0x0164: "Kefka's Tower: Top",</t>
  </si>
  <si>
    <t>0x0165: "Kefka's Tower: Top",</t>
  </si>
  <si>
    <t>0x0166: "Floating Island: Save Point",</t>
  </si>
  <si>
    <t>0x0167: "Fanatics' Tower: 2nd Level",</t>
  </si>
  <si>
    <t>0x0168: "Fanatics' Tower: 3rd Level",</t>
  </si>
  <si>
    <t>0x0169: "Fanatics' Tower: 4th Level",</t>
  </si>
  <si>
    <t>0x016A: "Fanatics' Tower: Bottom",</t>
  </si>
  <si>
    <t>0x016B: "Fanatics' Tower: 1st Level",</t>
  </si>
  <si>
    <t>0x016C: "Fanatics' Tower: Top",</t>
  </si>
  <si>
    <t>0x016D: "Fanatics' Tower: 1st Treasure Room",</t>
  </si>
  <si>
    <t>0x016E: "Fanatics' Tower: Top Treasure Room",</t>
  </si>
  <si>
    <t>0x016F: "Fanatics' Tower: 2nd Treasure Room",</t>
  </si>
  <si>
    <t>0x0170: "Fanatics' Tower: 3rd Treasure Room",</t>
  </si>
  <si>
    <t>0x0171: "Fanatics' Tower: 4th Treasure Room",</t>
  </si>
  <si>
    <t>0x0172: "Fanatics' Tower: Secret Treasure Room",</t>
  </si>
  <si>
    <t>0x0173: "Esper Mountain: Statue Cave",</t>
  </si>
  <si>
    <t>0x0174: "Esper Mountain: Exterior A",</t>
  </si>
  <si>
    <t>0x0175: "Esper Mountain: Exterior B",</t>
  </si>
  <si>
    <t>0x0176: "Esper Mountain: Exterior C",</t>
  </si>
  <si>
    <t>0x0177: "Esper Mountain: Caves",</t>
  </si>
  <si>
    <t>0x0178: "Floating Island: Exterior (Start of Collapse)",</t>
  </si>
  <si>
    <t>0x0179: "Imperial Base: Exterior",</t>
  </si>
  <si>
    <t>0x017A: "Imperial Base: Interior",</t>
  </si>
  <si>
    <t>0x017B: "Imperial Base: Unused",</t>
  </si>
  <si>
    <t>0x017C: "Floating Island: Parallax Only",</t>
  </si>
  <si>
    <t>0x017E: "Cave to the Sealed Gate: 1st Cave",</t>
  </si>
  <si>
    <t>0x017F: "Cave to the Sealed Gate: 2nd Cave",</t>
  </si>
  <si>
    <t>0x0180: "Cave to the Sealed Gate: Other Caves",</t>
  </si>
  <si>
    <t>0x0181: "Cave to the Sealed Gate: Lava Puzzle",</t>
  </si>
  <si>
    <t>0x0182: "Cave to the Sealed Gate: Save Point",</t>
  </si>
  <si>
    <t>0x0183: "Cave to the Sealed Gate (Unused)",</t>
  </si>
  <si>
    <t>0x0184: "Cave to the Sealed Gate (Unused)",</t>
  </si>
  <si>
    <t>0x0187: "Cave to the Sealed Gate: Gate",</t>
  </si>
  <si>
    <t>0x0188: "Jidoor: Exterior (Floating Island Shadow)",</t>
  </si>
  <si>
    <t>0x0189: "Floating Island: Exterior (Collapsing)",</t>
  </si>
  <si>
    <t>0x018A: "Floating Island: Exterior",</t>
  </si>
  <si>
    <t>0x018C: "Solitary Island: House Exterior",</t>
  </si>
  <si>
    <t>0x018D: "Solitary Island: House Interior",</t>
  </si>
  <si>
    <t>0x018E: "Solitary Island: Beach (Fish)",</t>
  </si>
  <si>
    <t>0x018F: "Solitary Island: Cliff",</t>
  </si>
  <si>
    <t>0x0190: "Solitary Island: Beach (Raft)",</t>
  </si>
  <si>
    <t>0x0191: "Ancient Castle: Cave",</t>
  </si>
  <si>
    <t>0x0192: "Ancient Castle: Save Point Cave",</t>
  </si>
  <si>
    <t>0x0193: "Solitary Island: Beach",</t>
  </si>
  <si>
    <t>0x0194: "Ebot's Rock: Teleport Caves",</t>
  </si>
  <si>
    <t>0x0195: "Ebot's Rock: Other Caves",</t>
  </si>
  <si>
    <t>0x0196: "Ancient Castle: Interior",</t>
  </si>
  <si>
    <t>0x0197: "Ancient Castle: Exterior",</t>
  </si>
  <si>
    <t>0x0198: "Ancient Castle: Library/Basement",</t>
  </si>
  <si>
    <t>0x0199: "Kefka's Tower: Tube Room",</t>
  </si>
  <si>
    <t>0x019A: "Kefka's Tower: Inferno's Room",</t>
  </si>
  <si>
    <t>0x019B: "Kefka's Tower: Final Switch Room",</t>
  </si>
  <si>
    <t>0x019C: "Kefka's Tower: Behind Poltergeist",</t>
  </si>
  <si>
    <t>0x019D: "Colosseum",</t>
  </si>
  <si>
    <t>FF6 Tools Table</t>
  </si>
  <si>
    <t>Chocobo Stable: Exterior (WoB)</t>
  </si>
  <si>
    <t>Narshe: South Exterior (WoB)</t>
  </si>
  <si>
    <t>Cave to South Figaro: Outside</t>
  </si>
  <si>
    <t>South Figaro: Exterior (WoB)</t>
  </si>
  <si>
    <t>Sabin's House: Exterior</t>
  </si>
  <si>
    <t>Crazy Old Man's House: Exterior (WoB)</t>
  </si>
  <si>
    <t>Baren Falls: Entrance</t>
  </si>
  <si>
    <t>Nikeah: Exterior</t>
  </si>
  <si>
    <t>Phantom Forest: Main Area</t>
  </si>
  <si>
    <t>Phantom Forest: Fork</t>
  </si>
  <si>
    <t>Crescent Mountain: Interior</t>
  </si>
  <si>
    <t>Kohlingen: Exterior (WoB)</t>
  </si>
  <si>
    <t>Mobliz: Exterior (WoB)</t>
  </si>
  <si>
    <t>Colosseum Guy's House: Exterior</t>
  </si>
  <si>
    <t>Jidoor: Exterior</t>
  </si>
  <si>
    <t>Maranda: Exterior</t>
  </si>
  <si>
    <t>Tzen: Exterior (WoB)</t>
  </si>
  <si>
    <t>Albrook: Exterior (WoB)</t>
  </si>
  <si>
    <t>Zozo: Exterior</t>
  </si>
  <si>
    <t>Imperial Base: Exterior</t>
  </si>
  <si>
    <t>Cave to the Sealed Gate: 1st Cave</t>
  </si>
  <si>
    <t>Esper Mountain: Caves</t>
  </si>
  <si>
    <t>Chocobo Stable: Exterior (WoR)</t>
  </si>
  <si>
    <t>Solitary Island: House Exterior</t>
  </si>
  <si>
    <t>Albrook: Exterior (WoR)</t>
  </si>
  <si>
    <t>Tzen: Exterior (WoR)</t>
  </si>
  <si>
    <t>Mobliz: Exterior (WoR)</t>
  </si>
  <si>
    <t>Darill's Tomb: Entrance</t>
  </si>
  <si>
    <t>Colosseum</t>
  </si>
  <si>
    <t>Cave to South Figaro (WoR)</t>
  </si>
  <si>
    <t>South Figaro: Exterior (WoR)</t>
  </si>
  <si>
    <t>Kohlingen: Exterior (WoR)</t>
  </si>
  <si>
    <t>Narshe: South Exterior (WoR)</t>
  </si>
  <si>
    <t>Crazy Old Man's House: Exterior (WoR)</t>
  </si>
  <si>
    <t>Fanatics' Tower: Bottom</t>
  </si>
  <si>
    <t>Thamasa: Exterior (WoR)</t>
  </si>
  <si>
    <t>Ebot's Rock: Other Caves</t>
  </si>
  <si>
    <t>Duncan's House: Exterior</t>
  </si>
  <si>
    <t>Serpent Trench: Caves</t>
  </si>
  <si>
    <t>Blackjack: Interior</t>
  </si>
  <si>
    <t>Blackjack: Exterior</t>
  </si>
  <si>
    <t>Blackjack: Parlor</t>
  </si>
  <si>
    <t>Falcon: Interior</t>
  </si>
  <si>
    <t>Falcon: Exterior</t>
  </si>
  <si>
    <t>Chocobo Stable: Interior</t>
  </si>
  <si>
    <t>Narshe: North Exterior (Intro)</t>
  </si>
  <si>
    <t>Narshe: Inn</t>
  </si>
  <si>
    <t>Narshe: Other Rooms</t>
  </si>
  <si>
    <t>Narshe: Weapon Shop</t>
  </si>
  <si>
    <t>Narshe: Relic Shop</t>
  </si>
  <si>
    <t>Narshe: Item Shop</t>
  </si>
  <si>
    <t>Narshe: Armor Shop</t>
  </si>
  <si>
    <t>Narshe: Whelk Cave (Intro)</t>
  </si>
  <si>
    <t>Narshe: Cave to Checkpoint (WoB)</t>
  </si>
  <si>
    <t>Narshe: South Caves (WoB)</t>
  </si>
  <si>
    <t>Narshe: Beginner's House (main room)</t>
  </si>
  <si>
    <t>Narshe: North Exterior (WoB)</t>
  </si>
  <si>
    <t>Narshe: Tritoch's Cave (WoB)</t>
  </si>
  <si>
    <t>Narshe: Hills Maze (WoB)</t>
  </si>
  <si>
    <t>Narshe: Cliffs (WoB)</t>
  </si>
  <si>
    <t>Narshe: North Caves (WoR)</t>
  </si>
  <si>
    <t>Narshe: South Caves (WoR)</t>
  </si>
  <si>
    <t>Narshe: North Exterior (WoR)</t>
  </si>
  <si>
    <t>Narshe: Hills Maze (WoR)</t>
  </si>
  <si>
    <t>Narshe: Cliffs (WoR)</t>
  </si>
  <si>
    <t>Narshe: Moogle Cave (WoR)</t>
  </si>
  <si>
    <t>Narshe: 3-Party Cave (WoR)</t>
  </si>
  <si>
    <t>Narshe: South Exterior (Intro)</t>
  </si>
  <si>
    <t>Narshe: Tritoch's Cave (Intro)</t>
  </si>
  <si>
    <t>Narshe: Checkpoint Cave (WoB)</t>
  </si>
  <si>
    <t>Narshe: 3-Party Cave (WoB)</t>
  </si>
  <si>
    <t>Narshe: Moogle Cave (WoB)</t>
  </si>
  <si>
    <t>South Figaro: Cave Behind Turtle</t>
  </si>
  <si>
    <t>Figaro Castle: Switch Room and Prison</t>
  </si>
  <si>
    <t>Figaro Castle: Other Rooms</t>
  </si>
  <si>
    <t>Figaro Castle: West Tower</t>
  </si>
  <si>
    <t>Figaro Castle: Library</t>
  </si>
  <si>
    <t>Figaro Castle: Exterior</t>
  </si>
  <si>
    <t>Figaro Castle: Throne Room</t>
  </si>
  <si>
    <t>Figaro Castle: Upper Basement</t>
  </si>
  <si>
    <t>Figaro Castle: Lower Basement</t>
  </si>
  <si>
    <t>Figaro Castle: Basement Treasure Room</t>
  </si>
  <si>
    <t>Figaro Castle: Engine Room</t>
  </si>
  <si>
    <t>Figaro Castle: Treasury</t>
  </si>
  <si>
    <t>Cave to South Figaro: Turtle Room (WoR)</t>
  </si>
  <si>
    <t>Cave to South Figaro (Locke/Celes)</t>
  </si>
  <si>
    <t>Cave to South Figaro: Turtle Room (Locke/Celes)</t>
  </si>
  <si>
    <t>Cave to South Figaro (Terra/Locke/Edgar)</t>
  </si>
  <si>
    <t>Cave to South Figaro: Turtle Room (Terra/Locke/Edgar)</t>
  </si>
  <si>
    <t>South Figaro: Rich Man's House</t>
  </si>
  <si>
    <t>South Figaro: Other Rooms</t>
  </si>
  <si>
    <t>South Figaro: Inn/Relic Shop</t>
  </si>
  <si>
    <t>South Figaro: Cafe</t>
  </si>
  <si>
    <t>South Figaro: Arsenal</t>
  </si>
  <si>
    <t>South Figaro: Item Shop</t>
  </si>
  <si>
    <t>South Figaro: Docks</t>
  </si>
  <si>
    <t>South Figaro: Chocobo Stable</t>
  </si>
  <si>
    <t>South Figaro: Basement</t>
  </si>
  <si>
    <t>South Figaro: Clock Room</t>
  </si>
  <si>
    <t>South Figaro: Basement Save Point</t>
  </si>
  <si>
    <t>South Figaro: Basement Treasure Rooms</t>
  </si>
  <si>
    <t>South Figaro: Escape Tunnel</t>
  </si>
  <si>
    <t>Cave to South Figaro: Siegfried's Tunnel</t>
  </si>
  <si>
    <t>Sabin's House: Interior</t>
  </si>
  <si>
    <t>Mt. Kolts: Interior</t>
  </si>
  <si>
    <t>Mt. Kolts: Back Side Exterior</t>
  </si>
  <si>
    <t>Mt. Kolts: Save Point</t>
  </si>
  <si>
    <t>Mt. Kolts: Lower Exterior</t>
  </si>
  <si>
    <t>Mt. Kolts: Upper Exterior</t>
  </si>
  <si>
    <t>Mt. Kolts: Vargas' Area</t>
  </si>
  <si>
    <t>Narshe: Beginner's House (left room)</t>
  </si>
  <si>
    <t>Narshe: Beginner's House (middle room)</t>
  </si>
  <si>
    <t>Narshe: Beginner's House (right room)</t>
  </si>
  <si>
    <t>Returner's Hideout: Main Room</t>
  </si>
  <si>
    <t>Returner's Hideout: Other Rooms</t>
  </si>
  <si>
    <t>Returner's Hideout: Inn</t>
  </si>
  <si>
    <t>Returner's Hideout: Tunnel to Lete River</t>
  </si>
  <si>
    <t>Lete River: Exterior</t>
  </si>
  <si>
    <t>Crazy Old Man's House: Interior</t>
  </si>
  <si>
    <t>Doma Castle: Interior</t>
  </si>
  <si>
    <t>Doma Castle: Exterior (Poisoning)</t>
  </si>
  <si>
    <t>Doma Castle: Cyan's Room</t>
  </si>
  <si>
    <t>Doma Castle: Interior (Cyan's Dream)</t>
  </si>
  <si>
    <t>Doma Castle: Exterior (Cyan's Dream)</t>
  </si>
  <si>
    <t>Duncan's House: Interior</t>
  </si>
  <si>
    <t>Phantom Forest: Recovery Spring</t>
  </si>
  <si>
    <t>Phantom Train: Platform (Party Gets On)</t>
  </si>
  <si>
    <t>Phantom Forest: Path to Phantom Train</t>
  </si>
  <si>
    <t>Phantom Train: Dining Car</t>
  </si>
  <si>
    <t>Phantom Train: Seating Car with Switch</t>
  </si>
  <si>
    <t>Phantom Train: Small Rooms</t>
  </si>
  <si>
    <t>Phantom Train: Caboose</t>
  </si>
  <si>
    <t>Phantom Train: Third Train Car (Cyan's Dream)</t>
  </si>
  <si>
    <t>Phantom Train: 2nd Train Car (Cyan's Dream)</t>
  </si>
  <si>
    <t>Phantom Train: First Train Car (Cyan's Dream)</t>
  </si>
  <si>
    <t>Phantom Train: Exterior (Cyan's Dream)</t>
  </si>
  <si>
    <t>Phantom Train: Exterior (Front Cars)</t>
  </si>
  <si>
    <t>Mobliz: Other Rooms</t>
  </si>
  <si>
    <t>Phantom Train: Exterior (Rear Cars)</t>
  </si>
  <si>
    <t>Phantom Train: Caboose Room and Engine Room</t>
  </si>
  <si>
    <t>Baren Falls: Exterior</t>
  </si>
  <si>
    <t>Baren Falls: Interior</t>
  </si>
  <si>
    <t>Mobliz: Inn</t>
  </si>
  <si>
    <t>Mobliz: Item Shop</t>
  </si>
  <si>
    <t>Mobliz: Arsenal</t>
  </si>
  <si>
    <t>Mobliz: Mail House</t>
  </si>
  <si>
    <t>Mobliz: Relic Shop</t>
  </si>
  <si>
    <t>Mobliz: Cave 1</t>
  </si>
  <si>
    <t>Crescent Mountain: Exterior</t>
  </si>
  <si>
    <t>Nikeah: Inn</t>
  </si>
  <si>
    <t>Nikeah: Cafe</t>
  </si>
  <si>
    <t>Nikeah: Docks</t>
  </si>
  <si>
    <t>Nikeah: Chocobo Stable</t>
  </si>
  <si>
    <t>Mt. Zozo: Interior</t>
  </si>
  <si>
    <t>Mt. Zozo: Cyan's Cave</t>
  </si>
  <si>
    <t>Mt. Zozo: Treasure Cliff</t>
  </si>
  <si>
    <t>Mt. Zozo: Bridge</t>
  </si>
  <si>
    <t>Mt. Zozo: Cliff to Cyan's Cave</t>
  </si>
  <si>
    <t>Mt. Zozo: Cyan's Cliff</t>
  </si>
  <si>
    <t>Colosseum Guy's House: Interior</t>
  </si>
  <si>
    <t>Kohlingen: Rachel's House</t>
  </si>
  <si>
    <t>Kohlingen: General Store</t>
  </si>
  <si>
    <t>Kohlingen: Inn</t>
  </si>
  <si>
    <t>Kohlingen: Crazy Man's House</t>
  </si>
  <si>
    <t>Jidoor: Owzer's House</t>
  </si>
  <si>
    <t>Jidoor: Armor Shop</t>
  </si>
  <si>
    <t>Jidoor: Relic Shop</t>
  </si>
  <si>
    <t>Jidoor: Inn</t>
  </si>
  <si>
    <t>Jidoor: Auction House</t>
  </si>
  <si>
    <t>Jidoor: Weapon Shop</t>
  </si>
  <si>
    <t>Jidoor: Item Shop</t>
  </si>
  <si>
    <t>Jidoor: Chocobo Stable</t>
  </si>
  <si>
    <t>Jidoor: Owzer's Basement</t>
  </si>
  <si>
    <t>Jidoor: Chadarnook's Room</t>
  </si>
  <si>
    <t>Esper World: Interior</t>
  </si>
  <si>
    <t>Esper World: Cave to Exit</t>
  </si>
  <si>
    <t>Esper World: Exterior</t>
  </si>
  <si>
    <t>Zozo: Interior</t>
  </si>
  <si>
    <t>Zozo: Ramuh's Room</t>
  </si>
  <si>
    <t>Opera House: Backstage (Before Opera)</t>
  </si>
  <si>
    <t>Opera House: Stage (Catwalk)</t>
  </si>
  <si>
    <t>Opera House: Theater (WoR)</t>
  </si>
  <si>
    <t>Opera House: Backstage (During Opera)</t>
  </si>
  <si>
    <t>Opera House: Stage (Fight Scene)</t>
  </si>
  <si>
    <t>Opera House: Stage (Intro)</t>
  </si>
  <si>
    <t>Magitek Factory: Upper Room</t>
  </si>
  <si>
    <t>Vector: Cafe</t>
  </si>
  <si>
    <t>Vector: Armor Shop</t>
  </si>
  <si>
    <t>Vector: Weapon Shop</t>
  </si>
  <si>
    <t>Vector: Tiny House</t>
  </si>
  <si>
    <t>Vector: Inn</t>
  </si>
  <si>
    <t>Vector: Lower Castle Exterior</t>
  </si>
  <si>
    <t>Vector: Castle Interior</t>
  </si>
  <si>
    <t>Vector: Castle Barracks</t>
  </si>
  <si>
    <t>Vector: Castle Dining Room</t>
  </si>
  <si>
    <t>Vector: Upper Castle Exterior</t>
  </si>
  <si>
    <t>Magitek Factory: Lower Room</t>
  </si>
  <si>
    <t>Vector: Town Exterior</t>
  </si>
  <si>
    <t>Magitek Factory: Save Point</t>
  </si>
  <si>
    <t>Magitek Research Facility: Stairway</t>
  </si>
  <si>
    <t>Kefka's Tower: Exterior</t>
  </si>
  <si>
    <t>Kefka's Tower: Behind Poltergeist</t>
  </si>
  <si>
    <t>Magitek Factory: Garbage Room</t>
  </si>
  <si>
    <t>Magitek Research Facility: Tube Room</t>
  </si>
  <si>
    <t>Magitek Research Facility: Number 024's Room</t>
  </si>
  <si>
    <t>Magitek Research Facility: Esper Room</t>
  </si>
  <si>
    <t>Gogo's Cave: First 3 Rooms</t>
  </si>
  <si>
    <t>Gogo's Cave: Save Point</t>
  </si>
  <si>
    <t>Gogo's Cave: Last 2 Rooms</t>
  </si>
  <si>
    <t>Gogo's Cave: Short Tunnel</t>
  </si>
  <si>
    <t>Gogo's Cave: Gogo's Room</t>
  </si>
  <si>
    <t>Umaro's Cave: Second Cave</t>
  </si>
  <si>
    <t>Umaro's Cave: Other Caves</t>
  </si>
  <si>
    <t>Maranda: Lola's House</t>
  </si>
  <si>
    <t>Maranda: Inn</t>
  </si>
  <si>
    <t>Maranda: Weapon Shop</t>
  </si>
  <si>
    <t>Maranda: Armor Shop</t>
  </si>
  <si>
    <t>Kefka's Tower: Guardian's Room</t>
  </si>
  <si>
    <t>Kefka's Tower: Final Switch Room</t>
  </si>
  <si>
    <t>Kefka's Tower: Goddess/Skull Dragon Rooms</t>
  </si>
  <si>
    <t>Kefka's Tower: Doom/Upper Switch Rooms</t>
  </si>
  <si>
    <t>Kefka's Tower: After Guardian</t>
  </si>
  <si>
    <t>Kefka's Tower: Tube Room</t>
  </si>
  <si>
    <t>Kefka's Tower: Inferno's Room</t>
  </si>
  <si>
    <t>Kefka's Tower: Gold Dragon's Room</t>
  </si>
  <si>
    <t>Darill's Tomb: First Room</t>
  </si>
  <si>
    <t>Darill's Tomb: Upstairs</t>
  </si>
  <si>
    <t>Darill's Tomb: Downstairs</t>
  </si>
  <si>
    <t>Kefka's Tower: Fixed Dice Room</t>
  </si>
  <si>
    <t>Phoenix Cave: Upstairs</t>
  </si>
  <si>
    <t>Phoenix Cave: Entrance</t>
  </si>
  <si>
    <t>Phoenix Cave: Downstairs</t>
  </si>
  <si>
    <t>Phoenix Cave: Downstairs (?)</t>
  </si>
  <si>
    <t>Phoenix Cave: Upstairs (?)</t>
  </si>
  <si>
    <t>Cyan's Dream: 3 Stooges</t>
  </si>
  <si>
    <t>Cyan's Dream: Caves</t>
  </si>
  <si>
    <t>Cyan's Dream: Cliffs</t>
  </si>
  <si>
    <t>Albrook: Inn</t>
  </si>
  <si>
    <t>Albrook: Weapon Shop</t>
  </si>
  <si>
    <t>Albrook: Armor Shop</t>
  </si>
  <si>
    <t>Albrook: Item Shop</t>
  </si>
  <si>
    <t>Albrook: Cafe/Relic Shop</t>
  </si>
  <si>
    <t>Albrook: Docks</t>
  </si>
  <si>
    <t>Kefka's Tower: Atma's Room</t>
  </si>
  <si>
    <t>Kefka's Tower: Minerva Room and Tack Star Room</t>
  </si>
  <si>
    <t>Kefka's Tower: Small Switch Room</t>
  </si>
  <si>
    <t>Kefka's Tower: Before Tube Room</t>
  </si>
  <si>
    <t>Kefka's Tower: Before Gold Dragon</t>
  </si>
  <si>
    <t>Kefka's Tower: Lower Switch Room</t>
  </si>
  <si>
    <t>Kefka's Tower: Inferno's Room (Upstairs)</t>
  </si>
  <si>
    <t>Thamasa: Armory</t>
  </si>
  <si>
    <t>Thamasa: Item Shop</t>
  </si>
  <si>
    <t>Thamasa: Relic Shop</t>
  </si>
  <si>
    <t>Thamasa: Strago &amp; Relm's House</t>
  </si>
  <si>
    <t>Thamasa: Elder's House</t>
  </si>
  <si>
    <t>Thamasa: Inn</t>
  </si>
  <si>
    <t>Thamasa: Exterior (WoB, First Time)</t>
  </si>
  <si>
    <t>Thamasa: Burning Building</t>
  </si>
  <si>
    <t>Fanatics' Tower: 2nd Treasure Room</t>
  </si>
  <si>
    <t>Fanatics' Tower: 1st Level</t>
  </si>
  <si>
    <t>Fanatics' Tower: 3rd Level</t>
  </si>
  <si>
    <t>Fanatics' Tower: 3rd Treasure Room</t>
  </si>
  <si>
    <t>Fanatics' Tower: 2nd Level</t>
  </si>
  <si>
    <t>Fanatics' Tower: 4th Level</t>
  </si>
  <si>
    <t>Fanatics' Tower: 4th Treasure Room</t>
  </si>
  <si>
    <t>Fanatics' Tower: Top</t>
  </si>
  <si>
    <t>Fanatics' Tower: Secret Treasure Room</t>
  </si>
  <si>
    <t>Fanatics' Tower: 1st Treasure Room</t>
  </si>
  <si>
    <t>Fanatics' Tower: Top Treasure Room</t>
  </si>
  <si>
    <t>Esper Mountain: Exterior A</t>
  </si>
  <si>
    <t>Esper Mountain: Exterior B</t>
  </si>
  <si>
    <t>Esper Mountain: Statue Cave</t>
  </si>
  <si>
    <t>Esper Mountain: Exterior C</t>
  </si>
  <si>
    <t>Imperial Base: Interior</t>
  </si>
  <si>
    <t>Cave to the Sealed Gate: 2nd Cave</t>
  </si>
  <si>
    <t>Cave to the Sealed Gate: Lava Puzzle</t>
  </si>
  <si>
    <t>Cave to the Sealed Gate: Other Caves</t>
  </si>
  <si>
    <t>Cave to the Sealed Gate: Save Point</t>
  </si>
  <si>
    <t>Cave to the Sealed Gate: Gate</t>
  </si>
  <si>
    <t>Solitary Island: House Interior</t>
  </si>
  <si>
    <t>Solitary Island: Beach (Fish)</t>
  </si>
  <si>
    <t>Ancient Castle: Cave</t>
  </si>
  <si>
    <t>Ancient Castle: Save Point Cave</t>
  </si>
  <si>
    <t>Ancient Castle: Exterior</t>
  </si>
  <si>
    <t>Ancient Castle: Interior</t>
  </si>
  <si>
    <t>Ancient Castle: Library/Basement</t>
  </si>
  <si>
    <t>, 375</t>
  </si>
  <si>
    <t>, 383</t>
  </si>
  <si>
    <t>, 1021, 1022, 1023</t>
  </si>
  <si>
    <t>153 : [375], #Mt. Kolts First Inside Room</t>
  </si>
  <si>
    <t>157 : [383], #Mt. Kolts After Vargas Room</t>
  </si>
  <si>
    <t>153 : [[375], [ ], [ ], None], #Mt. Kolts First Inside Room</t>
  </si>
  <si>
    <t>157 : [[383], [ ], [ ], None], #Mt. Kolts After Vargas Room</t>
  </si>
  <si>
    <t>, 0, 1, 2, 3, 4, 5, 6, 7, 8, 9, 10, 11, 12, 13, 14, 15, 16, 17, 23, 24, 25, 26, 27, 28, 29, 30, 31, 32, 33, 34, 35, 36, 37, 38, 39, 40, 42, 44</t>
  </si>
  <si>
    <t>0 : [0, 1, 2, 3, 4, 5, 6, 7, 8, 9, 10, 11, 12, 13, 14, 15, 16, 17, 23, 24, 25, 26, 27, 28, 29, 30, 31, 32, 33, 34, 35, 36, 37, 38, 39, 40, 42, 44], #World of Balance</t>
  </si>
  <si>
    <t>0 : [[0, 1, 2, 3, 4, 5, 6, 7, 8, 9, 10, 11, 12, 13, 14, 15, 16, 17, 23, 24, 25, 26, 27, 28, 29, 30, 31, 32, 33, 34, 35, 36, 37, 38, 39, 40, 42, 44], [ ], [ ], None], #World of Balance</t>
  </si>
  <si>
    <t>=A977&amp;" : "&amp;AS977&amp;",  #"&amp;Q977</t>
  </si>
  <si>
    <t>WoB -&gt; WoR pair</t>
  </si>
  <si>
    <t>WoB/WoR for map_exit_extra.py section</t>
  </si>
  <si>
    <t>1205: [1206, 1207]</t>
  </si>
  <si>
    <t>this exit is 1 tile too far to the right. Should be 17, 39 (like exit 419)</t>
  </si>
  <si>
    <t>1192: [1193]</t>
  </si>
  <si>
    <t>1211: [1212]</t>
  </si>
  <si>
    <t>1209: [1210]</t>
  </si>
  <si>
    <t>1238: [1239]</t>
  </si>
  <si>
    <t>1249: [1250, 1251]</t>
  </si>
  <si>
    <t>1245: [1246, 1247]</t>
  </si>
  <si>
    <t>1190: [1191]</t>
  </si>
  <si>
    <t>48 : [1266, "Solitary Island Cid's House"],  #World of Ruin</t>
  </si>
  <si>
    <t>turtle hallway doesn't work in 2 ways</t>
  </si>
  <si>
    <t>testing shared map exit with parent maps</t>
  </si>
  <si>
    <t>1162: [1163, 1164]</t>
  </si>
  <si>
    <t>1167: [1168]</t>
  </si>
  <si>
    <t>1213: [1214, 1215]</t>
  </si>
  <si>
    <t>need to remove NPC soldiers blocking doors here</t>
  </si>
  <si>
    <t>1260: [1261]</t>
  </si>
  <si>
    <t>1253: [1254, 1255]</t>
  </si>
  <si>
    <t>1256: [1257, 1258]</t>
  </si>
  <si>
    <t>1186: [457]</t>
  </si>
  <si>
    <t>Duncan's House Outside WoR</t>
  </si>
  <si>
    <t>, 283, 286, 287, 288, 289, 290, 291, 292, 293, 294, 1162, 1163, 1164, 1165, 1166</t>
  </si>
  <si>
    <t>, 1168</t>
  </si>
  <si>
    <t>, 295, 299, 300, 301, 302, 303, 304, 305, 306, 1167, 1169, 1170, 1171</t>
  </si>
  <si>
    <t>, 411, 1183</t>
  </si>
  <si>
    <t>, 457, 458, 1186</t>
  </si>
  <si>
    <t>, 460, 1187</t>
  </si>
  <si>
    <t>, 1241, 1242</t>
  </si>
  <si>
    <t>, 1243</t>
  </si>
  <si>
    <t>, 1244</t>
  </si>
  <si>
    <t>, 1245, 1246, 1247</t>
  </si>
  <si>
    <t>, 1249, 1250, 1251</t>
  </si>
  <si>
    <t>, 1260, 1261</t>
  </si>
  <si>
    <t>107 : [283, 286, 287, 288, 289, 290, 291, 292, 293, 294, 1162, 1163, 1164, 1165, 1166], #South Figaro Outside WoR</t>
  </si>
  <si>
    <t>109 : [295, 299, 300, 301, 302, 303, 304, 305, 306, 1167, 1169, 1170, 1171], #South Figaro Outside WoB</t>
  </si>
  <si>
    <t>112 : [1168], #South Figaro Outside East Side WoB</t>
  </si>
  <si>
    <t>174 : [411, 1183], #Crazy Old Man's House Outside WoB</t>
  </si>
  <si>
    <t>196 : [457, 458, 1186], #Duncan's House Outside</t>
  </si>
  <si>
    <t>198 : [460, 1187], #Crazy Old Man's House WoR</t>
  </si>
  <si>
    <t>107 : [[283, 286, 287, 288, 289, 290, 291, 292, 293, 294, 1162, 1163, 1164, 1165, 1166], [ ], [ ], None], #South Figaro Outside WoR</t>
  </si>
  <si>
    <t>109 : [[295, 299, 300, 301, 302, 303, 304, 305, 306, 1167, 1169, 1170, 1171], [ ], [ ], None], #South Figaro Outside WoB</t>
  </si>
  <si>
    <t>112 : [[1168], [ ], [ ], None], #South Figaro Outside East Side WoB</t>
  </si>
  <si>
    <t>174 : [[411, 1183], [ ], [ ], None], #Crazy Old Man's House Outside WoB</t>
  </si>
  <si>
    <t>196 : [[457, 458, 1186], [ ], [ ], None], #Duncan's House Outside</t>
  </si>
  <si>
    <t>198 : [[460, 1187], [ ], [ ], None], #Crazy Old Man's House WoR</t>
  </si>
  <si>
    <t>1162 : [58, "South Figaro West to World Map WoR"],  #South Figaro Outside WoR</t>
  </si>
  <si>
    <t>1163 : [58, "South Figaro East to World Map WoR"],  #South Figaro Outside WoR</t>
  </si>
  <si>
    <t>1164 : [58, "South Figaro North to World Map WoR"],  #South Figaro Outside WoR</t>
  </si>
  <si>
    <t>1167 : [7, "South Figaro West to World Map WoB"],  #South Figaro Outside WoB</t>
  </si>
  <si>
    <t>1168 : [7, "South Figaro East to World Map WoB"],  #South Figaro Outside East Side WoB</t>
  </si>
  <si>
    <t>1169 : [9, "South Figaro North to World Map WoB"],  #South Figaro Outside WoB</t>
  </si>
  <si>
    <t>1183 : [14, "Crazy Old Man's House to World Map WoB"],  #Crazy Old Man's House Outside WoB</t>
  </si>
  <si>
    <t>457 : [79, "Duncan's House Outside North WoR"],  #Duncan's House Outside</t>
  </si>
  <si>
    <t>1186 : [79, "Duncan's House Outside South WoR"],  #Duncan's House Outside</t>
  </si>
  <si>
    <t>1187 : [68, "Crazy Old Man's House to World Map WoR"],  #Crazy Old Man's House WoR</t>
  </si>
  <si>
    <t>1242 : [53, "Darill's Tomb Outside to World Map"],  #Darill's Tomb Outside</t>
  </si>
  <si>
    <t>1243 : [51, "Tzen South to World Map WoR"],  #Tzen Outside WoR</t>
  </si>
  <si>
    <t>1244 : [33, "Tzen South to World Map WoB"],  #Tzen Outside WoB</t>
  </si>
  <si>
    <t>1245 : [35, "Albrook West to World Map WoB"],  #Albrook Outside WoB</t>
  </si>
  <si>
    <t>1246 : [35, "Albrook North to World Map WoB"],  #Albrook Outside WoB</t>
  </si>
  <si>
    <t>1247 : [35, "Albrook Further North to World Map WoB"],  #Albrook Outside WoB</t>
  </si>
  <si>
    <t>1249 : [49, "Albrook West to World Map WoR"],  #Albrook Outside WoR</t>
  </si>
  <si>
    <t>1250 : [49, "Albrook North to World Map WoR"],  #Albrook Outside WoR</t>
  </si>
  <si>
    <t>1251 : [49, "Albrook Further North to World Map WoR"],  #Albrook Outside WoR</t>
  </si>
  <si>
    <t>1260 : [75, "Thamasa West to World Map WoR"],  #Thamasa Outside WoR</t>
  </si>
  <si>
    <t>1261 : [75, "Thamasa South to World Map WoR"],  #Thamasa Outside WoR</t>
  </si>
  <si>
    <t>World Maps, Serpen Trench, Figaro Castle alternates, Opera House castle</t>
  </si>
  <si>
    <t>Sabin's House/Gau Manor/Colosseum Guy's House/Thamasa Exterior, Baren Falls Riverbank</t>
  </si>
  <si>
    <t>Doma Castle Exterior</t>
  </si>
  <si>
    <t>South Figaro/Nikeah/Jidoor/Maranda/Tzen/Albrook Exterior</t>
  </si>
  <si>
    <t>South Figaro/Nikeah/Albrook Docks</t>
  </si>
  <si>
    <t>Kefka's Tower Guardian Room Right Side</t>
  </si>
  <si>
    <t>Kefka's Tower Guardian Room Left Side</t>
  </si>
  <si>
    <t>Kefka's Tower Guardian Room Middle</t>
  </si>
  <si>
    <t>Kefka's Tower Small Switch Room Right Side</t>
  </si>
  <si>
    <t>Kefka's Tower Small Switch Room Left Side</t>
  </si>
  <si>
    <t>Kefka's Tower Small Switch Room South</t>
  </si>
  <si>
    <t>requires switch at (87, 10) to hit to connect to Left Side</t>
  </si>
  <si>
    <t>Kefka's Tower Right Side Hallway After Inferno Room</t>
  </si>
  <si>
    <t>Kefka's Tower Right Side Hallway To Skull Drgn</t>
  </si>
  <si>
    <t>Kefka's Tower Middle Hallway To Gold Drgn</t>
  </si>
  <si>
    <t>Kefka's Tower Left Side Hallway After Broken Capsule Room</t>
  </si>
  <si>
    <t>Kefka's Tower Left Side Conveyor Room</t>
  </si>
  <si>
    <t>Kefka's Tower Left Side Fixed Dice Room</t>
  </si>
  <si>
    <t>Kefka's Tower Falldown Room</t>
  </si>
  <si>
    <t>Kefka's Tower Atma Room</t>
  </si>
  <si>
    <t>CC/135C</t>
  </si>
  <si>
    <t>Kefka's Tower Outside Middle Room 2</t>
  </si>
  <si>
    <t>Kefka's Tower Outside Right Side to Hallway to Skull Drgn</t>
  </si>
  <si>
    <t>Kefka's Tower Outside Right Room 2</t>
  </si>
  <si>
    <t>Kefka's Tower Outside Middle Room 3 After Broken Capsule Room</t>
  </si>
  <si>
    <t>Kefka's Tower Outside Middle Room 4 After Chest Switch</t>
  </si>
  <si>
    <t>CC/1493</t>
  </si>
  <si>
    <t>requires hitting script at (33, 54) to open access to</t>
  </si>
  <si>
    <t>Kefka's Tower Outside Middle Room 1</t>
  </si>
  <si>
    <t>Kefka's Tower Outside Right Room 1</t>
  </si>
  <si>
    <t>Kefka's Tower Outside Middle Room 6 After Poltrgeist</t>
  </si>
  <si>
    <t>Kefka's Tower Outside Middle Room 5 After Guardian</t>
  </si>
  <si>
    <t>Kefka's Tower Gold Dragon Room</t>
  </si>
  <si>
    <t>Kefka's Tower 4 Ton Switch Room Middle Ground Floor</t>
  </si>
  <si>
    <t>Kefka's Tower 4 Ton Switch Room Middle Upstairs</t>
  </si>
  <si>
    <t>CC/14AF</t>
  </si>
  <si>
    <t>hidden door, requires switch from (8, 6)</t>
  </si>
  <si>
    <t>CC/16AC</t>
  </si>
  <si>
    <t>requires 4T weights on (4, 12) and (12, 12)</t>
  </si>
  <si>
    <t>Kefka's Tower 4 Ton Switch Room Left Upstairs</t>
  </si>
  <si>
    <t>Kefka's Tower 4 Ton Switch Room Right Upstairs</t>
  </si>
  <si>
    <t>Kefka's Tower 4 Ton Switch Room Middle Downstairs</t>
  </si>
  <si>
    <t>Kefka's Tower 4 Ton Switch Room Downstairs Left</t>
  </si>
  <si>
    <t>Kefka's Tower 4 Ton Switch Room Downstairs Right</t>
  </si>
  <si>
    <t>Kefka's Tower Inside Middle Second Room</t>
  </si>
  <si>
    <t>Kefka's Tower Inside Middle Second Room West Side Dead End</t>
  </si>
  <si>
    <t>Kefka's Tower Inside Right First Room</t>
  </si>
  <si>
    <t>Kefka's Tower Right Hallway to Inferno Room</t>
  </si>
  <si>
    <t>Kefka's Tower Left Side Hallway to 4 Ton Swtich Room</t>
  </si>
  <si>
    <t>Kefka's Tower Right Side Hallway to 4 Ton Swtich Room</t>
  </si>
  <si>
    <t>Kefka's Tower Goddess Room</t>
  </si>
  <si>
    <t>Kefka's Tower Skull Drgn Room</t>
  </si>
  <si>
    <t>Kefka's Tower Doom Room</t>
  </si>
  <si>
    <t>Kefka's Tower Upstairs Switch Room Left</t>
  </si>
  <si>
    <t>Kefka's Tower Upstairs Switch Room Bottom Left</t>
  </si>
  <si>
    <t>Kefka's Tower Upstairs Switch Room Bottom Right</t>
  </si>
  <si>
    <t>Kefka's Tower Upstairs Switch Room Right</t>
  </si>
  <si>
    <t>Kefka's Tower Upstairs Switch Room Middle Door</t>
  </si>
  <si>
    <t>Kefka's Tower Pipe Room</t>
  </si>
  <si>
    <t>Kefka's Tower Inferno Room After Inferno</t>
  </si>
  <si>
    <t>Kefka's Tower Inferno Room</t>
  </si>
  <si>
    <t>Kefka's Tower Conveyor Room Pipe</t>
  </si>
  <si>
    <t>Kefka's Tower Conveyor Room Conveyor</t>
  </si>
  <si>
    <t>Kefka's Tower Room Before Conveyor</t>
  </si>
  <si>
    <t>Kefka's Tower Three Switch Room Left</t>
  </si>
  <si>
    <t>Kefka's Tower Three Switch Room Middle</t>
  </si>
  <si>
    <t>Kefka's Tower Three Switch Room Right</t>
  </si>
  <si>
    <t>Kefka's Tower Room Behind Poltrgeist</t>
  </si>
  <si>
    <t>, 753, 754</t>
  </si>
  <si>
    <t>, 755, 756</t>
  </si>
  <si>
    <t>, 757, 758</t>
  </si>
  <si>
    <t>, 759</t>
  </si>
  <si>
    <t>, 760</t>
  </si>
  <si>
    <t>, 761</t>
  </si>
  <si>
    <t>, 762, 763</t>
  </si>
  <si>
    <t>, 764, 765</t>
  </si>
  <si>
    <t>, 766, 767</t>
  </si>
  <si>
    <t>, 768, 769</t>
  </si>
  <si>
    <t>, 770</t>
  </si>
  <si>
    <t>, 799, 800</t>
  </si>
  <si>
    <t>, 801, 802</t>
  </si>
  <si>
    <t>, 885</t>
  </si>
  <si>
    <t>, 886</t>
  </si>
  <si>
    <t>, 888, 889</t>
  </si>
  <si>
    <t>, 890</t>
  </si>
  <si>
    <t>, 894</t>
  </si>
  <si>
    <t>, 895</t>
  </si>
  <si>
    <t>, 891, 893, 896</t>
  </si>
  <si>
    <t>, 892, 897</t>
  </si>
  <si>
    <t>, 898, 899</t>
  </si>
  <si>
    <t>, 900</t>
  </si>
  <si>
    <t>, 901</t>
  </si>
  <si>
    <t>, 902, 903</t>
  </si>
  <si>
    <t>, 904</t>
  </si>
  <si>
    <t>, 907, 908</t>
  </si>
  <si>
    <t>, 909, 910</t>
  </si>
  <si>
    <t>, 911</t>
  </si>
  <si>
    <t>, 912</t>
  </si>
  <si>
    <t>, 913, 914, 915</t>
  </si>
  <si>
    <t>, 916, 917</t>
  </si>
  <si>
    <t>, 918, 919</t>
  </si>
  <si>
    <t>, 920, 921</t>
  </si>
  <si>
    <t>, 993, 994</t>
  </si>
  <si>
    <t>, 995, 996</t>
  </si>
  <si>
    <t>, 998, 999</t>
  </si>
  <si>
    <t>, 997, 1000</t>
  </si>
  <si>
    <t>, 1002, 1004</t>
  </si>
  <si>
    <t>, 1005</t>
  </si>
  <si>
    <t>, 1003, 1006</t>
  </si>
  <si>
    <t>, 1007</t>
  </si>
  <si>
    <t>, 1008</t>
  </si>
  <si>
    <t>, 1001, 1009</t>
  </si>
  <si>
    <t>, 1108, 1109, 1110</t>
  </si>
  <si>
    <t>, 1111</t>
  </si>
  <si>
    <t>, 1112, 1113</t>
  </si>
  <si>
    <t>, 1114, 1116</t>
  </si>
  <si>
    <t>, 1115, 1117</t>
  </si>
  <si>
    <t>, 1118, 1119, 1120</t>
  </si>
  <si>
    <t>, 1121</t>
  </si>
  <si>
    <t>, 1122</t>
  </si>
  <si>
    <t>, 1123</t>
  </si>
  <si>
    <t>, 1124</t>
  </si>
  <si>
    <t>379 : [753, 754], #Kefka's Tower Guardian Room Right Side</t>
  </si>
  <si>
    <t>380 : [755, 756], #Kefka's Tower Guardian Room Left Side</t>
  </si>
  <si>
    <t>381 : [757, 758], #Kefka's Tower Guardian Room Middle</t>
  </si>
  <si>
    <t>382 : [759], #Kefka's Tower Small Switch Room Right Side</t>
  </si>
  <si>
    <t>383 : [760], #Kefka's Tower Small Switch Room Left Side</t>
  </si>
  <si>
    <t>384 : [761], #Kefka's Tower Small Switch Room South</t>
  </si>
  <si>
    <t>385 : [762, 763], #Kefka's Tower Right Side Hallway After Inferno Room</t>
  </si>
  <si>
    <t>386 : [764, 765], #Kefka's Tower Right Side Hallway To Skull Drgn</t>
  </si>
  <si>
    <t>387 : [766, 767], #Kefka's Tower Middle Hallway To Gold Drgn</t>
  </si>
  <si>
    <t>388 : [768, 769], #Kefka's Tower Left Side Hallway After Broken Capsule Room</t>
  </si>
  <si>
    <t>389 : [770], #Kefka's Tower Inferno Room 2 Chests Upstairs</t>
  </si>
  <si>
    <t>390 : [1241, 1242], #Darill's Tomb Outside</t>
  </si>
  <si>
    <t>391 : [771, 772], #Darill's Tomb Entry Room</t>
  </si>
  <si>
    <t>392 : [773, 774, 776, 778, 780, 783], #Darill's Tomb Main Upstairs Room</t>
  </si>
  <si>
    <t>393 : [775], #Darill's Tomb Left Side Tombstone Room</t>
  </si>
  <si>
    <t>394 : [777, 786], #Darill's Tomb Right Side Tombstone Room</t>
  </si>
  <si>
    <t>395 : [779, 785], #Darill's Tomb B2 Left Side Bottom Room</t>
  </si>
  <si>
    <t>396 : [781, 782], #Darill's Tomb B2 Turtle Hallway</t>
  </si>
  <si>
    <t>397 : [784], #Darill's Tomb B2 Right Side Bottom Room</t>
  </si>
  <si>
    <t>398 : [787], #Darill's Tomb Right Side Secret Room</t>
  </si>
  <si>
    <t>399 : [788], #Darill's Tomb B2 Graveyard</t>
  </si>
  <si>
    <t>400 : [789], #Darill's Tomb Dullahan Room</t>
  </si>
  <si>
    <t>401 : [790, 791], #Darills' Tomb B3</t>
  </si>
  <si>
    <t>402 : [792], #Darills' Tomb B3 Water Level Switch Room</t>
  </si>
  <si>
    <t>403 : [793, 794], #Darills' Tomb B2 Water Level Switch Room Left Side</t>
  </si>
  <si>
    <t>404 : [795], #Darills' Tomb B2 Water Level Switch Room Right Side</t>
  </si>
  <si>
    <t>390 : [[1241, 1242], [ ], [ ], None], #Darill's Tomb Outside</t>
  </si>
  <si>
    <t>391 : [[771, 772], [ ], [ ], None], #Darill's Tomb Entry Room</t>
  </si>
  <si>
    <t>392 : [[773, 774, 776, 778, 780, 783], [ ], [ ], None], #Darill's Tomb Main Upstairs Room</t>
  </si>
  <si>
    <t>393 : [[775], [ ], [ ], None], #Darill's Tomb Left Side Tombstone Room</t>
  </si>
  <si>
    <t>394 : [[777, 786], [ ], [ ], None], #Darill's Tomb Right Side Tombstone Room</t>
  </si>
  <si>
    <t>395 : [[779, 785], [ ], [ ], None], #Darill's Tomb B2 Left Side Bottom Room</t>
  </si>
  <si>
    <t>397 : [[784], [ ], [ ], None], #Darill's Tomb B2 Right Side Bottom Room</t>
  </si>
  <si>
    <t>398 : [[787], [ ], [ ], None], #Darill's Tomb Right Side Secret Room</t>
  </si>
  <si>
    <t>399 : [[788], [ ], [ ], None], #Darill's Tomb B2 Graveyard</t>
  </si>
  <si>
    <t>400 : [[789], [ ], [ ], None], #Darill's Tomb Dullahan Room</t>
  </si>
  <si>
    <t>401 : [[790, 791], [ ], [ ], None], #Darills' Tomb B3</t>
  </si>
  <si>
    <t>402 : [[792], [ ], [ ], None], #Darills' Tomb B3 Water Level Switch Room</t>
  </si>
  <si>
    <t>403 : [[793, 794], [ ], [ ], None], #Darills' Tomb B2 Water Level Switch Room Left Side</t>
  </si>
  <si>
    <t>42 : [1059, "Imperial Base Left Tile WoB"],  #World of Balance</t>
  </si>
  <si>
    <t>753 : [997, "Kefka's Tower Guardian Room Right Side North Door"],  #Kefka's Tower Guardian Room Right Side</t>
  </si>
  <si>
    <t>754 : [1003, "Kefka's Tower Guardian Room Right Side South Door"],  #Kefka's Tower Guardian Room Right Side</t>
  </si>
  <si>
    <t>755 : [1001, "Kefka's Tower Guardian Room Left Side North Door"],  #Kefka's Tower Guardian Room Left Side</t>
  </si>
  <si>
    <t>756 : [1002, "Kefka's Tower Guardian Room Right Side South Door"],  #Kefka's Tower Guardian Room Left Side</t>
  </si>
  <si>
    <t>757 : [1008, "Kefka's Tower Guardian Room Middle South Door"],  #Kefka's Tower Guardian Room Middle</t>
  </si>
  <si>
    <t>758 : [747, "Kefka's Tower Guardian Room Middle North Door"],  #Kefka's Tower Guardian Room Middle</t>
  </si>
  <si>
    <t>759 : [893, "Kefka's Tower Small Switch Room Right Side Stairs Up"],  #Kefka's Tower Small Switch Room Right Side</t>
  </si>
  <si>
    <t>760 : [889, "Kefka's Tower Small Switch Room Left Side Stairs Up"],  #Kefka's Tower Small Switch Room Left Side</t>
  </si>
  <si>
    <t>761 : [976, "Kefka's Tower Small Switch Room to Broken Tube Room"],  #Kefka's Tower Small Switch Room South</t>
  </si>
  <si>
    <t>762 : [897, "Kefka's Tower Right Side Hallway After Inferno Room South Door"],  #Kefka's Tower Right Side Hallway After Inferno Room</t>
  </si>
  <si>
    <t>763 : [1111, "Kefka's Tower Right Side Hallway After Inferno Room North Door"],  #Kefka's Tower Right Side Hallway After Inferno Room</t>
  </si>
  <si>
    <t>764 : [892, "Kefka's Tower Right Side Hallway To Skull Drgn South Door"],  #Kefka's Tower Right Side Hallway To Skull Drgn</t>
  </si>
  <si>
    <t>765 : [998, "Kefka's Tower Right Side Hallway To Skull Drgn North Door"],  #Kefka's Tower Right Side Hallway To Skull Drgn</t>
  </si>
  <si>
    <t>766 : [891, "Kefka's Tower Middle Hallway To Gold Drgn South Door"],  #Kefka's Tower Middle Hallway To Gold Drgn</t>
  </si>
  <si>
    <t>767 : [902, "Kefka's Tower Middle Hallway To Skull Drgn North Door"],  #Kefka's Tower Middle Hallway To Gold Drgn</t>
  </si>
  <si>
    <t>768 : [890, "Kefka's Tower Left Side Hallway After Broken Capsule Room Right Door"],  #Kefka's Tower Left Side Hallway After Broken Capsule Room</t>
  </si>
  <si>
    <t>769 : [977, "Kefka's Tower Left Side Hallway After Broken Capsule Room Left Door"],  #Kefka's Tower Left Side Hallway After Broken Capsule Room</t>
  </si>
  <si>
    <t>770 : [919, "Kefka's Tower Inferno Room 2 Chests Upstairs"],  #Kefka's Tower Inferno Room 2 Chests Upstairs</t>
  </si>
  <si>
    <t>799 : [887, "Kefka's Tower Left Side 2 Conveyor Room Top Door"],  #Kefka's Tower Left Side Conveyor Room</t>
  </si>
  <si>
    <t>800 : [801, "Kefka's Tower Left Side 2 Conveyor Room Bottom Door"],  #Kefka's Tower Left Side Conveyor Room</t>
  </si>
  <si>
    <t>801 : [800, "Kefka's Tower Fixed Dice Room Right Door"],  #Kefka's Tower Left Side Fixed Dice Room</t>
  </si>
  <si>
    <t>802 : [888, "Kefka's Tower Fixed Dice Room Left Door"],  #Kefka's Tower Left Side Fixed Dice Room</t>
  </si>
  <si>
    <t>885 : [1110, "Kefka's Tower Falldown Room Left Door"],  #Kefka's Tower Falldown Room</t>
  </si>
  <si>
    <t>886 : [915, "Kefka's Tower Atma Room Right Door"],  #Kefka's Tower Atma Room</t>
  </si>
  <si>
    <t>889 : [760, "Kefka's Tower Outside Left Side to Switch Platform Room Left Side"],  #Kefka's Tower Outside Left Room 2</t>
  </si>
  <si>
    <t>890 : [768, "Kefka's Tower Outside Middle to Hallway After Broken Capsule Room"],  #Kefka's Tower Outside Middle Room 3 After Broken Capsule Room</t>
  </si>
  <si>
    <t>891 : [766, "Kefka's Tower Outside Middle to Hallway to Gold Drgn"],  #Kefka's Tower Outside Middle Room 2</t>
  </si>
  <si>
    <t>892 : [764, "Kefka's Tower Outside Right Side to Hallway to Skull Drgn"],  #Kefka's Tower Outside Right Room 2</t>
  </si>
  <si>
    <t>893 : [759, "Kefka's Tower Outside Middle to Switch Platform Room Right Side"],  #Kefka's Tower Outside Middle Room 2</t>
  </si>
  <si>
    <t>894 : [904, "Kefka's Tower Outside Middle to 4 Ton Switch Room"],  #Kefka's Tower Outside Middle Room 4 After Chest Switch</t>
  </si>
  <si>
    <t>895 : [913, "Kefka's Tower Outside Middle First Room to Middle Second Room"],  #Kefka's Tower Outside Middle Room 1</t>
  </si>
  <si>
    <t>896 : [1109, "Kefka's Tower Outside Middle from Pipe Room"],  #Kefka's Tower Outside Middle Room 2</t>
  </si>
  <si>
    <t>897 : [762, "Kefka's Tower Outside Right from Hallway After Inferno Room"],  #Kefka's Tower Outside Right Room 2</t>
  </si>
  <si>
    <t>898 : [918, "Kefka's Tower Outside Right to Hallway to Inferno Room Upstairs"],  #Kefka's Tower Outside Right Room 1</t>
  </si>
  <si>
    <t>899 : [920, "Kefka's Tower Outside Right South Door"],  #Kefka's Tower Outside Right Room 1</t>
  </si>
  <si>
    <t>900 : [748, "Kefka's Tower Outside Middle from Guardian Path"],  #Kefka's Tower Outside Middle Room 5 After Guardian</t>
  </si>
  <si>
    <t>901 : [1124, "Kefka's Tower Outside Middle after Poltrgeist"],  #Kefka's Tower Outside Middle Room 6 After Poltrgeist</t>
  </si>
  <si>
    <t>902 : [767, "Kefka's Tower Gold Dragon Room South"],  #Kefka's Tower Gold Dragon Room</t>
  </si>
  <si>
    <t>903 : [994, "Kefka's Tower Gold Dragon Room North"],  #Kefka's Tower Gold Dragon Room</t>
  </si>
  <si>
    <t>904 : [894, "Kefka's Tower 4 Ton Switch Room Middle South"],  #Kefka's Tower 4 Ton Switch Room Middle Ground Floor</t>
  </si>
  <si>
    <t>907 : [1004, "Kefka's Tower 4 Ton Switch Room Upstairs Far Left Door"],  #Kefka's Tower 4 Ton Switch Room Left Upstairs</t>
  </si>
  <si>
    <t>908 : [1005, "Kefka's Tower 4 Ton Switch Room Upstairs Left Door"],  #Kefka's Tower 4 Ton Switch Room Left Upstairs</t>
  </si>
  <si>
    <t>909 : [1006, "Kefka's Tower 4 Ton Switch Room Upstairs Far Right Door"],  #Kefka's Tower 4 Ton Switch Room Right Upstairs</t>
  </si>
  <si>
    <t>910 : [1007, "Kefka's Tower 4 Ton Switch Room Upstairs Right Door"],  #Kefka's Tower 4 Ton Switch Room Right Upstairs</t>
  </si>
  <si>
    <t>911 : [993, "Kefka's Tower 4 Ton Switch Room Downstairs Left Door"],  #Kefka's Tower 4 Ton Switch Room Downstairs Left</t>
  </si>
  <si>
    <t>912 : [995, "Kefka's Tower 4 Ton Switch Room Downstairs Right Door"],  #Kefka's Tower 4 Ton Switch Room Downstairs Right</t>
  </si>
  <si>
    <t>913 : [895, "Kefka's Tower Inside Middle Second Room East Door"],  #Kefka's Tower Inside Middle Second Room</t>
  </si>
  <si>
    <t>914 : [916, "Kefka's Tower Inside Middle Second Room West Side North Door"],  #Kefka's Tower Inside Middle Second Room</t>
  </si>
  <si>
    <t>915 : [886, "Kefka's Tower Inside Middle Second Room West Side South Door"],  #Kefka's Tower Inside Middle Second Room</t>
  </si>
  <si>
    <t>916 : [914, "Kefka's Tower Inside Middle Second Room West Side Dead End South Door"],  #Kefka's Tower Inside Middle Second Room West Side Dead End</t>
  </si>
  <si>
    <t>917 : [1108, "Kefka's Tower Inside Middle Second Room West Side Dead End Dropdown from Pipe Room"],  #Kefka's Tower Inside Middle Second Room West Side Dead End</t>
  </si>
  <si>
    <t>918 : [898, "Kefka's Tower Right Hallway to Inferno Room Upstairs South Door"],  #Kefka's Tower Right Hallway to Inferno Room</t>
  </si>
  <si>
    <t>919 : [770, "Kefka's Tower Right Hallway to Inferno Room Upstairs North Door"],  #Kefka's Tower Right Hallway to Inferno Room</t>
  </si>
  <si>
    <t>920 : [899, "Kefka's Tower Right South Room Right Door"],  #Kefka's Tower Inside Right First Room</t>
  </si>
  <si>
    <t>921 : [1120, "Kefka's Tower Right South Room Left Door to Room Before Conveyor to Inferno Room"],  #Kefka's Tower Inside Right First Room</t>
  </si>
  <si>
    <t>993 : [911, "Kefka's Tower Left Side Hallway to 4 Ton Swtich Room North Door"],  #Kefka's Tower Left Side Hallway to 4 Ton Swtich Room</t>
  </si>
  <si>
    <t>994 : [903, "Kefka's Tower Left Side Hallway to 4 Ton Swtich Room South Door"],  #Kefka's Tower Left Side Hallway to 4 Ton Swtich Room</t>
  </si>
  <si>
    <t>995 : [912, "Kefka's Tower Right Side Hallway to 4 Ton Swtich Room North Door"],  #Kefka's Tower Right Side Hallway to 4 Ton Swtich Room</t>
  </si>
  <si>
    <t>996 : [999, "Kefka's Tower Right Side Hallway to 4 Ton Swtich Room South Door"],  #Kefka's Tower Right Side Hallway to 4 Ton Swtich Room</t>
  </si>
  <si>
    <t>997 : [753, "Kefka's Tower Goddess Room South Door"],  #Kefka's Tower Goddess Room</t>
  </si>
  <si>
    <t>998 : [765, "Kefka's Tower Skull Drgn South Door"],  #Kefka's Tower Skull Drgn Room</t>
  </si>
  <si>
    <t>999 : [996, "Kefka's Tower Skull Drgn North Door"],  #Kefka's Tower Skull Drgn Room</t>
  </si>
  <si>
    <t>1000 : [1123, "Kefka's Tower Goddess Room North Door"],  #Kefka's Tower Goddess Room</t>
  </si>
  <si>
    <t>1001 : [755, "Kefka's Tower Doom Room South Door"],  #Kefka's Tower Doom Room</t>
  </si>
  <si>
    <t>1002 : [756, "Kefka's Tower Upstairs Switch Room Left North Door"],  #Kefka's Tower Upstairs Switch Room Bottom Left</t>
  </si>
  <si>
    <t>1003 : [754, "Kefka's Tower Upstairs Switch Room Right North Door"],  #Kefka's Tower Upstairs Switch Room Bottom Right</t>
  </si>
  <si>
    <t>1004 : [907, "Kefka's Tower Upstairs Switch Room Far Left South Door"],  #Kefka's Tower Upstairs Switch Room Bottom Left</t>
  </si>
  <si>
    <t>1005 : [908, "Kefka's Tower Upstairs Switch Room Left South Door"],  #Kefka's Tower Upstairs Switch Room Left</t>
  </si>
  <si>
    <t>1006 : [909, "Kefka's Tower Upstairs Switch Room Far Right South Door"],  #Kefka's Tower Upstairs Switch Room Bottom Right</t>
  </si>
  <si>
    <t>1007 : [910, "Kefka's Tower Upstairs Switch Room Right South Door"],  #Kefka's Tower Upstairs Switch Room Right</t>
  </si>
  <si>
    <t>1008 : [757, "Kefka's Tower Upstairs Switch Room Middle North Door"],  #Kefka's Tower Upstairs Switch Room Middle Door</t>
  </si>
  <si>
    <t>1009 : [1121, "Kefka's Tower Doom Room North Door"],  #Kefka's Tower Doom Room</t>
  </si>
  <si>
    <t>1108 : [917, "Kefka's Tower Pipe Room East"],  #Kefka's Tower Pipe Room</t>
  </si>
  <si>
    <t>1109 : [896, "Kefka's Tower Pipe Room West"],  #Kefka's Tower Pipe Room</t>
  </si>
  <si>
    <t>1110 : [885, "Kefka's Tower Pipe Room South"],  #Kefka's Tower Pipe Room</t>
  </si>
  <si>
    <t>1111 : [763, "Kefka's Tower Inferno Room to Hallway After Inferno"],  #Kefka's Tower Inferno Room After Inferno</t>
  </si>
  <si>
    <t>1112 : [1114, "Kefka's Tower Inferno Room Return to Room Before Conveyor"],  #Kefka's Tower Inferno Room</t>
  </si>
  <si>
    <t>1113 : [1115, "Kefka's Tower Inferno Room Conveyor Dropoff"],  #Kefka's Tower Inferno Room</t>
  </si>
  <si>
    <t>1114 : [1112, "Kefka's Tower Conveyor Room Pipe North"],  #Kefka's Tower Conveyor Room Pipe</t>
  </si>
  <si>
    <t>1115 : [1113, "Kefka's Tower Conveyor Room Conveyor North"],  #Kefka's Tower Conveyor Room Conveyor</t>
  </si>
  <si>
    <t>1116 : [1118, "Kefka's Tower Conveyor Room Pipe South"],  #Kefka's Tower Conveyor Room Pipe</t>
  </si>
  <si>
    <t>1117 : [1119, "Kefka's Tower Conveyor Room Conveyor South"],  #Kefka's Tower Conveyor Room Conveyor</t>
  </si>
  <si>
    <t>1118 : [1116, "Kefka's Tower Room Before Conveyor Pipe Dropoff"],  #Kefka's Tower Room Before Conveyor</t>
  </si>
  <si>
    <t>1119 : [1117, "Kefka's Tower Room Before Conveyor to Conveyor"],  #Kefka's Tower Room Before Conveyor</t>
  </si>
  <si>
    <t>1120 : [921, "Kefka's Tower Room Before Conveyor Up to Kefka's Tower Right Side South Room"],  #Kefka's Tower Room Before Conveyor</t>
  </si>
  <si>
    <t>1121 : [1009, "Kefka's Tower Three Switch Room Left Door"],  #Kefka's Tower Three Switch Room Left</t>
  </si>
  <si>
    <t>1122 : [749, "Kefka's Tower Three Switch Room Middle Door"],  #Kefka's Tower Three Switch Room Middle</t>
  </si>
  <si>
    <t>1123 : [1000, "Kefka's Tower Three Switch Room Right Door"],  #Kefka's Tower Three Switch Room Right</t>
  </si>
  <si>
    <t>1124 : [901, "Kefka's Tower Middle Path Final Room with Save Point"],  #Kefka's Tower Room Behind Poltrgeist</t>
  </si>
  <si>
    <t>doublecheck: Opera rooms, Thamasa rooms</t>
  </si>
  <si>
    <t>* RoomBuilder column AB you will recognize as exit_data from data\map_exit_extra.py</t>
  </si>
  <si>
    <t>* Roomlist columns D (full list) and G (removed problematic rooms) is room_data from data\rooms.py</t>
  </si>
  <si>
    <t>* I haven't updated DT Rando - Shared Exits in a month but it's shared_exits from data\rooms.py</t>
  </si>
  <si>
    <t xml:space="preserve">* Exits column AT (if filtered) is doors_WOB_WOR in data\map_exit_extra.py </t>
  </si>
  <si>
    <t>paste DT's room_data here, look for rooms that have ' in their key</t>
  </si>
  <si>
    <t>doors_WOB_WOR</t>
  </si>
  <si>
    <t>97 : 129,  #Narshe Inn Outside WoB</t>
  </si>
  <si>
    <t>98 : 130,  #Narshe Treasure Room Outside WoB</t>
  </si>
  <si>
    <t>99 : 131,  #Narshe Weapon Outside WoB</t>
  </si>
  <si>
    <t>100 : 132,  #Narshe Relic Outside WoB</t>
  </si>
  <si>
    <t>101 : 133,  #Narshe Elder House Outside WoB</t>
  </si>
  <si>
    <t>102 : 134,  #Narshe Cursed Shld House Outside WoB</t>
  </si>
  <si>
    <t>103 : 135,  #Narshe Item Outside WoB</t>
  </si>
  <si>
    <t>104 : 136,  #Narshe Armor Left Outside WoB</t>
  </si>
  <si>
    <t>105 : 137,  #Narshe Armor Right Outside WoB</t>
  </si>
  <si>
    <t>106 : 138,  #Narshe Arvis House Left Outside WoB</t>
  </si>
  <si>
    <t>107 : 139,  #Narshe Arvis House Right Outside WoB</t>
  </si>
  <si>
    <t>108 : 140,  #Narshe South Caves Secret Passage Entrance Outside WoB</t>
  </si>
  <si>
    <t>109 : 141,  #Narshe South Caves Secret Passage 2F Outside WoB</t>
  </si>
  <si>
    <t>110 : 142,  #Narshe South Caves Secret Passage 3F Outside WoB</t>
  </si>
  <si>
    <t>111 : 143,  #Narshe South Caves from Arvis Outside WoB</t>
  </si>
  <si>
    <t>112 : 144,  #Narshe School Outside WoB</t>
  </si>
  <si>
    <t>1135 : 1143,  #Narshe To World Map WoB</t>
  </si>
  <si>
    <t>1136 : 1144,  #Narshe To Northern Mines Outside WoB</t>
  </si>
  <si>
    <t>113 : 145,  #Narshe Northern Mines 2F Outside WoB</t>
  </si>
  <si>
    <t>114 : 146,  #Narshe Northern Mines 3F Outside West WoB</t>
  </si>
  <si>
    <t>115 : 147,  #Narshe Northern Mines 3F Outside East WoB</t>
  </si>
  <si>
    <t>1137 : 1145,  #Narshe Northern Mines Outside to Town WoB</t>
  </si>
  <si>
    <t>1138 : 1146,  #Narshe Northern Mines Outside to Mines Main Hallway Inside WoB</t>
  </si>
  <si>
    <t>1139 : 1147,  #Narshe Northern Mines 3F to Snow Battlefield WoB</t>
  </si>
  <si>
    <t>1140 : 1148,  #Snow Battlefield South WoB</t>
  </si>
  <si>
    <t>1141 : 1149,  #Snow Battlefield North WoB</t>
  </si>
  <si>
    <t>1142 : 1150,  #Narshe Peak WoB</t>
  </si>
  <si>
    <t>295 : 283,  #South Figaro Rich Man's House Outside WoB</t>
  </si>
  <si>
    <t>296 : 284,  #South Figaro Rich Man's House Side Door Outside WoB</t>
  </si>
  <si>
    <t>297 : 285,  #South Figaro Rich Man's House Secret Back Door Outside WoB</t>
  </si>
  <si>
    <t>298 : 286,  #South Figaro Secret Door Behind Duncan's House Outside WoB</t>
  </si>
  <si>
    <t>299 : 287,  #South Figaro Cider House Hidden Back Door Outside WoB</t>
  </si>
  <si>
    <t>300 : 288,  #South Figaro Cider House Main Door Outside WoB</t>
  </si>
  <si>
    <t>301 : 289,  #South Figaro Relic Outside WoB</t>
  </si>
  <si>
    <t>302 : 290,  #South Figaro Pub Outside WoB</t>
  </si>
  <si>
    <t>303 : 291,  #South Figaro Armory West Outside WoB</t>
  </si>
  <si>
    <t>304 : 292,  #South Figaro Armory East Outside WoB</t>
  </si>
  <si>
    <t>305 : 293,  #South Figaro Item Outside WoB</t>
  </si>
  <si>
    <t>306 : 294,  #South Figaro Duncan's House Outside WoB</t>
  </si>
  <si>
    <t>411 : 460,  #Crazy Old Man's House Outside to Inside WoB</t>
  </si>
  <si>
    <t>1183 : 1187,  #Crazy Old Man's House to World Map WoB</t>
  </si>
  <si>
    <t>509 : 513,  #Mobliz Mail House Outside WoB</t>
  </si>
  <si>
    <t>510 : 514,  #Mobliz Relic Outside WoB</t>
  </si>
  <si>
    <t>511 : 515,  #Mobliz Injured Lad Outside WoB</t>
  </si>
  <si>
    <t>512 : 516,  #Mobliz Arsenal East Outside</t>
  </si>
  <si>
    <t>1190 : 1192,  #Mobliz South to World Map WoB</t>
  </si>
  <si>
    <t>1191 : 1193,  #Mobliz East to World Map WoB</t>
  </si>
  <si>
    <t>546 : 552,  #Kohlingen Rachel's House Outside WoB</t>
  </si>
  <si>
    <t>547 : 553,  #Kohlingen General Store West Outside WoB</t>
  </si>
  <si>
    <t>548 : 554,  #Kohlingen General Store East Outside WoB</t>
  </si>
  <si>
    <t>549 : 555,  #Kohlingen Inn Outside WoB</t>
  </si>
  <si>
    <t>550 : 556,  #Kohlingen Chemist's House Front Door Outside WoB</t>
  </si>
  <si>
    <t>551 : 557,  #Kohlingen Chemist's House Back Door Outside WoB</t>
  </si>
  <si>
    <t>1209 : 1211,  #Kohlingen South to World Map WoB</t>
  </si>
  <si>
    <t>1210 : 1212,  #Kohlingen West to World Map WoB</t>
  </si>
  <si>
    <t>804 : 809,  #Tzen Armor Outside WoR</t>
  </si>
  <si>
    <t>805 : 810,  #Tzen Weapon Outside WoR</t>
  </si>
  <si>
    <t>806 : 811,  #Tzen Inn Outside WoR</t>
  </si>
  <si>
    <t>807 : 812,  #Tzen Item Outside WoR</t>
  </si>
  <si>
    <t>808 : 813,  #Tzen Relic Outside WoR</t>
  </si>
  <si>
    <t>1243 : 814,  #Tzen South to World Map WoR</t>
  </si>
  <si>
    <t>872 : 878,  #Albrook Inn Outside WoB</t>
  </si>
  <si>
    <t>873 : 879,  #Albrook Weapon Outside WoB</t>
  </si>
  <si>
    <t>874 : 880,  #Albrook Armor Outside WoB</t>
  </si>
  <si>
    <t>875 : 881,  #Albrook Item Outside WoB</t>
  </si>
  <si>
    <t>876 : 882,  #Albrook Pub Outside WoB</t>
  </si>
  <si>
    <t>877 : 883,  #Albrook Relic Outside WoB</t>
  </si>
  <si>
    <t>1245 : 1249,  #Albrook West to World Map WoB</t>
  </si>
  <si>
    <t>1246 : 1250,  #Albrook North to World Map WoB</t>
  </si>
  <si>
    <t>1247 : 1251,  #Albrook Further North to World Map WoB</t>
  </si>
  <si>
    <t>1248 : 1252,  #Albrook South to Docks WoB</t>
  </si>
  <si>
    <t>922 : 943,  #Thamasa After Kefka Arsenal West Outside WoB</t>
  </si>
  <si>
    <t>923 : 944,  #Thamasa After Kefka Arsenal East Outside WoB</t>
  </si>
  <si>
    <t>924 : 945,  #Thamasa After Kefka Item Outside WoB</t>
  </si>
  <si>
    <t>925 : 946,  #Thamasa After Kefka Relic Outside WoB</t>
  </si>
  <si>
    <t>926 : 947,  #Thamasa After Kefka Strago's House Outside WoB</t>
  </si>
  <si>
    <t>927 : 948,  #Thamasa After Kefka Elder's House Outside WoB</t>
  </si>
  <si>
    <t>928 : 949,  #Thamasa After Kefka Inn Outside WoB</t>
  </si>
  <si>
    <t>1253 : 1259,  #Thamasa After Kefka North to World Map WoB</t>
  </si>
  <si>
    <t>1254 : 1260,  #Thamasa After Kefka West to World Map WoB</t>
  </si>
  <si>
    <t>1255 : 1261,  #Thamasa After Kefka South to World Map WoB</t>
  </si>
  <si>
    <t>Door List</t>
  </si>
  <si>
    <t>405 : [797, 798], #Darill's Tomb MIAB Hallway</t>
  </si>
  <si>
    <t>406 : [799, 800], #Kefka's Tower Left Side Conveyor Room</t>
  </si>
  <si>
    <t>407 : [801, 802], #Kefka's Tower Left Side Fixed Dice Room</t>
  </si>
  <si>
    <t>408 : [1243], #Tzen Outside WoR</t>
  </si>
  <si>
    <t>409 : [1244], #Tzen Outside WoB</t>
  </si>
  <si>
    <t>415 : [814, 815], #Tzen Collapsing House Downstairs</t>
  </si>
  <si>
    <t>417 : [816, 817], #Phoenix Cave 1st Lava Room Southwest Section</t>
  </si>
  <si>
    <t>418 : [818], #Phoenix Cave 1st Lava Room South Section</t>
  </si>
  <si>
    <t>419 : [819], #Phoenix Cave 1st Lava Room Northwest Section</t>
  </si>
  <si>
    <t>420 : [820], #Phoenix Cave 1st Lava Room North Middle Platform</t>
  </si>
  <si>
    <t>421 : [821], #Phoenix Cave 1st Lava Room Northeast Section</t>
  </si>
  <si>
    <t>422 : [822], #Phoenix Cave Final Room</t>
  </si>
  <si>
    <t>423 : [823, 824], #Phoenix Cave 2nd Lava Room</t>
  </si>
  <si>
    <t>424 : [825], #Phoenix Cave 2nd Lava Room Middle Section</t>
  </si>
  <si>
    <t>425 : [826], #Phoenix Cave 2nd Lava Room Left Section</t>
  </si>
  <si>
    <t>426 : [828, 830, 831], #Phoenix Cave Upstairs 1st Room</t>
  </si>
  <si>
    <t>427 : [829], #Phoenix Cave Upstairs 1st Room Bridge Switch Platform</t>
  </si>
  <si>
    <t>428 : [832], #Phoenix Cave Upstairs Save Point Room</t>
  </si>
  <si>
    <t>429 : [833, 834, 835], #Phoenix Cave Upstairs Spike Hallway</t>
  </si>
  <si>
    <t>430 : [836], #Phoenix Cave Upstairs Water Switch Room</t>
  </si>
  <si>
    <t>431 : [837], #Phoenix Cave Upstairs North Section</t>
  </si>
  <si>
    <t>432 : [838], #Phoenix Cave Upstairs Southwest Section</t>
  </si>
  <si>
    <t>433 : [839], #Phoenix Cave Upstairs Northwest Section</t>
  </si>
  <si>
    <t>438 : [850], #Doma Dream Stooges Maze Northeast Section</t>
  </si>
  <si>
    <t>439 : [851], #Doma Dream Stooges Maze Southeast Section</t>
  </si>
  <si>
    <t>441 : [855], #Doma Dream Stooges Maze South Section</t>
  </si>
  <si>
    <t>442 : [856], #Doma Dream Stooges Room</t>
  </si>
  <si>
    <t>443 : [857], #Phoenix Cave Outside</t>
  </si>
  <si>
    <t>444 : [858, 859], #Doma Dream Cliffs Outside Loop Room</t>
  </si>
  <si>
    <t>445 : [860, 861], #Doma Dream Cliffs Outside Final Room</t>
  </si>
  <si>
    <t>446 : [862], #Doma Dream Caves Starting Room</t>
  </si>
  <si>
    <t>447 : [863, 864], #Doma Dream Caves Loop Room</t>
  </si>
  <si>
    <t>448 : [865, 866], #Doma Dream Train Switch Puzzle Room Left Section</t>
  </si>
  <si>
    <t>449 : [867], #Doma Dream Train Switch Puzzle Room</t>
  </si>
  <si>
    <t>450 : [868, 869, 870, 871], #Doma Dream Train 1st Car</t>
  </si>
  <si>
    <t>451 : [1245, 1246, 1247], #Albrook Outside WoB</t>
  </si>
  <si>
    <t>452 : [1249, 1250, 1251], #Albrook Outside WoR</t>
  </si>
  <si>
    <t>457 : [885], #Kefka's Tower Falldown Room</t>
  </si>
  <si>
    <t>459 : [886], #Kefka's Tower Atma Room</t>
  </si>
  <si>
    <t>461 : [887], #Kefka's Tower Outside Left Room 1</t>
  </si>
  <si>
    <t>462 : [888, 889], #Kefka's Tower Outside Left Room 2</t>
  </si>
  <si>
    <t>463 : [890], #Kefka's Tower Outside Middle Room 3 After Broken Capsule Room</t>
  </si>
  <si>
    <t>464 : [891, 893, 896], #Kefka's Tower Outside Middle Room 2</t>
  </si>
  <si>
    <t>465 : [892, 897], #Kefka's Tower Outside Right Room 2</t>
  </si>
  <si>
    <t>466 : [894], #Kefka's Tower Outside Middle Room 4 After Chest Switch</t>
  </si>
  <si>
    <t>467 : [895], #Kefka's Tower Outside Middle Room 1</t>
  </si>
  <si>
    <t>468 : [898, 899], #Kefka's Tower Outside Right Room 1</t>
  </si>
  <si>
    <t>469 : [900], #Kefka's Tower Outside Middle Room 5 After Guardian</t>
  </si>
  <si>
    <t>470 : [901], #Kefka's Tower Outside Middle Room 6 After Poltrgeist</t>
  </si>
  <si>
    <t>471 : [902, 903], #Kefka's Tower Gold Dragon Room</t>
  </si>
  <si>
    <t>472 : [904], #Kefka's Tower 4 Ton Switch Room Middle Ground Floor</t>
  </si>
  <si>
    <t>475 : [907, 908], #Kefka's Tower 4 Ton Switch Room Left Upstairs</t>
  </si>
  <si>
    <t>476 : [909, 910], #Kefka's Tower 4 Ton Switch Room Right Upstairs</t>
  </si>
  <si>
    <t>477 : [911], #Kefka's Tower 4 Ton Switch Room Downstairs Left</t>
  </si>
  <si>
    <t>478 : [912], #Kefka's Tower 4 Ton Switch Room Downstairs Right</t>
  </si>
  <si>
    <t>479 : [913, 914, 915], #Kefka's Tower Inside Middle Second Room</t>
  </si>
  <si>
    <t>480 : [916, 917], #Kefka's Tower Inside Middle Second Room West Side Dead End</t>
  </si>
  <si>
    <t>481 : [918, 919], #Kefka's Tower Right Hallway to Inferno Room</t>
  </si>
  <si>
    <t>482 : [920, 921], #Kefka's Tower Inside Right First Room</t>
  </si>
  <si>
    <t>483 : [922, 923, 924, 925, 926, 927, 928], #Thamasa After Kefka Outside WoB</t>
  </si>
  <si>
    <t>484 : [936, 937, 938, 939, 940, 941, 942], #Thamasa Outside WoB</t>
  </si>
  <si>
    <t>485 : [1260, 1261], #Thamasa Outside WoR</t>
  </si>
  <si>
    <t>486 : [950, 951], #Thamasa Arsenal</t>
  </si>
  <si>
    <t>487 : [952], #Thamasa Inn</t>
  </si>
  <si>
    <t>488 : [953], #Thamasa Item Shop</t>
  </si>
  <si>
    <t>489 : [954], #Thamasa Elder's House</t>
  </si>
  <si>
    <t>490 : [955, 956], #Strago's House First Floor</t>
  </si>
  <si>
    <t>491 : [957], #Strago's House Second Floor</t>
  </si>
  <si>
    <t>492 : [958], #Thamasa Relic</t>
  </si>
  <si>
    <t>493 : [959], #Burning House Entry Room</t>
  </si>
  <si>
    <t>494 : [960, 961, 962], #Burning House Second Room</t>
  </si>
  <si>
    <t>495 : [963, 964], #Burning House Third Room</t>
  </si>
  <si>
    <t>496 : [965, 966, 968], #Burning House Fourth Room</t>
  </si>
  <si>
    <t>497 : [967, 970, 972], #Burning House Fifth Room</t>
  </si>
  <si>
    <t>498 : [969], #Burning House 1st Chest Room</t>
  </si>
  <si>
    <t>499 : [971], #Burning House 2nd Chest Room</t>
  </si>
  <si>
    <t>500 : [973, 974], #Burning House Sixth Room</t>
  </si>
  <si>
    <t>501 : [975], #Burning House Final Room</t>
  </si>
  <si>
    <t>502 : [976, 977], #Kefka's Tower Tube Room</t>
  </si>
  <si>
    <t>504 : [980], #Veldt Cave Second Room Dead End</t>
  </si>
  <si>
    <t>505 : [981, 986], #Veldt Cave Bandit Room / Second Room</t>
  </si>
  <si>
    <t>506 : [982, 983], #Veldt Cave Third Room</t>
  </si>
  <si>
    <t>507 : [984, 987], #Veldt Cave Bandit Room / Second Room Lower Floor</t>
  </si>
  <si>
    <t>508 : [988], #Veldt Cave Fourth Room Left Side</t>
  </si>
  <si>
    <t>509 : [989], #Veldt Cave Fourth Room Right Side</t>
  </si>
  <si>
    <t>510 : [990, 992], #Veldt Cave Fifth Room</t>
  </si>
  <si>
    <t>511 : [991], #Veldt Cave Final Room</t>
  </si>
  <si>
    <t>512 : [993, 994], #Kefka's Tower Left Side Hallway to 4 Ton Swtich Room</t>
  </si>
  <si>
    <t>513 : [995, 996], #Kefka's Tower Right Side Hallway to 4 Ton Swtich Room</t>
  </si>
  <si>
    <t>514 : [997, 1000], #Kefka's Tower Goddess Room</t>
  </si>
  <si>
    <t>515 : [998, 999], #Kefka's Tower Skull Drgn Room</t>
  </si>
  <si>
    <t>516 : [1001, 1009], #Kefka's Tower Doom Room</t>
  </si>
  <si>
    <t>517 : [1002, 1004], #Kefka's Tower Upstairs Switch Room Bottom Left</t>
  </si>
  <si>
    <t>518 : [1003, 1006], #Kefka's Tower Upstairs Switch Room Bottom Right</t>
  </si>
  <si>
    <t>519 : [1005], #Kefka's Tower Upstairs Switch Room Left</t>
  </si>
  <si>
    <t>520 : [1007], #Kefka's Tower Upstairs Switch Room Right</t>
  </si>
  <si>
    <t>521 : [1008], #Kefka's Tower Upstairs Switch Room Middle Door</t>
  </si>
  <si>
    <t>522 : [1010, 1011, 1012], #Fanatic's Tower 2nd Floor Outside</t>
  </si>
  <si>
    <t>523 : [1013, 1014, 1015], #Fanatic's Tower 3rd Floor Outside</t>
  </si>
  <si>
    <t>524 : [1016, 1017, 1018], #Fanatic's Tower 4th Floor Outside</t>
  </si>
  <si>
    <t>526 : [1021, 1022, 1023], #Fanatic's Tower 1st Floor Outside</t>
  </si>
  <si>
    <t>527 : [1024, 1025], #Fanatic's Tower Top</t>
  </si>
  <si>
    <t>528 : [1026], #Fanatic's Tower 1st Floor Treasure Room</t>
  </si>
  <si>
    <t>529 : [1027], #Fanatic's Tower Top Room</t>
  </si>
  <si>
    <t>530 : [1028], #Fanatic's Tower 2nd Floor Treasure Room</t>
  </si>
  <si>
    <t>531 : [1029], #Fanatic's Tower 3rd Floor Treasure Room</t>
  </si>
  <si>
    <t>532 : [1030], #Fanatic's Tower 4th Floor Treasure Room</t>
  </si>
  <si>
    <t>533 : [1031], #Fanatic's Tower 1st Floor Secret Room</t>
  </si>
  <si>
    <t>534 : [1032, 1033], #Esper Mountain 3 Statues Room</t>
  </si>
  <si>
    <t>535 : [1034, 1035, 1036], #Esper Mountain Outside Bridge Room</t>
  </si>
  <si>
    <t>536 : [1037], #Esper Mountain Outside East Treasure Room</t>
  </si>
  <si>
    <t>537 : [1038, 1039, 1040, 1041], #Esper Mountain Outside Path to Final Room</t>
  </si>
  <si>
    <t>538 : [1042, 1043], #Esper Mountain Outside Statue Path</t>
  </si>
  <si>
    <t>539 : [1044], #Esper Mountain Outside West Treasure Room</t>
  </si>
  <si>
    <t>540 : [1045], #Esper Mountain Outside Northwest Treasure Room</t>
  </si>
  <si>
    <t>541 : [1046, 1047, 1048, 1049], #Esper Mountain Inside First Room</t>
  </si>
  <si>
    <t>542 : [1050, 1051], #Esper Mountain Inside Second Room South Section</t>
  </si>
  <si>
    <t>543 : [1052], #Esper Mountain Falling Pit Room</t>
  </si>
  <si>
    <t>544 : [1053, 1054], #Esper Mountain Inside Second Room West Section</t>
  </si>
  <si>
    <t>545 : [1055], #Esper Mountain Inside Second Room East Section</t>
  </si>
  <si>
    <t>546 : [1056], #Esper Mountain Inside Second Room North Section</t>
  </si>
  <si>
    <t>547 : [1057], #Esper Mountain Inside Second Room Dead End</t>
  </si>
  <si>
    <t>548 : [1058], #Imperial Base</t>
  </si>
  <si>
    <t>549 : [1061, 1062], #Imperial Base House</t>
  </si>
  <si>
    <t>550 : [1063], #Imperial Base House Basement</t>
  </si>
  <si>
    <t>552 : [1066, 1067], #Cave to Sealed Gate B1</t>
  </si>
  <si>
    <t>553 : [1069, 1264], #Cave to Sealed Gate Last Room</t>
  </si>
  <si>
    <t>554 : [1070], #Cave to Sealed Gate Main Room Last Section</t>
  </si>
  <si>
    <t>555 : [1071, 1072], #Cave to Sealed Gate Main Room First Section</t>
  </si>
  <si>
    <t>556 : [1073], #Cave to Sealed Gate Main Room Middle Section</t>
  </si>
  <si>
    <t>557 : [1074], #Cave to Sealed Gate 4 Chest Room</t>
  </si>
  <si>
    <t>558 : [1075, 1076, 1077], #Cave to Sealed Gate Lava Switch Room</t>
  </si>
  <si>
    <t>559 : [1078], #Cave to Sealed Gate Save Point Room</t>
  </si>
  <si>
    <t>560 : [1079], #Sealed Gate</t>
  </si>
  <si>
    <t>561 : [1080, 1265, 1266, 1267, 1268, 1269, 1270], #Solitary Island House Outside</t>
  </si>
  <si>
    <t>562 : [1081], #Solitary Island House Inside</t>
  </si>
  <si>
    <t>563 : [1271], #Solitary Island Beach</t>
  </si>
  <si>
    <t>566 : [1083, 1085, 1087], #Ancient Cave First Room</t>
  </si>
  <si>
    <t>567 : [1084, 1086, 1088, 1274], #Ancient Cave Second Room</t>
  </si>
  <si>
    <t>568 : [1089, 1275], #Ancient Cave Third Room</t>
  </si>
  <si>
    <t>569 : [1090, 1091], #Ancient Cave Save Point Room</t>
  </si>
  <si>
    <t>570 : [1092, 1093], #Ancient Castle West Side South Room</t>
  </si>
  <si>
    <t>571 : [1094], #Ancient Castle East Side Single Chest Room</t>
  </si>
  <si>
    <t>572 : [1095], #Ancient Castle West Side North Room</t>
  </si>
  <si>
    <t>573 : [1096], #Ancient Castle East Side 2 Chest Room</t>
  </si>
  <si>
    <t>574 : [1098, 1099, 1100, 1278], #Ancient Castle Throne Room</t>
  </si>
  <si>
    <t>575 : [1276, 1277], #Ancient Castle Entry Room</t>
  </si>
  <si>
    <t>576 : [1101, 1102, 1103, 1104, 1279], #Ancient Castle Outside</t>
  </si>
  <si>
    <t>577 : [1105, 1106], #Ancient Castle Eastern Basement</t>
  </si>
  <si>
    <t>578 : [1107], #Ancient Castle Dragon Room</t>
  </si>
  <si>
    <t>579 : [1108, 1109, 1110], #Kefka's Tower Pipe Room</t>
  </si>
  <si>
    <t>580 : [1111], #Kefka's Tower Inferno Room After Inferno</t>
  </si>
  <si>
    <t>581 : [1112, 1113], #Kefka's Tower Inferno Room</t>
  </si>
  <si>
    <t>582 : [1114, 1116], #Kefka's Tower Conveyor Room Pipe</t>
  </si>
  <si>
    <t>583 : [1115, 1117], #Kefka's Tower Conveyor Room Conveyor</t>
  </si>
  <si>
    <t>584 : [1118, 1119, 1120], #Kefka's Tower Room Before Conveyor</t>
  </si>
  <si>
    <t>585 : [1121], #Kefka's Tower Three Switch Room Left</t>
  </si>
  <si>
    <t>586 : [1122], #Kefka's Tower Three Switch Room Middle</t>
  </si>
  <si>
    <t>587 : [1123], #Kefka's Tower Three Switch Room Right</t>
  </si>
  <si>
    <t>588 : [1124], #Kefka's Tower Room Behind Poltrgeist</t>
  </si>
  <si>
    <t>589 : [1125, 1126, 1280], #Coliseum Main Room</t>
  </si>
  <si>
    <t>590 : [1127], #Coliseum Left Room</t>
  </si>
  <si>
    <t>591 : [1128], #Coliseum Inn</t>
  </si>
  <si>
    <t>Custom Notes</t>
  </si>
  <si>
    <t>Move values from D to E to remove them from the final list</t>
  </si>
  <si>
    <t>405 : [[797, 798], [ ], [ ], None], #Darill's Tomb MIAB Hallway</t>
  </si>
  <si>
    <t>408 : [[1243], [ ], [ ], None], #Tzen Outside WoR</t>
  </si>
  <si>
    <t>409 : [[1244], [ ], [ ], None], #Tzen Outside WoB</t>
  </si>
  <si>
    <t>415 : [[814, 815], [ ], [ ], None], #Tzen Collapsing House Downstairs</t>
  </si>
  <si>
    <t>448 : [[865, 866], [ ], [ ], None], #Doma Dream Train Switch Puzzle Room Left Section</t>
  </si>
  <si>
    <t>449 : [[867], [ ], [ ], None], #Doma Dream Train Switch Puzzle Room</t>
  </si>
  <si>
    <t>450 : [[868, 869, 870, 871], [ ], [ ], None], #Doma Dream Train 1st Car</t>
  </si>
  <si>
    <t>451 : [[1245, 1246, 1247], [ ], [ ], None], #Albrook Outside WoB</t>
  </si>
  <si>
    <t>452 : [[1249, 1250, 1251], [ ], [ ], None], #Albrook Outside WoR</t>
  </si>
  <si>
    <t>485 : [[1260, 1261], [ ], [ ], None], #Thamasa Outside WoR</t>
  </si>
  <si>
    <t>486 : [[950, 951], [ ], [ ], None], #Thamasa Arsenal</t>
  </si>
  <si>
    <t>487 : [[952], [ ], [ ], None], #Thamasa Inn</t>
  </si>
  <si>
    <t>488 : [[953], [ ], [ ], None], #Thamasa Item Shop</t>
  </si>
  <si>
    <t>489 : [[954], [ ], [ ], None], #Thamasa Elder's House</t>
  </si>
  <si>
    <t>490 : [[955, 956], [ ], [ ], None], #Strago's House First Floor</t>
  </si>
  <si>
    <t>491 : [[957], [ ], [ ], None], #Strago's House Second Floor</t>
  </si>
  <si>
    <t>492 : [[958], [ ], [ ], None], #Thamasa Relic</t>
  </si>
  <si>
    <t>493 : [[959], [ ], [ ], None], #Burning House Entry Room</t>
  </si>
  <si>
    <t>494 : [[960, 961, 962], [ ], [ ], None], #Burning House Second Room</t>
  </si>
  <si>
    <t>495 : [[963, 964], [ ], [ ], None], #Burning House Third Room</t>
  </si>
  <si>
    <t>496 : [[965, 966, 968], [ ], [ ], None], #Burning House Fourth Room</t>
  </si>
  <si>
    <t>497 : [[967, 970, 972], [ ], [ ], None], #Burning House Fifth Room</t>
  </si>
  <si>
    <t>498 : [[969], [ ], [ ], None], #Burning House 1st Chest Room</t>
  </si>
  <si>
    <t>499 : [[971], [ ], [ ], None], #Burning House 2nd Chest Room</t>
  </si>
  <si>
    <t>500 : [[973, 974], [ ], [ ], None], #Burning House Sixth Room</t>
  </si>
  <si>
    <t>501 : [[975], [ ], [ ], None], #Burning House Final Room</t>
  </si>
  <si>
    <t>504 : [[980], [ ], [ ], None], #Veldt Cave Second Room Dead End</t>
  </si>
  <si>
    <t>505 : [[981, 986], [ ], [ ], None], #Veldt Cave Bandit Room / Second Room</t>
  </si>
  <si>
    <t>506 : [[982, 983], [ ], [ ], None], #Veldt Cave Third Room</t>
  </si>
  <si>
    <t>507 : [[984, 987], [ ], [ ], None], #Veldt Cave Bandit Room / Second Room Lower Floor</t>
  </si>
  <si>
    <t>508 : [[988], [ ], [ ], None], #Veldt Cave Fourth Room Left Side</t>
  </si>
  <si>
    <t>509 : [[989], [ ], [ ], None], #Veldt Cave Fourth Room Right Side</t>
  </si>
  <si>
    <t>510 : [[990, 992], [ ], [ ], None], #Veldt Cave Fifth Room</t>
  </si>
  <si>
    <t>511 : [[991], [ ], [ ], None], #Veldt Cave Final Room</t>
  </si>
  <si>
    <t>522 : [[1010, 1011, 1012], [ ], [ ], None], #Fanatic's Tower 2nd Floor Outside</t>
  </si>
  <si>
    <t>523 : [[1013, 1014, 1015], [ ], [ ], None], #Fanatic's Tower 3rd Floor Outside</t>
  </si>
  <si>
    <t>524 : [[1016, 1017, 1018], [ ], [ ], None], #Fanatic's Tower 4th Floor Outside</t>
  </si>
  <si>
    <t>526 : [[1021, 1022, 1023], [ ], [ ], None], #Fanatic's Tower 1st Floor Outside</t>
  </si>
  <si>
    <t>527 : [[1024, 1025], [ ], [ ], None], #Fanatic's Tower Top</t>
  </si>
  <si>
    <t>528 : [[1026], [ ], [ ], None], #Fanatic's Tower 1st Floor Treasure Room</t>
  </si>
  <si>
    <t>529 : [[1027], [ ], [ ], None], #Fanatic's Tower Top Room</t>
  </si>
  <si>
    <t>530 : [[1028], [ ], [ ], None], #Fanatic's Tower 2nd Floor Treasure Room</t>
  </si>
  <si>
    <t>531 : [[1029], [ ], [ ], None], #Fanatic's Tower 3rd Floor Treasure Room</t>
  </si>
  <si>
    <t>532 : [[1030], [ ], [ ], None], #Fanatic's Tower 4th Floor Treasure Room</t>
  </si>
  <si>
    <t>533 : [[1031], [ ], [ ], None], #Fanatic's Tower 1st Floor Secret Room</t>
  </si>
  <si>
    <t>534 : [[1032, 1033], [ ], [ ], None], #Esper Mountain 3 Statues Room</t>
  </si>
  <si>
    <t>535 : [[1034, 1035, 1036], [ ], [ ], None], #Esper Mountain Outside Bridge Room</t>
  </si>
  <si>
    <t>536 : [[1037], [ ], [ ], None], #Esper Mountain Outside East Treasure Room</t>
  </si>
  <si>
    <t>537 : [[1038, 1039, 1040, 1041], [ ], [ ], None], #Esper Mountain Outside Path to Final Room</t>
  </si>
  <si>
    <t>538 : [[1042, 1043], [ ], [ ], None], #Esper Mountain Outside Statue Path</t>
  </si>
  <si>
    <t>539 : [[1044], [ ], [ ], None], #Esper Mountain Outside West Treasure Room</t>
  </si>
  <si>
    <t>540 : [[1045], [ ], [ ], None], #Esper Mountain Outside Northwest Treasure Room</t>
  </si>
  <si>
    <t>541 : [[1046, 1047, 1048, 1049], [ ], [ ], None], #Esper Mountain Inside First Room</t>
  </si>
  <si>
    <t>542 : [[1050, 1051], [ ], [ ], None], #Esper Mountain Inside Second Room South Section</t>
  </si>
  <si>
    <t>543 : [[1052], [ ], [ ], None], #Esper Mountain Falling Pit Room</t>
  </si>
  <si>
    <t>544 : [[1053, 1054], [ ], [ ], None], #Esper Mountain Inside Second Room West Section</t>
  </si>
  <si>
    <t>545 : [[1055], [ ], [ ], None], #Esper Mountain Inside Second Room East Section</t>
  </si>
  <si>
    <t>546 : [[1056], [ ], [ ], None], #Esper Mountain Inside Second Room North Section</t>
  </si>
  <si>
    <t>547 : [[1057], [ ], [ ], None], #Esper Mountain Inside Second Room Dead End</t>
  </si>
  <si>
    <t>548 : [[1058], [ ], [ ], None], #Imperial Base</t>
  </si>
  <si>
    <t>549 : [[1061, 1062], [ ], [ ], None], #Imperial Base House</t>
  </si>
  <si>
    <t>550 : [[1063], [ ], [ ], None], #Imperial Base House Basement</t>
  </si>
  <si>
    <t>552 : [[1066, 1067], [ ], [ ], None], #Cave to Sealed Gate B1</t>
  </si>
  <si>
    <t>553 : [[1069, 1264], [ ], [ ], None], #Cave to Sealed Gate Last Room</t>
  </si>
  <si>
    <t>554 : [[1070], [ ], [ ], None], #Cave to Sealed Gate Main Room Last Section</t>
  </si>
  <si>
    <t>555 : [[1071, 1072], [ ], [ ], None], #Cave to Sealed Gate Main Room First Section</t>
  </si>
  <si>
    <t>556 : [[1073], [ ], [ ], None], #Cave to Sealed Gate Main Room Middle Section</t>
  </si>
  <si>
    <t>557 : [[1074], [ ], [ ], None], #Cave to Sealed Gate 4 Chest Room</t>
  </si>
  <si>
    <t>558 : [[1075, 1076, 1077], [ ], [ ], None], #Cave to Sealed Gate Lava Switch Room</t>
  </si>
  <si>
    <t>559 : [[1078], [ ], [ ], None], #Cave to Sealed Gate Save Point Room</t>
  </si>
  <si>
    <t>560 : [[1079], [ ], [ ], None], #Sealed Gate</t>
  </si>
  <si>
    <t>561 : [[1080, 1265, 1266, 1267, 1268, 1269, 1270], [ ], [ ], None], #Solitary Island House Outside</t>
  </si>
  <si>
    <t>562 : [[1081], [ ], [ ], None], #Solitary Island House Inside</t>
  </si>
  <si>
    <t>563 : [[1271], [ ], [ ], None], #Solitary Island Beach</t>
  </si>
  <si>
    <t>566 : [[1083, 1085, 1087], [ ], [ ], None], #Ancient Cave First Room</t>
  </si>
  <si>
    <t>567 : [[1084, 1086, 1088, 1274], [ ], [ ], None], #Ancient Cave Second Room</t>
  </si>
  <si>
    <t>568 : [[1089, 1275], [ ], [ ], None], #Ancient Cave Third Room</t>
  </si>
  <si>
    <t>569 : [[1090, 1091], [ ], [ ], None], #Ancient Cave Save Point Room</t>
  </si>
  <si>
    <t>570 : [[1092, 1093], [ ], [ ], None], #Ancient Castle West Side South Room</t>
  </si>
  <si>
    <t>571 : [[1094], [ ], [ ], None], #Ancient Castle East Side Single Chest Room</t>
  </si>
  <si>
    <t>572 : [[1095], [ ], [ ], None], #Ancient Castle West Side North Room</t>
  </si>
  <si>
    <t>573 : [[1096], [ ], [ ], None], #Ancient Castle East Side 2 Chest Room</t>
  </si>
  <si>
    <t>574 : [[1098, 1099, 1100, 1278], [ ], [ ], None], #Ancient Castle Throne Room</t>
  </si>
  <si>
    <t>575 : [[1276, 1277], [ ], [ ], None], #Ancient Castle Entry Room</t>
  </si>
  <si>
    <t>576 : [[1101, 1102, 1103, 1104, 1279], [ ], [ ], None], #Ancient Castle Outside</t>
  </si>
  <si>
    <t>577 : [[1105, 1106], [ ], [ ], None], #Ancient Castle Eastern Basement</t>
  </si>
  <si>
    <t>578 : [[1107], [ ], [ ], None], #Ancient Castle Dragon Room</t>
  </si>
  <si>
    <t>589 : [[1125, 1126, 1280], [ ], [ ], None], #Coliseum Main Room</t>
  </si>
  <si>
    <t>590 : [[1127], [ ], [ ], None], #Coliseum Left Room</t>
  </si>
  <si>
    <t>591 : [[1128], [ ], [ ], None], #Coliseum Inn</t>
  </si>
  <si>
    <t>from DT's</t>
  </si>
  <si>
    <t xml:space="preserve">    169: 148,</t>
  </si>
  <si>
    <t xml:space="preserve">    170: 149,</t>
  </si>
  <si>
    <t xml:space="preserve">    171: 150,</t>
  </si>
  <si>
    <t xml:space="preserve">    172: 151,</t>
  </si>
  <si>
    <t xml:space="preserve">    173: 152,</t>
  </si>
  <si>
    <t xml:space="preserve">    174: 153,</t>
  </si>
  <si>
    <t xml:space="preserve">    178: 156,</t>
  </si>
  <si>
    <t xml:space="preserve">    179: 157,</t>
  </si>
  <si>
    <t xml:space="preserve">    1155: 1151,</t>
  </si>
  <si>
    <t xml:space="preserve">    180: 158,</t>
  </si>
  <si>
    <t>----------------------------------------------------- Door Rando:  -----------------------------------------------------</t>
  </si>
  <si>
    <t>Area0:</t>
  </si>
  <si>
    <t>Doors:</t>
  </si>
  <si>
    <t>0: Room = 0. Dragon's Eye Chocobo Stable WoB</t>
  </si>
  <si>
    <t>4: Room = 0. Narshe WoB</t>
  </si>
  <si>
    <t>5: Room = 0. Cave to South Figaro North Entrance WoB</t>
  </si>
  <si>
    <t>6: Room = 0. South Figaro Top Tile WoB</t>
  </si>
  <si>
    <t>10: Room = 0. Sabin's House WoB</t>
  </si>
  <si>
    <t>11: Room = 0. Mt. Kolts South</t>
  </si>
  <si>
    <t>12: Room = 0. Mt. Kolts North</t>
  </si>
  <si>
    <t>13: Room = 0. Returner's Hideout</t>
  </si>
  <si>
    <t>14: Room = 0. Crazy Old Man's House WoB</t>
  </si>
  <si>
    <t>15: Room = 0. Baren Falls</t>
  </si>
  <si>
    <t>16: Room = 0. Nikeah Left Tile WoB</t>
  </si>
  <si>
    <t>23: Room = 0. Crescent Mountain</t>
  </si>
  <si>
    <t>24: Room = 0. Kohlingen Left Tile WoB</t>
  </si>
  <si>
    <t>26: Room = 0. Mobliz WoB</t>
  </si>
  <si>
    <t>27: Room = 0. Coliseum Guy's House</t>
  </si>
  <si>
    <t>28: Room = 0. Jidoor Top Tile WoB</t>
  </si>
  <si>
    <t>31: Room = 0. Maranda Top Tile WoB</t>
  </si>
  <si>
    <t>33: Room = 0. Tzen Left Tile WoB</t>
  </si>
  <si>
    <t>35: Room = 0. Albrook Left Tile WoB</t>
  </si>
  <si>
    <t>37: Room = 0. Zozo Left Tile WoB</t>
  </si>
  <si>
    <t>40: Room = 0. Opera House WoB</t>
  </si>
  <si>
    <t>42: Room = 0. Imperial Base Left Tile WoB</t>
  </si>
  <si>
    <t>44: Room = 0. Esper Mountain</t>
  </si>
  <si>
    <t>41: Room = 1. Imperial Base Right Tile WoB</t>
  </si>
  <si>
    <t>43: Room = 1. Cave to Sealed Gate</t>
  </si>
  <si>
    <t>45: Room = 2. Mobliz Chocobo Stable WoR</t>
  </si>
  <si>
    <t>48: Room = 2. Solitary Island Cid's House</t>
  </si>
  <si>
    <t>49: Room = 2. Albrook Left Tile WoR</t>
  </si>
  <si>
    <t>51: Room = 2. Tzen WoR</t>
  </si>
  <si>
    <t>52: Room = 2. Mobliz WoR</t>
  </si>
  <si>
    <t>53: Room = 2. Darill's Tomb</t>
  </si>
  <si>
    <t>54: Room = 2. Nikeah Left Tile WoR</t>
  </si>
  <si>
    <t>56: Room = 2. Coliseum</t>
  </si>
  <si>
    <t>57: Room = 2. Cave to Figaro Castle WoR</t>
  </si>
  <si>
    <t>58: Room = 2. South Figaro WoR</t>
  </si>
  <si>
    <t>59: Room = 2. Kohlingen Left Tile WoR</t>
  </si>
  <si>
    <t>61: Room = 2. Cave in the Veldt WoR</t>
  </si>
  <si>
    <t>62: Room = 2. Opera House WoR</t>
  </si>
  <si>
    <t>63: Room = 2. Maranda Left Tile WoR</t>
  </si>
  <si>
    <t>65: Room = 2. Nikeah Left Tile WoR</t>
  </si>
  <si>
    <t>67: Room = 2. Narshe WoR</t>
  </si>
  <si>
    <t>68: Room = 2. Crazy Old Man's House WoR</t>
  </si>
  <si>
    <t>69: Room = 2. Fanatic's Tower</t>
  </si>
  <si>
    <t>70: Room = 2. Zozo Top Left Tile WoR</t>
  </si>
  <si>
    <t>73: Room = 2. Jidoor Left Tile WoR</t>
  </si>
  <si>
    <t>75: Room = 2. Thamasa WoR</t>
  </si>
  <si>
    <t>76: Room = 2. Doma Left Tile WoR</t>
  </si>
  <si>
    <t>79: Room = 2. Duncan's House WoR</t>
  </si>
  <si>
    <t>81: Room = 3. Blackjack Stairs Outside</t>
  </si>
  <si>
    <t>82: Room = 4. Blackjack Stairs Inside</t>
  </si>
  <si>
    <t>83: Room = 4. Blackjack Gambling Area Door to Party Room</t>
  </si>
  <si>
    <t>84: Room = 5. Blackjack Party Room to Gambling Area</t>
  </si>
  <si>
    <t>85: Room = 5. Blackjack Party Room to Shops</t>
  </si>
  <si>
    <t>87: Room = 5. Blackjack Party Room to Engine Room</t>
  </si>
  <si>
    <t>86: Room = 6. Blackjack Shops to Party Room</t>
  </si>
  <si>
    <t>88: Room = 7. Blackjack Engine Room to Party Room</t>
  </si>
  <si>
    <t>89: Room = 7. Blackjack Engine Room to Parlor</t>
  </si>
  <si>
    <t>90: Room = 8. Blackjack Parlor</t>
  </si>
  <si>
    <t>91: Room = 9. Falcon Stairs Outside</t>
  </si>
  <si>
    <t>92: Room = 10. Falcon Main Room Stairs Inside</t>
  </si>
  <si>
    <t>93: Room = 10. Falcon Main Room to Small Room</t>
  </si>
  <si>
    <t>95: Room = 10. Falcon Main Room to Engine Room</t>
  </si>
  <si>
    <t>94: Room = 11. Falcon Small Room</t>
  </si>
  <si>
    <t>96: Room = 12. Falcon Engine Room</t>
  </si>
  <si>
    <t>1129: Room = 13. Chocobo Stable Exterior to Inside WoB</t>
  </si>
  <si>
    <t>1131: Room = 14. Chocobo Stable Interior</t>
  </si>
  <si>
    <t>1132: Room = 15. Chocobo Stable Exterior to Inside WoR</t>
  </si>
  <si>
    <t>97: Room = 17. Narshe Inn Outside WoB</t>
  </si>
  <si>
    <t>98: Room = 17. Narshe Treasure Room Outside WoB</t>
  </si>
  <si>
    <t>99: Room = 17. Narshe Weapon Outside WoB</t>
  </si>
  <si>
    <t>100: Room = 17. Narshe Relic Outside WoB</t>
  </si>
  <si>
    <t>101: Room = 17. Narshe Elder House Outside WoB</t>
  </si>
  <si>
    <t>102: Room = 17. Narshe Cursed Shld House Outside WoB</t>
  </si>
  <si>
    <t>103: Room = 17. Narshe Item Outside WoB</t>
  </si>
  <si>
    <t>104: Room = 17. Narshe Armor Left Outside WoB</t>
  </si>
  <si>
    <t>105: Room = 17. Narshe Armor Right Outside WoB</t>
  </si>
  <si>
    <t>106: Room = 17. Narshe Arvis House Left Outside WoB</t>
  </si>
  <si>
    <t>108: Room = 17. Narshe South Caves Secret Passage Entrance Outside WoB</t>
  </si>
  <si>
    <t>112: Room = 17. Narshe School Outside WoB</t>
  </si>
  <si>
    <t>1135: Room = 17. Narshe To World Map WoB</t>
  </si>
  <si>
    <t>1136: Room = 17. Narshe To Northern Mines Outside WoB</t>
  </si>
  <si>
    <t>107: Room = 18. Narshe Arvis House Right Outside WoB</t>
  </si>
  <si>
    <t>111: Room = 18. Narshe South Caves from Arvis Outside WoB</t>
  </si>
  <si>
    <t>109: Room = 19. Narshe South Caves Secret Passage 2F Outside WoB</t>
  </si>
  <si>
    <t>110: Room = 19. Narshe South Caves Secret Passage 3F Outside WoB</t>
  </si>
  <si>
    <t>113: Room = 20. Narshe Northern Mines 2F Outside WoB</t>
  </si>
  <si>
    <t>114: Room = 20. Narshe Northern Mines 3F Outside West WoB</t>
  </si>
  <si>
    <t>115: Room = 21. Narshe Northern Mines 3F Outside East WoB</t>
  </si>
  <si>
    <t>1139: Room = 21. Narshe Northern Mines 3F to Snow Battlefield WoB</t>
  </si>
  <si>
    <t>1137: Room = 22. Narshe Northern Mines Outside to Town WoB</t>
  </si>
  <si>
    <t>1138: Room = 22. Narshe Northern Mines Outside to Mines Main Hallway Inside WoB</t>
  </si>
  <si>
    <t>1140: Room = 23. Snow Battlefield South WoB</t>
  </si>
  <si>
    <t>1141: Room = 23. Snow Battlefield North WoB</t>
  </si>
  <si>
    <t>1142: Room = 24. Narshe Peak WoB</t>
  </si>
  <si>
    <t>116: Room = 25. Narshe Weapon Inside</t>
  </si>
  <si>
    <t>117: Room = 25. Narshe Weapon Shop To Back Room</t>
  </si>
  <si>
    <t>118: Room = 26. Narshe Weapon Shop Leaving Back Room</t>
  </si>
  <si>
    <t>119: Room = 27. Narshe Armor Left Inside</t>
  </si>
  <si>
    <t>120: Room = 27. Narshe Armor Right Inside</t>
  </si>
  <si>
    <t>121: Room = 28. Narshe Item Inside</t>
  </si>
  <si>
    <t>122: Room = 29. Narshe Relic Inside</t>
  </si>
  <si>
    <t>123: Room = 30. Narshe Inn Inside</t>
  </si>
  <si>
    <t>124: Room = 31. Narshe Arvis House Left Inside</t>
  </si>
  <si>
    <t>125: Room = 31. Narshe Arvis House Right Outside</t>
  </si>
  <si>
    <t>126: Room = 32. Narshe Elder House Inside</t>
  </si>
  <si>
    <t>127: Room = 33. Narshe Cursed Shld House Inside</t>
  </si>
  <si>
    <t>128: Room = 34. Narshe Treasure Room Inside</t>
  </si>
  <si>
    <t>129: Room = 35. Narshe Inn Outside WoR</t>
  </si>
  <si>
    <t>130: Room = 35. Narshe Treasure Room Outside WoR</t>
  </si>
  <si>
    <t>131: Room = 35. Narshe Weapon Outside WoR</t>
  </si>
  <si>
    <t>132: Room = 35. Narshe Relic Outside WoR</t>
  </si>
  <si>
    <t>133: Room = 35. Narshe Elder House Outside WoR</t>
  </si>
  <si>
    <t>134: Room = 35. Narshe Cursed Shld House Outside WoR</t>
  </si>
  <si>
    <t>135: Room = 35. Narshe Item Outside WoR</t>
  </si>
  <si>
    <t>136: Room = 35. Narshe Armor Left Outside WoR</t>
  </si>
  <si>
    <t>137: Room = 35. Narshe Armor Right Outside WoR</t>
  </si>
  <si>
    <t>138: Room = 35. Narshe Arvis House Left Outside WoR</t>
  </si>
  <si>
    <t>140: Room = 35. Narshe South Caves Secret Passage Entrance Outside WoR</t>
  </si>
  <si>
    <t>144: Room = 35. Narshe School Outside WoR</t>
  </si>
  <si>
    <t>1143: Room = 35. Narshe To World Map WoR</t>
  </si>
  <si>
    <t>1144: Room = 35. Narshe To Northern Mines Outside WoR</t>
  </si>
  <si>
    <t>139: Room = 36. Narshe Arvis House Right Outside WoR</t>
  </si>
  <si>
    <t>143: Room = 36. Narshe South Caves from Arvis Outside WoR</t>
  </si>
  <si>
    <t>141: Room = 37. Narshe South Caves Secret Passage 2F Outside WoR</t>
  </si>
  <si>
    <t>142: Room = 37. Narshe South Caves Secret Passage 3F Outside WoR</t>
  </si>
  <si>
    <t>147: Room = 39. Narshe Northern Mines 3F East WoR</t>
  </si>
  <si>
    <t>1147: Room = 39. Narshe Northern Mines 3F to Snow Battlefield WoR</t>
  </si>
  <si>
    <t>1145: Room = 40. Narshe Northern Mines Outside to Town WoR</t>
  </si>
  <si>
    <t>1146: Room = 40. Narshe Northern Mines Outside to Mines Main Hallway WoR</t>
  </si>
  <si>
    <t>1148: Room = 41. Snow Battlefield South WoR</t>
  </si>
  <si>
    <t>1149: Room = 41. Snow Battlefield North WoR</t>
  </si>
  <si>
    <t>148: Room = 43. Narshe Northern Mines Side Room to Main Hallway WoR</t>
  </si>
  <si>
    <t>149: Room = 43. Narshe Northern Mines 1F Stairs to 2F WoR</t>
  </si>
  <si>
    <t>150: Room = 44. Narshe Northern Mines 2F Stairs to 1F WoR</t>
  </si>
  <si>
    <t>151: Room = 44. Narshe Northern Mines 2F Inside WoR</t>
  </si>
  <si>
    <t>152: Room = 45. Narshe Northern Mines 3F Inside West WoR</t>
  </si>
  <si>
    <t>153: Room = 45. Narshe Northern Mines 3F Inside East WoR</t>
  </si>
  <si>
    <t>154: Room = 46. Narshe South Caves Secret Passage 1F South Inside WoR</t>
  </si>
  <si>
    <t>155: Room = 46. Narshe South Caves Secret Passage 1F North Inside WoR</t>
  </si>
  <si>
    <t>156: Room = 47. Narshe Northern Mines Main Hallway to Side Room WoR</t>
  </si>
  <si>
    <t>157: Room = 47. Narshe Northern Mines Main Hallway to  Mines Outside WoR</t>
  </si>
  <si>
    <t>1151: Room = 47. Narshe Northern Mines Main Hallway to Tritoch Room WoR</t>
  </si>
  <si>
    <t>158: Room = 48. Narshe Northern Mines Tritoch Room WoR</t>
  </si>
  <si>
    <t>159: Room = 49. Narshe 3-Party Cave South WoR</t>
  </si>
  <si>
    <t>160: Room = 49. Narshe 3-Party Cave North WoR</t>
  </si>
  <si>
    <t>161: Room = 50. Narshe South Caves to Checkpoint Room WoR</t>
  </si>
  <si>
    <t>162: Room = 50. Narshe South Caves to 3-Party Cave WoR</t>
  </si>
  <si>
    <t>163: Room = 50. Narshe South Caves to Moogle Cave WoR</t>
  </si>
  <si>
    <t>164: Room = 50. Narshe South Caves from Arvis Inside WoR</t>
  </si>
  <si>
    <t>165: Room = 51. Narshe Checkpoint Room to South Caves WoR</t>
  </si>
  <si>
    <t>166: Room = 51. Narshe Checkpoint Room to South Caves Secret Passage 3F WoR</t>
  </si>
  <si>
    <t>167: Room = 52. Narshe South Caves Secret Passage 3F to Checkpoint Room WoR</t>
  </si>
  <si>
    <t>168: Room = 52. Narshe South Caves Secret Passage 3F Inside WoR</t>
  </si>
  <si>
    <t>169: Room = 54. Narshe Northern Mines Side Room to Main Hallway WoB</t>
  </si>
  <si>
    <t>170: Room = 54. Narshe Northern Mines 1F Stairs to 2F WoB</t>
  </si>
  <si>
    <t>171: Room = 55. Narshe Northern Mines 2F Stairs to 1F WoB</t>
  </si>
  <si>
    <t>172: Room = 55. Narshe Northern Mines 2F Inside WoB</t>
  </si>
  <si>
    <t>173: Room = 56. Narshe Northern Mines 3F Inside West WoB</t>
  </si>
  <si>
    <t>174: Room = 56. Narshe Northern Mines 3F Inside East WoB</t>
  </si>
  <si>
    <t>175: Room = 57. Narshe South Caves Secret Passage 1F Inside WoB</t>
  </si>
  <si>
    <t>176: Room = 57. Narshe South Caves Secret Passage 2F Inside WoB</t>
  </si>
  <si>
    <t>178: Room = 60. Narshe Northern Mines Main Hallway to Side Room WoB</t>
  </si>
  <si>
    <t>179: Room = 60. Narshe Northern Mines Main Hallway Inside to Mines Outside WoB</t>
  </si>
  <si>
    <t>1155: Room = 60. Narshe Northern Mines Main Hallway to Tritoch Room WoB</t>
  </si>
  <si>
    <t>180: Room = 61. Narshe Northern Mines Tritoch Room WoB</t>
  </si>
  <si>
    <t>181: Room = 62. Narshe Moogle Cave East WoR</t>
  </si>
  <si>
    <t>182: Room = 62. Narshe Moogle Cave West WoR</t>
  </si>
  <si>
    <t>183: Room = 63. Narshe South Caves Secret Passage 3F Inside WoB</t>
  </si>
  <si>
    <t>184: Room = 63. Narshe South Caves Secret Passage 3F to Checkpoint Room WoB</t>
  </si>
  <si>
    <t>185: Room = 64. Narshe Checkpoint Room to South Caves Secret Passage 3F WoB</t>
  </si>
  <si>
    <t>186: Room = 64. Narshe Checkpoint Room to South Caves WoB</t>
  </si>
  <si>
    <t>187: Room = 65. Narshe South Caves to Checkpoint Room WoB</t>
  </si>
  <si>
    <t>188: Room = 65. Narshe South Caves to 3-Party Cave WoB</t>
  </si>
  <si>
    <t>189: Room = 65. Narshe South Caves to Moogle Cave WoB</t>
  </si>
  <si>
    <t>190: Room = 65. Narshe South Caves from Arvis Inside WoB</t>
  </si>
  <si>
    <t>191: Room = 66. Narshe 3-Party Cave South WoB</t>
  </si>
  <si>
    <t>192: Room = 66. Narshe 3-Party Cave North WoB</t>
  </si>
  <si>
    <t>193: Room = 67. Narshe Moogle Cave East WoB</t>
  </si>
  <si>
    <t>194: Room = 67. Narshe Moogle Cave West WoB</t>
  </si>
  <si>
    <t>195: Room = 68. Cave to South Figaro Siegfried Tunnel East</t>
  </si>
  <si>
    <t>197: Room = 69. Figaro Castle Front Door Outside</t>
  </si>
  <si>
    <t>198: Room = 70. Figaro Castle Outside to Foyer</t>
  </si>
  <si>
    <t>199: Room = 70. Figaro Castle Outside to Main Hallway</t>
  </si>
  <si>
    <t>201: Room = 70. Figaro Castle Outside to Inn</t>
  </si>
  <si>
    <t>204: Room = 70. Figaro Castle Outside to Library</t>
  </si>
  <si>
    <t>200: Room = 71. Figaro Castle Center Tower Outside</t>
  </si>
  <si>
    <t>202: Room = 72. Figaro Castle Outside to King's Bedroom</t>
  </si>
  <si>
    <t>205: Room = 72. Figaro Castle Outside to East Bedroom</t>
  </si>
  <si>
    <t>207: Room = 72. Figaro Castle Below Inn Outside</t>
  </si>
  <si>
    <t>208: Room = 72. Figaro Castle Below Library Outside</t>
  </si>
  <si>
    <t>203: Room = 73. Figaro Castle West Tower Outside</t>
  </si>
  <si>
    <t>206: Room = 74. Figaro Castle East Tower Outside</t>
  </si>
  <si>
    <t>209: Room = 75. Figaro Castle King's Bedtoom to West Tower</t>
  </si>
  <si>
    <t>210: Room = 75. Figaro Castle King's Bedroom to Outside</t>
  </si>
  <si>
    <t>1160: Room = 76. Figaro Castle Throne Room</t>
  </si>
  <si>
    <t>211: Room = 77. Figaro Castle Foyer North</t>
  </si>
  <si>
    <t>212: Room = 77. Figaro Castle Foyer South</t>
  </si>
  <si>
    <t>213: Room = 77. Figaro Castle Foyer Stairs West</t>
  </si>
  <si>
    <t>214: Room = 77. Figaro Castle Foyer Stairs East</t>
  </si>
  <si>
    <t>215: Room = 78. Figaro Castle Main Hallway South</t>
  </si>
  <si>
    <t>216: Room = 78. Figaro Castle Main Hallway North to Throne Room</t>
  </si>
  <si>
    <t>217: Room = 78. Figaro Castle Main Hallway To Behind Throne West</t>
  </si>
  <si>
    <t>218: Room = 78. Figaro Castle Main Hallway To Behind Throne East</t>
  </si>
  <si>
    <t>219: Room = 78. Figaro Castle Main Hallway To West Shop</t>
  </si>
  <si>
    <t>220: Room = 78. Figaro Castle Main Hallway To East Shop</t>
  </si>
  <si>
    <t>221: Room = 79. Figaro Castle Behind Throne West to Main Hallway</t>
  </si>
  <si>
    <t>222: Room = 79. Figaro Castle Behind Throne East to Main Hallway</t>
  </si>
  <si>
    <t>223: Room = 79. Figaro Castle Behind Throne Stairs to Center Tower</t>
  </si>
  <si>
    <t>224: Room = 80. Figaro Castle East Bedroom to East Tower</t>
  </si>
  <si>
    <t>225: Room = 80. Figaro Castle East Bedroom to Outside</t>
  </si>
  <si>
    <t>226: Room = 81. Figaro Castle Inn Stairs Down</t>
  </si>
  <si>
    <t>227: Room = 81. Figaro Castle Inn to Outside</t>
  </si>
  <si>
    <t>228: Room = 82. Figaro Castle West Shop</t>
  </si>
  <si>
    <t>229: Room = 83. Figaro Castle East Shop</t>
  </si>
  <si>
    <t>230: Room = 84. Figaro Castle Stairs Up to Inn</t>
  </si>
  <si>
    <t>231: Room = 84. Figaro Castle Below Inn to Outside</t>
  </si>
  <si>
    <t>232: Room = 85. Figaro Castle Stairs Up to Library</t>
  </si>
  <si>
    <t>233: Room = 85. Figaro Castle Below Library to Outside</t>
  </si>
  <si>
    <t>234: Room = 86. Figaro Castle Library Stairs Down</t>
  </si>
  <si>
    <t>235: Room = 86. Figaro Castle Library to Outside</t>
  </si>
  <si>
    <t>236: Room = 87. Figaro Castle Switch Room East</t>
  </si>
  <si>
    <t>238: Room = 87. Figaro Castle Switch Room West to Basement</t>
  </si>
  <si>
    <t>237: Room = 88. Figaro Castle Prison Stairs</t>
  </si>
  <si>
    <t>239: Room = 89. Figaro Castle B1 Stairs to Switch Room</t>
  </si>
  <si>
    <t>240: Room = 89. Figaro Castle B1 Stairs to East Hallway</t>
  </si>
  <si>
    <t>241: Room = 90. Figaro Castle B1 Stairs to West Hallway</t>
  </si>
  <si>
    <t>242: Room = 90. Figaro Castle B1 To Single Chest Room</t>
  </si>
  <si>
    <t>243: Room = 91. Figaro Castle B2 Hallway South</t>
  </si>
  <si>
    <t>244: Room = 91. Figaro Castle B2 Hallway North to Engine Room</t>
  </si>
  <si>
    <t>245: Room = 92. Figaro Castle B2 East Hallway Stairs to B1</t>
  </si>
  <si>
    <t>247: Room = 92. Figaro Castle B2 East Hallway to 4 Chest Room</t>
  </si>
  <si>
    <t>246: Room = 93. Figaro Castle B2 West Hallway Stairs to B1</t>
  </si>
  <si>
    <t>248: Room = 93. Figaro Castle B2 West Hallway to 4 Chest Room</t>
  </si>
  <si>
    <t>249: Room = 94. Figaro Castle B2 4 Chest Room to East Hallway</t>
  </si>
  <si>
    <t>250: Room = 94. Figaro Castle B2 4 Chest Room to West Hallway</t>
  </si>
  <si>
    <t>251: Room = 94. Figaro Castle B2 4 Chest Room North to Hallway</t>
  </si>
  <si>
    <t>252: Room = 95. Figaro Castle Engine Room South</t>
  </si>
  <si>
    <t>253: Room = 95. Figaro Castle Engine Room North</t>
  </si>
  <si>
    <t>254: Room = 96. Figaro Castle Treasure Room Behind Engine Room</t>
  </si>
  <si>
    <t>255: Room = 97. Figaro Castle B1 Single Chest Room</t>
  </si>
  <si>
    <t>256: Room = 98. Cave to South Figaro Small Hallway West WoR</t>
  </si>
  <si>
    <t>257: Room = 98. Cave to South Figaro Small Hallway East to Big Room WoR</t>
  </si>
  <si>
    <t>258: Room = 99. Cave to South Figaro Big Room to Turtle Room WoR</t>
  </si>
  <si>
    <t>259: Room = 99. Cave to South Figaro Big Room to Single Chest Room WoR</t>
  </si>
  <si>
    <t>260: Room = 99. Cave to South Figaro Big Room to Small Hallway WoR</t>
  </si>
  <si>
    <t>261: Room = 100. Cave to South Figaro South Entrance Room to Small Hallway WoR</t>
  </si>
  <si>
    <t>262: Room = 100. Cave to South Figaro to World Map WoR</t>
  </si>
  <si>
    <t>263: Room = 101. Cave to South Figaro Small Hallway West WoB</t>
  </si>
  <si>
    <t>264: Room = 101. Cave to South Figaro Small Hallway East to Big Room WoB</t>
  </si>
  <si>
    <t>265: Room = 102. Cave to South Figaro Big Room to Turtle Room WoB</t>
  </si>
  <si>
    <t>266: Room = 102. Cave to South Figaro Big Room to Single Chest Room WoB</t>
  </si>
  <si>
    <t>267: Room = 102. Cave to South Figaro Big Room to Small Hallway WoB</t>
  </si>
  <si>
    <t>268: Room = 103. Cave to South Figaro Entrance Room to Small Hallway WoB</t>
  </si>
  <si>
    <t>270: Room = 104. Cave to South Figaro Single Chest Room WoB</t>
  </si>
  <si>
    <t>271: Room = 105. Cave to South Figaro Turtle Room to Big Room WoB</t>
  </si>
  <si>
    <t>1161: Room = 106. Cave to South Figaro Outside to World Map WoB</t>
  </si>
  <si>
    <t>283: Room = 107. South Figaro Rich Man's House Outside WoR</t>
  </si>
  <si>
    <t>286: Room = 107. South Figaro Secret Door Behind Duncan's House Outside WoR</t>
  </si>
  <si>
    <t>287: Room = 107. South Figaro Cider House Hidden Back Door Outside WoR</t>
  </si>
  <si>
    <t>288: Room = 107. South Figaro Cider House Main Door Outside WoR</t>
  </si>
  <si>
    <t>289: Room = 107. South Figaro Relic Outside WoR</t>
  </si>
  <si>
    <t>290: Room = 107. South Figaro Pub Outside WoR</t>
  </si>
  <si>
    <t>291: Room = 107. South Figaro Armory West Outside WoR</t>
  </si>
  <si>
    <t>292: Room = 107. South Figaro Armory East Outside WoR</t>
  </si>
  <si>
    <t>293: Room = 107. South Figaro Item Outside WoR</t>
  </si>
  <si>
    <t>294: Room = 107. South Figaro Duncan's House Outside WoR</t>
  </si>
  <si>
    <t>1162: Room = 107. South Figaro West to World Map WoR</t>
  </si>
  <si>
    <t>1165: Room = 107. South Figaro To Docks WoR</t>
  </si>
  <si>
    <t>1166: Room = 107. South Figaro To Chocobo Stable WoR</t>
  </si>
  <si>
    <t>284: Room = 108. South Figaro Rich Man's House Side Door Outside WoR</t>
  </si>
  <si>
    <t>285: Room = 108. South Figaro Rich Man's House Secret Back Door Outside WoR</t>
  </si>
  <si>
    <t>295: Room = 109. South Figaro Rich Man's House Outside WoB</t>
  </si>
  <si>
    <t>299: Room = 109. South Figaro Cider House Hidden Back Door Outside WoB</t>
  </si>
  <si>
    <t>300: Room = 109. South Figaro Cider House Main Door Outside WoB</t>
  </si>
  <si>
    <t>301: Room = 109. South Figaro Relic Outside WoB</t>
  </si>
  <si>
    <t>302: Room = 109. South Figaro Pub Outside WoB</t>
  </si>
  <si>
    <t>303: Room = 109. South Figaro Armory West Outside WoB</t>
  </si>
  <si>
    <t>304: Room = 109. South Figaro Armory East Outside WoB</t>
  </si>
  <si>
    <t>305: Room = 109. South Figaro Item Outside WoB</t>
  </si>
  <si>
    <t>306: Room = 109. South Figaro Duncan's House Outside WoB</t>
  </si>
  <si>
    <t>1167: Room = 109. South Figaro West to World Map WoB</t>
  </si>
  <si>
    <t>1169: Room = 109. South Figaro North to World Map WoB</t>
  </si>
  <si>
    <t>1170: Room = 109. South Figaro To Docks WoB</t>
  </si>
  <si>
    <t>1171: Room = 109. South Figaro To Chocobo Stable WoB</t>
  </si>
  <si>
    <t>296: Room = 110. South Figaro Rich Man's House Side Door Outside WoB</t>
  </si>
  <si>
    <t>297: Room = 110. South Figaro Rich Man's House Secret Back Door Outside WoB</t>
  </si>
  <si>
    <t>298: Room = 111. South Figaro Secret Door Behind Duncan's House Outside WoB</t>
  </si>
  <si>
    <t>1168: Room = 112. South Figaro East to World Map WoB</t>
  </si>
  <si>
    <t>307: Room = 113. South Figaro Relics Inside</t>
  </si>
  <si>
    <t>308: Room = 113. South Figaro Relics to Inn</t>
  </si>
  <si>
    <t>309: Room = 114. South Figaro Inn to Relics</t>
  </si>
  <si>
    <t>310: Room = 114. South Figaro Inn to Pub</t>
  </si>
  <si>
    <t>311: Room = 115. South Figaro Armory Inside West</t>
  </si>
  <si>
    <t>312: Room = 115. South Figaro Armory Inside East</t>
  </si>
  <si>
    <t>313: Room = 116. South Figaro Pub to Inn</t>
  </si>
  <si>
    <t>314: Room = 116. South Figaro Pub Stairs to Merchant</t>
  </si>
  <si>
    <t>316: Room = 116. South Figaro Pub to Outside</t>
  </si>
  <si>
    <t>315: Room = 117. South Figaro Merchant Stairs to Pub</t>
  </si>
  <si>
    <t>1172: Room = 118. South Figaro Chocobo Stable</t>
  </si>
  <si>
    <t>317: Room = 119. South Figaro Rich Man's House Front Door Inside</t>
  </si>
  <si>
    <t>318: Room = 119. South Figaro Rich Man's House Side Door Inside</t>
  </si>
  <si>
    <t>319: Room = 119. South Figaro Rich Man's House 1F Stairs to 2F</t>
  </si>
  <si>
    <t>320: Room = 120. South Figaro Rich Man's House 2F Stairs to 1F</t>
  </si>
  <si>
    <t>321: Room = 120. South Figaro Rich Man's House 2F Hallway to Master Bedroom</t>
  </si>
  <si>
    <t>324: Room = 120. South Figaro Rich Man's House 2F Hallway to Kids' Room</t>
  </si>
  <si>
    <t>322: Room = 121. South Figaro Rich Man's House Master Bedroom to 2F Hallway</t>
  </si>
  <si>
    <t>325: Room = 121. South Figaro Rich Man's House Master Bedroom to Bedroom Secret Stairwell</t>
  </si>
  <si>
    <t>323: Room = 122. South Figaro Rich Man's House Kids' Room to 2F Hallway</t>
  </si>
  <si>
    <t>326: Room = 123. South Figaro Rich Man's House Bedroom Secret Stairwell to Master Bedroom</t>
  </si>
  <si>
    <t>327: Room = 123. South Figaro Rich Man's House Bedroom Secret Stairwell to B1</t>
  </si>
  <si>
    <t>328: Room = 124. South Figaro Rich Man's House B1 to Bedroom Secret Stairwell</t>
  </si>
  <si>
    <t>329: Room = 124. South Figaro Rich Man's House B1 to Celes Cell</t>
  </si>
  <si>
    <t>331: Room = 124. South Figaro Rich Man's House B1 to Clock Room</t>
  </si>
  <si>
    <t>332: Room = 124. South Figaro Rich Man's House B1 to Save Point Room</t>
  </si>
  <si>
    <t>333: Room = 124. South Figaro Rich Man's House B1 to Secret Stairs B2</t>
  </si>
  <si>
    <t>330: Room = 125. South Figaro Celes Cell</t>
  </si>
  <si>
    <t>334: Room = 126. South Figaro Clock Room to Escape Tunnel</t>
  </si>
  <si>
    <t>335: Room = 126. South Figaro Clock Room to Rich Man's House B1</t>
  </si>
  <si>
    <t>336: Room = 127. South Figaro Duncan's House Basement</t>
  </si>
  <si>
    <t>337: Room = 128. South Figaro Item Inside</t>
  </si>
  <si>
    <t>338: Room = 129. South Figaro Rich Man's House Secret Back Door Inside</t>
  </si>
  <si>
    <t>346: Room = 130. South Figaro Cider House Secret Room</t>
  </si>
  <si>
    <t>339: Room = 131. South Figaro Cider House Stairs Down</t>
  </si>
  <si>
    <t>344: Room = 131. South Figaro Cider House Main Door Inside</t>
  </si>
  <si>
    <t>340: Room = 132. South Figaro Cider House Stairs Up</t>
  </si>
  <si>
    <t>343: Room = 132. South Figaro Cider House Hidden Back Door Inside</t>
  </si>
  <si>
    <t>348: Room = 132. South Figaro Cider House Door to Secret Room</t>
  </si>
  <si>
    <t>341: Room = 133. South Figaro Stairs Down to Escape Tunnel</t>
  </si>
  <si>
    <t>342: Room = 133. South Figaro Secret Door Behind Duncan's House Inside</t>
  </si>
  <si>
    <t>345: Room = 134. South Figaro Duncan's House Inside</t>
  </si>
  <si>
    <t>347: Room = 134. South Figaro Duncan's House Stairs Down</t>
  </si>
  <si>
    <t>349: Room = 135. South Figaro Escape Tunnel to B2</t>
  </si>
  <si>
    <t>350: Room = 135. South Figaro Escape Tunnel to Behind Duncan's House</t>
  </si>
  <si>
    <t>351: Room = 135. South Figaro Escape Tunnel to Clock Room</t>
  </si>
  <si>
    <t>352: Room = 136. South Figaro Rich Man's House Save Point Room</t>
  </si>
  <si>
    <t>353: Room = 137. South Figaro B2 Stairs to Escape Tunnel</t>
  </si>
  <si>
    <t>354: Room = 138. South Figaro B2 Stairs to Rich Man's House B1</t>
  </si>
  <si>
    <t>355: Room = 139. Cave to South Figaro Single Chest Room WoR</t>
  </si>
  <si>
    <t>356: Room = 140. Cave to South Figaro Turtle Room to Big Room WoR</t>
  </si>
  <si>
    <t>357: Room = 141. Cave to South Figaro Turtle Door WoR</t>
  </si>
  <si>
    <t>1173: Room = 142. South Figaro Docks</t>
  </si>
  <si>
    <t>358: Room = 143. Cave to South Figaro Behind Turtle West</t>
  </si>
  <si>
    <t>359: Room = 143. Cave to South Figaro Behind Turtle East</t>
  </si>
  <si>
    <t>361: Room = 144. Sabin's House Door Outside</t>
  </si>
  <si>
    <t>362: Room = 145. Sabin's House Inside</t>
  </si>
  <si>
    <t>363: Room = 146. Mt. Kolts South Entrance To Inside</t>
  </si>
  <si>
    <t>1175: Room = 146. Mt. Kolts South Entrance to World Map</t>
  </si>
  <si>
    <t>364: Room = 147. Mt. Kolts 1F Outside West Door Left Tile</t>
  </si>
  <si>
    <t>366: Room = 147. Mt. Kolts 1F Outside East Door</t>
  </si>
  <si>
    <t>367: Room = 148. Mt. Kolts 1F Outside Single Treasure Room</t>
  </si>
  <si>
    <t>368: Room = 149. Mt. Kolts 2F Outside West Cliff to Inside</t>
  </si>
  <si>
    <t>1176: Room = 149. Mt. Kolts 2F Outside West Cliff to Back Side East</t>
  </si>
  <si>
    <t>369: Room = 150. Mt. Kolts 2F Outside Single Treasure Room</t>
  </si>
  <si>
    <t>370: Room = 151. Mt. Kolts Outside Bridge West</t>
  </si>
  <si>
    <t>371: Room = 151. Mt. Kolts Outside Bridge East</t>
  </si>
  <si>
    <t>372: Room = 152. Mt. Kolts Vargas Area Entrance</t>
  </si>
  <si>
    <t>373: Room = 152. Mt. Kolts Vargas Area Exit After Boss</t>
  </si>
  <si>
    <t>375: Room = 153. Mt. Kolts First Room Inside to 1F Outside</t>
  </si>
  <si>
    <t>376: Room = 154. Mt. Kolts Split Room from 1F Outside</t>
  </si>
  <si>
    <t>377: Room = 154. Mt. Kolts Split Room to 1F Outside Single Treasure Room</t>
  </si>
  <si>
    <t>378: Room = 154. Mt. Kolts Split Room to West Cliff</t>
  </si>
  <si>
    <t>385: Room = 154. Mt. Kolts Split Room to Inside Single Treasure Room</t>
  </si>
  <si>
    <t>379: Room = 155. Mt. Kolts 2F Inside North</t>
  </si>
  <si>
    <t>380: Room = 155. Mt. Kolts 2F Inside South</t>
  </si>
  <si>
    <t>381: Room = 156. Mt. Kolts Bridges Room West</t>
  </si>
  <si>
    <t>382: Room = 156. Mt. Kolts Bridges Room East</t>
  </si>
  <si>
    <t>383: Room = 157. Mt. Kolts After Vargas Room North</t>
  </si>
  <si>
    <t>386: Room = 158. Mt. Kolts Inside Single Treasure Room</t>
  </si>
  <si>
    <t>1177: Room = 159. Mt. Kolts North Exit to After Vargas Room</t>
  </si>
  <si>
    <t>1178: Room = 159. Mt. Kolts North Exit to World Map</t>
  </si>
  <si>
    <t>387: Room = 160. Mt. Kolts Back Side Middle Door Left Tile</t>
  </si>
  <si>
    <t>389: Room = 160. Mt. Kolts Back Side to Bridges Room</t>
  </si>
  <si>
    <t>1179: Room = 160. Mt. Kolts Back Side to West Cliff</t>
  </si>
  <si>
    <t>390: Room = 161. Mt. Kolts Save Point Room East</t>
  </si>
  <si>
    <t>391: Room = 161. Mt. Kolts Save Point Room West</t>
  </si>
  <si>
    <t>392: Room = 162. Narshe School Entrance Inside</t>
  </si>
  <si>
    <t>393: Room = 162. Narshe School Entrance Left</t>
  </si>
  <si>
    <t>394: Room = 162. Narshe School Entrance Middle</t>
  </si>
  <si>
    <t>395: Room = 162. Narshe School Entrance Right</t>
  </si>
  <si>
    <t>396: Room = 163. Narshe School Left Room Advanced Battle Tactics</t>
  </si>
  <si>
    <t>397: Room = 164. Narshe School Middle Room Battle Tactics</t>
  </si>
  <si>
    <t>398: Room = 165. Narshe School Right Room Environmental Science</t>
  </si>
  <si>
    <t>1180: Room = 166. Returners Hideout Main Entrance Outside</t>
  </si>
  <si>
    <t>1181: Room = 166. Returners Hideout to World Map</t>
  </si>
  <si>
    <t>399: Room = 167. Returners Hideout Main Room Entrance</t>
  </si>
  <si>
    <t>400: Room = 167. Returners Hideout Main Room to Back Room</t>
  </si>
  <si>
    <t>401: Room = 167. Returners Hideout Main Room to Bedroom</t>
  </si>
  <si>
    <t>402: Room = 167. Returners Hideout Main Room to Banon's Room</t>
  </si>
  <si>
    <t>403: Room = 167. Returner's Hideout Main Room To Inn</t>
  </si>
  <si>
    <t>404: Room = 168. Returner's Hideout Back Room To Main Room</t>
  </si>
  <si>
    <t>405: Room = 169. Returner's Hideout Banon's Room To Main Room</t>
  </si>
  <si>
    <t>406: Room = 169. Returner's Hideout Banon's Room To Secret Passage</t>
  </si>
  <si>
    <t>407: Room = 170. Returner's Hideout Bedroom To Main Room</t>
  </si>
  <si>
    <t>408: Room = 171. Returner's Hideout Inside Inn</t>
  </si>
  <si>
    <t>409: Room = 172. Returner's Hideout Secret Passage To Banon's Room</t>
  </si>
  <si>
    <t>410: Room = 172. Returner's Hideout Secret Passage To Lete River</t>
  </si>
  <si>
    <t>1182: Room = 173. Lete River To Returner's Hideout</t>
  </si>
  <si>
    <t>411: Room = 174. Crazy Old Man's House Outside to Inside WoB</t>
  </si>
  <si>
    <t>1183: Room = 174. Crazy Old Man's House to World Map WoB</t>
  </si>
  <si>
    <t>412: Room = 175. Crazy Old Man's House Inside to Outside</t>
  </si>
  <si>
    <t>417: Room = 177. Doma 3F Inside to 3F Outside</t>
  </si>
  <si>
    <t>432: Room = 177. Doma 3F Stairs to 2F</t>
  </si>
  <si>
    <t>418: Room = 178. Doma Interior to Front Outside</t>
  </si>
  <si>
    <t>419: Room = 178. Doma Interior to 2F Outside</t>
  </si>
  <si>
    <t>424: Room = 178. Doma Main Room to Throne Room</t>
  </si>
  <si>
    <t>428: Room = 178. Doma 1F Main Room to Inner Room Left Door</t>
  </si>
  <si>
    <t>430: Room = 178. Doma 1F Main Room to Inner Room Right Door</t>
  </si>
  <si>
    <t>431: Room = 178. Doma 2F Stairs to 3F</t>
  </si>
  <si>
    <t>433: Room = 178. Doma 2F Main Room to Cyan's Room</t>
  </si>
  <si>
    <t>420: Room = 179. Doma Treasure Room to 2F Outside</t>
  </si>
  <si>
    <t>421: Room = 180. Doma Right Side Bedroom</t>
  </si>
  <si>
    <t>422: Room = 181. Doma 1F Inner Room to Right Side Bedroom</t>
  </si>
  <si>
    <t>425: Room = 181. Doma 1F Inner Room to Left Side Bedroom</t>
  </si>
  <si>
    <t>427: Room = 181. Doma 1F Inner Room Left Door To Main Room</t>
  </si>
  <si>
    <t>429: Room = 181. Doma 1F Inner Room Right Door To Main Room</t>
  </si>
  <si>
    <t>423: Room = 182. Doma Throne Room</t>
  </si>
  <si>
    <t>426: Room = 183. Doma Left Side Bedroom</t>
  </si>
  <si>
    <t>434: Room = 184. Doma Cyan's Room</t>
  </si>
  <si>
    <t>435: Room = 185. Doma Dream 3F Outside to Inside</t>
  </si>
  <si>
    <t>436: Room = 186. Doma Dream 1F Outside Main Door</t>
  </si>
  <si>
    <t>437: Room = 187. Doma Dream 2F Outside to Main Room</t>
  </si>
  <si>
    <t>438: Room = 187. Doma Dream 2F Outside to Treasure Room</t>
  </si>
  <si>
    <t>439: Room = 188. Doma Dream 3F Inside to 3F Outside</t>
  </si>
  <si>
    <t>453: Room = 188. Doma Dream 3F Stairs to 2F</t>
  </si>
  <si>
    <t>440: Room = 189. Doma Dream Interior to Front Outside</t>
  </si>
  <si>
    <t>441: Room = 189. Doma Dream Interior to 2F Outside</t>
  </si>
  <si>
    <t>445: Room = 189. Doma Dream Main Room to Throne Room</t>
  </si>
  <si>
    <t>449: Room = 189. Doma Dream 1F Main Room to Inner Room Left Door</t>
  </si>
  <si>
    <t>451: Room = 189. Doma Dream 1F Main Room to Inner Room Right Door</t>
  </si>
  <si>
    <t>452: Room = 189. Doma Dream 2F Stairs to 3F</t>
  </si>
  <si>
    <t>454: Room = 189. Doma Dream 2F Main Room to Cyan's Room</t>
  </si>
  <si>
    <t>442: Room = 190. Doma Dream Treasure Room to 2F Outside</t>
  </si>
  <si>
    <t>443: Room = 191. Doma Dream Right Side Bedroom</t>
  </si>
  <si>
    <t>444: Room = 192. Doma Dream 1F Inner Room Door to Right Side Bedroom</t>
  </si>
  <si>
    <t>446: Room = 192. Doma Dream 1F Inner Room Door to Side Bedroom</t>
  </si>
  <si>
    <t>448: Room = 192. Doma Dream 1F Inner Room Left Door To Main Room</t>
  </si>
  <si>
    <t>450: Room = 192. Doma Dream 1F Inner Room Right Door To Main Room</t>
  </si>
  <si>
    <t>447: Room = 193. Doma Dream Side Bedroom</t>
  </si>
  <si>
    <t>455: Room = 194. Doma Dream Cyan's Room</t>
  </si>
  <si>
    <t>456: Room = 195. Doma Dream Throne Room</t>
  </si>
  <si>
    <t>458: Room = 196. Duncan's House to Inside</t>
  </si>
  <si>
    <t>1186: Room = 196. Duncan's House Outside South WoR</t>
  </si>
  <si>
    <t>459: Room = 197. Duncan's House</t>
  </si>
  <si>
    <t>460: Room = 198. Crazy Old Man's House Outside to Inside WoR</t>
  </si>
  <si>
    <t>1187: Room = 198. Crazy Old Man's House to World Map WoR</t>
  </si>
  <si>
    <t>469: Room = 203. Phantom Train Entrance</t>
  </si>
  <si>
    <t>470: Room = 204. Phantom Train Outside Dining Room West  Door</t>
  </si>
  <si>
    <t>471: Room = 204. Phantom Train Outside Dining Room East Door</t>
  </si>
  <si>
    <t>472: Room = 204. Phantom Train Outside Front Cars Far Right Car West Door</t>
  </si>
  <si>
    <t>473: Room = 204. Phantom Train Outside Final Save Point Room</t>
  </si>
  <si>
    <t>474: Room = 206. Phantom Train Outside Caboose West</t>
  </si>
  <si>
    <t>475: Room = 206. Phantom Train Outside Caboose East</t>
  </si>
  <si>
    <t>476: Room = 206. Phantom Train Outside Caboose Middle</t>
  </si>
  <si>
    <t>477: Room = 210. Doma Dream Train Outside Puzzle Room West</t>
  </si>
  <si>
    <t>483: Room = 210. Doma Dream Train Outside Save Point Room</t>
  </si>
  <si>
    <t>478: Room = 211. Doma Dream Train Outside Puzzle Room East</t>
  </si>
  <si>
    <t>479: Room = 211. Doma Dream Train Outside Lump of Metal Room West</t>
  </si>
  <si>
    <t>480: Room = 211. Doma Dream Train Outside Lump of Metal Room East</t>
  </si>
  <si>
    <t>481: Room = 211. Doma Dream Train Outside First Room West</t>
  </si>
  <si>
    <t>482: Room = 212. Doma Dream Train Outside First Room East</t>
  </si>
  <si>
    <t>484: Room = 213. Doma Dream Train 2nd Car West Top Tile</t>
  </si>
  <si>
    <t>486: Room = 213. Doma Dream Train 2nd Car East Top Tile</t>
  </si>
  <si>
    <t>488: Room = 215. Phantom Train Caboose Inner Room</t>
  </si>
  <si>
    <t>489: Room = 217. Phantom Train Inside Dining Room West Bottom Tile</t>
  </si>
  <si>
    <t>491: Room = 217. Phantom Train Inside Dining Room East Bottom Tile</t>
  </si>
  <si>
    <t>493: Room = 218. Phantom Train Inside Front Cars Far Right Car West Top Tile</t>
  </si>
  <si>
    <t>496: Room = 222. Phantom Train Inside Caboose West Top Tile</t>
  </si>
  <si>
    <t>497: Room = 222. Phantom Train Inside Caboose East Top Tile</t>
  </si>
  <si>
    <t>500: Room = 222. Phantom Train Inside Caboose Middle Door</t>
  </si>
  <si>
    <t>501: Room = 222. Phantom Train Inside Caboose to Caboose Inner Room</t>
  </si>
  <si>
    <t>502: Room = 223. Phantom Train Final Save Point Room</t>
  </si>
  <si>
    <t>503: Room = 227. Mobliz Kids' Hideaway</t>
  </si>
  <si>
    <t>504: Room = 228. Baren Falls Inside South</t>
  </si>
  <si>
    <t>505: Room = 228. Baren Falls Inside North</t>
  </si>
  <si>
    <t>1189: Room = 229. Baren Falls Cliff</t>
  </si>
  <si>
    <t>506: Room = 230. Mobliz Inn Outside</t>
  </si>
  <si>
    <t>507: Room = 230. Mobliz Item Outside</t>
  </si>
  <si>
    <t>508: Room = 230. Mobliz Arsenal West Outside</t>
  </si>
  <si>
    <t>512: Room = 230. Mobliz Arsenal East Outside</t>
  </si>
  <si>
    <t>1190: Room = 230. Mobliz South to World Map WoB</t>
  </si>
  <si>
    <t>1192: Room = 231. Mobliz East to World Map WoR</t>
  </si>
  <si>
    <t>516: Room = 233. Mobliz Inn Inside</t>
  </si>
  <si>
    <t>517: Room = 234. Mobliz Arsenal West Inside</t>
  </si>
  <si>
    <t>518: Room = 234. Mobliz Arsenal East Inside</t>
  </si>
  <si>
    <t>519: Room = 236. Mobliz Mail Room Stairs Down</t>
  </si>
  <si>
    <t>520: Room = 237. Mobliz Item Inside</t>
  </si>
  <si>
    <t>521: Room = 238. Mobliz Mail Room Basement Stairs Up</t>
  </si>
  <si>
    <t>1196: Room = 241. Baren Falls Outside to World Map</t>
  </si>
  <si>
    <t>1197: Room = 241. Baren Falls Outside to Inside</t>
  </si>
  <si>
    <t>523: Room = 242. Crescent Mountain to World Map</t>
  </si>
  <si>
    <t>524: Room = 242. Crescent Mountain to Serpent Trench Cliff</t>
  </si>
  <si>
    <t>1198: Room = 243. Serpent Trench Cliff</t>
  </si>
  <si>
    <t>525: Room = 244. Nikeah Inn Outside WoB</t>
  </si>
  <si>
    <t>526: Room = 244. Nikeah Pub Outside WoB</t>
  </si>
  <si>
    <t>1201: Room = 244. Nikeah Town to Docks WoB</t>
  </si>
  <si>
    <t>1202: Room = 244. Nikeah Chocobo Stable Outside WoB</t>
  </si>
  <si>
    <t>527: Room = 245. Nikeah Inn Inside</t>
  </si>
  <si>
    <t>528: Room = 246. Nikeah Pub Inside</t>
  </si>
  <si>
    <t>1203: Room = 247. Nikeah Chocobo Stable Inside</t>
  </si>
  <si>
    <t>529: Room = 248. Serpent Trench Cave 2nd Part 1st Room</t>
  </si>
  <si>
    <t>530: Room = 249. Serpent Trench Cave 2nd Part 2nd Room</t>
  </si>
  <si>
    <t>531: Room = 252. Mt Zozo Outside Bridge West Door Left Tile</t>
  </si>
  <si>
    <t>533: Room = 252. Mt Zozo Outside Bridge East Door</t>
  </si>
  <si>
    <t>534: Room = 253. Mt Zozo Outside Single Chest Room</t>
  </si>
  <si>
    <t>535: Room = 254. Mt Zozo Outside Cliff to Cyan's Cave West Door</t>
  </si>
  <si>
    <t>536: Room = 254. Mt Zozo Outside Cliff to Cyan's Cave East Door</t>
  </si>
  <si>
    <t>537: Room = 255. Mt Zozo Inside Door to Zozo</t>
  </si>
  <si>
    <t>538: Room = 255. Mt Zozo Inside to Single Chest Room</t>
  </si>
  <si>
    <t>539: Room = 255. Mt Zozo Inside to Bridge Room East</t>
  </si>
  <si>
    <t>540: Room = 256. Mt Zozo Inside to Bridge Room West</t>
  </si>
  <si>
    <t>541: Room = 256. Mt Zozo Inside to Cliff to Cyan's Cave West</t>
  </si>
  <si>
    <t>542: Room = 257. Mt Zozo Cyan's Cave West</t>
  </si>
  <si>
    <t>543: Room = 257. Mt Zozo Cyan's Cave East</t>
  </si>
  <si>
    <t>1204: Room = 258. Mt Zozo Cyan's Cliff</t>
  </si>
  <si>
    <t>544: Room = 259. Coliseum Guy's House Door Outside</t>
  </si>
  <si>
    <t>1205: Room = 259. Coliseum Guy's House South to World Map</t>
  </si>
  <si>
    <t>545: Room = 260. Coliseum Guy's House Inside</t>
  </si>
  <si>
    <t>1208: Room = 261. Nikeah Docks</t>
  </si>
  <si>
    <t>546: Room = 262. Kohlingen Rachel's House Outside WoB</t>
  </si>
  <si>
    <t>547: Room = 262. Kohlingen General Store West Outside WoB</t>
  </si>
  <si>
    <t>548: Room = 262. Kohlingen General Store East Outside WoB</t>
  </si>
  <si>
    <t>549: Room = 262. Kohlingen Inn Outside WoB</t>
  </si>
  <si>
    <t>550: Room = 262. Kohlingen Chemist's House Front Door Outside WoB</t>
  </si>
  <si>
    <t>551: Room = 262. Kohlingen Chemist's House Back Door Outside WoB</t>
  </si>
  <si>
    <t>1209: Room = 262. Kohlingen South to World Map WoB</t>
  </si>
  <si>
    <t>552: Room = 263. Kohlingen Rachel's House Outside WoR</t>
  </si>
  <si>
    <t>553: Room = 263. Kohlingen General Store West Outside WoR</t>
  </si>
  <si>
    <t>554: Room = 263. Kohlingen General Store East Outside WoR</t>
  </si>
  <si>
    <t>555: Room = 263. Kohlingen Inn Outside WoR</t>
  </si>
  <si>
    <t>556: Room = 263. Kohlingen Chemist's House Front Door Outside WoR</t>
  </si>
  <si>
    <t>557: Room = 263. Kohlingen Chemist's House Back Door Outside WoR</t>
  </si>
  <si>
    <t>1211: Room = 263. Kohlingen South to World Map WoR</t>
  </si>
  <si>
    <t>558: Room = 264. Kohlingen Inn Inside</t>
  </si>
  <si>
    <t>559: Room = 265. Kohlingen General Store West Inside</t>
  </si>
  <si>
    <t>560: Room = 265. Kohlingen General Store East Inside</t>
  </si>
  <si>
    <t>561: Room = 266. Kohlingen Chemist's House Stairs Down</t>
  </si>
  <si>
    <t>563: Room = 266. Kohlingen Chemist's House Front Door Inside</t>
  </si>
  <si>
    <t>562: Room = 267. Kohlingen Chemist's House Stairs Up</t>
  </si>
  <si>
    <t>564: Room = 268. Kohlingen Chemist's House Back Door Inside</t>
  </si>
  <si>
    <t>565: Room = 269. Maranda Lola's House Inside</t>
  </si>
  <si>
    <t>566: Room = 270. Kohlingen Rachel's House Inside</t>
  </si>
  <si>
    <t>567: Room = 271. Jidoor Owzer's Outside</t>
  </si>
  <si>
    <t>568: Room = 271. Jidoor Armor Outside</t>
  </si>
  <si>
    <t>569: Room = 271. Jidoor Relic Outside</t>
  </si>
  <si>
    <t>570: Room = 271. Jidoor Inn Outside</t>
  </si>
  <si>
    <t>571: Room = 271. Jidoor Auction House Outside</t>
  </si>
  <si>
    <t>572: Room = 271. Jidoor Weapon Outside</t>
  </si>
  <si>
    <t>573: Room = 271. Jidoor Item Outside</t>
  </si>
  <si>
    <t>1216: Room = 271. Jidoor Chocobo Stable Outside</t>
  </si>
  <si>
    <t>574: Room = 272. Jidoor Auction House Inside</t>
  </si>
  <si>
    <t>575: Room = 273. Jidoor Item Inside</t>
  </si>
  <si>
    <t>576: Room = 274. Jidoor Relic Inside</t>
  </si>
  <si>
    <t>577: Room = 275. Jidoor Armor Inside</t>
  </si>
  <si>
    <t>578: Room = 276. Jidoor Weapon Inside</t>
  </si>
  <si>
    <t>1217: Room = 277. Jidoor Chocobo Stable Inside</t>
  </si>
  <si>
    <t>579: Room = 278. Jidoor Inn Inside</t>
  </si>
  <si>
    <t>580: Room = 279. Owzer's Behind Painting to Owzer's House</t>
  </si>
  <si>
    <t>581: Room = 279. Owzer's Behind Painting Stairs Down</t>
  </si>
  <si>
    <t>582: Room = 280. Owzer's Basement Stairs Up</t>
  </si>
  <si>
    <t>583: Room = 280. Owzer's Basement Door to Single Chest Room</t>
  </si>
  <si>
    <t>585: Room = 280. Owzer's Basement First Room to Door Switch Room</t>
  </si>
  <si>
    <t>584: Room = 281. Owzer's Basement Single Chest Room</t>
  </si>
  <si>
    <t>586: Room = 282. Owzer's Basement Switching Door Room South</t>
  </si>
  <si>
    <t>587: Room = 282. Owzer's Basement Switching Door Room Left Door</t>
  </si>
  <si>
    <t>588: Room = 283. Owzer's Basement Behind Door Switch Room South Door</t>
  </si>
  <si>
    <t>589: Room = 284. Owzer's Basement Save Point Room Right Door</t>
  </si>
  <si>
    <t>591: Room = 286. Owzer's Basement Chadarnook's Room</t>
  </si>
  <si>
    <t>592: Room = 287. Owzer's House Inside Door to Outside</t>
  </si>
  <si>
    <t>593: Room = 287. Owzer's House Door to Behind Painting</t>
  </si>
  <si>
    <t>1218: Room = 288. Esper World Outside South Right House</t>
  </si>
  <si>
    <t>1219: Room = 288. Esper World Outside Northwest House</t>
  </si>
  <si>
    <t>1220: Room = 288. Esper World Outside South Left House</t>
  </si>
  <si>
    <t>1221: Room = 288. Esper World Outside East House</t>
  </si>
  <si>
    <t>1222: Room = 288. Esper World Outside Far East House</t>
  </si>
  <si>
    <t>1223: Room = 288. Esper World Outside to Gate</t>
  </si>
  <si>
    <t>594: Room = 289. Esper World Gate</t>
  </si>
  <si>
    <t>595: Room = 290. Esper World Northwest House</t>
  </si>
  <si>
    <t>596: Room = 291. Esper World Far East House</t>
  </si>
  <si>
    <t>597: Room = 292. Esper World South Right House</t>
  </si>
  <si>
    <t>598: Room = 293. Esper World East House</t>
  </si>
  <si>
    <t>599: Room = 294. Esper World South Left House</t>
  </si>
  <si>
    <t>600: Room = 295. Zozo Weapon Outside</t>
  </si>
  <si>
    <t>601: Room = 295. Zozo Armor Outside</t>
  </si>
  <si>
    <t>602: Room = 295. Zozo Clock Puzzle Room 1F Outside</t>
  </si>
  <si>
    <t>604: Room = 295. Zozo Cafe 1F Outside</t>
  </si>
  <si>
    <t>608: Room = 295. Zozo Relic 1F Outside</t>
  </si>
  <si>
    <t>603: Room = 296. Zozo Clock Puzzle Room 2F Outside</t>
  </si>
  <si>
    <t>605: Room = 297. Zozo Cafe 2F Left Outside</t>
  </si>
  <si>
    <t>606: Room = 298. Zozo Cafe 2F Right Outside</t>
  </si>
  <si>
    <t>607: Room = 298. Zozo Cafe 3F Right Outside</t>
  </si>
  <si>
    <t>618: Room = 298. Zozo Door to Mt Zozo</t>
  </si>
  <si>
    <t>609: Room = 299. Zozo Relic 2F Outside</t>
  </si>
  <si>
    <t>610: Room = 299. Zozo Relic 3F Outside</t>
  </si>
  <si>
    <t>611: Room = 300. Zozo Tower 4F Outside to 3F Narrow Hallway</t>
  </si>
  <si>
    <t>612: Room = 300. Zozo Tower 6F to 6F Single Chest Room Outside</t>
  </si>
  <si>
    <t>616: Room = 300. Zozo West Tower 4F Outside</t>
  </si>
  <si>
    <t>613: Room = 301. Zozo Tower 7F Outside</t>
  </si>
  <si>
    <t>617: Room = 301. Zozo West Tower 5F Outside</t>
  </si>
  <si>
    <t>614: Room = 302. Zozo Tower 10F Outside</t>
  </si>
  <si>
    <t>615: Room = 302. Zozo Tower 12F Outside</t>
  </si>
  <si>
    <t>619: Room = 302. Zozo Tower 14F</t>
  </si>
  <si>
    <t>620: Room = 303. Zozo Cafe 1F Inside</t>
  </si>
  <si>
    <t>621: Room = 303. Zozo Cafe 2F Left Inside</t>
  </si>
  <si>
    <t>622: Room = 303. Zozo Cafe 2F Right Inside</t>
  </si>
  <si>
    <t>623: Room = 304. Zozo Relic 1F Inside</t>
  </si>
  <si>
    <t>624: Room = 304. Zozo Relic 2F Inside</t>
  </si>
  <si>
    <t>625: Room = 305. Zozo Relic 3F Inside</t>
  </si>
  <si>
    <t>626: Room = 305. Zozo Tower 3F Narrow Hallway Stairs to 4F</t>
  </si>
  <si>
    <t>627: Room = 306. Zozo West Tower Right Door 4F Inside</t>
  </si>
  <si>
    <t>628: Room = 306. Zozo West Tower Left Door 5F Inside</t>
  </si>
  <si>
    <t>629: Room = 307. Zozo Armor Inside</t>
  </si>
  <si>
    <t>630: Room = 308. Zozo Weapon Inside</t>
  </si>
  <si>
    <t>631: Room = 309. Zozo Clock Puzzle Room 1F Inside</t>
  </si>
  <si>
    <t>632: Room = 310. Zozo Clock Puzzle Room 2F Inside</t>
  </si>
  <si>
    <t>633: Room = 311. Zozo Cafe 3F Right Inside</t>
  </si>
  <si>
    <t>634: Room = 312. Zozo Tower 6F Single Chest Room Inside</t>
  </si>
  <si>
    <t>635: Room = 313. Zozo Tower 7F Inside</t>
  </si>
  <si>
    <t>636: Room = 313. Zozo Tower 10F Inside</t>
  </si>
  <si>
    <t>637: Room = 314. Zozo Tower 12F Single Chest Room Inside</t>
  </si>
  <si>
    <t>1225: Room = 315. Zozo Tower Ramuh's Room 14F Inside</t>
  </si>
  <si>
    <t>642: Room = 316. Opera House Balcony Left Door to Catwalk Stairwell WoR</t>
  </si>
  <si>
    <t>643: Room = 316. Opera House Balcony Right Door to Switch Room WoR</t>
  </si>
  <si>
    <t>646: Room = 317. Opera House Catwalk Stairwell North</t>
  </si>
  <si>
    <t>647: Room = 317. Opera House Catwalk Stairwell South</t>
  </si>
  <si>
    <t>648: Room = 318. Opera House Switch Room</t>
  </si>
  <si>
    <t>649: Room = 319. Opera House Balcony Left Door to Catwalk Stairwell WoB</t>
  </si>
  <si>
    <t>650: Room = 319. Opera House Balcony Right Door to Switch Room WoB</t>
  </si>
  <si>
    <t>657: Room = 320. Opera House Catwalks</t>
  </si>
  <si>
    <t>659: Room = 321. Opera House Lobby to Dressing Room</t>
  </si>
  <si>
    <t>662: Room = 322. Opera House Dressing Room</t>
  </si>
  <si>
    <t>1226: Room = 324. Vector After Train Ride To Magitek</t>
  </si>
  <si>
    <t>1229: Room = 324. Vector To Magitek</t>
  </si>
  <si>
    <t>670: Room = 325. Imperial Castle Main Door Outside</t>
  </si>
  <si>
    <t>671: Room = 327. Imperial Castle Roof Outside Left Door</t>
  </si>
  <si>
    <t>672: Room = 327. Imperial Castle Roof Outside Right Door</t>
  </si>
  <si>
    <t>673: Room = 327. Imperial Castle Roof to Top Room Outside</t>
  </si>
  <si>
    <t>674: Room = 333. Imperial Castle 1F Left Side Door to 2 Chest Room</t>
  </si>
  <si>
    <t>676: Room = 333. Imperial Castle 1F Right Side Door to Jail Cell</t>
  </si>
  <si>
    <t>678: Room = 333. Imperial Castle 3F Door to Throne Room</t>
  </si>
  <si>
    <t>679: Room = 333. Imperial Castle 2F to Barracks Room</t>
  </si>
  <si>
    <t>680: Room = 333. Imperial Castle 2F Right Side Door to Bedroom Hallway South</t>
  </si>
  <si>
    <t>682: Room = 333. Imperial Castle 3F Left Side Door to Left Side Roof Stairwell</t>
  </si>
  <si>
    <t>684: Room = 333. Imperial Castle 3F Right Side Door to Right Side Roof Stairwell</t>
  </si>
  <si>
    <t>1230: Room = 333. Imperial Castle Main Door Inside</t>
  </si>
  <si>
    <t>675: Room = 334. Imperial Castle 2 Chest Room to 1F Left Side</t>
  </si>
  <si>
    <t>677: Room = 335. Imperial Castle Jail Cell to 1F Right Side</t>
  </si>
  <si>
    <t>681: Room = 336. Imperial Castle 2F Bedroom Hallway South</t>
  </si>
  <si>
    <t>688: Room = 336. Imperial Castle 2F Bedroom Hallway North</t>
  </si>
  <si>
    <t>683: Room = 337. Imperial Castle Left Side Roof Stairwell South</t>
  </si>
  <si>
    <t>693: Room = 337. Imperial Castle Left Side Roof Stairwell North to Outside</t>
  </si>
  <si>
    <t>685: Room = 338. Imperial Castle Right Side Roof Stairwell South</t>
  </si>
  <si>
    <t>694: Room = 338. Imperial Castle Right Side Roof Stairwell North to Outside</t>
  </si>
  <si>
    <t>689: Room = 340. Imperial Castle Bedroom Right Door</t>
  </si>
  <si>
    <t>690: Room = 340. Imperial Castle Bedroom Left Door to Bedroom Bathroom</t>
  </si>
  <si>
    <t>691: Room = 341. Imperial Castle Bedroom Bathroom</t>
  </si>
  <si>
    <t>692: Room = 342. Imperial Castle Toilet</t>
  </si>
  <si>
    <t>1231: Room = 343. Imperial Castle Top Room</t>
  </si>
  <si>
    <t>695: Room = 345. Imperial Castle Barracks Room to Toilet</t>
  </si>
  <si>
    <t>696: Room = 345. Imperial Castle Barracks Room to 2F Left Side</t>
  </si>
  <si>
    <t>702: Room = 347. Magitek Factory Upper Room Door</t>
  </si>
  <si>
    <t>703: Room = 348. Magitek Factory Entrance</t>
  </si>
  <si>
    <t>704: Room = 349. Magitek Factory Lower Room Door</t>
  </si>
  <si>
    <t>705: Room = 351. Magitek Factory Garbage Room Left Door</t>
  </si>
  <si>
    <t>706: Room = 351. Magitek Factory Garbage Room Right Door</t>
  </si>
  <si>
    <t>709: Room = 353. Magitek Factory Stairwell Bottom</t>
  </si>
  <si>
    <t>710: Room = 353. Magitek Factory Stairwell Top</t>
  </si>
  <si>
    <t>711: Room = 354. Magitek Factory Save Point Room</t>
  </si>
  <si>
    <t>712: Room = 355. Magitek Factory Tube Hallway East</t>
  </si>
  <si>
    <t>713: Room = 355. Magitek Factory Tube Hallway West</t>
  </si>
  <si>
    <t>714: Room = 356. Magitek Factory Number 024 Room South</t>
  </si>
  <si>
    <t>715: Room = 356. Magitek Factory Number 024 Room North</t>
  </si>
  <si>
    <t>716: Room = 357. Magitek Factory Esper Tube Room</t>
  </si>
  <si>
    <t>717: Room = 358. Zone Eater Entry Room</t>
  </si>
  <si>
    <t>718: Room = 359. Zone Eater Bridge Guards Room East to Entry Room</t>
  </si>
  <si>
    <t>719: Room = 359. Zone Eater Bridge Guards Room East Stairwell to Pit</t>
  </si>
  <si>
    <t>721: Room = 359. Zone Eater Bridge Guards Room West to Save Point Room</t>
  </si>
  <si>
    <t>720: Room = 360. Zone Eater Pit</t>
  </si>
  <si>
    <t>723: Room = 361. Zone Eater Hallway to Bridge Switch South</t>
  </si>
  <si>
    <t>724: Room = 362. Zone Eater Gogo Room</t>
  </si>
  <si>
    <t>725: Room = 363. Zone Eater Save Point Room East</t>
  </si>
  <si>
    <t>727: Room = 364. Zone Eater Bridge Switch Room East</t>
  </si>
  <si>
    <t>728: Room = 364. Zone Eater Bridge Switch Room West to Gogo Room</t>
  </si>
  <si>
    <t>729: Room = 366. Umaro Cave 1st Room West Door</t>
  </si>
  <si>
    <t>730: Room = 366. Umaro Cave 1st Room Middle Door</t>
  </si>
  <si>
    <t>731: Room = 366. Umaro Cave 1st Room East Door</t>
  </si>
  <si>
    <t>732: Room = 367. Umaro Cave Bridge Room to 2nd Room</t>
  </si>
  <si>
    <t>733: Room = 367. Umaro Cave Bridge Room to Switch Room</t>
  </si>
  <si>
    <t>734: Room = 368. Umaro Cave Switch Room to Bridge Room</t>
  </si>
  <si>
    <t>739: Room = 371. Maranda Lola's House Outside WoR</t>
  </si>
  <si>
    <t>740: Room = 371. Maranda Inn Outside</t>
  </si>
  <si>
    <t>741: Room = 371. Maranda Weapon Outside</t>
  </si>
  <si>
    <t>742: Room = 371. Maranda Armor Outside</t>
  </si>
  <si>
    <t>743: Room = 372. Doma 3F Outside to Inside</t>
  </si>
  <si>
    <t>744: Room = 373. Doma 1F Outside Main Door</t>
  </si>
  <si>
    <t>745: Room = 374. Doma 2F Outside to Main Room</t>
  </si>
  <si>
    <t>746: Room = 374. Doma 2F Outside to Treasure Room</t>
  </si>
  <si>
    <t>750: Room = 376. Maranda Inn Inside</t>
  </si>
  <si>
    <t>751: Room = 377. Maranda Weapon Inside</t>
  </si>
  <si>
    <t>752: Room = 378. Maranda Armor Inside</t>
  </si>
  <si>
    <t>Rooms:</t>
  </si>
  <si>
    <t>0: door count = [23, 0, 0]</t>
  </si>
  <si>
    <t>doors: [0, 4, 5, 6, 10, 11, 12, 13, 14, 15, 16, 23, 24, 26, 27, 28, 31, 33, 35, 37, 40, 42, 44]one-way exits: []</t>
  </si>
  <si>
    <t xml:space="preserve"> one-way entrances: []</t>
  </si>
  <si>
    <t>1: door count = [2, 0, 0]</t>
  </si>
  <si>
    <t>doors: [41, 43]one-way exits: []</t>
  </si>
  <si>
    <t>2: door count = [23, 0, 0]</t>
  </si>
  <si>
    <t>doors: [45, 48, 49, 51, 52, 53, 54, 56, 57, 58, 59, 61, 62, 63, 65, 67, 68, 69, 70, 73, 75, 76, 79]one-way exits: []</t>
  </si>
  <si>
    <t>3: door count = [1, 0, 0]</t>
  </si>
  <si>
    <t>doors: [81]one-way exits: []</t>
  </si>
  <si>
    <t>4: door count = [2, 0, 0]</t>
  </si>
  <si>
    <t>doors: [82, 83]one-way exits: []</t>
  </si>
  <si>
    <t>5: door count = [3, 0, 0]</t>
  </si>
  <si>
    <t>doors: [84, 85, 87]one-way exits: []</t>
  </si>
  <si>
    <t>6: door count = [1, 0, 0]</t>
  </si>
  <si>
    <t>doors: [86]one-way exits: []</t>
  </si>
  <si>
    <t>7: door count = [2, 0, 0]</t>
  </si>
  <si>
    <t>doors: [88, 89]one-way exits: []</t>
  </si>
  <si>
    <t>8: door count = [1, 0, 0]</t>
  </si>
  <si>
    <t>doors: [90]one-way exits: []</t>
  </si>
  <si>
    <t>9: door count = [1, 0, 0]</t>
  </si>
  <si>
    <t>doors: [91]one-way exits: []</t>
  </si>
  <si>
    <t>10: door count = [3, 0, 0]</t>
  </si>
  <si>
    <t>doors: [92, 93, 95]one-way exits: []</t>
  </si>
  <si>
    <t>11: door count = [1, 0, 0]</t>
  </si>
  <si>
    <t>doors: [94]one-way exits: []</t>
  </si>
  <si>
    <t>12: door count = [1, 0, 0]</t>
  </si>
  <si>
    <t>doors: [96]one-way exits: []</t>
  </si>
  <si>
    <t>13: door count = [1, 0, 0]</t>
  </si>
  <si>
    <t>doors: [1129]one-way exits: []</t>
  </si>
  <si>
    <t>14: door count = [1, 0, 0]</t>
  </si>
  <si>
    <t>doors: [1131]one-way exits: []</t>
  </si>
  <si>
    <t>15: door count = [1, 0, 0]</t>
  </si>
  <si>
    <t>doors: [1132]one-way exits: []</t>
  </si>
  <si>
    <t>17: door count = [14, 0, 0]</t>
  </si>
  <si>
    <t>doors: [97, 98, 99, 100, 101, 102, 103, 104, 105, 106, 108, 112, 1135, 1136]one-way exits: []</t>
  </si>
  <si>
    <t>18: door count = [2, 0, 0]</t>
  </si>
  <si>
    <t>doors: [107, 111]one-way exits: []</t>
  </si>
  <si>
    <t>19: door count = [2, 0, 0]</t>
  </si>
  <si>
    <t>doors: [109, 110]one-way exits: []</t>
  </si>
  <si>
    <t>20: door count = [2, 0, 0]</t>
  </si>
  <si>
    <t>doors: [113, 114]one-way exits: []</t>
  </si>
  <si>
    <t>21: door count = [2, 0, 0]</t>
  </si>
  <si>
    <t>doors: [115, 1139]one-way exits: []</t>
  </si>
  <si>
    <t>22: door count = [2, 0, 0]</t>
  </si>
  <si>
    <t>doors: [1137, 1138]one-way exits: []</t>
  </si>
  <si>
    <t>23: door count = [2, 0, 0]</t>
  </si>
  <si>
    <t>doors: [1140, 1141]one-way exits: []</t>
  </si>
  <si>
    <t>24: door count = [1, 0, 0]</t>
  </si>
  <si>
    <t>doors: [1142]one-way exits: []</t>
  </si>
  <si>
    <t>25: door count = [2, 0, 0]</t>
  </si>
  <si>
    <t>doors: [116, 117]one-way exits: []</t>
  </si>
  <si>
    <t>26: door count = [1, 0, 0]</t>
  </si>
  <si>
    <t>doors: [118]one-way exits: []</t>
  </si>
  <si>
    <t>27: door count = [2, 0, 0]</t>
  </si>
  <si>
    <t>doors: [119, 120]one-way exits: []</t>
  </si>
  <si>
    <t>28: door count = [1, 0, 0]</t>
  </si>
  <si>
    <t>doors: [121]one-way exits: []</t>
  </si>
  <si>
    <t>29: door count = [1, 0, 0]</t>
  </si>
  <si>
    <t>doors: [122]one-way exits: []</t>
  </si>
  <si>
    <t>30: door count = [1, 0, 0]</t>
  </si>
  <si>
    <t>doors: [123]one-way exits: []</t>
  </si>
  <si>
    <t>31: door count = [2, 0, 0]</t>
  </si>
  <si>
    <t>doors: [124, 125]one-way exits: []</t>
  </si>
  <si>
    <t>32: door count = [1, 0, 0]</t>
  </si>
  <si>
    <t>doors: [126]one-way exits: []</t>
  </si>
  <si>
    <t>33: door count = [1, 0, 0]</t>
  </si>
  <si>
    <t>doors: [127]one-way exits: []</t>
  </si>
  <si>
    <t>34: door count = [1, 0, 0]</t>
  </si>
  <si>
    <t>doors: [128]one-way exits: []</t>
  </si>
  <si>
    <t>35: door count = [14, 0, 0]</t>
  </si>
  <si>
    <t>doors: [129, 130, 131, 132, 133, 134, 135, 136, 137, 138, 140, 144, 1143, 1144]one-way exits: []</t>
  </si>
  <si>
    <t>36: door count = [2, 0, 0]</t>
  </si>
  <si>
    <t>doors: [139, 143]one-way exits: []</t>
  </si>
  <si>
    <t>37: door count = [2, 0, 0]</t>
  </si>
  <si>
    <t>doors: [141, 142]one-way exits: []</t>
  </si>
  <si>
    <t>doors: [145, 146]one-way exits: []</t>
  </si>
  <si>
    <t>39: door count = [2, 0, 0]</t>
  </si>
  <si>
    <t>doors: [147, 1147]one-way exits: []</t>
  </si>
  <si>
    <t>40: door count = [2, 0, 0]</t>
  </si>
  <si>
    <t>doors: [1145, 1146]one-way exits: []</t>
  </si>
  <si>
    <t>41: door count = [2, 0, 0]</t>
  </si>
  <si>
    <t>doors: [1148, 1149]one-way exits: []</t>
  </si>
  <si>
    <t>doors: [1150]one-way exits: []</t>
  </si>
  <si>
    <t>43: door count = [2, 0, 0]</t>
  </si>
  <si>
    <t>doors: [148, 149]one-way exits: []</t>
  </si>
  <si>
    <t>44: door count = [2, 0, 0]</t>
  </si>
  <si>
    <t>doors: [150, 151]one-way exits: []</t>
  </si>
  <si>
    <t>45: door count = [2, 0, 0]</t>
  </si>
  <si>
    <t>doors: [152, 153]one-way exits: []</t>
  </si>
  <si>
    <t>46: door count = [2, 0, 0]</t>
  </si>
  <si>
    <t>doors: [154, 155]one-way exits: []</t>
  </si>
  <si>
    <t>47: door count = [3, 0, 0]</t>
  </si>
  <si>
    <t>doors: [156, 157, 1151]one-way exits: []</t>
  </si>
  <si>
    <t>48: door count = [1, 0, 0]</t>
  </si>
  <si>
    <t>doors: [158]one-way exits: []</t>
  </si>
  <si>
    <t>49: door count = [2, 0, 0]</t>
  </si>
  <si>
    <t>doors: [159, 160]one-way exits: []</t>
  </si>
  <si>
    <t>50: door count = [4, 0, 0]</t>
  </si>
  <si>
    <t>doors: [161, 162, 163, 164]one-way exits: []</t>
  </si>
  <si>
    <t>51: door count = [2, 0, 0]</t>
  </si>
  <si>
    <t>doors: [165, 166]one-way exits: []</t>
  </si>
  <si>
    <t>52: door count = [2, 0, 0]</t>
  </si>
  <si>
    <t>doors: [167, 168]one-way exits: []</t>
  </si>
  <si>
    <t>54: door count = [2, 0, 0]</t>
  </si>
  <si>
    <t>doors: [169, 170]one-way exits: []</t>
  </si>
  <si>
    <t>55: door count = [2, 0, 0]</t>
  </si>
  <si>
    <t>doors: [171, 172]one-way exits: []</t>
  </si>
  <si>
    <t>56: door count = [2, 0, 0]</t>
  </si>
  <si>
    <t>doors: [173, 174]one-way exits: []</t>
  </si>
  <si>
    <t>57: door count = [2, 0, 0]</t>
  </si>
  <si>
    <t>doors: [175, 176]one-way exits: []</t>
  </si>
  <si>
    <t>60: door count = [3, 0, 0]</t>
  </si>
  <si>
    <t>doors: [178, 179, 1155]one-way exits: []</t>
  </si>
  <si>
    <t>61: door count = [1, 0, 0]</t>
  </si>
  <si>
    <t>doors: [180]one-way exits: []</t>
  </si>
  <si>
    <t>62: door count = [2, 0, 0]</t>
  </si>
  <si>
    <t>doors: [181, 182]one-way exits: []</t>
  </si>
  <si>
    <t>63: door count = [2, 0, 0]</t>
  </si>
  <si>
    <t>doors: [183, 184]one-way exits: []</t>
  </si>
  <si>
    <t>64: door count = [2, 0, 0]</t>
  </si>
  <si>
    <t>doors: [185, 186]one-way exits: []</t>
  </si>
  <si>
    <t>65: door count = [4, 0, 0]</t>
  </si>
  <si>
    <t>doors: [187, 188, 189, 190]one-way exits: []</t>
  </si>
  <si>
    <t>66: door count = [2, 0, 0]</t>
  </si>
  <si>
    <t>doors: [191, 192]one-way exits: []</t>
  </si>
  <si>
    <t>67: door count = [2, 0, 0]</t>
  </si>
  <si>
    <t>doors: [193, 194]one-way exits: []</t>
  </si>
  <si>
    <t>68: door count = [1, 0, 0]</t>
  </si>
  <si>
    <t>doors: [195]one-way exits: []</t>
  </si>
  <si>
    <t>69: door count = [1, 0, 0]</t>
  </si>
  <si>
    <t>doors: [197]one-way exits: []</t>
  </si>
  <si>
    <t>70: door count = [4, 0, 0]</t>
  </si>
  <si>
    <t>doors: [198, 199, 201, 204]one-way exits: []</t>
  </si>
  <si>
    <t>71: door count = [1, 0, 0]</t>
  </si>
  <si>
    <t>doors: [200]one-way exits: []</t>
  </si>
  <si>
    <t>72: door count = [4, 0, 0]</t>
  </si>
  <si>
    <t>doors: [202, 205, 207, 208]one-way exits: []</t>
  </si>
  <si>
    <t>73: door count = [1, 0, 0]</t>
  </si>
  <si>
    <t>doors: [203]one-way exits: []</t>
  </si>
  <si>
    <t>74: door count = [1, 0, 0]</t>
  </si>
  <si>
    <t>doors: [206]one-way exits: []</t>
  </si>
  <si>
    <t>75: door count = [2, 0, 0]</t>
  </si>
  <si>
    <t>doors: [209, 210]one-way exits: []</t>
  </si>
  <si>
    <t>76: door count = [1, 0, 0]</t>
  </si>
  <si>
    <t>doors: [1160]one-way exits: []</t>
  </si>
  <si>
    <t>77: door count = [4, 0, 0]</t>
  </si>
  <si>
    <t>doors: [211, 212, 213, 214]one-way exits: []</t>
  </si>
  <si>
    <t>78: door count = [6, 0, 0]</t>
  </si>
  <si>
    <t>doors: [215, 216, 217, 218, 219, 220]one-way exits: []</t>
  </si>
  <si>
    <t>79: door count = [3, 0, 0]</t>
  </si>
  <si>
    <t>doors: [221, 222, 223]one-way exits: []</t>
  </si>
  <si>
    <t>80: door count = [2, 0, 0]</t>
  </si>
  <si>
    <t>doors: [224, 225]one-way exits: []</t>
  </si>
  <si>
    <t>81: door count = [2, 0, 0]</t>
  </si>
  <si>
    <t>doors: [226, 227]one-way exits: []</t>
  </si>
  <si>
    <t>82: door count = [1, 0, 0]</t>
  </si>
  <si>
    <t>doors: [228]one-way exits: []</t>
  </si>
  <si>
    <t>83: door count = [1, 0, 0]</t>
  </si>
  <si>
    <t>doors: [229]one-way exits: []</t>
  </si>
  <si>
    <t>84: door count = [2, 0, 0]</t>
  </si>
  <si>
    <t>doors: [230, 231]one-way exits: []</t>
  </si>
  <si>
    <t>85: door count = [2, 0, 0]</t>
  </si>
  <si>
    <t>doors: [232, 233]one-way exits: []</t>
  </si>
  <si>
    <t>86: door count = [2, 0, 0]</t>
  </si>
  <si>
    <t>doors: [234, 235]one-way exits: []</t>
  </si>
  <si>
    <t>87: door count = [2, 0, 0]</t>
  </si>
  <si>
    <t>doors: [236, 238]one-way exits: []</t>
  </si>
  <si>
    <t>88: door count = [1, 0, 0]</t>
  </si>
  <si>
    <t>doors: [237]one-way exits: []</t>
  </si>
  <si>
    <t>89: door count = [2, 0, 0]</t>
  </si>
  <si>
    <t>doors: [239, 240]one-way exits: []</t>
  </si>
  <si>
    <t>90: door count = [2, 0, 0]</t>
  </si>
  <si>
    <t>doors: [241, 242]one-way exits: []</t>
  </si>
  <si>
    <t>91: door count = [2, 0, 0]</t>
  </si>
  <si>
    <t>doors: [243, 244]one-way exits: []</t>
  </si>
  <si>
    <t>92: door count = [2, 0, 0]</t>
  </si>
  <si>
    <t>doors: [245, 247]one-way exits: []</t>
  </si>
  <si>
    <t>93: door count = [2, 0, 0]</t>
  </si>
  <si>
    <t>doors: [246, 248]one-way exits: []</t>
  </si>
  <si>
    <t>94: door count = [3, 0, 0]</t>
  </si>
  <si>
    <t>doors: [249, 250, 251]one-way exits: []</t>
  </si>
  <si>
    <t>95: door count = [2, 0, 0]</t>
  </si>
  <si>
    <t>doors: [252, 253]one-way exits: []</t>
  </si>
  <si>
    <t>96: door count = [1, 0, 0]</t>
  </si>
  <si>
    <t>doors: [254]one-way exits: []</t>
  </si>
  <si>
    <t>97: door count = [1, 0, 0]</t>
  </si>
  <si>
    <t>doors: [255]one-way exits: []</t>
  </si>
  <si>
    <t>98: door count = [2, 0, 0]</t>
  </si>
  <si>
    <t>doors: [256, 257]one-way exits: []</t>
  </si>
  <si>
    <t>99: door count = [3, 0, 0]</t>
  </si>
  <si>
    <t>doors: [258, 259, 260]one-way exits: []</t>
  </si>
  <si>
    <t>100: door count = [2, 0, 0]</t>
  </si>
  <si>
    <t>doors: [261, 262]one-way exits: []</t>
  </si>
  <si>
    <t>101: door count = [2, 0, 0]</t>
  </si>
  <si>
    <t>doors: [263, 264]one-way exits: []</t>
  </si>
  <si>
    <t>102: door count = [3, 0, 0]</t>
  </si>
  <si>
    <t>doors: [265, 266, 267]one-way exits: []</t>
  </si>
  <si>
    <t>103: door count = [1, 0, 0]</t>
  </si>
  <si>
    <t>doors: [268]one-way exits: []</t>
  </si>
  <si>
    <t>104: door count = [1, 0, 0]</t>
  </si>
  <si>
    <t>doors: [270]one-way exits: []</t>
  </si>
  <si>
    <t>105: door count = [1, 0, 0]</t>
  </si>
  <si>
    <t>doors: [271]one-way exits: []</t>
  </si>
  <si>
    <t>106: door count = [1, 0, 0]</t>
  </si>
  <si>
    <t>doors: [1161]one-way exits: []</t>
  </si>
  <si>
    <t>107: door count = [13, 0, 0]</t>
  </si>
  <si>
    <t>doors: [283, 286, 287, 288, 289, 290, 291, 292, 293, 294, 1162, 1165, 1166]one-way exits: []</t>
  </si>
  <si>
    <t>108: door count = [2, 0, 0]</t>
  </si>
  <si>
    <t>doors: [284, 285]one-way exits: []</t>
  </si>
  <si>
    <t>109: door count = [13, 0, 0]</t>
  </si>
  <si>
    <t>doors: [295, 299, 300, 301, 302, 303, 304, 305, 306, 1167, 1169, 1170, 1171]one-way exits: []</t>
  </si>
  <si>
    <t>110: door count = [2, 0, 0]</t>
  </si>
  <si>
    <t>doors: [296, 297]one-way exits: []</t>
  </si>
  <si>
    <t>111: door count = [1, 0, 0]</t>
  </si>
  <si>
    <t>doors: [298]one-way exits: []</t>
  </si>
  <si>
    <t>112: door count = [1, 0, 0]</t>
  </si>
  <si>
    <t>doors: [1168]one-way exits: []</t>
  </si>
  <si>
    <t>113: door count = [2, 0, 0]</t>
  </si>
  <si>
    <t>doors: [307, 308]one-way exits: []</t>
  </si>
  <si>
    <t>114: door count = [2, 0, 0]</t>
  </si>
  <si>
    <t>doors: [309, 310]one-way exits: []</t>
  </si>
  <si>
    <t>115: door count = [2, 0, 0]</t>
  </si>
  <si>
    <t>doors: [311, 312]one-way exits: []</t>
  </si>
  <si>
    <t>116: door count = [3, 0, 0]</t>
  </si>
  <si>
    <t>doors: [313, 314, 316]one-way exits: []</t>
  </si>
  <si>
    <t>117: door count = [1, 0, 0]</t>
  </si>
  <si>
    <t>doors: [315]one-way exits: []</t>
  </si>
  <si>
    <t>118: door count = [1, 0, 0]</t>
  </si>
  <si>
    <t>doors: [1172]one-way exits: []</t>
  </si>
  <si>
    <t>119: door count = [3, 0, 0]</t>
  </si>
  <si>
    <t>doors: [317, 318, 319]one-way exits: []</t>
  </si>
  <si>
    <t>120: door count = [3, 0, 0]</t>
  </si>
  <si>
    <t>doors: [320, 321, 324]one-way exits: []</t>
  </si>
  <si>
    <t>121: door count = [2, 0, 0]</t>
  </si>
  <si>
    <t>doors: [322, 325]one-way exits: []</t>
  </si>
  <si>
    <t>122: door count = [1, 0, 0]</t>
  </si>
  <si>
    <t>doors: [323]one-way exits: []</t>
  </si>
  <si>
    <t>123: door count = [2, 0, 0]</t>
  </si>
  <si>
    <t>doors: [326, 327]one-way exits: []</t>
  </si>
  <si>
    <t>124: door count = [5, 0, 0]</t>
  </si>
  <si>
    <t>doors: [328, 329, 331, 332, 333]one-way exits: []</t>
  </si>
  <si>
    <t>125: door count = [1, 0, 0]</t>
  </si>
  <si>
    <t>doors: [330]one-way exits: []</t>
  </si>
  <si>
    <t>126: door count = [2, 0, 0]</t>
  </si>
  <si>
    <t>doors: [334, 335]one-way exits: []</t>
  </si>
  <si>
    <t>127: door count = [1, 0, 0]</t>
  </si>
  <si>
    <t>doors: [336]one-way exits: []</t>
  </si>
  <si>
    <t>128: door count = [1, 0, 0]</t>
  </si>
  <si>
    <t>doors: [337]one-way exits: []</t>
  </si>
  <si>
    <t>129: door count = [1, 0, 0]</t>
  </si>
  <si>
    <t>doors: [338]one-way exits: []</t>
  </si>
  <si>
    <t>130: door count = [1, 0, 0]</t>
  </si>
  <si>
    <t>doors: [346]one-way exits: []</t>
  </si>
  <si>
    <t>131: door count = [2, 0, 0]</t>
  </si>
  <si>
    <t>doors: [339, 344]one-way exits: []</t>
  </si>
  <si>
    <t>132: door count = [3, 0, 0]</t>
  </si>
  <si>
    <t>doors: [340, 343, 348]one-way exits: []</t>
  </si>
  <si>
    <t>133: door count = [2, 0, 0]</t>
  </si>
  <si>
    <t>doors: [341, 342]one-way exits: []</t>
  </si>
  <si>
    <t>134: door count = [2, 0, 0]</t>
  </si>
  <si>
    <t>doors: [345, 347]one-way exits: []</t>
  </si>
  <si>
    <t>135: door count = [3, 0, 0]</t>
  </si>
  <si>
    <t>doors: [349, 350, 351]one-way exits: []</t>
  </si>
  <si>
    <t>136: door count = [1, 0, 0]</t>
  </si>
  <si>
    <t>doors: [352]one-way exits: []</t>
  </si>
  <si>
    <t>137: door count = [1, 0, 0]</t>
  </si>
  <si>
    <t>doors: [353]one-way exits: []</t>
  </si>
  <si>
    <t>138: door count = [1, 0, 0]</t>
  </si>
  <si>
    <t>doors: [354]one-way exits: []</t>
  </si>
  <si>
    <t>139: door count = [1, 0, 0]</t>
  </si>
  <si>
    <t>doors: [355]one-way exits: []</t>
  </si>
  <si>
    <t>140: door count = [1, 0, 0]</t>
  </si>
  <si>
    <t>doors: [356]one-way exits: []</t>
  </si>
  <si>
    <t>141: door count = [1, 0, 0]</t>
  </si>
  <si>
    <t>doors: [357]one-way exits: []</t>
  </si>
  <si>
    <t>142: door count = [1, 0, 0]</t>
  </si>
  <si>
    <t>doors: [1173]one-way exits: []</t>
  </si>
  <si>
    <t>143: door count = [2, 0, 0]</t>
  </si>
  <si>
    <t>doors: [358, 359]one-way exits: []</t>
  </si>
  <si>
    <t>145: door count = [1, 0, 0]</t>
  </si>
  <si>
    <t>doors: [362]one-way exits: []</t>
  </si>
  <si>
    <t>146: door count = [2, 0, 0]</t>
  </si>
  <si>
    <t>doors: [363, 1175]one-way exits: []</t>
  </si>
  <si>
    <t>147: door count = [2, 0, 0]</t>
  </si>
  <si>
    <t>doors: [364, 366]one-way exits: []</t>
  </si>
  <si>
    <t>148: door count = [1, 0, 0]</t>
  </si>
  <si>
    <t>doors: [367]one-way exits: []</t>
  </si>
  <si>
    <t>149: door count = [2, 0, 0]</t>
  </si>
  <si>
    <t>doors: [368, 1176]one-way exits: []</t>
  </si>
  <si>
    <t>150: door count = [1, 0, 0]</t>
  </si>
  <si>
    <t>doors: [369]one-way exits: []</t>
  </si>
  <si>
    <t>151: door count = [2, 0, 0]</t>
  </si>
  <si>
    <t>doors: [370, 371]one-way exits: []</t>
  </si>
  <si>
    <t>152: door count = [2, 0, 0]</t>
  </si>
  <si>
    <t>doors: [372, 373]one-way exits: []</t>
  </si>
  <si>
    <t>153: door count = [1, 0, 0]</t>
  </si>
  <si>
    <t>doors: [375]one-way exits: []</t>
  </si>
  <si>
    <t>154: door count = [4, 0, 0]</t>
  </si>
  <si>
    <t>doors: [376, 377, 378, 385]one-way exits: []</t>
  </si>
  <si>
    <t>155: door count = [2, 0, 0]</t>
  </si>
  <si>
    <t>doors: [379, 380]one-way exits: []</t>
  </si>
  <si>
    <t>156: door count = [2, 0, 0]</t>
  </si>
  <si>
    <t>doors: [381, 382]one-way exits: []</t>
  </si>
  <si>
    <t>157: door count = [1, 0, 0]</t>
  </si>
  <si>
    <t>doors: [383]one-way exits: []</t>
  </si>
  <si>
    <t>158: door count = [1, 0, 0]</t>
  </si>
  <si>
    <t>doors: [386]one-way exits: []</t>
  </si>
  <si>
    <t>159: door count = [2, 0, 0]</t>
  </si>
  <si>
    <t>doors: [1177, 1178]one-way exits: []</t>
  </si>
  <si>
    <t>160: door count = [3, 0, 0]</t>
  </si>
  <si>
    <t>doors: [387, 389, 1179]one-way exits: []</t>
  </si>
  <si>
    <t>161: door count = [2, 0, 0]</t>
  </si>
  <si>
    <t>doors: [390, 391]one-way exits: []</t>
  </si>
  <si>
    <t>162: door count = [4, 0, 0]</t>
  </si>
  <si>
    <t>doors: [392, 393, 394, 395]one-way exits: []</t>
  </si>
  <si>
    <t>163: door count = [1, 0, 0]</t>
  </si>
  <si>
    <t>doors: [396]one-way exits: []</t>
  </si>
  <si>
    <t>164: door count = [1, 0, 0]</t>
  </si>
  <si>
    <t>doors: [397]one-way exits: []</t>
  </si>
  <si>
    <t>165: door count = [1, 0, 0]</t>
  </si>
  <si>
    <t>doors: [398]one-way exits: []</t>
  </si>
  <si>
    <t>166: door count = [2, 0, 0]</t>
  </si>
  <si>
    <t>doors: [1180, 1181]one-way exits: []</t>
  </si>
  <si>
    <t>167: door count = [5, 0, 0]</t>
  </si>
  <si>
    <t>doors: [399, 400, 401, 402, 403]one-way exits: []</t>
  </si>
  <si>
    <t>168: door count = [1, 0, 0]</t>
  </si>
  <si>
    <t>doors: [404]one-way exits: []</t>
  </si>
  <si>
    <t>169: door count = [2, 0, 0]</t>
  </si>
  <si>
    <t>doors: [405, 406]one-way exits: []</t>
  </si>
  <si>
    <t>170: door count = [1, 0, 0]</t>
  </si>
  <si>
    <t>doors: [407]one-way exits: []</t>
  </si>
  <si>
    <t>171: door count = [1, 0, 0]</t>
  </si>
  <si>
    <t>doors: [408]one-way exits: []</t>
  </si>
  <si>
    <t>172: door count = [2, 0, 0]</t>
  </si>
  <si>
    <t>doors: [409, 410]one-way exits: []</t>
  </si>
  <si>
    <t>173: door count = [1, 0, 0]</t>
  </si>
  <si>
    <t>doors: [1182]one-way exits: []</t>
  </si>
  <si>
    <t>174: door count = [2, 0, 0]</t>
  </si>
  <si>
    <t>doors: [411, 1183]one-way exits: []</t>
  </si>
  <si>
    <t>175: door count = [1, 0, 0]</t>
  </si>
  <si>
    <t>doors: [412]one-way exits: []</t>
  </si>
  <si>
    <t>177: door count = [2, 0, 0]</t>
  </si>
  <si>
    <t>doors: [417, 432]one-way exits: []</t>
  </si>
  <si>
    <t>178: door count = [7, 0, 0]</t>
  </si>
  <si>
    <t>doors: [418, 419, 424, 428, 430, 431, 433]one-way exits: []</t>
  </si>
  <si>
    <t>179: door count = [1, 0, 0]</t>
  </si>
  <si>
    <t>doors: [420]one-way exits: []</t>
  </si>
  <si>
    <t>180: door count = [1, 0, 0]</t>
  </si>
  <si>
    <t>doors: [421]one-way exits: []</t>
  </si>
  <si>
    <t>181: door count = [4, 0, 0]</t>
  </si>
  <si>
    <t>doors: [422, 425, 427, 429]one-way exits: []</t>
  </si>
  <si>
    <t>182: door count = [1, 0, 0]</t>
  </si>
  <si>
    <t>doors: [423]one-way exits: []</t>
  </si>
  <si>
    <t>183: door count = [1, 0, 0]</t>
  </si>
  <si>
    <t>doors: [426]one-way exits: []</t>
  </si>
  <si>
    <t>184: door count = [1, 0, 0]</t>
  </si>
  <si>
    <t>doors: [434]one-way exits: []</t>
  </si>
  <si>
    <t>185: door count = [1, 0, 0]</t>
  </si>
  <si>
    <t>doors: [435]one-way exits: []</t>
  </si>
  <si>
    <t>186: door count = [1, 0, 0]</t>
  </si>
  <si>
    <t>doors: [436]one-way exits: []</t>
  </si>
  <si>
    <t>187: door count = [2, 0, 0]</t>
  </si>
  <si>
    <t>doors: [437, 438]one-way exits: []</t>
  </si>
  <si>
    <t>188: door count = [2, 0, 0]</t>
  </si>
  <si>
    <t>doors: [439, 453]one-way exits: []</t>
  </si>
  <si>
    <t>189: door count = [7, 0, 0]</t>
  </si>
  <si>
    <t>doors: [440, 441, 445, 449, 451, 452, 454]one-way exits: []</t>
  </si>
  <si>
    <t>190: door count = [1, 0, 0]</t>
  </si>
  <si>
    <t>doors: [442]one-way exits: []</t>
  </si>
  <si>
    <t>191: door count = [1, 0, 0]</t>
  </si>
  <si>
    <t>doors: [443]one-way exits: []</t>
  </si>
  <si>
    <t>192: door count = [4, 0, 0]</t>
  </si>
  <si>
    <t>doors: [444, 446, 448, 450]one-way exits: []</t>
  </si>
  <si>
    <t>193: door count = [1, 0, 0]</t>
  </si>
  <si>
    <t>doors: [447]one-way exits: []</t>
  </si>
  <si>
    <t>194: door count = [1, 0, 0]</t>
  </si>
  <si>
    <t>doors: [455]one-way exits: []</t>
  </si>
  <si>
    <t>195: door count = [1, 0, 0]</t>
  </si>
  <si>
    <t>doors: [456]one-way exits: []</t>
  </si>
  <si>
    <t>196: door count = [2, 0, 0]</t>
  </si>
  <si>
    <t>doors: [458, 1186]one-way exits: []</t>
  </si>
  <si>
    <t>197: door count = [1, 0, 0]</t>
  </si>
  <si>
    <t>doors: [459]one-way exits: []</t>
  </si>
  <si>
    <t>198: door count = [2, 0, 0]</t>
  </si>
  <si>
    <t>doors: [460, 1187]one-way exits: []</t>
  </si>
  <si>
    <t>203: door count = [1, 0, 0]</t>
  </si>
  <si>
    <t>doors: [469]one-way exits: []</t>
  </si>
  <si>
    <t>204: door count = [4, 0, 0]</t>
  </si>
  <si>
    <t>doors: [470, 471, 472, 473]one-way exits: []</t>
  </si>
  <si>
    <t>206: door count = [3, 0, 0]</t>
  </si>
  <si>
    <t>doors: [474, 475, 476]one-way exits: []</t>
  </si>
  <si>
    <t>210: door count = [2, 0, 0]</t>
  </si>
  <si>
    <t>doors: [477, 483]one-way exits: []</t>
  </si>
  <si>
    <t>211: door count = [4, 0, 0]</t>
  </si>
  <si>
    <t>doors: [478, 479, 480, 481]one-way exits: []</t>
  </si>
  <si>
    <t>212: door count = [1, 0, 0]</t>
  </si>
  <si>
    <t>doors: [482]one-way exits: []</t>
  </si>
  <si>
    <t>213: door count = [2, 0, 0]</t>
  </si>
  <si>
    <t>doors: [484, 486]one-way exits: []</t>
  </si>
  <si>
    <t>215: door count = [1, 0, 0]</t>
  </si>
  <si>
    <t>doors: [488]one-way exits: []</t>
  </si>
  <si>
    <t>217: door count = [2, 0, 0]</t>
  </si>
  <si>
    <t>doors: [489, 491]one-way exits: []</t>
  </si>
  <si>
    <t>218: door count = [1, 0, 0]</t>
  </si>
  <si>
    <t>doors: [493]one-way exits: []</t>
  </si>
  <si>
    <t>222: door count = [4, 0, 0]</t>
  </si>
  <si>
    <t>doors: [496, 497, 500, 501]one-way exits: []</t>
  </si>
  <si>
    <t>223: door count = [1, 0, 0]</t>
  </si>
  <si>
    <t>doors: [502]one-way exits: []</t>
  </si>
  <si>
    <t>227: door count = [1, 0, 0]</t>
  </si>
  <si>
    <t>doors: [503]one-way exits: []</t>
  </si>
  <si>
    <t>228: door count = [2, 0, 0]</t>
  </si>
  <si>
    <t>doors: [504, 505]one-way exits: []</t>
  </si>
  <si>
    <t>229: door count = [1, 0, 0]</t>
  </si>
  <si>
    <t>doors: [1189]one-way exits: []</t>
  </si>
  <si>
    <t>230: door count = [5, 0, 0]</t>
  </si>
  <si>
    <t>doors: [506, 507, 508, 512, 1190]one-way exits: []</t>
  </si>
  <si>
    <t>231: door count = [1, 0, 0]</t>
  </si>
  <si>
    <t>doors: [1192]one-way exits: []</t>
  </si>
  <si>
    <t>233: door count = [1, 0, 0]</t>
  </si>
  <si>
    <t>doors: [516]one-way exits: []</t>
  </si>
  <si>
    <t>234: door count = [2, 0, 0]</t>
  </si>
  <si>
    <t>doors: [517, 518]one-way exits: []</t>
  </si>
  <si>
    <t>236: door count = [1, 0, 0]</t>
  </si>
  <si>
    <t>doors: [519]one-way exits: []</t>
  </si>
  <si>
    <t>237: door count = [1, 0, 0]</t>
  </si>
  <si>
    <t>doors: [520]one-way exits: []</t>
  </si>
  <si>
    <t>238: door count = [1, 0, 0]</t>
  </si>
  <si>
    <t>doors: [521]one-way exits: []</t>
  </si>
  <si>
    <t>241: door count = [2, 0, 0]</t>
  </si>
  <si>
    <t>doors: [1196, 1197]one-way exits: []</t>
  </si>
  <si>
    <t>242: door count = [2, 0, 0]</t>
  </si>
  <si>
    <t>doors: [523, 524]one-way exits: []</t>
  </si>
  <si>
    <t>243: door count = [1, 0, 0]</t>
  </si>
  <si>
    <t>doors: [1198]one-way exits: []</t>
  </si>
  <si>
    <t>245: door count = [1, 0, 0]</t>
  </si>
  <si>
    <t>doors: [527]one-way exits: []</t>
  </si>
  <si>
    <t>246: door count = [1, 0, 0]</t>
  </si>
  <si>
    <t>doors: [528]one-way exits: []</t>
  </si>
  <si>
    <t>247: door count = [1, 0, 0]</t>
  </si>
  <si>
    <t>doors: [1203]one-way exits: []</t>
  </si>
  <si>
    <t>248: door count = [1, 0, 0]</t>
  </si>
  <si>
    <t>doors: [529]one-way exits: []</t>
  </si>
  <si>
    <t>249: door count = [1, 0, 0]</t>
  </si>
  <si>
    <t>doors: [530]one-way exits: []</t>
  </si>
  <si>
    <t>252: door count = [2, 0, 0]</t>
  </si>
  <si>
    <t>doors: [531, 533]one-way exits: []</t>
  </si>
  <si>
    <t>253: door count = [1, 0, 0]</t>
  </si>
  <si>
    <t>doors: [534]one-way exits: []</t>
  </si>
  <si>
    <t>254: door count = [2, 0, 0]</t>
  </si>
  <si>
    <t>doors: [535, 536]one-way exits: []</t>
  </si>
  <si>
    <t>255: door count = [3, 0, 0]</t>
  </si>
  <si>
    <t>doors: [537, 538, 539]one-way exits: []</t>
  </si>
  <si>
    <t>256: door count = [2, 0, 0]</t>
  </si>
  <si>
    <t>doors: [540, 541]one-way exits: []</t>
  </si>
  <si>
    <t>257: door count = [2, 0, 0]</t>
  </si>
  <si>
    <t>doors: [542, 543]one-way exits: []</t>
  </si>
  <si>
    <t>258: door count = [1, 0, 0]</t>
  </si>
  <si>
    <t>doors: [1204]one-way exits: []</t>
  </si>
  <si>
    <t>259: door count = [2, 0, 0]</t>
  </si>
  <si>
    <t>doors: [544, 1205]one-way exits: []</t>
  </si>
  <si>
    <t>260: door count = [1, 0, 0]</t>
  </si>
  <si>
    <t>doors: [545]one-way exits: []</t>
  </si>
  <si>
    <t>261: door count = [1, 0, 0]</t>
  </si>
  <si>
    <t>doors: [1208]one-way exits: []</t>
  </si>
  <si>
    <t>262: door count = [7, 0, 0]</t>
  </si>
  <si>
    <t>doors: [546, 547, 548, 549, 550, 551, 1209]one-way exits: []</t>
  </si>
  <si>
    <t>263: door count = [7, 0, 0]</t>
  </si>
  <si>
    <t>doors: [552, 553, 554, 555, 556, 557, 1211]one-way exits: []</t>
  </si>
  <si>
    <t>264: door count = [1, 0, 0]</t>
  </si>
  <si>
    <t>doors: [558]one-way exits: []</t>
  </si>
  <si>
    <t>265: door count = [2, 0, 0]</t>
  </si>
  <si>
    <t>doors: [559, 560]one-way exits: []</t>
  </si>
  <si>
    <t>266: door count = [2, 0, 0]</t>
  </si>
  <si>
    <t>doors: [561, 563]one-way exits: []</t>
  </si>
  <si>
    <t>267: door count = [1, 0, 0]</t>
  </si>
  <si>
    <t>doors: [562]one-way exits: []</t>
  </si>
  <si>
    <t>268: door count = [1, 0, 0]</t>
  </si>
  <si>
    <t>doors: [564]one-way exits: []</t>
  </si>
  <si>
    <t>269: door count = [1, 0, 0]</t>
  </si>
  <si>
    <t>doors: [565]one-way exits: []</t>
  </si>
  <si>
    <t>270: door count = [1, 0, 0]</t>
  </si>
  <si>
    <t>doors: [566]one-way exits: []</t>
  </si>
  <si>
    <t>272: door count = [1, 0, 0]</t>
  </si>
  <si>
    <t>doors: [574]one-way exits: []</t>
  </si>
  <si>
    <t>273: door count = [1, 0, 0]</t>
  </si>
  <si>
    <t>doors: [575]one-way exits: []</t>
  </si>
  <si>
    <t>274: door count = [1, 0, 0]</t>
  </si>
  <si>
    <t>doors: [576]one-way exits: []</t>
  </si>
  <si>
    <t>275: door count = [1, 0, 0]</t>
  </si>
  <si>
    <t>doors: [577]one-way exits: []</t>
  </si>
  <si>
    <t>276: door count = [1, 0, 0]</t>
  </si>
  <si>
    <t>doors: [578]one-way exits: []</t>
  </si>
  <si>
    <t>277: door count = [1, 0, 0]</t>
  </si>
  <si>
    <t>doors: [1217]one-way exits: []</t>
  </si>
  <si>
    <t>278: door count = [1, 0, 0]</t>
  </si>
  <si>
    <t>doors: [579]one-way exits: []</t>
  </si>
  <si>
    <t>279: door count = [2, 0, 0]</t>
  </si>
  <si>
    <t>doors: [580, 581]one-way exits: []</t>
  </si>
  <si>
    <t>280: door count = [3, 0, 0]</t>
  </si>
  <si>
    <t>doors: [582, 583, 585]one-way exits: []</t>
  </si>
  <si>
    <t>281: door count = [1, 0, 0]</t>
  </si>
  <si>
    <t>doors: [584]one-way exits: []</t>
  </si>
  <si>
    <t>282: door count = [2, 0, 0]</t>
  </si>
  <si>
    <t>doors: [586, 587]one-way exits: []</t>
  </si>
  <si>
    <t>283: door count = [1, 0, 0]</t>
  </si>
  <si>
    <t>doors: [588]one-way exits: []</t>
  </si>
  <si>
    <t>284: door count = [1, 0, 0]</t>
  </si>
  <si>
    <t>doors: [589]one-way exits: []</t>
  </si>
  <si>
    <t>286: door count = [1, 0, 0]</t>
  </si>
  <si>
    <t>doors: [591]one-way exits: []</t>
  </si>
  <si>
    <t>287: door count = [2, 0, 0]</t>
  </si>
  <si>
    <t>doors: [592, 593]one-way exits: []</t>
  </si>
  <si>
    <t>288: door count = [6, 0, 0]</t>
  </si>
  <si>
    <t>doors: [1218, 1219, 1220, 1221, 1222, 1223]one-way exits: []</t>
  </si>
  <si>
    <t>289: door count = [1, 0, 0]</t>
  </si>
  <si>
    <t>doors: [594]one-way exits: []</t>
  </si>
  <si>
    <t>290: door count = [1, 0, 0]</t>
  </si>
  <si>
    <t>doors: [595]one-way exits: []</t>
  </si>
  <si>
    <t>291: door count = [1, 0, 0]</t>
  </si>
  <si>
    <t>doors: [596]one-way exits: []</t>
  </si>
  <si>
    <t>292: door count = [1, 0, 0]</t>
  </si>
  <si>
    <t>doors: [597]one-way exits: []</t>
  </si>
  <si>
    <t>293: door count = [1, 0, 0]</t>
  </si>
  <si>
    <t>doors: [598]one-way exits: []</t>
  </si>
  <si>
    <t>294: door count = [1, 0, 0]</t>
  </si>
  <si>
    <t>doors: [599]one-way exits: []</t>
  </si>
  <si>
    <t>296: door count = [1, 0, 0]</t>
  </si>
  <si>
    <t>doors: [603]one-way exits: []</t>
  </si>
  <si>
    <t>297: door count = [1, 0, 0]</t>
  </si>
  <si>
    <t>doors: [605]one-way exits: []</t>
  </si>
  <si>
    <t>298: door count = [3, 0, 0]</t>
  </si>
  <si>
    <t>doors: [606, 607, 618]one-way exits: []</t>
  </si>
  <si>
    <t>299: door count = [2, 0, 0]</t>
  </si>
  <si>
    <t>doors: [609, 610]one-way exits: []</t>
  </si>
  <si>
    <t>300: door count = [3, 0, 0]</t>
  </si>
  <si>
    <t>doors: [611, 612, 616]one-way exits: []</t>
  </si>
  <si>
    <t>301: door count = [2, 0, 0]</t>
  </si>
  <si>
    <t>doors: [613, 617]one-way exits: []</t>
  </si>
  <si>
    <t>302: door count = [3, 0, 0]</t>
  </si>
  <si>
    <t>doors: [614, 615, 619]one-way exits: []</t>
  </si>
  <si>
    <t>303: door count = [3, 0, 0]</t>
  </si>
  <si>
    <t>doors: [620, 621, 622]one-way exits: []</t>
  </si>
  <si>
    <t>304: door count = [2, 0, 0]</t>
  </si>
  <si>
    <t>doors: [623, 624]one-way exits: []</t>
  </si>
  <si>
    <t>305: door count = [2, 0, 0]</t>
  </si>
  <si>
    <t>doors: [625, 626]one-way exits: []</t>
  </si>
  <si>
    <t>306: door count = [2, 0, 0]</t>
  </si>
  <si>
    <t>doors: [627, 628]one-way exits: []</t>
  </si>
  <si>
    <t>307: door count = [1, 0, 0]</t>
  </si>
  <si>
    <t>doors: [629]one-way exits: []</t>
  </si>
  <si>
    <t>308: door count = [1, 0, 0]</t>
  </si>
  <si>
    <t>doors: [630]one-way exits: []</t>
  </si>
  <si>
    <t>309: door count = [1, 0, 0]</t>
  </si>
  <si>
    <t>doors: [631]one-way exits: []</t>
  </si>
  <si>
    <t>310: door count = [1, 0, 0]</t>
  </si>
  <si>
    <t>doors: [632]one-way exits: []</t>
  </si>
  <si>
    <t>311: door count = [1, 0, 0]</t>
  </si>
  <si>
    <t>doors: [633]one-way exits: []</t>
  </si>
  <si>
    <t>312: door count = [1, 0, 0]</t>
  </si>
  <si>
    <t>doors: [634]one-way exits: []</t>
  </si>
  <si>
    <t>313: door count = [2, 0, 0]</t>
  </si>
  <si>
    <t>doors: [635, 636]one-way exits: []</t>
  </si>
  <si>
    <t>314: door count = [1, 0, 0]</t>
  </si>
  <si>
    <t>doors: [637]one-way exits: []</t>
  </si>
  <si>
    <t>315: door count = [1, 0, 0]</t>
  </si>
  <si>
    <t>doors: [1225]one-way exits: []</t>
  </si>
  <si>
    <t>316: door count = [2, 0, 0]</t>
  </si>
  <si>
    <t>doors: [642, 643]one-way exits: []</t>
  </si>
  <si>
    <t>317: door count = [2, 0, 0]</t>
  </si>
  <si>
    <t>doors: [646, 647]one-way exits: []</t>
  </si>
  <si>
    <t>318: door count = [1, 0, 0]</t>
  </si>
  <si>
    <t>doors: [648]one-way exits: []</t>
  </si>
  <si>
    <t>319: door count = [2, 0, 0]</t>
  </si>
  <si>
    <t>doors: [649, 650]one-way exits: []</t>
  </si>
  <si>
    <t>320: door count = [1, 0, 0]</t>
  </si>
  <si>
    <t>doors: [657]one-way exits: []</t>
  </si>
  <si>
    <t>322: door count = [1, 0, 0]</t>
  </si>
  <si>
    <t>doors: [662]one-way exits: []</t>
  </si>
  <si>
    <t>323: door count = [1, 0, 0]</t>
  </si>
  <si>
    <t>doors: [1226]one-way exits: []</t>
  </si>
  <si>
    <t>324: door count = [1, 0, 0]</t>
  </si>
  <si>
    <t>doors: [1229]one-way exits: []</t>
  </si>
  <si>
    <t>325: door count = [1, 0, 0]</t>
  </si>
  <si>
    <t>doors: [670]one-way exits: []</t>
  </si>
  <si>
    <t>327: door count = [3, 0, 0]</t>
  </si>
  <si>
    <t>doors: [671, 672, 673]one-way exits: []</t>
  </si>
  <si>
    <t>333: door count = [8, 0, 0]</t>
  </si>
  <si>
    <t>doors: [674, 676, 678, 679, 680, 682, 684, 1230]one-way exits: []</t>
  </si>
  <si>
    <t>334: door count = [1, 0, 0]</t>
  </si>
  <si>
    <t>doors: [675]one-way exits: []</t>
  </si>
  <si>
    <t>335: door count = [1, 0, 0]</t>
  </si>
  <si>
    <t>doors: [677]one-way exits: []</t>
  </si>
  <si>
    <t>336: door count = [2, 0, 0]</t>
  </si>
  <si>
    <t>doors: [681, 688]one-way exits: []</t>
  </si>
  <si>
    <t>337: door count = [2, 0, 0]</t>
  </si>
  <si>
    <t>doors: [683, 693]one-way exits: []</t>
  </si>
  <si>
    <t>338: door count = [2, 0, 0]</t>
  </si>
  <si>
    <t>doors: [685, 694]one-way exits: []</t>
  </si>
  <si>
    <t>340: door count = [2, 0, 0]</t>
  </si>
  <si>
    <t>doors: [689, 690]one-way exits: []</t>
  </si>
  <si>
    <t>341: door count = [1, 0, 0]</t>
  </si>
  <si>
    <t>doors: [691]one-way exits: []</t>
  </si>
  <si>
    <t>342: door count = [1, 0, 0]</t>
  </si>
  <si>
    <t>doors: [692]one-way exits: []</t>
  </si>
  <si>
    <t>343: door count = [1, 0, 0]</t>
  </si>
  <si>
    <t>doors: [1231]one-way exits: []</t>
  </si>
  <si>
    <t>345: door count = [2, 0, 0]</t>
  </si>
  <si>
    <t>doors: [695, 696]one-way exits: []</t>
  </si>
  <si>
    <t>347: door count = [1, 0, 0]</t>
  </si>
  <si>
    <t>doors: [702]one-way exits: []</t>
  </si>
  <si>
    <t>348: door count = [1, 0, 0]</t>
  </si>
  <si>
    <t>doors: [703]one-way exits: []</t>
  </si>
  <si>
    <t>349: door count = [1, 0, 0]</t>
  </si>
  <si>
    <t>doors: [704]one-way exits: []</t>
  </si>
  <si>
    <t>351: door count = [2, 0, 0]</t>
  </si>
  <si>
    <t>doors: [705, 706]one-way exits: []</t>
  </si>
  <si>
    <t>353: door count = [2, 0, 0]</t>
  </si>
  <si>
    <t>doors: [709, 710]one-way exits: []</t>
  </si>
  <si>
    <t>354: door count = [1, 0, 0]</t>
  </si>
  <si>
    <t>doors: [711]one-way exits: []</t>
  </si>
  <si>
    <t>355: door count = [2, 0, 0]</t>
  </si>
  <si>
    <t>doors: [712, 713]one-way exits: []</t>
  </si>
  <si>
    <t>356: door count = [2, 0, 0]</t>
  </si>
  <si>
    <t>doors: [714, 715]one-way exits: []</t>
  </si>
  <si>
    <t>357: door count = [1, 0, 0]</t>
  </si>
  <si>
    <t>doors: [716]one-way exits: []</t>
  </si>
  <si>
    <t>358: door count = [1, 0, 0]</t>
  </si>
  <si>
    <t>doors: [717]one-way exits: []</t>
  </si>
  <si>
    <t>359: door count = [3, 0, 0]</t>
  </si>
  <si>
    <t>doors: [718, 719, 721]one-way exits: []</t>
  </si>
  <si>
    <t>360: door count = [1, 0, 0]</t>
  </si>
  <si>
    <t>doors: [720]one-way exits: []</t>
  </si>
  <si>
    <t>361: door count = [1, 0, 0]</t>
  </si>
  <si>
    <t>doors: [723]one-way exits: []</t>
  </si>
  <si>
    <t>362: door count = [1, 0, 0]</t>
  </si>
  <si>
    <t>doors: [724]one-way exits: []</t>
  </si>
  <si>
    <t>363: door count = [1, 0, 0]</t>
  </si>
  <si>
    <t>doors: [725]one-way exits: []</t>
  </si>
  <si>
    <t>364: door count = [2, 0, 0]</t>
  </si>
  <si>
    <t>doors: [727, 728]one-way exits: []</t>
  </si>
  <si>
    <t>366: door count = [3, 0, 0]</t>
  </si>
  <si>
    <t>doors: [729, 730, 731]one-way exits: []</t>
  </si>
  <si>
    <t>367: door count = [2, 0, 0]</t>
  </si>
  <si>
    <t>doors: [732, 733]one-way exits: []</t>
  </si>
  <si>
    <t>368: door count = [1, 0, 0]</t>
  </si>
  <si>
    <t>doors: [734]one-way exits: []</t>
  </si>
  <si>
    <t>doors: [735, 736, 737, 738]one-way exits: []</t>
  </si>
  <si>
    <t>371: door count = [4, 0, 0]</t>
  </si>
  <si>
    <t>doors: [739, 740, 741, 742]one-way exits: []</t>
  </si>
  <si>
    <t>372: door count = [1, 0, 0]</t>
  </si>
  <si>
    <t>doors: [743]one-way exits: []</t>
  </si>
  <si>
    <t>374: door count = [2, 0, 0]</t>
  </si>
  <si>
    <t>doors: [745, 746]one-way exits: []</t>
  </si>
  <si>
    <t>376: door count = [1, 0, 0]</t>
  </si>
  <si>
    <t>doors: [750]one-way exits: []</t>
  </si>
  <si>
    <t>377: door count = [1, 0, 0]</t>
  </si>
  <si>
    <t>doors: [751]one-way exits: []</t>
  </si>
  <si>
    <t>378: door count = [1, 0, 0]</t>
  </si>
  <si>
    <t>doors: [752]one-way exits: []</t>
  </si>
  <si>
    <t>390: door count = [2, 0, 0]</t>
  </si>
  <si>
    <t>doors: [1241, 1242]one-way exits: []</t>
  </si>
  <si>
    <t>doors: [771, 772]one-way exits: []</t>
  </si>
  <si>
    <t>doors: [773, 774, 776, 778, 780, 783]one-way exits: []</t>
  </si>
  <si>
    <t>doors: [775]one-way exits: []</t>
  </si>
  <si>
    <t>doors: [777, 786]one-way exits: []</t>
  </si>
  <si>
    <t>395: door count = [2, 0, 0]</t>
  </si>
  <si>
    <t>doors: [779, 785]one-way exits: []</t>
  </si>
  <si>
    <t>397: door count = [1, 0, 0]</t>
  </si>
  <si>
    <t>doors: [784]one-way exits: []</t>
  </si>
  <si>
    <t>doors: [787]one-way exits: []</t>
  </si>
  <si>
    <t>doors: [788]one-way exits: []</t>
  </si>
  <si>
    <t>doors: [789]one-way exits: []</t>
  </si>
  <si>
    <t>doors: [790, 791]one-way exits: []</t>
  </si>
  <si>
    <t>doors: [792]one-way exits: []</t>
  </si>
  <si>
    <t>403: door count = [2, 0, 0]</t>
  </si>
  <si>
    <t>doors: [793, 794]one-way exits: []</t>
  </si>
  <si>
    <t>doors: [797, 798]one-way exits: []</t>
  </si>
  <si>
    <t>doors: [1243]one-way exits: []</t>
  </si>
  <si>
    <t>doors: [1244]one-way exits: []</t>
  </si>
  <si>
    <t>doors: [814, 815]one-way exits: []</t>
  </si>
  <si>
    <t>doors: [865]one-way exits: []</t>
  </si>
  <si>
    <t>doors: [867]one-way exits: []</t>
  </si>
  <si>
    <t>doors: [868, 870]one-way exits: []</t>
  </si>
  <si>
    <t>451: door count = [1, 0, 0]</t>
  </si>
  <si>
    <t>doors: [1245]one-way exits: []</t>
  </si>
  <si>
    <t>doors: [1249]one-way exits: []</t>
  </si>
  <si>
    <t>485: door count = [1, 0, 0]</t>
  </si>
  <si>
    <t>doors: [1260]one-way exits: []</t>
  </si>
  <si>
    <t>doors: [950, 951]one-way exits: []</t>
  </si>
  <si>
    <t>487: door count = [1, 0, 0]</t>
  </si>
  <si>
    <t>doors: [952]one-way exits: []</t>
  </si>
  <si>
    <t>488: door count = [1, 0, 0]</t>
  </si>
  <si>
    <t>doors: [953]one-way exits: []</t>
  </si>
  <si>
    <t>489: door count = [1, 0, 0]</t>
  </si>
  <si>
    <t>doors: [954]one-way exits: []</t>
  </si>
  <si>
    <t>490: door count = [2, 0, 0]</t>
  </si>
  <si>
    <t>doors: [955, 956]one-way exits: []</t>
  </si>
  <si>
    <t>doors: [957]one-way exits: []</t>
  </si>
  <si>
    <t>492: door count = [1, 0, 0]</t>
  </si>
  <si>
    <t>doors: [958]one-way exits: []</t>
  </si>
  <si>
    <t>doors: [959]one-way exits: []</t>
  </si>
  <si>
    <t>494: door count = [2, 0, 0]</t>
  </si>
  <si>
    <t>doors: [960, 962]one-way exits: []</t>
  </si>
  <si>
    <t>doors: [963, 964]one-way exits: []</t>
  </si>
  <si>
    <t>doors: [965, 966, 968]one-way exits: []</t>
  </si>
  <si>
    <t>doors: [967, 970, 972]one-way exits: []</t>
  </si>
  <si>
    <t>doors: [969]one-way exits: []</t>
  </si>
  <si>
    <t>499: door count = [1, 0, 0]</t>
  </si>
  <si>
    <t>doors: [971]one-way exits: []</t>
  </si>
  <si>
    <t>500: door count = [2, 0, 0]</t>
  </si>
  <si>
    <t>doors: [973, 974]one-way exits: []</t>
  </si>
  <si>
    <t>501: door count = [1, 0, 0]</t>
  </si>
  <si>
    <t>doors: [975]one-way exits: []</t>
  </si>
  <si>
    <t>504: door count = [1, 0, 0]</t>
  </si>
  <si>
    <t>doors: [980]one-way exits: []</t>
  </si>
  <si>
    <t>505: door count = [2, 0, 0]</t>
  </si>
  <si>
    <t>doors: [981, 986]one-way exits: []</t>
  </si>
  <si>
    <t>doors: [982, 983]one-way exits: []</t>
  </si>
  <si>
    <t>doors: [984, 987]one-way exits: []</t>
  </si>
  <si>
    <t>doors: [988]one-way exits: []</t>
  </si>
  <si>
    <t>doors: [989]one-way exits: []</t>
  </si>
  <si>
    <t>doors: [990, 992]one-way exits: []</t>
  </si>
  <si>
    <t>doors: [991]one-way exits: []</t>
  </si>
  <si>
    <t>522: door count = [3, 0, 0]</t>
  </si>
  <si>
    <t>doors: [1010, 1011, 1012]one-way exits: []</t>
  </si>
  <si>
    <t>doors: [1013, 1014, 1015]one-way exits: []</t>
  </si>
  <si>
    <t>doors: [1016, 1017, 1018]one-way exits: []</t>
  </si>
  <si>
    <t>doors: [1021, 1022, 1023]one-way exits: []</t>
  </si>
  <si>
    <t>doors: [1024, 1025]one-way exits: []</t>
  </si>
  <si>
    <t>528: door count = [1, 0, 0]</t>
  </si>
  <si>
    <t>doors: [1026]one-way exits: []</t>
  </si>
  <si>
    <t>529: door count = [1, 0, 0]</t>
  </si>
  <si>
    <t>doors: [1027]one-way exits: []</t>
  </si>
  <si>
    <t>doors: [1028]one-way exits: []</t>
  </si>
  <si>
    <t>doors: [1029]one-way exits: []</t>
  </si>
  <si>
    <t>doors: [1030]one-way exits: []</t>
  </si>
  <si>
    <t>doors: [1031]one-way exits: []</t>
  </si>
  <si>
    <t>doors: [1032, 1033]one-way exits: []</t>
  </si>
  <si>
    <t>doors: [1034, 1036]one-way exits: []</t>
  </si>
  <si>
    <t>536: door count = [1, 0, 0]</t>
  </si>
  <si>
    <t>doors: [1037]one-way exits: []</t>
  </si>
  <si>
    <t>doors: [1038, 1040]one-way exits: []</t>
  </si>
  <si>
    <t>doors: [1042, 1043]one-way exits: []</t>
  </si>
  <si>
    <t>doors: [1044]one-way exits: []</t>
  </si>
  <si>
    <t>doors: [1045]one-way exits: []</t>
  </si>
  <si>
    <t>doors: [1046, 1047, 1048, 1049]one-way exits: []</t>
  </si>
  <si>
    <t>doors: [1050, 1051]one-way exits: []</t>
  </si>
  <si>
    <t>doors: [1052]one-way exits: []</t>
  </si>
  <si>
    <t>doors: [1053, 1054]one-way exits: []</t>
  </si>
  <si>
    <t>doors: [1055]one-way exits: []</t>
  </si>
  <si>
    <t>doors: [1056]one-way exits: []</t>
  </si>
  <si>
    <t>doors: [1057]one-way exits: []</t>
  </si>
  <si>
    <t>doors: [1058]one-way exits: []</t>
  </si>
  <si>
    <t>doors: [1061, 1062]one-way exits: []</t>
  </si>
  <si>
    <t>doors: [1063]one-way exits: []</t>
  </si>
  <si>
    <t>doors: [1066, 1067]one-way exits: []</t>
  </si>
  <si>
    <t>doors: [1069, 1264]one-way exits: []</t>
  </si>
  <si>
    <t>doors: [1070]one-way exits: []</t>
  </si>
  <si>
    <t>doors: [1071, 1072]one-way exits: []</t>
  </si>
  <si>
    <t>doors: [1073]one-way exits: []</t>
  </si>
  <si>
    <t>doors: [1074]one-way exits: []</t>
  </si>
  <si>
    <t>doors: [1075, 1077]one-way exits: []</t>
  </si>
  <si>
    <t>doors: [1078]one-way exits: []</t>
  </si>
  <si>
    <t>doors: [1079]one-way exits: []</t>
  </si>
  <si>
    <t>doors: [1080, 1265, 1266]one-way exits: []</t>
  </si>
  <si>
    <t>doors: [1081]one-way exits: []</t>
  </si>
  <si>
    <t>doors: [1271]one-way exits: []</t>
  </si>
  <si>
    <t>doors: [1083, 1085, 1087]one-way exits: []</t>
  </si>
  <si>
    <t>doors: [1084, 1086, 1088, 1274]one-way exits: []</t>
  </si>
  <si>
    <t>doors: [1089, 1275]one-way exits: []</t>
  </si>
  <si>
    <t>doors: [1090, 1091]one-way exits: []</t>
  </si>
  <si>
    <t>doors: [1092, 1093]one-way exits: []</t>
  </si>
  <si>
    <t>doors: [1094]one-way exits: []</t>
  </si>
  <si>
    <t>doors: [1095]one-way exits: []</t>
  </si>
  <si>
    <t>doors: [1096]one-way exits: []</t>
  </si>
  <si>
    <t>doors: [1098, 1099, 1100, 1278]one-way exits: []</t>
  </si>
  <si>
    <t>doors: [1276, 1277]one-way exits: []</t>
  </si>
  <si>
    <t>doors: [1101, 1102, 1103, 1104, 1279]one-way exits: []</t>
  </si>
  <si>
    <t>doors: [1105, 1106]one-way exits: []</t>
  </si>
  <si>
    <t>doors: [1107]one-way exits: []</t>
  </si>
  <si>
    <t>doors: [1125, 1126, 1280]one-way exits: []</t>
  </si>
  <si>
    <t>doors: [1127]one-way exits: []</t>
  </si>
  <si>
    <t>doors: [1128]one-way exits: []</t>
  </si>
  <si>
    <t>Forced connections:</t>
  </si>
  <si>
    <t>1079 --&gt; []</t>
  </si>
  <si>
    <t>Map:</t>
  </si>
  <si>
    <t>1079 --&gt; 1264(Sealed Gate --&gt; Cave to Sealed Gate Last Room to Sealed Gate)</t>
  </si>
  <si>
    <t>Match</t>
  </si>
  <si>
    <t>changed from parent map reference to WR</t>
  </si>
  <si>
    <t>changed from parent map to WB</t>
  </si>
  <si>
    <t>check column AQ in Exits</t>
  </si>
  <si>
    <t>replace parent maps</t>
  </si>
  <si>
    <t>repeat of AQ if 511</t>
  </si>
  <si>
    <t>remapped dest x</t>
  </si>
  <si>
    <t>remapped dest y</t>
  </si>
  <si>
    <t>remapped dest map</t>
  </si>
  <si>
    <t>for map_exit_extra, exit_data_patch</t>
  </si>
  <si>
    <t>DT's edits for x/y/size</t>
  </si>
  <si>
    <t>reset x</t>
  </si>
  <si>
    <t>reset size</t>
  </si>
  <si>
    <t>reset y</t>
  </si>
  <si>
    <t>problematic parent map pairing, removed from list</t>
  </si>
  <si>
    <t>paired exit is event script</t>
  </si>
  <si>
    <t>problematic parent map pairing, removed from list. Exit is deleted in WC event section</t>
  </si>
  <si>
    <t>exit_patch_data</t>
  </si>
  <si>
    <t>1162: lambda info: set_dest_y( 112, set_dest_x( 84, set_dest_map(1, info) ) ),   # [58, "South Figaro West to World Map WoR"]</t>
  </si>
  <si>
    <t>1163: lambda info: set_dest_y( 112, set_dest_x( 87, set_dest_map(1, info) ) ),   # [58, "South Figaro East to World Map WoR"]</t>
  </si>
  <si>
    <t>1164: lambda info: set_dest_y( 111, set_dest_x( 85, set_dest_map(1, info) ) ),   # [58, "South Figaro North to World Map WoR"]</t>
  </si>
  <si>
    <t>1167: lambda info: set_dest_y( 112, set_dest_x( 84, set_dest_map(0, info) ) ),   # [7, "South Figaro West to World Map WoB"]</t>
  </si>
  <si>
    <t>1168: lambda info: set_dest_y( 112, set_dest_x( 87, set_dest_map(0, info) ) ),   # [7, "South Figaro East to World Map WoB"]</t>
  </si>
  <si>
    <t>1169: lambda info: set_dest_y( 111, set_dest_x( 85, set_dest_map(0, info) ) ),   # [9, "South Figaro North to World Map WoB"]</t>
  </si>
  <si>
    <t>360: lambda info: set_dest_y( 98, set_dest_x( 90, set_dest_map(0, info) ) ),   # [10, "Sabin's House North to World Map"]</t>
  </si>
  <si>
    <t>1174: lambda info: set_dest_y( 100, set_dest_x( 90, set_dest_map(0, info) ) ),   # [10, "Sabin's House South to World Map"]</t>
  </si>
  <si>
    <t>1183: lambda info: set_dest_y( 36, set_dest_x( 165, set_dest_map(0, info) ) ),   # [14, "Crazy Old Man's House to World Map WoB"]</t>
  </si>
  <si>
    <t>457: lambda info: set_dest_y( 19, set_dest_x( 140, set_dest_map(1, info) ) ),   # [79, "Duncan's House Outside North WoR"]</t>
  </si>
  <si>
    <t>1186: lambda info: set_dest_y( 20, set_dest_x( 140, set_dest_map(1, info) ) ),   # [79, "Duncan's House Outside South WoR"]</t>
  </si>
  <si>
    <t>1187: lambda info: set_dest_y( 36, set_dest_x( 165, set_dest_map(1, info) ) ),   # [68, "Crazy Old Man's House to World Map WoR"]</t>
  </si>
  <si>
    <t>1190: lambda info: set_dest_y( 116, set_dest_x( 220, set_dest_map(0, info) ) ),   # [26, "Mobliz South to World Map WoB"]</t>
  </si>
  <si>
    <t>1191: lambda info: set_dest_y( 116, set_dest_x( 220, set_dest_map(0, info) ) ),   # [26, "Mobliz East to World Map WoB"]</t>
  </si>
  <si>
    <t>1193: lambda info: set_dest_y( 136, set_dest_x( 237, set_dest_map(1, info) ) ),   # [52, "Mobliz South to World Map WoR"]</t>
  </si>
  <si>
    <t>523: lambda info: set_dest_y( 148, set_dest_x( 214, set_dest_map(0, info) ) ),   # [23, "Crescent Mountain to World Map"]</t>
  </si>
  <si>
    <t>1205: lambda info: set_dest_y( 10, set_dest_x( 33, set_dest_map(0, info) ) ),   # [27, "Coliseum Guy's House South to World Map"]</t>
  </si>
  <si>
    <t>1206: lambda info: set_dest_y( 9, set_dest_x( 34, set_dest_map(0, info) ) ),   # [27, "Coliseum Guy's House East to World Map"]</t>
  </si>
  <si>
    <t>1207: lambda info: set_dest_y( 9, set_dest_x( 33, set_dest_map(0, info) ) ),   # [27, "Coliseum Guy's House West to World Map"]</t>
  </si>
  <si>
    <t>1209: lambda info: set_dest_y( 41, set_dest_x( 27, set_dest_map(0, info) ) ),   # [25, "Kohlingen South to World Map WoB"]</t>
  </si>
  <si>
    <t>1210: lambda info: set_dest_y( 40, set_dest_x( 26, set_dest_map(0, info) ) ),   # [25, "Kohlingen West to World Map WoB"]</t>
  </si>
  <si>
    <t>1211: lambda info: set_dest_y( 46, set_dest_x( 38, set_dest_map(1, info) ) ),   # [59, "Kohlingen South to World Map WoR"]</t>
  </si>
  <si>
    <t>1212: lambda info: set_dest_y( 45, set_dest_x( 37, set_dest_map(1, info) ) ),   # [59, "Kohlingen West to World Map WoR"]</t>
  </si>
  <si>
    <t>1242: lambda info: set_dest_y( 53, set_dest_x( 25, set_dest_map(1, info) ) ),   # [53, "Darill's Tomb Outside to World Map"]</t>
  </si>
  <si>
    <t>1243: lambda info: set_dest_y( 180, set_dest_x( 130, set_dest_map(1, info) ) ),   # [51, "Tzen South to World Map WoR"]</t>
  </si>
  <si>
    <t>1244: lambda info: set_dest_y( 150, set_dest_x( 120, set_dest_map(0, info) ) ),   # [33, "Tzen South to World Map WoB"]</t>
  </si>
  <si>
    <t>1245: lambda info: set_dest_y( 203, set_dest_x( 137, set_dest_map(0, info) ) ),   # [35, "Albrook West to World Map WoB"]</t>
  </si>
  <si>
    <t>1246: lambda info: set_dest_y( 202, set_dest_x( 138, set_dest_map(0, info) ) ),   # [35, "Albrook North to World Map WoB"]</t>
  </si>
  <si>
    <t>1247: lambda info: set_dest_y( 202, set_dest_x( 138, set_dest_map(0, info) ) ),   # [35, "Albrook Further North to World Map WoB"]</t>
  </si>
  <si>
    <t>1249: lambda info: set_dest_y( 209, set_dest_x( 139, set_dest_map(1, info) ) ),   # [49, "Albrook West to World Map WoR"]</t>
  </si>
  <si>
    <t>1250: lambda info: set_dest_y( 208, set_dest_x( 140, set_dest_map(1, info) ) ),   # [49, "Albrook North to World Map WoR"]</t>
  </si>
  <si>
    <t>1251: lambda info: set_dest_y( 208, set_dest_x( 140, set_dest_map(1, info) ) ),   # [49, "Albrook Further North to World Map WoR"]</t>
  </si>
  <si>
    <t>1260: lambda info: set_dest_y( 230, set_dest_x( 250, set_dest_map(1, info) ) ),   # [75, "Thamasa West to World Map WoR"]</t>
  </si>
  <si>
    <t>1261: lambda info: set_dest_y( 231, set_dest_x( 251, set_dest_map(1, info) ) ),   # [75, "Thamasa South to World Map WoR"]</t>
  </si>
  <si>
    <t>978: lambda info: set_dest_y( 90, set_dest_x( 207, set_dest_map(1, info) ) ),   # [61, "Veldt Cave to World Map"]</t>
  </si>
  <si>
    <t>1262: lambda info: set_dest_y( 127, set_dest_x( 160, set_dest_map(1, info) ) ),   # [69, "Fanatic's Tower to World Map"]</t>
  </si>
  <si>
    <t>1047: lambda info: set_dest_y( 131, set_dest_x( 229, set_dest_map(0, info) ) ),   # [44, "Esper Mountain Inside to World Map"]</t>
  </si>
  <si>
    <t>1064: lambda info: set_dest_y( 194, set_dest_x( 168, set_dest_map(0, info) ) ),   # [43, "Cave to the Sealed Gate to World Map"]</t>
  </si>
  <si>
    <t>1266: lambda info: set_dest_y( 240, set_dest_x( 77, set_dest_map(1, info) ) ),   # [48, "Cid's House East to World Map"]</t>
  </si>
  <si>
    <t>1267: lambda info: set_dest_y( 240, set_dest_x( 75, set_dest_map(1, info) ) ),   # [48, "Cid's House West to World Map"]</t>
  </si>
  <si>
    <t>1268: lambda info: set_dest_y( 239, set_dest_x( 76, set_dest_map(1, info) ) ),   # [48, "Cid's House Northwest to World Map"]</t>
  </si>
  <si>
    <t>1269: lambda info: set_dest_y( 239, set_dest_x( 76, set_dest_map(1, info) ) ),   # [48, "Cid's House North to World Map"]</t>
  </si>
  <si>
    <t>1270: lambda info: set_dest_y( 239, set_dest_x( 76, set_dest_map(1, info) ) ),   # [48, "Cid's House Northeast to World Map"]</t>
  </si>
  <si>
    <t>1280: lambda info: set_dest_y( 18, set_dest_x( 50, set_dest_map(1, info) ) ),   # [56, "Coliseum to World Map"]</t>
  </si>
  <si>
    <t>1135: lambda info: set_x( 15, set_size( 28, set_dest_y( 34, set_dest_x( 84, set_dest_map(0, info) ) ) ) ),   # [4, "Narshe To World Map WoB"]</t>
  </si>
  <si>
    <t>1143: lambda info: set_dest_y( 34, set_dest_x( 115, set_dest_map(1, info) ) ),   # [67, "Narshe To World Map WoR"]</t>
  </si>
  <si>
    <t>1192: lambda info: set_dest_y( 135, set_dest_x( 237, set_dest_map(1, info) ) ),   # [52, "Mobliz East to World Map WoR"]</t>
  </si>
  <si>
    <t>, 360, 361, 1174</t>
  </si>
  <si>
    <t>, 978, 979, 985</t>
  </si>
  <si>
    <t>, 1019, 1262</t>
  </si>
  <si>
    <t>, 1064, 1065</t>
  </si>
  <si>
    <t>144 : [360, 361, 1174], #Sabin's House Outside</t>
  </si>
  <si>
    <t>503 : [978, 979, 985], #Veldt Cave First Room</t>
  </si>
  <si>
    <t>525 : [1019, 1262], #Fanatic's Tower Bottom</t>
  </si>
  <si>
    <t>551 : [1064, 1065], #Cave to Sealed Gate Entry Room</t>
  </si>
  <si>
    <t>room_data</t>
  </si>
  <si>
    <t>exit_data</t>
  </si>
  <si>
    <t>144 : [[360, 361, 1174], [ ], [ ], None], #Sabin's House Outside</t>
  </si>
  <si>
    <t>483 : [[922, 923, 924, 925, 926, 927, 928], [ ], [ ], None], #Thamasa After Kefka Outside WoB</t>
  </si>
  <si>
    <t>503 : [[978, 979, 985], [ ], [ ], None], #Veldt Cave First Room</t>
  </si>
  <si>
    <t>525 : [[1019, 1262], [ ], [ ], None], #Fanatic's Tower Bottom</t>
  </si>
  <si>
    <t>551 : [[1064, 1065], [ ], [ ], None], #Cave to Sealed Gate Entry Room</t>
  </si>
  <si>
    <t>360 : [10, "Sabin's House North to World Map"],  #Sabin's House Outside</t>
  </si>
  <si>
    <t>1174 : [10, "Sabin's House South to World Map"],  #Sabin's House Outside</t>
  </si>
  <si>
    <t>978 : [61, "Veldt Cave to World Map"],  #Veldt Cave First Room</t>
  </si>
  <si>
    <t>1262 : [69, "Fanatic's Tower to World Map"],  #Fanatic's Tower Bottom</t>
  </si>
  <si>
    <t>1064 : [43, "Cave to the Sealed Gate to World Map"],  #Cave to Sealed Gate Entry Room</t>
  </si>
  <si>
    <t>doors: [360, 361, 1174]one-way exits: []</t>
  </si>
  <si>
    <t>doors: [525, 526, 1201, 1202]one-way exits: []</t>
  </si>
  <si>
    <t>doors: [567, 568, 569, 570, 571, 572, 573, 1216]one-way exits: []</t>
  </si>
  <si>
    <t>doors: [600, 601, 602, 604, 608]one-way exits: []</t>
  </si>
  <si>
    <t>doors: [659]one-way exits: []</t>
  </si>
  <si>
    <t>doors: [744]one-way exits: []</t>
  </si>
  <si>
    <t>doors: [922, 923, 924, 925, 926, 927, 928]one-way exits: []</t>
  </si>
  <si>
    <t>doors: [978, 979, 985]one-way exits: []</t>
  </si>
  <si>
    <t>doors: [1019, 1262]one-way exits: []</t>
  </si>
  <si>
    <t>doors: [1064, 1065]one-way exits: []</t>
  </si>
  <si>
    <t>duplicated with 65, problematic parent map pairing, removed from list</t>
  </si>
  <si>
    <t>duplicated with 66, problematic parent map pairing, removed from list</t>
  </si>
  <si>
    <t>duplicated with 54, problematic parent map pairing, removed from list</t>
  </si>
  <si>
    <t>duplicated with 55, problematic parent map pairing, removed from list</t>
  </si>
  <si>
    <t>exits that lead to parent maps</t>
  </si>
  <si>
    <t>world map exits</t>
  </si>
  <si>
    <t>disallowed pairings</t>
  </si>
  <si>
    <t>1199: Room = 244. Nikeah West to World Map</t>
  </si>
  <si>
    <t>1200: Room = 244. Nikeah East to World Map</t>
  </si>
  <si>
    <t>1213: Room = 271. Jidoor South to World Map</t>
  </si>
  <si>
    <t>1224: Room = 295. Zozo East to World Map</t>
  </si>
  <si>
    <t>658: Room = 321. Opera House Lobby to World Map</t>
  </si>
  <si>
    <t>1240: Room = 373. Doma Outside to World Map</t>
  </si>
  <si>
    <t>144: door count = [1, 0, 0]</t>
  </si>
  <si>
    <t>doors: [361]one-way exits: []</t>
  </si>
  <si>
    <t>244: door count = [6, 0, 0]</t>
  </si>
  <si>
    <t>doors: [525, 526, 1199, 1200, 1201, 1202]one-way exits: []</t>
  </si>
  <si>
    <t>271: door count = [9, 0, 0]</t>
  </si>
  <si>
    <t>doors: [567, 568, 569, 570, 571, 572, 573, 1213, 1216]one-way exits: []</t>
  </si>
  <si>
    <t>295: door count = [6, 0, 0]</t>
  </si>
  <si>
    <t>doors: [600, 601, 602, 604, 608, 1224]one-way exits: []</t>
  </si>
  <si>
    <t>321: door count = [2, 0, 0]</t>
  </si>
  <si>
    <t>doors: [658, 659]one-way exits: []</t>
  </si>
  <si>
    <t>373: door count = [2, 0, 0]</t>
  </si>
  <si>
    <t>doors: [744, 1240]one-way exits: []</t>
  </si>
  <si>
    <t>doors: [979, 985]one-way exits: []</t>
  </si>
  <si>
    <t>doors: [1019]one-way exits: []</t>
  </si>
  <si>
    <t>doors: [1065]one-way exits: []</t>
  </si>
  <si>
    <t xml:space="preserve">1130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</si>
  <si>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1133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</si>
  <si>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1135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</si>
  <si>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1143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</si>
  <si>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</si>
  <si>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</si>
  <si>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</si>
  <si>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</si>
  <si>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</si>
  <si>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</si>
  <si>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</si>
  <si>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</si>
  <si>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</si>
  <si>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</si>
  <si>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360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</si>
  <si>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1174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</si>
  <si>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</si>
  <si>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</si>
  <si>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</si>
  <si>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</si>
  <si>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</si>
  <si>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</si>
  <si>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</si>
  <si>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</si>
  <si>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</si>
  <si>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523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</si>
  <si>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</si>
  <si>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</si>
  <si>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</si>
  <si>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</si>
  <si>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</si>
  <si>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</si>
  <si>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</si>
  <si>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</si>
  <si>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</si>
  <si>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</si>
  <si>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</si>
  <si>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</si>
  <si>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1224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</si>
  <si>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</si>
  <si>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1228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</si>
  <si>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1235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</si>
  <si>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1238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</si>
  <si>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1239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</si>
  <si>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</si>
  <si>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</si>
  <si>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</si>
  <si>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</si>
  <si>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</si>
  <si>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</si>
  <si>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</si>
  <si>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</si>
  <si>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</si>
  <si>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</si>
  <si>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</si>
  <si>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</si>
  <si>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</si>
  <si>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</si>
  <si>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</si>
  <si>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</si>
  <si>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</si>
  <si>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</si>
  <si>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</si>
  <si>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978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</si>
  <si>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</si>
  <si>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1047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</si>
  <si>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1064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</si>
  <si>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</si>
  <si>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</si>
  <si>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</si>
  <si>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</si>
  <si>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1270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</si>
  <si>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1272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</si>
  <si>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1280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</si>
  <si>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</si>
  <si>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</si>
  <si>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</si>
  <si>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</si>
  <si>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</si>
  <si>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</si>
  <si>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</si>
  <si>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</si>
  <si>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</si>
  <si>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</si>
  <si>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</si>
  <si>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</si>
  <si>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</si>
  <si>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</si>
  <si>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</si>
  <si>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</si>
  <si>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</si>
  <si>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</si>
  <si>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</si>
  <si>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</si>
  <si>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</si>
  <si>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</si>
  <si>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</si>
  <si>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</si>
  <si>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</si>
  <si>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</si>
  <si>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</si>
  <si>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</si>
  <si>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</si>
  <si>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</si>
  <si>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</si>
  <si>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</si>
  <si>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</si>
  <si>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</si>
  <si>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</si>
  <si>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</si>
  <si>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</si>
  <si>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</si>
  <si>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</si>
  <si>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</si>
  <si>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</si>
  <si>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</si>
  <si>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</si>
  <si>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</si>
  <si>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</si>
  <si>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</si>
  <si>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</si>
  <si>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</si>
  <si>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</si>
  <si>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</si>
  <si>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</si>
  <si>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</si>
  <si>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</si>
  <si>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</si>
  <si>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</si>
  <si>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</si>
  <si>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</si>
  <si>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</si>
  <si>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</si>
  <si>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</si>
  <si>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</si>
  <si>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</si>
  <si>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</si>
  <si>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</si>
  <si>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</si>
  <si>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</si>
  <si>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</si>
  <si>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</si>
  <si>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</si>
  <si>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</si>
  <si>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</si>
  <si>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</si>
  <si>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</si>
  <si>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</si>
  <si>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</si>
  <si>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</si>
  <si>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</si>
  <si>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</si>
  <si>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</si>
  <si>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</si>
  <si>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18 : [None, "Doma Left Tile WoB"],  #World of Balance</t>
  </si>
  <si>
    <t>19 : [None, "Doma Right Tile WoB"],  #World of Balance</t>
  </si>
  <si>
    <t>20 : [None, "Phantom Forest North Entrance"],  #World of Balance</t>
  </si>
  <si>
    <t>21 : [None, "Phantom Forest South Entrance Left Tile"],  #World of Balance</t>
  </si>
  <si>
    <t>22 : [None, "Phantom Forest South Entrance Right Tile"],  #World of Balance</t>
  </si>
  <si>
    <t>78 : [None, "Ebot's Rock"],  #World of Ruin</t>
  </si>
  <si>
    <t>80 : [None, "Serpent Trench"],  #</t>
  </si>
  <si>
    <t>1130 : [None, "Chocobo Stable Exterior to World Map WoB"],  #Chocobo Stable Exterior WoB</t>
  </si>
  <si>
    <t>1133 : [None, "Chocobo Stable Exterior to World Map WoR"],  #Chocobo Stable Exterior WoR</t>
  </si>
  <si>
    <t>1134 : [None, "Narshe To Northern Mines Outside Intro Sequence"],  #Narshe Vanilla Beginning</t>
  </si>
  <si>
    <t>1152 : [None, "Narshe Northern Mines Outside to Inside Intro Sequence"],  #Narshe Northern Mines Outside Intro Sequence</t>
  </si>
  <si>
    <t>1153 : [None, "Narshe Northern Mines Outside to Town Intro Sequence"],  #Narshe Northern Mines Outside Intro Sequence</t>
  </si>
  <si>
    <t>1154 : [None, "Narshe Northern Mines Main Hallway to Tritoch Room Intro"],  #Narshe Northern Mines Main Hallway Intro Sequence</t>
  </si>
  <si>
    <t>177 : [None, "Narshe Northern Mines Tritoch Room Intro"],  #Narshe Northern Mines Tritoch Room Intro Sequence</t>
  </si>
  <si>
    <t>196 : [None, "Cave to South Figaro Siegfried Tunnel West"],  #Cave to South Figaro Siegfried Tunnel</t>
  </si>
  <si>
    <t>1156 : [None, "Figaro Castle Outside South to World Map"],  #Figaro Castle Desert Outside</t>
  </si>
  <si>
    <t>1157 : [None, "Figaro Castle Outside East to World Map"],  #Figaro Castle Desert Outside</t>
  </si>
  <si>
    <t>1158 : [None, "Figaro Castle Outside North to World Map"],  #Figaro Castle Desert Outside</t>
  </si>
  <si>
    <t>1159 : [None, "Figaro Castle Outside West to World Map"],  #Figaro Castle Desert Outside</t>
  </si>
  <si>
    <t>269 : [None, "Cave to South Figaro to World Map WoB"],  #Cave to South Figaro South Entrance WoB</t>
  </si>
  <si>
    <t>272 : [None, "Cave to South Figaro Turtle Room to Outside WoB"],  #Cave to South Figaro Turtle Room WoB</t>
  </si>
  <si>
    <t>273 : [None, "Cave to South Figaro Small Hallway West WoB - vanilla Terra/Locke/Edgar"],  #</t>
  </si>
  <si>
    <t>274 : [None, "Cave to South Figaro Small Hallway East to Big Room WoB - vanilla Terra/Locke/Edgar"],  #</t>
  </si>
  <si>
    <t>275 : [None, "Cave to South Figaro Big Room to Turtle Room WoB - vanilla Terra/Locke/Edgar"],  #</t>
  </si>
  <si>
    <t>276 : [None, "Cave to South Figaro Big Room to Single Chest Room WoB - vanilla Terra/Locke/Edgar"],  #</t>
  </si>
  <si>
    <t>277 : [None, "Cave to South Figaro Big Room to Small Hallway WoB - vanilla Terra/Locke/Edgar"],  #</t>
  </si>
  <si>
    <t>278 : [None, "Cave to South Figaro Entrance Room to Small Hallway WoB - vanilla Terra/Locke/Edgar"],  #</t>
  </si>
  <si>
    <t>279 : [None, "Cave to South Figaro to World Map WoB - vanilla Terra/Locke/Edgar"],  #</t>
  </si>
  <si>
    <t>280 : [None, "Cave to South Figaro Single Chest Room WoB - vanilla Terra/Locke/Edgar"],  #</t>
  </si>
  <si>
    <t>281 : [None, "Cave to South Figaro Turtle Room to Big Room WoB - vanilla Terra/Locke/Edgar"],  #</t>
  </si>
  <si>
    <t>282 : [None, "Cave to South Figaro Turtle Room to Outside WoB - vanilla Terra/Locke/Edgar"],  #</t>
  </si>
  <si>
    <t>374 : [None, "Mt. Kolts First Room Inside to South Entrance"],  #Mt. Kolts First Inside Room</t>
  </si>
  <si>
    <t>384 : [None, "Mt. Kolts After Vargas Room South to Outside"],  #Mt. Kolts After Vargas Room</t>
  </si>
  <si>
    <t>1184 : [None, "Imperial Camp"],  #Imperial Camp</t>
  </si>
  <si>
    <t>413 : [None, "Doma Poisoning Event - 3F Outside to Inside"],  #</t>
  </si>
  <si>
    <t>414 : [None, "Doma Poisoning Event - 1F Outside Main Door"],  #</t>
  </si>
  <si>
    <t>415 : [None, "Doma Poisoning Event - 2F Outside to Main Room"],  #</t>
  </si>
  <si>
    <t>416 : [None, "Doma Poisoning Event - 2F Outside to Treasure Room"],  #</t>
  </si>
  <si>
    <t>1185 : [None, "Doma Poisoning Event - Outside to World Map"],  #</t>
  </si>
  <si>
    <t>466 : [None, "Phantom Forest Fork Room to North Room"],  #Phantom Forest Fork Room</t>
  </si>
  <si>
    <t>495 : [None, "Mobliz Left House Basement"],  #Mobliz Left House Basement</t>
  </si>
  <si>
    <t>509 : [None, "Mobliz Mail House Outside WoB"],  #Mobliz Outside WoB</t>
  </si>
  <si>
    <t>510 : [None, "Mobliz Relic Outside WoB"],  #Mobliz Outside WoB</t>
  </si>
  <si>
    <t>511 : [None, "Mobliz Injured Lad Outside WoB"],  #Mobliz Outside WoB</t>
  </si>
  <si>
    <t>513 : [None, "Mobliz Mail House Outside WoR"],  #Mobliz Outside WoR</t>
  </si>
  <si>
    <t>514 : [None, "Mobliz Relic Outside WoR"],  #Mobliz Outside WoR</t>
  </si>
  <si>
    <t>515 : [None, "Mobliz Injured Lad Outside WoR"],  #Mobliz Outside WoR</t>
  </si>
  <si>
    <t>1194 : [None, "Veldt Shore South to World Map"],  #Veldt Shore</t>
  </si>
  <si>
    <t>1195 : [None, "Veldt Shore East to World Map"],  #Veldt Shore</t>
  </si>
  <si>
    <t>590 : [None, "Owzer's Basement Floating Chest Room Door"],  #Owzer's Basement Floating Chest Room</t>
  </si>
  <si>
    <t>638 : [None, "Zozo Tower 6F Single Chest Room Inside"],  #</t>
  </si>
  <si>
    <t>639 : [None, "Zozo Tower 7F Inside"],  #</t>
  </si>
  <si>
    <t>640 : [None, "Zozo Tower 10F Inside"],  #</t>
  </si>
  <si>
    <t>641 : [None, "Zozo Tower 12F Single Chest Room Inside"],  #</t>
  </si>
  <si>
    <t>644 : [None, "Opera House Balcony To Lobby Left WoR"],  #Opera House Balcony WoR and WoB Disruption</t>
  </si>
  <si>
    <t>645 : [None, "Opera House Balcony To Lobby Right WoR"],  #Opera House Balcony WoR and WoB Disruption</t>
  </si>
  <si>
    <t>651 : [None, "Opera House Balcony To Lobby Left WoB"],  #Opera House Balcony WoB</t>
  </si>
  <si>
    <t>652 : [None, "Opera House Balcony To Lobby Right WoB"],  #Opera House Balcony WoB</t>
  </si>
  <si>
    <t>653 : [None, "Opera House Balcony Left Door to Catwalk Stairwell"],  #</t>
  </si>
  <si>
    <t>654 : [None, "Opera House Balcony Right Door to Switch Room"],  #</t>
  </si>
  <si>
    <t>655 : [None, "Opera House Balcony To Lobby Left"],  #</t>
  </si>
  <si>
    <t>656 : [None, "Opera House Balcony To Lobby Right"],  #</t>
  </si>
  <si>
    <t>660 : [None, "Opera House Catwalk Stairwell South"],  #</t>
  </si>
  <si>
    <t>661 : [None, "Opera House Switch Room"],  #</t>
  </si>
  <si>
    <t>663 : [None, "Opera House Catwalk Stairwell South"],  #</t>
  </si>
  <si>
    <t>664 : [None, "Opera House Switch Room"],  #</t>
  </si>
  <si>
    <t>665 : [None, "Vector Pub Outside"],  #Vector Outside</t>
  </si>
  <si>
    <t>666 : [None, "Vector Armor Outside"],  #Vector Outside</t>
  </si>
  <si>
    <t>667 : [None, "Vector Weapon Outside"],  #Vector Outside</t>
  </si>
  <si>
    <t>668 : [None, "Vector Healer House Outside"],  #Vector Outside</t>
  </si>
  <si>
    <t>669 : [None, "Vector Inn Outside"],  #Vector Outside</t>
  </si>
  <si>
    <t>1227 : [None, "Vector To Imperial Castle"],  #Vector Outside</t>
  </si>
  <si>
    <t>1228 : [None, "Vector South to World Map"],  #Vector Outside</t>
  </si>
  <si>
    <t>686 : [None, "Imperial Castle Left Door Behind Throne"],  #Imperial Castle Throne Room</t>
  </si>
  <si>
    <t>687 : [None, "Imperial Castle Right Door Behind Throne"],  #Imperial Castle Throne Room</t>
  </si>
  <si>
    <t>1232 : [None, "Imperial Castle Throne Room South"],  #Imperial Castle Throne Room</t>
  </si>
  <si>
    <t>1233 : [None, "Imperial Castle Banquet Room"],  #Imperial Castle Banquet Room</t>
  </si>
  <si>
    <t>697 : [None, "Vector Burning Pub Outside"],  #Vector Burning Outside</t>
  </si>
  <si>
    <t>698 : [None, "Vector Burning Armor Outside"],  #Vector Burning Outside</t>
  </si>
  <si>
    <t>699 : [None, "Vector Burning Weapon Outside"],  #Vector Burning Outside</t>
  </si>
  <si>
    <t>700 : [None, "Vector Burning Healer House Outside"],  #Vector Burning Outside</t>
  </si>
  <si>
    <t>701 : [None, "Vector Burning Inn Outside"],  #Vector Burning Outside</t>
  </si>
  <si>
    <t>1234 : [None, "Vector Burning To Imperial Castle"],  #Vector Burning Outside</t>
  </si>
  <si>
    <t>1235 : [None, "Vector Burning South to World Map"],  #Vector Burning Outside</t>
  </si>
  <si>
    <t>1236 : [None, "Magitek Upper Room Conveyor to Lower Room"],  #Magitek Factory Upper Room</t>
  </si>
  <si>
    <t>1237 : [None, "Magitek Factory Lower Room Unreachable"],  #Magitek Factory Unreachable Lower Room</t>
  </si>
  <si>
    <t>707 : [None, "unused connector to Kefka's Tower?"],  #Unused Kefka Tower Stairwell</t>
  </si>
  <si>
    <t>708 : [None, "unused connector to Kefka's Tower?"],  #Unused Kefka Tower Stairwell</t>
  </si>
  <si>
    <t>722 : [None, "Zone Eater Hallway to Falling Ceiling Room"],  #Zone Eater Short Tunnel</t>
  </si>
  <si>
    <t>726 : [None, "Zone Eater Save Point Room West"],  #Zone Eater Save Point Room</t>
  </si>
  <si>
    <t>803 : [None, "Tzen WoR Collapsing House Outside"],  #Tzen Outside WoR</t>
  </si>
  <si>
    <t>804 : [None, "Tzen Armor Outside WoR"],  #Tzen Outside WoR</t>
  </si>
  <si>
    <t>805 : [None, "Tzen Weapon Outside WoR"],  #Tzen Outside WoR</t>
  </si>
  <si>
    <t>806 : [None, "Tzen Inn Outside WoR"],  #Tzen Outside WoR</t>
  </si>
  <si>
    <t>807 : [None, "Tzen Item Outside WoR"],  #Tzen Outside WoR</t>
  </si>
  <si>
    <t>808 : [None, "Tzen Relic Outside WoR"],  #Tzen Outside WoR</t>
  </si>
  <si>
    <t>809 : [None, "Tzen Armor Outside WoB"],  #Tzen Outside WoB</t>
  </si>
  <si>
    <t>810 : [None, "Tzen Weapon Outside WoB"],  #Tzen Outside WoB</t>
  </si>
  <si>
    <t>811 : [None, "Tzen Inn Outside WoB"],  #Tzen Outside WoB</t>
  </si>
  <si>
    <t>812 : [None, "Tzen Item Outside WoB"],  #Tzen Outside WoB</t>
  </si>
  <si>
    <t>813 : [None, "Tzen Relic Outside WoB"],  #Tzen Outside WoB</t>
  </si>
  <si>
    <t>827 : [None, "Phoenix Cave ?"],  #</t>
  </si>
  <si>
    <t>840 : [None, "Phoenix Cave ?"],  #</t>
  </si>
  <si>
    <t>841 : [None, "Phoenix Cave ?"],  #</t>
  </si>
  <si>
    <t>842 : [None, "Phoenix Cave ?"],  #</t>
  </si>
  <si>
    <t>843 : [None, "Doma Dream 3 Stooges Maze Northwest Section North Door"],  #Doma Dream Stooges Maze Northwest Section</t>
  </si>
  <si>
    <t>844 : [None, "Doma Dream 3 Stooges Maze Northwest Section South Door"],  #Doma Dream Stooges Maze Northwest Section</t>
  </si>
  <si>
    <t>845 : [None, "Doma Dream 3 Stooges Maze West Section Door"],  #Doma Dream Stooges Maze West Section</t>
  </si>
  <si>
    <t>846 : [None, "Doma Dream 3 Stooges Maze North Section Door"],  #Doma Dream Stooges Maze North Section</t>
  </si>
  <si>
    <t>847 : [None, "Doma Dream 3 Stooges Maze Middle Section Left Door"],  #Doma Dream Stooges Maze Middle Section</t>
  </si>
  <si>
    <t>848 : [None, "Doma Dream 3 Stooges Maze Middle Section Middle Door"],  #Doma Dream Stooges Maze Middle Section</t>
  </si>
  <si>
    <t>849 : [None, "Doma Dream 3 Stooges Maze Middle Section Right Door"],  #Doma Dream Stooges Maze Middle Section</t>
  </si>
  <si>
    <t>852 : [None, "Doma Dream 3 Stooges Maze Northeast Section Right Door"],  #Doma Dream Stooges Maze Northeast Section</t>
  </si>
  <si>
    <t>853 : [None, "Doma Dream 3 Stooges Maze East Section Door"],  #Doma Dream Stooges Maze East Section</t>
  </si>
  <si>
    <t>854 : [None, "Doma Dream 3 Stooges Maze South Section Right Door"],  #Doma Dream Stooges Maze South Section</t>
  </si>
  <si>
    <t>872 : [None, "Albrook Inn Outside WoB"],  #Albrook Outside WoB</t>
  </si>
  <si>
    <t>873 : [None, "Albrook Weapon Outside WoB"],  #Albrook Outside WoB</t>
  </si>
  <si>
    <t>874 : [None, "Albrook Armor Outside WoB"],  #Albrook Outside WoB</t>
  </si>
  <si>
    <t>875 : [None, "Albrook Item Outside WoB"],  #Albrook Outside WoB</t>
  </si>
  <si>
    <t>876 : [None, "Albrook Pub Outside WoB"],  #Albrook Outside WoB</t>
  </si>
  <si>
    <t>877 : [None, "Albrook Relic Outside WoB"],  #Albrook Outside WoB</t>
  </si>
  <si>
    <t>1248 : [None, "Albrook South to Docks WoB"],  #Albrook Outside WoB</t>
  </si>
  <si>
    <t>878 : [None, "Albrook Inn Outside WoR"],  #Albrook Outside WoR</t>
  </si>
  <si>
    <t>879 : [None, "Albrook Weapon Outside WoR"],  #Albrook Outside WoR</t>
  </si>
  <si>
    <t>880 : [None, "Albrook Armor Outside WoR"],  #Albrook Outside WoR</t>
  </si>
  <si>
    <t>881 : [None, "Albrook Item Outside WoR"],  #Albrook Outside WoR</t>
  </si>
  <si>
    <t>882 : [None, "Albrook Pub Outside WoR"],  #Albrook Outside WoR</t>
  </si>
  <si>
    <t>883 : [None, "Albrook Relic Outside WoR"],  #Albrook Outside WoR</t>
  </si>
  <si>
    <t>1252 : [None, "Albrook South to Docks WoR"],  #Albrook Outside WoR</t>
  </si>
  <si>
    <t>884 : [None, "Kefka's Tower Falldown Room Entry Right Door "],  #Kefka's Tower Falldown Room</t>
  </si>
  <si>
    <t>905 : [None, "Kefka's Tower 4 Ton Switch Room Middle Upstairs North"],  #Kefka's Tower 4 Ton Switch Room Middle Upstairs</t>
  </si>
  <si>
    <t>906 : [None, "Kefka's Tower 4 Ton Switch Room Middle Downstairs North"],  #Kefka's Tower 4 Ton Switch Room Middle Downstairs</t>
  </si>
  <si>
    <t>1253 : [None, "Thamasa After Kefka North to World Map WoB"],  #Thamasa After Kefka Outside WoB</t>
  </si>
  <si>
    <t>1254 : [None, "Thamasa After Kefka West to World Map WoB"],  #Thamasa After Kefka Outside WoB</t>
  </si>
  <si>
    <t>1255 : [None, "Thamasa After Kefka South to World Map WoB"],  #Thamasa After Kefka Outside WoB</t>
  </si>
  <si>
    <t>929 : [None, "Thamasa Kefka Attack Arsenal West Outside WoB"],  #</t>
  </si>
  <si>
    <t>930 : [None, "Thamasa Kefka Attack Arsenal East Outside WoB"],  #</t>
  </si>
  <si>
    <t>931 : [None, "Thamasa Kefka Attack Item Outside WoB"],  #</t>
  </si>
  <si>
    <t>932 : [None, "Thamasa Kefka Attack Relic Outside WoB"],  #</t>
  </si>
  <si>
    <t>933 : [None, "Thamasa Kefka Attack Strago's House Outside WoB"],  #</t>
  </si>
  <si>
    <t>934 : [None, "Thamasa Kefka Attack Elder's House Outside WoB"],  #</t>
  </si>
  <si>
    <t>935 : [None, "Thamasa Kefka Attack Inn Outside WoB"],  #</t>
  </si>
  <si>
    <t>1256 : [None, "Thamasa North to World Map WoB"],  #Thamasa Outside WoB</t>
  </si>
  <si>
    <t>1257 : [None, "Thamasa West to World Map WoB"],  #Thamasa Outside WoB</t>
  </si>
  <si>
    <t>1258 : [None, "Thamasa South to World Map WoB"],  #Thamasa Outside WoB</t>
  </si>
  <si>
    <t>943 : [None, "Thamasa Arsenal West Outside WoR"],  #Thamasa Outside WoR</t>
  </si>
  <si>
    <t>944 : [None, "Thamasa Arsenal East Outside WoR"],  #Thamasa Outside WoR</t>
  </si>
  <si>
    <t>945 : [None, "Thamasa Item Outside WoR"],  #Thamasa Outside WoR</t>
  </si>
  <si>
    <t>946 : [None, "Thamasa Relic Outside WoR"],  #Thamasa Outside WoR</t>
  </si>
  <si>
    <t>947 : [None, "Thamasa Strago's House Outside WoR"],  #Thamasa Outside WoR</t>
  </si>
  <si>
    <t>948 : [None, "Thamasa Elder's House Outside WoR"],  #Thamasa Outside WoR</t>
  </si>
  <si>
    <t>949 : [None, "Thamasa Inn Outside WoR"],  #Thamasa Outside WoR</t>
  </si>
  <si>
    <t>1259 : [None, "Thamasa North to World Map WoR"],  #Thamasa Outside WoR</t>
  </si>
  <si>
    <t>1020 : [None, "Fanatic's Tower Level 1 Outside To Treasure Room 1"],  #Fanatic's Tower 1st Floor Outside</t>
  </si>
  <si>
    <t>1059 : [None, "Imperial Base West to World Map Top Tile"],  #Imperial Base</t>
  </si>
  <si>
    <t>1060 : [None, "Imperial Base West to World Map Bottom Tile"],  #Imperial Base</t>
  </si>
  <si>
    <t>1263 : [None, "Imperial Base East to Cave to Sealed Gate World Map "],  #Imperial Base</t>
  </si>
  <si>
    <t>1068 : [None, "Cave to Sealed Gate ?"],  #</t>
  </si>
  <si>
    <t>1272 : [None, "Solitary Island Cliff"],  #Solitary Island Cliff</t>
  </si>
  <si>
    <t>1273 : [None, "Cid's House Beach with No Fish"],  #Solitary Island Beach Raft</t>
  </si>
  <si>
    <t>1082 : [None, "Ancient Cave North to Figaro Castle"],  #Ancient Cave First Room</t>
  </si>
  <si>
    <t>1097 : [None, "Ancient Castle Dragon Room Stairs Up"],  #</t>
  </si>
  <si>
    <t>exit_data_nones</t>
  </si>
  <si>
    <t>combined</t>
  </si>
  <si>
    <t xml:space="preserve">    # 'root-code' rooms are terminal entrance rooms for randomizing individual sections.</t>
  </si>
  <si>
    <t xml:space="preserve">    # They are also used in Dungeon Crawl mode.</t>
  </si>
  <si>
    <t xml:space="preserve">    'root-u' : [ [], [2010], [3009], None], # Root map for -door-randomize-umaro</t>
  </si>
  <si>
    <t xml:space="preserve">    'root-unb' : [ [1138], [], [], 0], # Root map for -door-randomize-upper-narshe-wob</t>
  </si>
  <si>
    <t xml:space="preserve">    'root-unr' : [ [1146], [], [], 1], # Root map for -door-randomize-upper-narshe-wor</t>
  </si>
  <si>
    <t xml:space="preserve">    'root-em' : [ [44], [], [], 0], # Root map for -door-randomize-esper-mountain</t>
  </si>
  <si>
    <t xml:space="preserve">    'root-ob' : [ [593], [], [], 1], # Root map for -door-randomize-owzer's basement</t>
  </si>
  <si>
    <t xml:space="preserve">    'root-mf' : [ [1229], [], [3028], 0],     # Magitek Factory root entrance in Vector</t>
  </si>
  <si>
    <t xml:space="preserve">    #'root-zb': [ [37, 38, 39], [], [], 0],  # Zozo WoB entrance (for Terra check)</t>
  </si>
  <si>
    <t xml:space="preserve">    #'root-zr': [ [70, 71, 72], [], [], 1],  # Zozo WoR entrance (for Mt Zozo check)</t>
  </si>
  <si>
    <t xml:space="preserve">    'root-zb': [[600, 601, 602, 604, 608], [], [], 0],  # Zozo 1F Outside WOB</t>
  </si>
  <si>
    <t xml:space="preserve">    'root-zr': [[4600, 4601, 4602, 4604], [], [], 1],  # Zozo 1F Outside WOR</t>
  </si>
  <si>
    <t xml:space="preserve">    'branch-mz': [ [537], [], [], None],  # Zozo branch to Mount Zozo (for use with Zozo-WoR)</t>
  </si>
  <si>
    <t xml:space="preserve">    'root-mz' : [ [618], [], [], 1],  # Mt Zozo connection (Rusty Door)</t>
  </si>
  <si>
    <t xml:space="preserve">    0 : [ [i for i in range(45)], [ ], [ ], 0],  # World of Balance</t>
  </si>
  <si>
    <t xml:space="preserve">    1 : [ [i for i in range(45,80)], [ ], [ ], 1],  # World of Ruin</t>
  </si>
  <si>
    <t xml:space="preserve">    2 : [ [81], [ ], [ ], None], #Blackjack Outside</t>
  </si>
  <si>
    <t xml:space="preserve">    3 : [ [82, 83], [ ], [ ], None], #Blackjack Gambling Room</t>
  </si>
  <si>
    <t xml:space="preserve">    4 : [ [84, 85, 87], [ ], [ ], None], #Blackjack Party Room</t>
  </si>
  <si>
    <t xml:space="preserve">    5 : [ [86], [ ], [ ], None], #Blackjack Shop Room</t>
  </si>
  <si>
    <t xml:space="preserve">    6 : [ [88, 89], [ ], [ ], None], #Blackjack Engine Room</t>
  </si>
  <si>
    <t xml:space="preserve">    7 : [ [90], [ ], [ ], None], #Blackjack Parlor Room</t>
  </si>
  <si>
    <t xml:space="preserve">    8 : [ [91], [ ], [ ], None], #Falcon Outside</t>
  </si>
  <si>
    <t xml:space="preserve">    9 : [ [92, 93, 95], [ ], [ ], None], #Falcon Main Room</t>
  </si>
  <si>
    <t xml:space="preserve">    10 : [ [94], [ ], [ ], None], #Falcon Small Room</t>
  </si>
  <si>
    <t xml:space="preserve">    11 : [ [96], [ ], [ ], None], #Falcon Engine Room</t>
  </si>
  <si>
    <t xml:space="preserve">    12 : [ [1129], [ ], [ ], None], #Chocobo Stable Exterior WoB</t>
  </si>
  <si>
    <t xml:space="preserve">    13 : [ [1131], [ ], [ ], None], #Chocobo Stable Interior</t>
  </si>
  <si>
    <t xml:space="preserve">    14 : [ [1132], [ ], [ ], None], #Chocobo Stable Exterior WoR</t>
  </si>
  <si>
    <t xml:space="preserve">    16 : [ [97, 98, 99, 100, 101, 102, 103, 104, 105, 106, 108, 112, 1135, 1136], [ ], [ ], None], #Narshe Outside WoB</t>
  </si>
  <si>
    <t xml:space="preserve">    17 : [ [107, 111], [ ], [ ], None], #Narshe Outside Behind Arvis to Mines WoB</t>
  </si>
  <si>
    <t xml:space="preserve">    18 : [ [109, 110], [ ], [ ], None], #Narshe South Caves Secret Passage Outside WoB</t>
  </si>
  <si>
    <t xml:space="preserve">    19 : [ [113, 114], [ ], [ ], None], #Narshe Northern Mines 2nd/3rd Floor Outside WoB</t>
  </si>
  <si>
    <t xml:space="preserve">    20 : [ [115, 1139], [ ], [ ], None], #Narshe Northern Mines 3rd Floor Outside WoB</t>
  </si>
  <si>
    <t xml:space="preserve">    21 : [ [1137, 1138], [ ], [ ], None], #Narshe Northern Mines 1st Floor Outside WoB</t>
  </si>
  <si>
    <t xml:space="preserve">    22 : [ [1140, 1141], [ ], [ ], None], #Snow Battlefield WoB</t>
  </si>
  <si>
    <t xml:space="preserve">    23 : [ [1142], [ ], [ ], None], #Narshe Peak WoB</t>
  </si>
  <si>
    <t xml:space="preserve">    24 : [ [116, 117], [ ], [ ], None], #Narshe Weapon Shop</t>
  </si>
  <si>
    <t xml:space="preserve">    25 : [ [118], [ ], [ ], None], #Narshe Weapon Shop Back Room</t>
  </si>
  <si>
    <t xml:space="preserve">    26 : [ [119, 120], [ ], [ ], None], #Narshe Armor Shop</t>
  </si>
  <si>
    <t xml:space="preserve">    27 : [ [121], [ ], [ ], None], #Narshe Item Shop</t>
  </si>
  <si>
    <t xml:space="preserve">    28 : [ [122], [ ], [ ], None], #Narshe Relic Shop</t>
  </si>
  <si>
    <t xml:space="preserve">    29 : [ [123], [ ], [ ], None], #Narshe Inn</t>
  </si>
  <si>
    <t xml:space="preserve">    30 : [ [124, 125], [ ], [ ], None], #Narshe Arvis House</t>
  </si>
  <si>
    <t xml:space="preserve">    31 : [ [126], [ ], [ ], None], #Narshe Elder House</t>
  </si>
  <si>
    <t xml:space="preserve">    32 : [ [127], [ ], [ ], None], #Narshe Cursed Shld House</t>
  </si>
  <si>
    <t xml:space="preserve">    33 : [ [128], [ ], [ ], None], #Narshe Treasure Room</t>
  </si>
  <si>
    <t xml:space="preserve">    34 : [ [129, 130, 131, 132, 133, 134, 135, 136, 137, 138, 140, 144, 1143, 1144], [ ], [ ], None], #Narshe Outside WoR</t>
  </si>
  <si>
    <t xml:space="preserve">    35 : [ [139, 143], [ ], [ ], None], #Narshe Outside Behind Arvis to Mines WoR</t>
  </si>
  <si>
    <t xml:space="preserve">    36 : [ [141, 142], [ ], [ ], None], #Narshe South Caves Secret Passage Outside WoR</t>
  </si>
  <si>
    <t xml:space="preserve">    37 : [ [145, 146], [ ], [ ], None], #Narshe Northern Mines 2nd/3rd Floor Outside WoR</t>
  </si>
  <si>
    <t xml:space="preserve">    '37a' : [ [145, 146], [ ], [3009], None], #Narshe Northern Mines 2nd/3rd Floor Outside WoR incl. exit from Umaro's cave</t>
  </si>
  <si>
    <t xml:space="preserve">    38 : [ [147, 1147], [ ], [ ], None], #Narshe Northern Mines 3rd Floor Outside WoR</t>
  </si>
  <si>
    <t xml:space="preserve">    39 : [ [1145, 1146], [ ], [ ], None], #Narshe Northern Mines 1st Floor Outside WoR</t>
  </si>
  <si>
    <t xml:space="preserve">    40 : [ [1148, 1149], [ ], [ ], None], #Snow Battlefield WoR</t>
  </si>
  <si>
    <t xml:space="preserve">    41 : [ [1150], [ ], [ ], None], #Narshe Peak WoR</t>
  </si>
  <si>
    <t xml:space="preserve">    '41a' : [ [1150], [2010], [], None], # Narshe Peak WoR incl. entrance to Umaro's cave</t>
  </si>
  <si>
    <t xml:space="preserve">    42 : [ [148, 149], [ ], [ ], None], #Narshe Northern Mines 1F Side/East Room WoR</t>
  </si>
  <si>
    <t xml:space="preserve">    43 : [ [150, 151], [ ], [ ], None], #Narshe Northern Mines 2F Inside WoR</t>
  </si>
  <si>
    <t xml:space="preserve">    44 : [ [152, 153], [ ], [ ], None], #Narshe Northern Mines 3F Inside WoR</t>
  </si>
  <si>
    <t xml:space="preserve">    45 : [ [154, 155], [ ], [ ], None], #Narshe South Caves Secret Passage 1F WoR</t>
  </si>
  <si>
    <t xml:space="preserve">    46 : [ [156, 157, 1151], [ ], [ ], None], #Narshe Northern Mines Main Hallway WoR</t>
  </si>
  <si>
    <t xml:space="preserve">    47 : [ [158], [ ], [ ], None], #Narshe Northern Mines Tritoch Room WoR</t>
  </si>
  <si>
    <t xml:space="preserve">    48 : [ [159, 160], [ ], [ ], None], #Narshe 3-Party Cave WoR</t>
  </si>
  <si>
    <t xml:space="preserve">    49 : [ [161, 162, 163, 164], [ ], [ ], None], #Narshe South Caves WoR</t>
  </si>
  <si>
    <t xml:space="preserve">    50 : [ [165, 166], [ ], [ ], None], #Narshe Checkpoint Room WoR</t>
  </si>
  <si>
    <t xml:space="preserve">    51 : [ [167, 168], [ ], [ ], None], #Narshe South Caves Secret Passage 3F WoR</t>
  </si>
  <si>
    <t xml:space="preserve">    53 : [ [169, 170], [ ], [ ], None], #Narshe Northern Mines Side Room 1F WoB</t>
  </si>
  <si>
    <t xml:space="preserve">    54 : [ [171, 172], [ ], [ ], None], #Narshe Northern Mines Side Room 2F WoB</t>
  </si>
  <si>
    <t xml:space="preserve">    55 : [ [173, 174], [ ], [ ], None], #Narshe Northern Mines Inside 3F WoB</t>
  </si>
  <si>
    <t xml:space="preserve">    56 : [ [175, 176], [ ], [ ], None], #Narshe South Caves Secret Passage 1F WoB</t>
  </si>
  <si>
    <t xml:space="preserve">    59 : [ [178, 179, 1155], [ ], [ ], None], #Narshe Northern Mines Main Hallway WoB</t>
  </si>
  <si>
    <t xml:space="preserve">    60 : [ [180], [ ], [ ], None], #Narshe Northern Mines Tritoch Room WoB</t>
  </si>
  <si>
    <t xml:space="preserve">    61 : [ [181, 182], [ ], [ ], None], #Narshe Moogle Cave WoR</t>
  </si>
  <si>
    <t xml:space="preserve">    62 : [ [183, 184], [ ], [ ], None], #Narshe South Caves Secret Passage 3F WoB</t>
  </si>
  <si>
    <t xml:space="preserve">    63 : [ [185, 186], [ ], [ ], None], #Narshe Checkpoint Room WoB</t>
  </si>
  <si>
    <t xml:space="preserve">    64 : [ [187, 188, 189, 190], [ ], [ ], None], #Narshe South Caves WoB</t>
  </si>
  <si>
    <t xml:space="preserve">    65 : [ [191, 192], [ ], [ ], None], #Narshe 3-Party Cave WoB</t>
  </si>
  <si>
    <t xml:space="preserve">    66 : [ [193, 194], [ ], [ ], None], #Narshe Moogle Cave WoB</t>
  </si>
  <si>
    <t xml:space="preserve">    67 : [ [195], [ ], [ ], None], #Cave to South Figaro Siegfried Tunnel</t>
  </si>
  <si>
    <t xml:space="preserve">    68 : [ [197], [ ], [ ], None], #Figaro Castle Entrance</t>
  </si>
  <si>
    <t xml:space="preserve">    69 : [ [198, 199, 201, 204], [ ], [ ], None], #Figaro Castle Outside Courtyard</t>
  </si>
  <si>
    <t xml:space="preserve">    70 : [ [200], [ ], [ ], None], #Figaro Castle Center Tower Outside</t>
  </si>
  <si>
    <t xml:space="preserve">    71 : [ [202, 205, 207, 208], [ ], [ ], None], #Figaro Castle Desert Outside</t>
  </si>
  <si>
    <t xml:space="preserve">    72 : [ [203], [ ], [ ], None], #Figaro Castle West Tower Outside</t>
  </si>
  <si>
    <t xml:space="preserve">    73 : [ [206], [ ], [ ], None], #Figaro Castle East Tower Outside</t>
  </si>
  <si>
    <t xml:space="preserve">    74 : [ [209, 210], [ ], [ ], None], #Figaro Castle King's Bedroom</t>
  </si>
  <si>
    <t xml:space="preserve">    75 : [ [1160], [ ], [ ], None], #Figaro Castle Throne Room</t>
  </si>
  <si>
    <t xml:space="preserve">    76 : [ [211, 212, 213, 214], [ ], [ ], None], #Figaro Castle Foyer</t>
  </si>
  <si>
    <t xml:space="preserve">    77 : [ [215, 216, 217, 218, 219, 220], [ ], [ ], None], #Figaro Castle Main Hallway</t>
  </si>
  <si>
    <t xml:space="preserve">    78 : [ [221, 222, 223], [ ], [ ], None], #Figaro Castle Behind Throne Room</t>
  </si>
  <si>
    <t xml:space="preserve">    79 : [ [224, 225], [ ], [ ], None], #Figaro Castle East Bedroom</t>
  </si>
  <si>
    <t xml:space="preserve">    80 : [ [226, 227], [ ], [ ], None], #Figaro Castle Inn</t>
  </si>
  <si>
    <t xml:space="preserve">    81 : [ [228], [ ], [ ], None], #Figaro Castle West Shop</t>
  </si>
  <si>
    <t xml:space="preserve">    82 : [ [229], [ ], [ ], None], #Figaro Castle East Shop</t>
  </si>
  <si>
    <t xml:space="preserve">    83 : [ [230, 231], [ ], [ ], None], #Figaro Castle Below Inn</t>
  </si>
  <si>
    <t xml:space="preserve">    84 : [ [232, 233], [ ], [ ], None], #Figaro Castle Below Library</t>
  </si>
  <si>
    <t xml:space="preserve">    85 : [ [234, 235], [ ], [ ], None], #Figaro Castle Library</t>
  </si>
  <si>
    <t xml:space="preserve">    86 : [ [236, 238], [ ], [ ], None], #Figaro Castle Switch Room</t>
  </si>
  <si>
    <t xml:space="preserve">    87 : [ [237], [ ], [ ], None], #Figaro Castle Prison</t>
  </si>
  <si>
    <t xml:space="preserve">    88 : [ [239, 240], [ ], [ ], None], #Figaro Castle B1 Hallway East</t>
  </si>
  <si>
    <t xml:space="preserve">    89 : [ [241, 242], [ ], [ ], None], #Figaro Castle B1 Hallway West</t>
  </si>
  <si>
    <t xml:space="preserve">    90 : [ [243, 244], [ ], [ ], None], #Figaro Castle B2 Hallway</t>
  </si>
  <si>
    <t xml:space="preserve">    91 : [ [245, 247], [ ], [ ], None], #Figaro Castle B2 East Hallway</t>
  </si>
  <si>
    <t xml:space="preserve">    92 : [ [246, 248], [ ], [ ], None], #Figaro Castle B2 West Hallway</t>
  </si>
  <si>
    <t xml:space="preserve">    93 : [ [249, 250, 251], [ ], [ ], None], #Figaro Castle B2 4 Chest Room</t>
  </si>
  <si>
    <t xml:space="preserve">    94 : [ [252, 253], [ ], [ ], None], #Figaro Castle Engine Room</t>
  </si>
  <si>
    <t xml:space="preserve">    95 : [ [254], [ ], [ ], None], #Figaro Castle Treasure Room Behind Engine Room</t>
  </si>
  <si>
    <t xml:space="preserve">    96 : [ [255], [ ], [ ], None], #Figaro Castle B1 Single Chest Room</t>
  </si>
  <si>
    <t xml:space="preserve">    97 : [ [256, 257], [ ], [ ], None], #Cave to South Figaro Small Hallway WoR</t>
  </si>
  <si>
    <t xml:space="preserve">    98 : [ [258, 259, 260], [ ], [ ], None], #Cave to South Figaro Big Room WoR</t>
  </si>
  <si>
    <t xml:space="preserve">    99 : [ [261, 262], [ ], [ ], None], #Cave to South Figaro South Entrance WoR</t>
  </si>
  <si>
    <t xml:space="preserve">    100 : [ [263, 264], [ ], [ ], None], #Cave to South Figaro Small Hallway WoB</t>
  </si>
  <si>
    <t xml:space="preserve">    101 : [ [265, 266, 267], [ ], [ ], None], #Cave to South Figaro Big Room WoB</t>
  </si>
  <si>
    <t xml:space="preserve">    102 : [ [268], [ ], [ ], None], #Cave to South Figaro South Entrance WoB</t>
  </si>
  <si>
    <t xml:space="preserve">    103 : [ [270], [ ], [ ], None], #Cave to South Figaro Single Chest Room WoB</t>
  </si>
  <si>
    <t xml:space="preserve">    104 : [ [271], [ ], [ ], None], #Cave to South Figaro Turtle Room WoB</t>
  </si>
  <si>
    <t xml:space="preserve">    105 : [ [1161], [ ], [ ], None], #Cave to South Figaro Outside WoB</t>
  </si>
  <si>
    <t xml:space="preserve">    106 : [ [283, 286, 287, 288, 289, 290, 291, 292, 293, 294, 1165, 1166], [ ], [ ], None], #South Figaro Outside WoR</t>
  </si>
  <si>
    <t xml:space="preserve">    107 : [ [284, 285], [ ], [ ], None], #South Figaro Rich Man's House Side Outside WoR</t>
  </si>
  <si>
    <t xml:space="preserve">    108 : [ [295, 299, 300, 301, 302, 303, 304, 305, 306, 1170, 1171], [ ], [ ], None], #South Figaro Outside WoB</t>
  </si>
  <si>
    <t xml:space="preserve">    109 : [ [296, 297], [ ], [ ], None], #South Figaro Rich Man's House Side Outside WoB</t>
  </si>
  <si>
    <t xml:space="preserve">    110 : [ [298], [ ], [ ], None], #South Figaro East Side</t>
  </si>
  <si>
    <t xml:space="preserve">    112 : [ [307, 308], [ ], [ ], None], #South Figaro Relics</t>
  </si>
  <si>
    <t xml:space="preserve">    113 : [ [309, 310], [ ], [ ], None], #South Figaro Inn</t>
  </si>
  <si>
    <t xml:space="preserve">    114 : [ [311, 312], [ ], [ ], None], #South Figaro Armory</t>
  </si>
  <si>
    <t xml:space="preserve">    115 : [ [313, 314, 316], [ ], [ ], None], #South Figaro Pub</t>
  </si>
  <si>
    <t xml:space="preserve">    116 : [ [315], [ ], [ ], None], #South Figaro Pub Basement</t>
  </si>
  <si>
    <t xml:space="preserve">    117 : [ [1172], [ ], [ ], None], #South Figaro Chocobo Stable</t>
  </si>
  <si>
    <t xml:space="preserve">    118 : [ [317, 318, 319], [ ], [ ], None], #South Figaro Rich Man's House 1F</t>
  </si>
  <si>
    <t xml:space="preserve">    119 : [ [320, 321, 324], [ ], [ ], None], #South Figaro Rich Man's House 2F Hallway</t>
  </si>
  <si>
    <t xml:space="preserve">    120 : [ [322, 325], [ ], [ ], None], #South Figaro Rich Man's Master Bedroom</t>
  </si>
  <si>
    <t xml:space="preserve">    121 : [ [323], [ ], [ ], None], #South Figaro Rich Man's House Kids' Room</t>
  </si>
  <si>
    <t xml:space="preserve">    122 : [ [326, 327], [ ], [ ], None], #South Figaro Rich Man's House Bedroom Secret Stairwell</t>
  </si>
  <si>
    <t xml:space="preserve">    123 : [ [328, 329, 331, 332, 333], [ ], [ ], None], #South Figaro Rich Man's House B1</t>
  </si>
  <si>
    <t xml:space="preserve">    124 : [ [330], [ ], [ ], None], #South Figaro Celes Cell</t>
  </si>
  <si>
    <t xml:space="preserve">    125 : [ [334, 335], [ ], [ ], None], #South Figaro Clock Room</t>
  </si>
  <si>
    <t xml:space="preserve">    126 : [ [336], [ ], [ ], None], #South Figaro Duncan's House Basement</t>
  </si>
  <si>
    <t xml:space="preserve">    127 : [ [337], [ ], [ ], None], #South Figaro Item Shop</t>
  </si>
  <si>
    <t xml:space="preserve">    128 : [ [338], [ ], [ ], None], #South Figaro Rich Man's House Secret Back Door Room</t>
  </si>
  <si>
    <t xml:space="preserve">    129 : [ [346], [ ], [ ], None], #South Figaro Cider House Secret Room</t>
  </si>
  <si>
    <t xml:space="preserve">    130 : [ [339, 344], [ ], [ ], None], #South Figaro Cider House Upstairs</t>
  </si>
  <si>
    <t xml:space="preserve">    131 : [ [340, 343, 348], [ ], [ ], None], #South Figaro Cider House Downstairs</t>
  </si>
  <si>
    <t xml:space="preserve">    132 : [ [341, 342], [ ], [ ], None], #South Figaro Behind Duncan's House</t>
  </si>
  <si>
    <t xml:space="preserve">    133 : [ [345, 347], [ ], [ ], None], #South Figaro Duncan's House Upstairs</t>
  </si>
  <si>
    <t xml:space="preserve">    134 : [ [349, 350, 351], [ ], [ ], None], #South Figaro Escape Tunnel</t>
  </si>
  <si>
    <t xml:space="preserve">    135 : [ [352], [ ], [ ], None], #South Figaro Rich Man's House Save Point Room</t>
  </si>
  <si>
    <t xml:space="preserve">    136 : [ [353], [ ], [ ], None], #South Figaro B2 3 Chest Room</t>
  </si>
  <si>
    <t xml:space="preserve">    137 : [ [354], [ ], [ ], None], #South Figaro B2 2 Chest Room</t>
  </si>
  <si>
    <t xml:space="preserve">    138 : [ [355], [ ], [ ], None], #Cave to South Figaro Single Chest Room WoR</t>
  </si>
  <si>
    <t xml:space="preserve">    139 : [ [356], [ ], [ ], None], #Cave to South Figaro Turtle Room WoR</t>
  </si>
  <si>
    <t xml:space="preserve">    140 : [ [357], [ ], [ ], None], #Cave to South Figaro Turtle Door WoR</t>
  </si>
  <si>
    <t xml:space="preserve">    141 : [ [1173], [ ], [ ], None], #South Figaro Docks</t>
  </si>
  <si>
    <t xml:space="preserve">    142 : [ [358, 359], [ ], [ ], None], #Cave to South Figaro Behind Turtle</t>
  </si>
  <si>
    <t xml:space="preserve">    143 : [ [361], [ ], [ ], None], #Sabin's House Outside</t>
  </si>
  <si>
    <t xml:space="preserve">    144 : [ [362], [ ], [ ], None], #Sabin's House Inside</t>
  </si>
  <si>
    <t xml:space="preserve">    145 : [ [363, 1175], [ ], [ ], None], #Mt. Kolts South Entrance</t>
  </si>
  <si>
    <t xml:space="preserve">    146 : [ [364, 365, 366], [ ], [ ], None], #Mt. Kolts 1F Outside</t>
  </si>
  <si>
    <t xml:space="preserve">    147 : [ [367], [ ], [ ], None], #Mt Kolts Outside Chest 1 Room</t>
  </si>
  <si>
    <t xml:space="preserve">    148 : [ [368, 1176], [ ], [ ], None], #Mt Kolts Outside Cliff West</t>
  </si>
  <si>
    <t xml:space="preserve">    149 : [ [369], [ ], [ ], None], #Mt Kolts Outside Chest 2 Room</t>
  </si>
  <si>
    <t xml:space="preserve">    150 : [ [370, 371], [ ], [ ], None], #Mt. Kolts Outside Bridge</t>
  </si>
  <si>
    <t xml:space="preserve">    151 : [ [372, 373], [ ], [ ], None], #Mt. Kolts Vargas Spiral</t>
  </si>
  <si>
    <t xml:space="preserve">    152 : [ [374, 375], [ ], [ ], None], #Mt. Kolts First Inside Room</t>
  </si>
  <si>
    <t xml:space="preserve">    153 : [ [376, 377, 378, 385], [ ], [ ], None], #Mt. Kolts 4-Way Split Room</t>
  </si>
  <si>
    <t xml:space="preserve">    154 : [ [379, 380], [ ], [ ], None], #Mt. Kolts 2F Inside Room</t>
  </si>
  <si>
    <t xml:space="preserve">    155 : [ [381, 382], [ ], [ ], None], #Mt. Kolts Inside Bridges Room</t>
  </si>
  <si>
    <t xml:space="preserve">    156 : [ [383, 384], [ ], [ ], None], #Mt. Kolts After Vargas Room</t>
  </si>
  <si>
    <t xml:space="preserve">    157 : [ [386], [ ], [ ], None], #Mt Kolts Inside Chest Room</t>
  </si>
  <si>
    <t xml:space="preserve">    158 : [ [1177, 1178], [ ], [ ], None], #Mt. Kolts North Exit</t>
  </si>
  <si>
    <t xml:space="preserve">    159 : [ [387, 388, 389, 1179], [ ], [ ], None], #Mt. Kolts Back Side</t>
  </si>
  <si>
    <t xml:space="preserve">    160 : [ [390, 391], [ ], [ ], None], #Mt. Kolts Save Point Room</t>
  </si>
  <si>
    <t xml:space="preserve">    161 : [ [392, 393, 394, 395], [ ], [ ], None], #Narshe School Main Room</t>
  </si>
  <si>
    <t xml:space="preserve">    162 : [ [396], [ ], [ ], None], #Narshe School Left Room</t>
  </si>
  <si>
    <t xml:space="preserve">    163 : [ [397], [ ], [ ], None], #Narshe School Middle Room</t>
  </si>
  <si>
    <t xml:space="preserve">    164 : [ [398], [ ], [ ], None], #Narshe School Right Room</t>
  </si>
  <si>
    <t xml:space="preserve">    165 : [ [1180, 1181], [ ], [ ], None], #Returners Hideout Outside</t>
  </si>
  <si>
    <t xml:space="preserve">    166 : [ [399, 400, 401, 402, 403], [ ], [ ], None], #Returners Hideout Main Room</t>
  </si>
  <si>
    <t xml:space="preserve">    167 : [ [404], [ ], [ ], None], #Returners Hideout Back Room</t>
  </si>
  <si>
    <t xml:space="preserve">    168 : [ [405, 406], [ ], [ ], None], #Returners Hideout Banon's Room</t>
  </si>
  <si>
    <t xml:space="preserve">    169 : [ [407], [ ], [ ], None], #Returner's Hideout Bedroom</t>
  </si>
  <si>
    <t xml:space="preserve">    170 : [ [408], [ ], [ ], None], #Returner's Hideout Inn</t>
  </si>
  <si>
    <t xml:space="preserve">    171 : [ [409, 410], [ ], [ ], None], #Returner's Hideout Secret Passage</t>
  </si>
  <si>
    <t xml:space="preserve">    172 : [ [1182], [ ], [ ], None], #Lete River Jumpoff</t>
  </si>
  <si>
    <t xml:space="preserve">    173 : [ [411], [ ], [ ], None], #Crazy Old Man's House Outside WoB</t>
  </si>
  <si>
    <t xml:space="preserve">    174 : [ [412], [ ], [ ], None], #Crazy Old Man's House Inside</t>
  </si>
  <si>
    <t xml:space="preserve">    176 : [ [417, 432], [ ], [ ], None], #Doma 3F Inside</t>
  </si>
  <si>
    <t xml:space="preserve">    177 : [ [418, 419, 422, 424, 425, 428, 430, 431, 433], [ ], [ ], None], #Doma Main Room</t>
  </si>
  <si>
    <t xml:space="preserve">    178 : [ [420], [ ], [ ], None], #Doma 2F Treasure Room</t>
  </si>
  <si>
    <t xml:space="preserve">    179 : [ [421], [ ], [ ], None], #Doma Right Side Bedroom</t>
  </si>
  <si>
    <t xml:space="preserve">    180 : [ [423], [ ], [ ], None], #Doma Throne Room</t>
  </si>
  <si>
    <t xml:space="preserve">    181 : [ [426], [ ], [ ], None], #Doma Left Side Bedroom</t>
  </si>
  <si>
    <t xml:space="preserve">    182 : [ [427, 429], [ ], [ ], None], #Doma Inner Room</t>
  </si>
  <si>
    <t xml:space="preserve">    183 : [ [434], [ ], [ ], None], #Doma Cyan's Room</t>
  </si>
  <si>
    <t xml:space="preserve">    184 : [ [435], [ ], [ ], None], #Doma Dream 3F Outside</t>
  </si>
  <si>
    <t xml:space="preserve">    185 : [ [436], [ ], [ ], None], #Doma Dream 1F Outside</t>
  </si>
  <si>
    <t xml:space="preserve">    186 : [ [437, 438], [ ], [ ], None], #Doma Dream 2F Outside</t>
  </si>
  <si>
    <t xml:space="preserve">    187 : [ [439, 453], [ ], [ ], None], #Doma Dream 3F Inside</t>
  </si>
  <si>
    <t xml:space="preserve">    188 : [ [440, 441, 443, 444, 445, 446, 449, 451, 452, 454], [ ], [ ], None], #Doma Dream Main Room</t>
  </si>
  <si>
    <t xml:space="preserve">    189 : [ [442], [ ], [ ], None], #Doma Dream Treasure Room</t>
  </si>
  <si>
    <t xml:space="preserve">    190 : [ [447], [ ], [ ], None], #Doma Dream Side Bedroom</t>
  </si>
  <si>
    <t xml:space="preserve">    191 : [ [448, 450], [ ], [ ], None], #Doma Dream Inner Room</t>
  </si>
  <si>
    <t xml:space="preserve">    192 : [ [455], [ ], [ ], None], #Doma Dream Cyan's Room</t>
  </si>
  <si>
    <t xml:space="preserve">    193 : [ [456], [ ], [ ], None], #Doma Dream Throne Room</t>
  </si>
  <si>
    <t xml:space="preserve">    194 : [ [458], [ ], [ ], None], #Duncan's House Outside</t>
  </si>
  <si>
    <t xml:space="preserve">    195 : [ [459], [ ], [ ], None], #Duncan's House</t>
  </si>
  <si>
    <t xml:space="preserve">    196 : [ [460], [ ], [ ], None], #Crazy Old Man's House WoR</t>
  </si>
  <si>
    <t xml:space="preserve">    201 : [ [469], [ ], [ ], None], #Phantom Train Station</t>
  </si>
  <si>
    <t xml:space="preserve">    202 : [ [470, 471, 472, 473], [ ], [ ], None], #Phantom Train Outside 4th Section</t>
  </si>
  <si>
    <t xml:space="preserve">    204 : [ [474, 475, 476], [ ], [ ], None], #Phantom Train Outside 1st Section</t>
  </si>
  <si>
    <t xml:space="preserve">    208 : [ [477, 483], [ ], [ ], None], #Doma Dream Train Outside 3rd Section</t>
  </si>
  <si>
    <t xml:space="preserve">    209 : [ [478, 479, 480, 481], [ ], [ ], None], #Doma Dream Train Outside 2nd Section</t>
  </si>
  <si>
    <t xml:space="preserve">    210 : [ [482], [ ], [ ], None], #Doma Dream Train Outside 1st Section</t>
  </si>
  <si>
    <t xml:space="preserve">    211 : [ [484, 485, 486, 487], [ ], [ ], None], #Doma Dream Train 2nd Car</t>
  </si>
  <si>
    <t xml:space="preserve">    213 : [ [488], [ ], [ ], None], #Phantom Train Caboose Inner Room</t>
  </si>
  <si>
    <t xml:space="preserve">    215 : [ [489, 490, 491, 492], [ ], [ ], None], #Phantom Train Dining Room</t>
  </si>
  <si>
    <t xml:space="preserve">    216 : [ [493, 494], [ ], [ ], None], #Phantom Train Seating Car with Switch Left Side</t>
  </si>
  <si>
    <t xml:space="preserve">    220 : [ [496, 497, 498, 499, 500, 501], [ ], [ ], None], #Phantom Train Caboose</t>
  </si>
  <si>
    <t xml:space="preserve">    221 : [ [502], [ ], [ ], None], #Phantom Train Final Save Point Room</t>
  </si>
  <si>
    <t xml:space="preserve">    225 : [ [503], [ ], [ ], None], #Mobliz Kids' Hideaway</t>
  </si>
  <si>
    <t xml:space="preserve">    226 : [ [504, 505], [ ], [ ], None], #Baren Falls Inside</t>
  </si>
  <si>
    <t xml:space="preserve">    227 : [ [1189], [ ], [ ], None], #Baren Falls Cliff</t>
  </si>
  <si>
    <t xml:space="preserve">    228 : [ [506, 507, 508, 512, 1190, 1191], [ ], [ ], None], #Mobliz Outside WoB</t>
  </si>
  <si>
    <t xml:space="preserve">    229 : [ [1192, 1193], [ ], [ ], None], #Mobliz Outside WoR</t>
  </si>
  <si>
    <t xml:space="preserve">    231 : [ [516], [ ], [ ], None], #Mobliz Inn</t>
  </si>
  <si>
    <t xml:space="preserve">    232 : [ [517, 518], [ ], [ ], None], #Mobliz Arsenal</t>
  </si>
  <si>
    <t xml:space="preserve">    234 : [ [519], [ ], [ ], None], #Mobliz Mail Room Upstairs</t>
  </si>
  <si>
    <t xml:space="preserve">    235 : [ [520], [ ], [ ], None], #Mobliz Item Shop</t>
  </si>
  <si>
    <t xml:space="preserve">    236 : [ [521], [ ], [ ], None], #Mobliz Mail Room Basement WoB</t>
  </si>
  <si>
    <t xml:space="preserve">    239 : [ [1196, 1197], [ ], [ ], None], #Baren Falls Outside</t>
  </si>
  <si>
    <t xml:space="preserve">    240 : [ [523, 524], [ ], [ ], None], #Crescent Mountain</t>
  </si>
  <si>
    <t xml:space="preserve">    241 : [ [1198], [ ], [ ], None], #Serpent Trench Cliff</t>
  </si>
  <si>
    <t xml:space="preserve">    242 : [ [525, 526, 1199, 1200, 1201, 1202], [ ], [ ], None], #Nikeah Outside WoB</t>
  </si>
  <si>
    <t xml:space="preserve">    243 : [ [527], [ ], [ ], None], #Nikeah Inn</t>
  </si>
  <si>
    <t xml:space="preserve">    244 : [ [528], [ ], [ ], None], #Nikeah Pub</t>
  </si>
  <si>
    <t xml:space="preserve">    245 : [ [1203], [ ], [ ], None], #Nikeah Chocobo Stable</t>
  </si>
  <si>
    <t xml:space="preserve">    246 : [ [529], [ ], [ ], None], #Serpent Trench Cave 2nd Part 1st Room</t>
  </si>
  <si>
    <t xml:space="preserve">    247 : [ [530], [ ], [ ], None], #Serpent Trench Cave 2nd Part 2nd Room</t>
  </si>
  <si>
    <t xml:space="preserve">    # Mount Zozo</t>
  </si>
  <si>
    <t xml:space="preserve">    250 : [ [531, 532, 533], [ ], [ ], None], #Mt Zozo Outside Bridge</t>
  </si>
  <si>
    <t xml:space="preserve">    251 : [ [534], [ ], [ ], None], #Mt Zozo Outside Single Chest Room</t>
  </si>
  <si>
    <t xml:space="preserve">    252 : [ [535, 536], [ ], [ ], None], #Mt Zozo Outside Cliff to Cyan's Cave</t>
  </si>
  <si>
    <t xml:space="preserve">    253 : [ [537, 538, 539], [ ], [ ], None], #Mt Zozo Inside First Room</t>
  </si>
  <si>
    <t xml:space="preserve">    254 : [ [540, 541], [ ], [ ], None], #Mt Zozo Inside Dragon Room</t>
  </si>
  <si>
    <t xml:space="preserve">    255 : [ [542, 543], [ ], [ ], None], #Mt Zozo Cyan's Cave</t>
  </si>
  <si>
    <t xml:space="preserve">    256 : [ [1204], [ ], [ ], None], #Mt Zozo Cyan's Cliff</t>
  </si>
  <si>
    <t xml:space="preserve">    257 : [ [544, 1205, 1206, 1207], [ ], [ ], None], #Coliseum Guy's House Outside</t>
  </si>
  <si>
    <t xml:space="preserve">    258 : [ [545], [ ], [ ], None], #Coliseum Guy's House Inside</t>
  </si>
  <si>
    <t xml:space="preserve">    259 : [ [1208], [ ], [ ], None], #Nikeah Docks</t>
  </si>
  <si>
    <t xml:space="preserve">    260 : [ [546, 547, 548, 549, 550, 551, 1209, 1210], [ ], [ ], None], #Kohlingen Outside WoB</t>
  </si>
  <si>
    <t xml:space="preserve">    261 : [ [552, 553, 554, 555, 556, 557, 1211, 1212], [ ], [ ], None], #Kohlingen Outside WoR</t>
  </si>
  <si>
    <t xml:space="preserve">    262 : [ [558], [ ], [ ], None], #Kohlingen Inn Inside</t>
  </si>
  <si>
    <t xml:space="preserve">    263 : [ [559, 560], [ ], [ ], None], #Kohlingen General Store Inside</t>
  </si>
  <si>
    <t xml:space="preserve">    264 : [ [561, 563], [ ], [ ], None], #Kohlingen Chemist's House Upstairs</t>
  </si>
  <si>
    <t xml:space="preserve">    265 : [ [562], [ ], [ ], None], #Kohlingen Chemist's House Downstairs</t>
  </si>
  <si>
    <t xml:space="preserve">    266 : [ [564], [ ], [ ], None], #Kohlingen Chemist's House Back Room</t>
  </si>
  <si>
    <t xml:space="preserve">    267 : [ [565], [ ], [ ], None], #Maranda Lola's House Inside</t>
  </si>
  <si>
    <t xml:space="preserve">    268 : [ [566], [ ], [ ], None], #Kohlingen Rachel's House Inside</t>
  </si>
  <si>
    <t xml:space="preserve">    269 : [ [567, 568, 569, 570, 571, 572, 573, 1213, 1214, 1215, 1216], [ ], [ ], None], #Jidoor Outside</t>
  </si>
  <si>
    <t xml:space="preserve">    270 : [ [574], [ ], [ ], None], #Jidoor Auction House</t>
  </si>
  <si>
    <t xml:space="preserve">    271 : [ [575], [ ], [ ], None], #Jidoor Item Shop</t>
  </si>
  <si>
    <t xml:space="preserve">    272 : [ [576], [ ], [ ], None], #Jidoor Relic</t>
  </si>
  <si>
    <t xml:space="preserve">    273 : [ [577], [ ], [ ], None], #Jidoor Armor</t>
  </si>
  <si>
    <t xml:space="preserve">    274 : [ [578], [ ], [ ], None], #Jidoor Weapon</t>
  </si>
  <si>
    <t xml:space="preserve">    275 : [ [1217], [ ], [ ], None], #Jidoor Chocobo Stable</t>
  </si>
  <si>
    <t xml:space="preserve">    276 : [ [579], [ ], [ ], None], #Jidoor Inn</t>
  </si>
  <si>
    <t xml:space="preserve">    277 : [ [580, 581], [ ], [ ], 1], #Owzer's Behind Painting Room</t>
  </si>
  <si>
    <t xml:space="preserve">    278 : [ [582, 583, 585], [ ], [3017], 1], #Owzer's Basement 1st Room</t>
  </si>
  <si>
    <t xml:space="preserve">    279 : [ [584], [ ], [ ], 1], #Owzer's Basement Single Chest Room</t>
  </si>
  <si>
    <t xml:space="preserve">    280 : [ [586, 587], [2017, 2018], [ ], 1], #Owzer's Basement Switching Door Room</t>
  </si>
  <si>
    <t xml:space="preserve">    281 : [ [588], [2019], [3021], 1], #Owzer's Basement Behind Switching Door Room</t>
  </si>
  <si>
    <t xml:space="preserve">    282 : [ [589], [2021], [3020], 1], #Owzer's Basement Save Point Room</t>
  </si>
  <si>
    <t xml:space="preserve">    283 : [ [ ], [2020], [3019], 1],  # Owzer's Basement Floating Chest room</t>
  </si>
  <si>
    <t xml:space="preserve">    284 : [ [591], [ ], [ ], 1], #Owzer's Basement Chadarnook's Room</t>
  </si>
  <si>
    <t xml:space="preserve">    285 : [ [592, 593], [ ], [ ], None], #Owzer's House</t>
  </si>
  <si>
    <t xml:space="preserve">    286 : [ [1218, 1219, 1220, 1221, 1222, 1223], [ ], [ ], None], #Esper World Outside</t>
  </si>
  <si>
    <t xml:space="preserve">    287 : [ [594], [ ], [ ], None], #Esper World Gate</t>
  </si>
  <si>
    <t xml:space="preserve">    288 : [ [595], [ ], [ ], None], #Esper World Northwest House</t>
  </si>
  <si>
    <t xml:space="preserve">    289 : [ [596], [ ], [ ], None], #Esper World Far East House</t>
  </si>
  <si>
    <t xml:space="preserve">    290 : [ [597], [ ], [ ], None], #Esper World South Right House</t>
  </si>
  <si>
    <t xml:space="preserve">    291 : [ [598], [ ], [ ], None], #Esper World East House</t>
  </si>
  <si>
    <t xml:space="preserve">    292 : [ [599], [ ], [ ], None], #Esper World South Left House</t>
  </si>
  <si>
    <t xml:space="preserve">    # ZOZO</t>
  </si>
  <si>
    <t xml:space="preserve">    293 : [ [600, 601, 602, 604, 608, 1224], [ ], [ ], 0], #Zozo 1F Outside WOB</t>
  </si>
  <si>
    <t xml:space="preserve">    '293r' : [ [4600, 4601, 4602, 4604, 5224], [ ], [ ], 1], #Zozo 1F Outside WOB</t>
  </si>
  <si>
    <t xml:space="preserve">    294 : [ [603], [ ], [ ], 0], #Zozo 2F Clock Room Balcony Outside</t>
  </si>
  <si>
    <t xml:space="preserve">    '294r' : [ [4603], [ ], [ ], 1], #Zozo 2F Clock Room Balcony Outside</t>
  </si>
  <si>
    <t xml:space="preserve">    295 : [ [605], [ ], [ ], 0], #Zozo 2F Cafe Balcony Outside</t>
  </si>
  <si>
    <t xml:space="preserve">    '295r' : [ [4605], [ ], [ ], 1], #Zozo 2F Cafe Balcony Outside</t>
  </si>
  <si>
    <t xml:space="preserve">    296 : [ [606, 607], [ ], [ ], 0], #Zozo Cafe Upstairs Outside WOB (618 --&gt; Mt Zozo not accessible)</t>
  </si>
  <si>
    <t xml:space="preserve">    '296r' : [ [4606, 4607, 618], [ ], [ ], 1], #Zozo Cafe Upstairs Outside WOR</t>
  </si>
  <si>
    <t xml:space="preserve">    297 : [ [609, 610], [ ], [3032], None], #Zozo Relic 1st Section Outside (incl. hook entry event)</t>
  </si>
  <si>
    <t xml:space="preserve">    298 : [ [611, 612, 616], [2032], [ ], None], #Zozo Relic 2nd Section Outside (incl. hook exit)</t>
  </si>
  <si>
    <t xml:space="preserve">    299 : [ [613, 617], [ ], [ ], None], #Zozo Relic 3rd Section Outside</t>
  </si>
  <si>
    <t xml:space="preserve">    300 : [ [614, 615, 619], [ ], [ ], None], #Zozo Relic 4th Section Outside</t>
  </si>
  <si>
    <t xml:space="preserve">    301 : [ [620, 621, 622], [ ], [ ], 0], #Zozo Cafe</t>
  </si>
  <si>
    <t xml:space="preserve">    '301r' : [ [4620, 4621, 4622], [ ], [ ], 1], #Zozo Cafe</t>
  </si>
  <si>
    <t xml:space="preserve">    302 : [ [623, 624], [ ], [ ], None], #Zozo Relic 1st Room Inside</t>
  </si>
  <si>
    <t xml:space="preserve">    # 303 : [ [625, 626], [ ], [ ], None], #Zozo Relic 2nd Room Inside - Walking guys create a one-way gate</t>
  </si>
  <si>
    <t xml:space="preserve">    '303a' : [ [625], [2033], [ ], None], #Zozo Relic 2nd Room Inside - entrance</t>
  </si>
  <si>
    <t xml:space="preserve">    '303b' : [ [626], [ ], [3033], None], #Zozo Relic 2nd Room Inside - exit</t>
  </si>
  <si>
    <t xml:space="preserve">    304 : [ [627, 628], [ ], [ ], None], #Zozo West Tower Inside</t>
  </si>
  <si>
    <t xml:space="preserve">    305 : [ [629], [ ], [ ], 0], #Zozo Armor</t>
  </si>
  <si>
    <t xml:space="preserve">    '305r' : [ [4629], [ ], [ ], 1], #Zozo Armor</t>
  </si>
  <si>
    <t xml:space="preserve">    306 : [ [630], [ ], [ ], 0], #Zozo Weapon</t>
  </si>
  <si>
    <t xml:space="preserve">    '306r' : [ [4630], [ ], [ ], 1], #Zozo Weapon</t>
  </si>
  <si>
    <t xml:space="preserve">    #307 : [ [631], [ ], [ ], None], #Zozo Clock Puzzle Room West</t>
  </si>
  <si>
    <t xml:space="preserve">    #308 : [ [632], [ ], [ ], None], #Zozo Clock Puzzle Room East</t>
  </si>
  <si>
    <t xml:space="preserve">    '307a' : [ [631, 632],  [ ], [ ], 0],  #Zozo Clock Puzzle Room (complete)</t>
  </si>
  <si>
    <t xml:space="preserve">    '307r' : [ [4631, 4632],  [ ], [ ], 1],  #Zozo Clock Puzzle Room (complete)</t>
  </si>
  <si>
    <t xml:space="preserve">    309 : [ [633], [ ], [ ], 0], #Zozo Cafe Chest Room</t>
  </si>
  <si>
    <t xml:space="preserve">    '309r' : [ [4633], [ ], [ ], 1], #Zozo Cafe Chest Room</t>
  </si>
  <si>
    <t xml:space="preserve">    310 : [ [634], [ ], [ ], None], #Zozo Tower 6F Chest Room</t>
  </si>
  <si>
    <t xml:space="preserve">    311 : [ [635, 636], [ ], [ ], None], #Zozo Tower Stairwell Room</t>
  </si>
  <si>
    <t xml:space="preserve">    312 : [ [637], [ ], [ ], None], #Zozo Tower 12F Chest Room</t>
  </si>
  <si>
    <t xml:space="preserve">    # Exits 638, 639, 640, 641 appear to be redundant with 634, 635, 636, 637</t>
  </si>
  <si>
    <t xml:space="preserve">    313 : [ [1225], [ ], [ ], None], #Zozo Tower Ramuh's Room</t>
  </si>
  <si>
    <t xml:space="preserve">    # OPERA HOUSE</t>
  </si>
  <si>
    <t xml:space="preserve">    314 : [ [642, 643], [ ], [ ], None], #Opera House Balcony WoR and WoB Disruption</t>
  </si>
  <si>
    <t xml:space="preserve">    315 : [ [646, 647], [ ], [ ], None], #Opera House Catwalk Stairwell</t>
  </si>
  <si>
    <t xml:space="preserve">    316 : [ [648], [ ], [ ], None], #Opera House Switch Room</t>
  </si>
  <si>
    <t xml:space="preserve">    317 : [ [649, 650], [ ], [ ], None], #Opera House Balcony WoB</t>
  </si>
  <si>
    <t xml:space="preserve">    318 : [ [657], [ ], [ ], None], #Opera House Catwalks</t>
  </si>
  <si>
    <t xml:space="preserve">    319 : [ [658, 659], [ ], [ ], None], #Opera House Lobby</t>
  </si>
  <si>
    <t xml:space="preserve">    320 : [ [662], [ ], [ ], None], #Opera House Dressing Room</t>
  </si>
  <si>
    <t xml:space="preserve">    321 : [ [1226], [ ], [ ], None], #Vector After Train Ride</t>
  </si>
  <si>
    <t xml:space="preserve">    322 : [ [1229], [ ], [ ], None], #Vector Outside</t>
  </si>
  <si>
    <t xml:space="preserve">    323 : [ [670], [ ], [ ], None], #Imperial Castle Entrance</t>
  </si>
  <si>
    <t xml:space="preserve">    325 : [ [671, 672, 673], [ ], [ ], None], #Imperial Castle Roof</t>
  </si>
  <si>
    <t xml:space="preserve">    331 : [ [674, 676, 678, 679, 680, 682, 684, 1230], [ ], [ ], None], #Imperial Castle Main Room</t>
  </si>
  <si>
    <t xml:space="preserve">    332 : [ [675], [ ], [ ], None], #Imperial Castle 2 Chest Room</t>
  </si>
  <si>
    <t xml:space="preserve">    333 : [ [677], [ ], [ ], None], #Imperial Castle Jail Cell</t>
  </si>
  <si>
    <t xml:space="preserve">    334 : [ [681, 688], [ ], [ ], None], #Imperial Castle 2F Bedroom Hallway</t>
  </si>
  <si>
    <t xml:space="preserve">    335 : [ [683, 693], [ ], [ ], None], #Imperial Castle Left Side Roof Stairwell</t>
  </si>
  <si>
    <t xml:space="preserve">    336 : [ [685, 694], [ ], [ ], None], #Imperial Castle Right Side Roof Stairwell</t>
  </si>
  <si>
    <t xml:space="preserve">    338 : [ [689, 690], [ ], [ ], None], #Imperial Castle Bedroom</t>
  </si>
  <si>
    <t xml:space="preserve">    339 : [ [691], [ ], [ ], None], #Imperial Castle Bedroom Bathroom</t>
  </si>
  <si>
    <t xml:space="preserve">    340 : [ [692], [ ], [ ], None], #Imperial Castle Toilet</t>
  </si>
  <si>
    <t xml:space="preserve">    341 : [ [1231], [ ], [ ], None], #Imperial Castle Top Room</t>
  </si>
  <si>
    <t xml:space="preserve">    342 : [ [1233], [ ], [ ], None], #Imperial Castle Banquet Room</t>
  </si>
  <si>
    <t xml:space="preserve">    343 : [ [695, 696], [ ], [ ], None], #Imperial Castle Barracks Room</t>
  </si>
  <si>
    <t xml:space="preserve">    345 : [ [702], [2023], [ ], None], #Magitek Factory Upper Room Platform From Lower Room</t>
  </si>
  <si>
    <t xml:space="preserve">    346 : [ [703], [2022], [3023], None], #Magitek Factory Upper Room</t>
  </si>
  <si>
    <t xml:space="preserve">    347 : [ [704], [2024, 2025], [3022, 3024, 3026], None], #Magitek Factory Lower Room</t>
  </si>
  <si>
    <t xml:space="preserve">    349 : [ [705, 706], [2026], [3025], None], #Magitek Factory Garbage Room</t>
  </si>
  <si>
    <t xml:space="preserve">    351 : [ [709, 710], [ ], [ ], None], #Magitek Factory Stairwell</t>
  </si>
  <si>
    <t xml:space="preserve">    352 : [ [711], [ ], [ ], None], #Magitek Factory Save Point Room</t>
  </si>
  <si>
    <t xml:space="preserve">    353 : [ [712, 713], [ ], [ ], None], #Magitek Factory Tube Hallway</t>
  </si>
  <si>
    <t xml:space="preserve">    354 : [ [714, 715], [ ], [ ], None], #Magitek Factory Number 024 Room</t>
  </si>
  <si>
    <t xml:space="preserve">    355 : [ [716], [2027], [ ], None], #Magitek Factory Esper Tube Room</t>
  </si>
  <si>
    <t xml:space="preserve">    '355a' : [ [], [2028], [3027], None],  # Magitek Factory Minecart Room</t>
  </si>
  <si>
    <t xml:space="preserve">    356 : [ [717], [ ], [ ], None], #Zone Eater Entry Room</t>
  </si>
  <si>
    <t xml:space="preserve">    357 : [ [718, 719, 721], [ ], [ ], None], #Zone Eater Bridge Guards Room</t>
  </si>
  <si>
    <t xml:space="preserve">    358 : [ [720], [ ], [ ], None], #Zone Eater Pit</t>
  </si>
  <si>
    <t xml:space="preserve">    359 : [ [723], [ ], [ ], None], #Zone Eater Short Tunnel</t>
  </si>
  <si>
    <t xml:space="preserve">    360 : [ [724], [ ], [ ], None], #Zone Eater Gogo Room</t>
  </si>
  <si>
    <t xml:space="preserve">    361 : [ [725], [ ], [ ], None], #Zone Eater Save Point Room</t>
  </si>
  <si>
    <t xml:space="preserve">    362 : [ [727, 728], [ ], [ ], None], #Zone Eater Bridge Switch Room</t>
  </si>
  <si>
    <t xml:space="preserve">    364 : [ [729, 730, 731], [2001, 2002], [3010], None], #Umaro Cave 1st Room</t>
  </si>
  <si>
    <t xml:space="preserve">    365 : [ [732, 733], [ ], [3001, 3002, 3003, 3005, 3007], None], #Umaro Cave Bridge Room</t>
  </si>
  <si>
    <t xml:space="preserve">    366 : [ [734], [2003, 2004], [ ], None], #Umaro Cave Switch Room</t>
  </si>
  <si>
    <t xml:space="preserve">    # 367 : [ [735, 736, 737, 738], [2005, 2006, 2007, 2008], [ ], None], #Umaro Cave 2nd Room</t>
  </si>
  <si>
    <t xml:space="preserve">    '367a' : [ [735], [2007], [ ], None], #Umaro Cave 2nd Room - west</t>
  </si>
  <si>
    <t xml:space="preserve">    '367b' : [ [736, 738], [2006, 2008], [ ], None], #Umaro Cave 2nd Room - middle</t>
  </si>
  <si>
    <t xml:space="preserve">    '367c' : [ [737], [2005], [ ], None], #Umaro Cave 2nd Room - east</t>
  </si>
  <si>
    <t xml:space="preserve">    368 : [ [ ], [2009], [3004], None], # Umaro Cave Umaro's Den</t>
  </si>
  <si>
    <t xml:space="preserve">    369 : [ [739, 740, 741, 742], [ ], [ ], None], #Maranda Outside</t>
  </si>
  <si>
    <t xml:space="preserve">    370 : [ [743], [ ], [ ], None], #Doma 3F Outside</t>
  </si>
  <si>
    <t xml:space="preserve">    371 : [ [744, 1240], [ ], [ ], None], #Doma 1F Outside</t>
  </si>
  <si>
    <t xml:space="preserve">    372 : [ [745, 746], [ ], [ ], None], #Doma 2F Outside</t>
  </si>
  <si>
    <t xml:space="preserve">    374 : [ [750], [ ], [ ], None], #Maranda Inn</t>
  </si>
  <si>
    <t xml:space="preserve">    375 : [ [751], [ ], [ ], None], #Maranda Weapon Shop</t>
  </si>
  <si>
    <t xml:space="preserve">    376 : [ [752], [ ], [ ], None], #Maranda Armor Shop</t>
  </si>
  <si>
    <t xml:space="preserve">    377 : [ [1241], [ ], [ ], None], #Darill's Tomb Outside</t>
  </si>
  <si>
    <t xml:space="preserve">    378 : [ [771, 772], [ ], [ ], None], #Darill's Tomb Entry Room</t>
  </si>
  <si>
    <t xml:space="preserve">    379 : [ [773, 774, 776, 778, 780, 783], [ ], [ ], None], #Darill's Tomb Main Upstairs Room</t>
  </si>
  <si>
    <t xml:space="preserve">    380 : [ [775], [ ], [ ], None], #Darill's Tomb Left Side Tombstone Room</t>
  </si>
  <si>
    <t xml:space="preserve">    381 : [ [777, 786], [ ], [ ], None], #Darill's Tomb Right Side Tombstone Room</t>
  </si>
  <si>
    <t xml:space="preserve">    382 : [ [779, 785], [ ], [ ], None], #Darill's Tomb B2 Left Side Bottom Room</t>
  </si>
  <si>
    <t xml:space="preserve">    383 : [ [781, 782], [ ], [ ], None], #Darill's Tomb B2 Turtle Hallway</t>
  </si>
  <si>
    <t xml:space="preserve">    384 : [ [784], [ ], [ ], None], #Darill's Tomb B2 Right Side Bottom Room</t>
  </si>
  <si>
    <t xml:space="preserve">    385 : [ [787], [ ], [ ], None], #Darill's Tomb Right Side Secret Room</t>
  </si>
  <si>
    <t xml:space="preserve">    386 : [ [788], [ ], [ ], None], #Darill's Tomb B2 Graveyard</t>
  </si>
  <si>
    <t xml:space="preserve">    387 : [ [789], [ ], [ ], None], #Darill's Tomb Dullahan Room</t>
  </si>
  <si>
    <t xml:space="preserve">    388 : [ [790, 791], [ ], [ ], None], #Darills' Tomb B3</t>
  </si>
  <si>
    <t xml:space="preserve">    389 : [ [792], [ ], [ ], None], #Darills' Tomb B3 Water Level Switch Room</t>
  </si>
  <si>
    <t xml:space="preserve">    390 : [ [793, 794], [ ], [ ], None], #Darills' Tomb B2 Water Level Switch Room Left Side</t>
  </si>
  <si>
    <t xml:space="preserve">    393 : [ [797, 798], [ ], [ ], None], #Darill's Tomb MIAB Hallway</t>
  </si>
  <si>
    <t xml:space="preserve">    401 : [ [814, 815], [ ], [ ], None], #Tzen Collapsing House Downstairs</t>
  </si>
  <si>
    <t xml:space="preserve">    434 : [ [865, 866], [ ], [ ], None], #Doma Dream Train Switch Puzzle Room Left Section</t>
  </si>
  <si>
    <t xml:space="preserve">    435 : [ [867], [ ], [ ], None], #Doma Dream Train Switch Puzzle Room</t>
  </si>
  <si>
    <t xml:space="preserve">    436 : [ [868, 869, 870, 871], [ ], [ ], None], #Doma Dream Train 1st Car</t>
  </si>
  <si>
    <t xml:space="preserve">    447 : [ [922, 923, 924, 925, 926, 927, 928], [ ], [ ], None], #Thamasa After Kefka Outside WoB</t>
  </si>
  <si>
    <t xml:space="preserve">    450 : [ [950, 951], [ ], [ ], None], #Thamasa Arsenal</t>
  </si>
  <si>
    <t xml:space="preserve">    451 : [ [952], [ ], [ ], None], #Thamasa Inn</t>
  </si>
  <si>
    <t xml:space="preserve">    452 : [ [953], [ ], [ ], None], #Thamasa Item Shop</t>
  </si>
  <si>
    <t xml:space="preserve">    453 : [ [954], [ ], [ ], None], #Thamasa Elder's House</t>
  </si>
  <si>
    <t xml:space="preserve">    454 : [ [955, 956], [ ], [ ], None], #Strago's House First Floor</t>
  </si>
  <si>
    <t xml:space="preserve">    455 : [ [957], [ ], [ ], None], #Strago's House Second Floor</t>
  </si>
  <si>
    <t xml:space="preserve">    456 : [ [958], [ ], [ ], None], #Thamasa Relic</t>
  </si>
  <si>
    <t xml:space="preserve">    457 : [ [959], [ ], [ ], None], #Burning House Entry Room</t>
  </si>
  <si>
    <t xml:space="preserve">    458 : [ [960, 961, 962], [ ], [ ], None], #Burning House Second Room</t>
  </si>
  <si>
    <t xml:space="preserve">    459 : [ [963, 964], [ ], [ ], None], #Burning House Third Room</t>
  </si>
  <si>
    <t xml:space="preserve">    460 : [ [965, 966, 968], [ ], [ ], None], #Burning House Fourth Room</t>
  </si>
  <si>
    <t xml:space="preserve">    461 : [ [967, 970, 972], [ ], [ ], None], #Burning House Fifth Room</t>
  </si>
  <si>
    <t xml:space="preserve">    462 : [ [969], [ ], [ ], None], #Burning House 1st Chest Room</t>
  </si>
  <si>
    <t xml:space="preserve">    463 : [ [971], [ ], [ ], None], #Burning House 2nd Chest Room</t>
  </si>
  <si>
    <t xml:space="preserve">    464 : [ [973, 974], [ ], [ ], None], #Burning House Sixth Room</t>
  </si>
  <si>
    <t xml:space="preserve">    465 : [ [975], [ ], [ ], None], #Burning House Final Room</t>
  </si>
  <si>
    <t xml:space="preserve">    467 : [ [979, 985], [ ], [ ], None], #Veldt Cave First Room</t>
  </si>
  <si>
    <t xml:space="preserve">    468 : [ [980], [ ], [ ], None], #Veldt Cave Second Room Dead End</t>
  </si>
  <si>
    <t xml:space="preserve">    469 : [ [981, 986], [ ], [ ], None], #Veldt Cave Bandit Room / Second Room</t>
  </si>
  <si>
    <t xml:space="preserve">    470 : [ [982, 983], [ ], [ ], None], #Veldt Cave Third Room</t>
  </si>
  <si>
    <t xml:space="preserve">    471 : [ [984, 987], [ ], [ ], None], #Veldt Cave Bandit Room / Second Room Lower Floor</t>
  </si>
  <si>
    <t xml:space="preserve">    472 : [ [988], [ ], [ ], None], #Veldt Cave Fourth Room Left Side</t>
  </si>
  <si>
    <t xml:space="preserve">    473 : [ [989], [ ], [ ], None], #Veldt Cave Fourth Room Right Side</t>
  </si>
  <si>
    <t xml:space="preserve">    474 : [ [990, 992], [ ], [ ], None], #Veldt Cave Fifth Room</t>
  </si>
  <si>
    <t xml:space="preserve">    475 : [ [991], [ ], [ ], None], #Veldt Cave Final Room</t>
  </si>
  <si>
    <t xml:space="preserve">    476 : [ [1010, 1011, 1012], [ ], [ ], None], #Fanatic's Tower 2nd Floor Outside</t>
  </si>
  <si>
    <t xml:space="preserve">    477 : [ [1013, 1014, 1015], [ ], [ ], None], #Fanatic's Tower 3rd Floor Outside</t>
  </si>
  <si>
    <t xml:space="preserve">    478 : [ [1016, 1017, 1018], [ ], [ ], None], #Fanatic's Tower 4th Floor Outside</t>
  </si>
  <si>
    <t xml:space="preserve">    479 : [ [1019], [ ], [ ], None], #Fanatic's Tower Bottom</t>
  </si>
  <si>
    <t xml:space="preserve">    480 : [ [1020, 1021, 1022, 1023], [ ], [ ], None], #Fanatic's Tower 1st Floor Outside</t>
  </si>
  <si>
    <t xml:space="preserve">    481 : [ [1024, 1025], [ ], [ ], None], #Fanatic's Tower Top</t>
  </si>
  <si>
    <t xml:space="preserve">    482 : [ [1026], [ ], [ ], None], #Fanatic's Tower 1st Floor Treasure Room</t>
  </si>
  <si>
    <t xml:space="preserve">    483 : [ [1027], [ ], [ ], None], #Fanatic's Tower Top Room</t>
  </si>
  <si>
    <t xml:space="preserve">    484 : [ [1028], [ ], [ ], None], #Fanatic's Tower 2nd Floor Treasure Room</t>
  </si>
  <si>
    <t xml:space="preserve">    485 : [ [1029], [ ], [ ], None], #Fanatic's Tower 3rd Floor Treasure Room</t>
  </si>
  <si>
    <t xml:space="preserve">    486 : [ [1030], [ ], [ ], None], #Fanatic's Tower 4th Floor Treasure Room</t>
  </si>
  <si>
    <t xml:space="preserve">    487 : [ [1031], [ ], [ ], None], #Fanatic's Tower 1st Floor Secret Room</t>
  </si>
  <si>
    <t xml:space="preserve">    488 : [ [1032, 1033], [ ], [ ], None], #Esper Mountain 3 Statues Room</t>
  </si>
  <si>
    <t xml:space="preserve">    489 : [ [1034, 1035, 1036], [ ], [ ], None], #Esper Mountain Outside Bridge Room</t>
  </si>
  <si>
    <t xml:space="preserve">    490 : [ [1037], [ ], [ ], None], #Esper Mountain Outside East Treasure Room</t>
  </si>
  <si>
    <t xml:space="preserve">    491 : [ [1038, 1039, 1040, 1041], [ ], [ ], None], #Esper Mountain Outside Path to Final Room</t>
  </si>
  <si>
    <t xml:space="preserve">    492 : [ [1042, 1043], [ ], [ ], None], #Esper Mountain Outside Statue Path</t>
  </si>
  <si>
    <t xml:space="preserve">    493 : [ [1044], [ ], [ ], None], #Esper Mountain Outside West Treasure Room</t>
  </si>
  <si>
    <t xml:space="preserve">    494 : [ [1045], [ ], [ ], None], #Esper Mountain Outside Northwest Treasure Room</t>
  </si>
  <si>
    <t xml:space="preserve">    495 : [ [1046, 1047, 1048, 1049], [ ], [ ], None], #Esper Mountain Inside First Room</t>
  </si>
  <si>
    <t xml:space="preserve">    496 : [ [1050, 1051], [ ], [3011, 3012, 3013], None], #Esper Mountain Inside Second Room South Section (with bridge jump entrances)</t>
  </si>
  <si>
    <t xml:space="preserve">    497 : [ [1052], [2014, 2015, 2016], [ ], None], #Esper Mountain Falling Pit Room</t>
  </si>
  <si>
    <t xml:space="preserve">    498 : [ [1053, 1054], [2011], [3015], None], #Esper Mountain Inside Second Room West Section</t>
  </si>
  <si>
    <t xml:space="preserve">    499 : [ [1055], [2013], [3016], None], #Esper Mountain Inside Second Room East Section</t>
  </si>
  <si>
    <t xml:space="preserve">    500 : [ [1056], [2012], [3014], None], #Esper Mountain Inside Second Room North Section</t>
  </si>
  <si>
    <t xml:space="preserve">    501 : [ [1057], [ ], [ ], None], #Esper Mountain Inside Second Room Dead End</t>
  </si>
  <si>
    <t xml:space="preserve">    502 : [ [1059, 1060, 1058, 1263], [ ], [ ], None], #Imperial Base</t>
  </si>
  <si>
    <t xml:space="preserve">    'root-sg': [[1058, 1263], [], [], 0],  # Root entrance = imperial base</t>
  </si>
  <si>
    <t xml:space="preserve">    503 : [ [1061, 1062], [ ], [ ], None], #Imperial Base House</t>
  </si>
  <si>
    <t xml:space="preserve">    504 : [ [1063], [ ], [ ], None], #Imperial Base House Basement</t>
  </si>
  <si>
    <t xml:space="preserve">    '504a' : [ [41, 43], [], [], 0],  # WOB Imperial Base / Cave to Sealed Gate connector</t>
  </si>
  <si>
    <t xml:space="preserve">    505 : [ [1064, 1065], [ ], [3031], None], #Cave to Sealed Gate Entry Room</t>
  </si>
  <si>
    <t xml:space="preserve">    506 : [ [1066, 1067], [ ], [ ], None], #Cave to Sealed Gate B1</t>
  </si>
  <si>
    <t xml:space="preserve">    507 : [ [1069, 1264], [2031], [ ], None], #Cave to Sealed Gate Last Room</t>
  </si>
  <si>
    <t xml:space="preserve">    508 : [ [1070], [ ], [3030], None], #Cave to Sealed Gate Main Room Last Section</t>
  </si>
  <si>
    <t xml:space="preserve">    509 : [ [1071, 1072], [2029], [ ], None], #Cave to Sealed Gate Main Room First Section</t>
  </si>
  <si>
    <t xml:space="preserve">    510 : [ [1073], [2030], [3029], None], #Cave to Sealed Gate Main Room Middle Section</t>
  </si>
  <si>
    <t xml:space="preserve">    511 : [ [1074], [ ], [ ], None], #Cave to Sealed Gate 4 Chest Room</t>
  </si>
  <si>
    <t xml:space="preserve">    512 : [ [1075, 1076, 1077], [ ], [ ], None], #Cave to Sealed Gate Lava Switch Room  # 1076 inaccessible?</t>
  </si>
  <si>
    <t xml:space="preserve">    513 : [ [1078], [ ], [ ], None], #Cave to Sealed Gate Save Point Room</t>
  </si>
  <si>
    <t xml:space="preserve">    514 : [ [1079], [ ], [ ], None], #Sealed Gate</t>
  </si>
  <si>
    <t xml:space="preserve">    515 : [ [1080, 1265, 1266, 1267, 1268, 1269, 1270], [ ], [ ], None], #Solitary Island House Outside</t>
  </si>
  <si>
    <t xml:space="preserve">    516 : [ [1081], [ ], [ ], None], #Solitary Island House Inside</t>
  </si>
  <si>
    <t xml:space="preserve">    517 : [ [1271], [ ], [ ], None], #Solitary Island Beach</t>
  </si>
  <si>
    <t xml:space="preserve">    520 : [ [1083, 1085, 1087], [ ], [ ], None], #Ancient Cave First Room</t>
  </si>
  <si>
    <t xml:space="preserve">    521 : [ [1084, 1086, 1088, 1274], [ ], [ ], None], #Ancient Cave Second Room</t>
  </si>
  <si>
    <t xml:space="preserve">    522 : [ [1089, 1275], [ ], [ ], None], #Ancient Cave Third Room</t>
  </si>
  <si>
    <t xml:space="preserve">    523 : [ [1090, 1091], [ ], [ ], None], #Ancient Cave Save Point Room</t>
  </si>
  <si>
    <t xml:space="preserve">    524 : [ [1092, 1093], [ ], [ ], None], #Ancient Castle West Side South Room</t>
  </si>
  <si>
    <t xml:space="preserve">    525 : [ [1094], [ ], [ ], None], #Ancient Castle East Side Single Chest Room</t>
  </si>
  <si>
    <t xml:space="preserve">    526 : [ [1095], [ ], [ ], None], #Ancient Castle West Side North Room</t>
  </si>
  <si>
    <t xml:space="preserve">    527 : [ [1096], [ ], [ ], None], #Ancient Castle East Side 2 Chest Room</t>
  </si>
  <si>
    <t xml:space="preserve">    528 : [ [1098, 1099, 1100, 1278], [ ], [ ], None], #Ancient Castle Throne Room</t>
  </si>
  <si>
    <t xml:space="preserve">    529 : [ [1276, 1277], [ ], [ ], None], #Ancient Castle Entry Room</t>
  </si>
  <si>
    <t xml:space="preserve">    530 : [ [1101, 1102, 1103, 1104, 1279], [ ], [ ], None], #Ancient Castle Outside</t>
  </si>
  <si>
    <t xml:space="preserve">    531 : [ [1105, 1106], [ ], [ ], None], #Ancient Castle Eastern Basement</t>
  </si>
  <si>
    <t xml:space="preserve">    532 : [ [1107], [ ], [ ], None], #Ancient Castle Dragon Room</t>
  </si>
  <si>
    <t xml:space="preserve">    533 : [ [1125, 1126, 1280], [ ], [ ], None], #Coliseum Main Room</t>
  </si>
  <si>
    <t xml:space="preserve">    534 : [ [1127], [ ], [ ], None], #Coliseum Left Room</t>
  </si>
  <si>
    <t>'root-u' : [ [], [2010], [3009], None], # Root map for -door-randomize-umaro</t>
  </si>
  <si>
    <t>'root-unb' : [ [1138], [], [], 0], # Root map for -door-randomize-upper-narshe-wob</t>
  </si>
  <si>
    <t>'root-unr' : [ [1146], [], [], 1], # Root map for -door-randomize-upper-narshe-wor</t>
  </si>
  <si>
    <t>'root-em' : [ [44], [], [], 0], # Root map for -door-randomize-esper-mountain</t>
  </si>
  <si>
    <t>'root-ob' : [ [593], [], [], 1], # Root map for -door-randomize-owzer's basement</t>
  </si>
  <si>
    <t>'root-mf' : [ [1229], [], [3028], 0],     # Magitek Factory root entrance in Vector</t>
  </si>
  <si>
    <t>'root-zb': [[600, 601, 602, 604, 608], [], [], 0],  # Zozo 1F Outside WOB</t>
  </si>
  <si>
    <t>'root-zr': [[4600, 4601, 4602, 4604], [], [], 1],  # Zozo 1F Outside WOR</t>
  </si>
  <si>
    <t>'branch-mz': [ [537], [], [], None],  # Zozo branch to Mount Zozo (for use with Zozo-WoR)</t>
  </si>
  <si>
    <t>'root-mz' : [ [618], [], [], 1],  # Mt Zozo connection (Rusty Door)</t>
  </si>
  <si>
    <t>'37a' : [ [145, 146], [ ], [3009], None], #Narshe Northern Mines 2nd/3rd Floor Outside WoR incl. exit from Umaro's cave</t>
  </si>
  <si>
    <t>'41a' : [ [1150], [2010], [], None], # Narshe Peak WoR incl. entrance to Umaro's cave</t>
  </si>
  <si>
    <t>'293r' : [ [4600, 4601, 4602, 4604, 5224], [ ], [ ], 1], #Zozo 1F Outside WOB</t>
  </si>
  <si>
    <t>'294r' : [ [4603], [ ], [ ], 1], #Zozo 2F Clock Room Balcony Outside</t>
  </si>
  <si>
    <t>'295r' : [ [4605], [ ], [ ], 1], #Zozo 2F Cafe Balcony Outside</t>
  </si>
  <si>
    <t>'296r' : [ [4606, 4607, 618], [ ], [ ], 1], #Zozo Cafe Upstairs Outside WOR</t>
  </si>
  <si>
    <t>'301r' : [ [4620, 4621, 4622], [ ], [ ], 1], #Zozo Cafe</t>
  </si>
  <si>
    <t>'303a' : [ [625], [2033], [ ], None], #Zozo Relic 2nd Room Inside - entrance</t>
  </si>
  <si>
    <t>'303b' : [ [626], [ ], [3033], None], #Zozo Relic 2nd Room Inside - exit</t>
  </si>
  <si>
    <t>'305r' : [ [4629], [ ], [ ], 1], #Zozo Armor</t>
  </si>
  <si>
    <t>'306r' : [ [4630], [ ], [ ], 1], #Zozo Weapon</t>
  </si>
  <si>
    <t>'307a' : [ [631, 632],  [ ], [ ], 0],  #Zozo Clock Puzzle Room (complete)</t>
  </si>
  <si>
    <t>'307r' : [ [4631, 4632],  [ ], [ ], 1],  #Zozo Clock Puzzle Room (complete)</t>
  </si>
  <si>
    <t>'309r' : [ [4633], [ ], [ ], 1], #Zozo Cafe Chest Room</t>
  </si>
  <si>
    <t>'355a' : [ [], [2028], [3027], None],  # Magitek Factory Minecart Room</t>
  </si>
  <si>
    <t>'367a' : [ [735], [2007], [ ], None], #Umaro Cave 2nd Room - west</t>
  </si>
  <si>
    <t>'367b' : [ [736, 738], [2006, 2008], [ ], None], #Umaro Cave 2nd Room - middle</t>
  </si>
  <si>
    <t>'367c' : [ [737], [2005], [ ], None], #Umaro Cave 2nd Room - east</t>
  </si>
  <si>
    <t>'root-sg': [[1058, 1263], [], [], 0],  # Root entrance = imperial base</t>
  </si>
  <si>
    <t>'504a' : [ [41, 43], [], [], 0],  # WOB Imperial Base / Cave to Sealed Gate connector</t>
  </si>
  <si>
    <t>, 525, 526, 1199, 1200, 1201, 1202</t>
  </si>
  <si>
    <t>, 567, 568, 569, 570, 571, 572, 573, 1213, 1214, 1215, 1216</t>
  </si>
  <si>
    <t>, 600, 601, 602, 604, 608, 1224</t>
  </si>
  <si>
    <t>, 658, 659</t>
  </si>
  <si>
    <t>, 739, 740, 741, 742, 1238, 1239</t>
  </si>
  <si>
    <t>, 744, 1240</t>
  </si>
  <si>
    <t>244 : [525, 526, 1199, 1200, 1201, 1202], #Nikeah Outside WoB</t>
  </si>
  <si>
    <t>271 : [567, 568, 569, 570, 571, 572, 573, 1213, 1214, 1215, 1216], #Jidoor Outside</t>
  </si>
  <si>
    <t>295 : [600, 601, 602, 604, 608, 1224], #Zozo 1F Outside</t>
  </si>
  <si>
    <t>321 : [658, 659], #Opera House Lobby</t>
  </si>
  <si>
    <t>371 : [739, 740, 741, 742, 1238, 1239], #Maranda Outside</t>
  </si>
  <si>
    <t>373 : [744, 1240], #Doma 1F Outside</t>
  </si>
  <si>
    <t>244 : [[525, 526, 1199, 1200, 1201, 1202], [ ], [ ], None], #Nikeah Outside WoB</t>
  </si>
  <si>
    <t>271 : [[567, 568, 569, 570, 571, 572, 573, 1213, 1214, 1215, 1216], [ ], [ ], None], #Jidoor Outside</t>
  </si>
  <si>
    <t>295 : [[600, 601, 602, 604, 608, 1224], [ ], [ ], None], #Zozo 1F Outside</t>
  </si>
  <si>
    <t>321 : [[658, 659], [ ], [ ], None], #Opera House Lobby</t>
  </si>
  <si>
    <t>371 : [[739, 740, 741, 742, 1238, 1239], [ ], [ ], None], #Maranda Outside</t>
  </si>
  <si>
    <t>373 : [[744, 1240], [ ], [ ], None], #Doma 1F Outside</t>
  </si>
  <si>
    <t>, 432</t>
  </si>
  <si>
    <t>, 424, 428, 430, 431, 433</t>
  </si>
  <si>
    <t>177 : [432], #Doma 3F Inside</t>
  </si>
  <si>
    <t>178 : [424, 428, 430, 431, 433], #Doma Main Room</t>
  </si>
  <si>
    <t>177 : [[432], [ ], [ ], None], #Doma 3F Inside</t>
  </si>
  <si>
    <t>178 : [[424, 428, 430, 431, 433], [ ], [ ], None], #Doma Main Room</t>
  </si>
  <si>
    <t>1238 : [63, "Maranda South to World Map"],  #Maranda Outside</t>
  </si>
  <si>
    <t>1239 : [63, "Maranda East to World Map"],  #Maranda Outside</t>
  </si>
  <si>
    <t>1241: Room = 379. Darill's Tomb Outside to B1</t>
  </si>
  <si>
    <t>1242: Room = 379. Darill's Tomb Outside to World Map</t>
  </si>
  <si>
    <t>771: Room = 380. Darill's Tomb B1 Entry Room North</t>
  </si>
  <si>
    <t>772: Room = 380. Darill's Tomb B1 Entry Room South</t>
  </si>
  <si>
    <t>773: Room = 381. Darill's Tomb B2 to B1 Stairs</t>
  </si>
  <si>
    <t>774: Room = 381. Darill's Tomb B2 Main Room Left Side Top Door</t>
  </si>
  <si>
    <t>776: Room = 381. Darill's Tomb B2 Main Room Right Side Top Door</t>
  </si>
  <si>
    <t>778: Room = 381. Darill's Tomb B2 Main Room Left Side Bottom Door</t>
  </si>
  <si>
    <t>780: Room = 381. Darill's Tomb B2 Main Room to Turtle Hallway</t>
  </si>
  <si>
    <t>783: Room = 381. Darill's Tomb B2 Main Room Right Side Bottom Door</t>
  </si>
  <si>
    <t>775: Room = 382. Darill's Tomb B2 Left Side Tombstone Room</t>
  </si>
  <si>
    <t>777: Room = 383. Darill's Tomb B2 Right Side Tombstone Room South</t>
  </si>
  <si>
    <t>786: Room = 383. Darill's Tomb B2 Right Side Tombstone Room North</t>
  </si>
  <si>
    <t>779: Room = 384. Darill's Tomb B2 Left Side Bottom Room to Main Room</t>
  </si>
  <si>
    <t>785: Room = 384. Darill's Tomb B2 Stairwell to B3</t>
  </si>
  <si>
    <t>784: Room = 386. Darill's Tomb B2 Right Side Bottom Room to Main Room</t>
  </si>
  <si>
    <t>787: Room = 387. Darill's Tomb B2 Right Side Secret Room</t>
  </si>
  <si>
    <t>788: Room = 388. Darill's Tomb B2 Graveyard</t>
  </si>
  <si>
    <t>789: Room = 389. Darill's Tomb Dullahan Room South</t>
  </si>
  <si>
    <t>790: Room = 390. Darill's Tomb B3 Stairwell to B2</t>
  </si>
  <si>
    <t>791: Room = 390. Darill's Tomb B3 Door to Water Level Switch Room</t>
  </si>
  <si>
    <t>792: Room = 391. Darill's Tomb B3 Water Level Switch Room</t>
  </si>
  <si>
    <t>793: Room = 392. Darill's Tomb B2 Water Room Left Top Door</t>
  </si>
  <si>
    <t>794: Room = 392. Darill's Tomb B2 Water Room Left Bottom Door to Graveyard</t>
  </si>
  <si>
    <t>797: Room = 395. Darill's Tomb B2 MIAB Hallway to Water Room</t>
  </si>
  <si>
    <t>798: Room = 395. Darill's Tomb B2 MIAB Hallway to Dullahan Room</t>
  </si>
  <si>
    <t>1243: Room = 396. Tzen South to World Map WoR</t>
  </si>
  <si>
    <t>1244: Room = 397. Tzen South to World Map WoB</t>
  </si>
  <si>
    <t>814: Room = 403. Tzen Collapsing House Stairwell Down</t>
  </si>
  <si>
    <t>815: Room = 403. Tzen Collapsing House Stairwell Up</t>
  </si>
  <si>
    <t>865: Room = 436. Doma Dream Train Switch Puzzle Room West Door Top Tile</t>
  </si>
  <si>
    <t>867: Room = 437. Doma Dream Train Switch Puzzle Room East Door</t>
  </si>
  <si>
    <t>868: Room = 438. Doma Dream Train 1st Train Car West Door Top Tile</t>
  </si>
  <si>
    <t>870: Room = 438. Doma Dream Train 1st Train Car East Door Top Tile</t>
  </si>
  <si>
    <t>1245: Room = 439. Albrook West to World Map WoB</t>
  </si>
  <si>
    <t>1249: Room = 440. Albrook West to World Map WoR</t>
  </si>
  <si>
    <t>922: Room = 449. Thamasa After Kefka Arsenal West Outside WoB</t>
  </si>
  <si>
    <t>923: Room = 449. Thamasa After Kefka Arsenal East Outside WoB</t>
  </si>
  <si>
    <t>924: Room = 449. Thamasa After Kefka Item Outside WoB</t>
  </si>
  <si>
    <t>925: Room = 449. Thamasa After Kefka Relic Outside WoB</t>
  </si>
  <si>
    <t>926: Room = 449. Thamasa After Kefka Strago's House Outside WoB</t>
  </si>
  <si>
    <t>927: Room = 449. Thamasa After Kefka Elder's House Outside WoB</t>
  </si>
  <si>
    <t>928: Room = 449. Thamasa After Kefka Inn Outside WoB</t>
  </si>
  <si>
    <t>1260: Room = 451. Thamasa West to World Map WoR</t>
  </si>
  <si>
    <t>950: Room = 452. Thamasa Arsenal Inside West</t>
  </si>
  <si>
    <t>951: Room = 452. Thamasa Arsenal Inside East</t>
  </si>
  <si>
    <t>952: Room = 453. Thamasa Inn Inside</t>
  </si>
  <si>
    <t>953: Room = 454. Thamasa Item Inside</t>
  </si>
  <si>
    <t>954: Room = 455. Thamasa Elder's House Inside</t>
  </si>
  <si>
    <t>955: Room = 456. Thamasa Strago's House Front Door Inside</t>
  </si>
  <si>
    <t>956: Room = 456. Thamasa Strago's House Stairs Up</t>
  </si>
  <si>
    <t>957: Room = 457. Thamasa Strago's House Stairs Down</t>
  </si>
  <si>
    <t>958: Room = 458. Thamasa Relic Inside</t>
  </si>
  <si>
    <t>959: Room = 459. Burning House Entry Room North Door</t>
  </si>
  <si>
    <t>960: Room = 460. Burning House Second Room South Door Left Tile</t>
  </si>
  <si>
    <t>962: Room = 460. Burning House Second Room North Door</t>
  </si>
  <si>
    <t>963: Room = 461. Burning House Third Room South Door</t>
  </si>
  <si>
    <t>964: Room = 461. Burning House Third Room North Door</t>
  </si>
  <si>
    <t>965: Room = 462. Burning House Fourth Room South Door</t>
  </si>
  <si>
    <t>966: Room = 462. Burning House Fourth Room Left North Door</t>
  </si>
  <si>
    <t>968: Room = 462. Burning House Fourth Room Right North Door</t>
  </si>
  <si>
    <t>967: Room = 463. Burning House Fifth Room South Door</t>
  </si>
  <si>
    <t>970: Room = 463. Burning House Fifth Room Right North Door</t>
  </si>
  <si>
    <t>972: Room = 463. Burning House Fifth Room Left North Door</t>
  </si>
  <si>
    <t>969: Room = 464. Burning House 1st Chest Room</t>
  </si>
  <si>
    <t>971: Room = 465. Burning House 2nd Chest Room</t>
  </si>
  <si>
    <t>973: Room = 466. Burning House Sixth Room South Door</t>
  </si>
  <si>
    <t>974: Room = 466. Burning House Sixth Room North Door</t>
  </si>
  <si>
    <t>975: Room = 467. Burning House Final Room</t>
  </si>
  <si>
    <t>979: Room = 469. Veldt Cave First Room Bottom Right Door</t>
  </si>
  <si>
    <t>985: Room = 469. Veldt Cave First Room Top Right Door</t>
  </si>
  <si>
    <t>980: Room = 470. Veldt Cave Second Room Bottom Left Door</t>
  </si>
  <si>
    <t>981: Room = 471. Veldt Cave Second Room Stairs Down to B1</t>
  </si>
  <si>
    <t>986: Room = 471. Veldt Cave Second Room Top Left Door</t>
  </si>
  <si>
    <t>982: Room = 472. Veldt Cave Third Room Stairs Up to 1F</t>
  </si>
  <si>
    <t>983: Room = 472. Veldt Cave Third Room South Door to Second Room Lower Part</t>
  </si>
  <si>
    <t>984: Room = 473. Veldt Cave Second Room Lower Part North Door</t>
  </si>
  <si>
    <t>987: Room = 473. Veldt Cave Second Room Lower Part Stairs Down to B2</t>
  </si>
  <si>
    <t>988: Room = 474. Veldt Cave B2 Fourth Room North Left Door</t>
  </si>
  <si>
    <t>989: Room = 475. Veldt Cave Fourth Room North Right Door</t>
  </si>
  <si>
    <t>990: Room = 476. Veldt Cave Fifth Room North Door</t>
  </si>
  <si>
    <t>992: Room = 476. Veldt Cave Fifth Room South Door</t>
  </si>
  <si>
    <t>991: Room = 477. Veldt Cave Sr Behemoth Room</t>
  </si>
  <si>
    <t>1010: Room = 478. Fanatic's Tower Level 2 Outside To Treasure Room 3</t>
  </si>
  <si>
    <t>1011: Room = 478. Fanatic's Tower Level 2 Outside To Level 1</t>
  </si>
  <si>
    <t>1012: Room = 478. Fanatic's Tower Level 2 Outside To Level 3</t>
  </si>
  <si>
    <t>1013: Room = 479. Fanatic's Tower Level 3 Outside To Treasure Room 4</t>
  </si>
  <si>
    <t>1014: Room = 479. Fanatic's Tower Level 3 Outside To Level 2</t>
  </si>
  <si>
    <t>1015: Room = 479. Fanatic's Tower Level 3 Outside To Level 4</t>
  </si>
  <si>
    <t>1016: Room = 480. Fanatic's Tower Level 4 Outside To Treasure Room 5</t>
  </si>
  <si>
    <t>1017: Room = 480. Fanatic's Tower Level 4 Outside To Level 3</t>
  </si>
  <si>
    <t>1018: Room = 480. Fanatic's Tower Level 4 Outside To Top</t>
  </si>
  <si>
    <t>1019: Room = 481. Fanatic's Tower Entrance Stairs Up to Level 1</t>
  </si>
  <si>
    <t>1021: Room = 482. Fanatic's Tower Level 1 Outside To Treasure Room 2</t>
  </si>
  <si>
    <t>1022: Room = 482. Fanatic's Tower Level 1 Outside To Entrance</t>
  </si>
  <si>
    <t>1023: Room = 482. Fanatic's Tower Level 1 Outside to Level 2</t>
  </si>
  <si>
    <t>1024: Room = 483. Fanatic's Tower Top Room Door</t>
  </si>
  <si>
    <t>1025: Room = 483. Fanatic's Tower Top Down to Level 4</t>
  </si>
  <si>
    <t>1026: Room = 484. Fanatic's Tower 1st Treasure Room</t>
  </si>
  <si>
    <t>1027: Room = 485. Fanatic's Tower Top Room Inside</t>
  </si>
  <si>
    <t>1028: Room = 486. Fanatic's Tower 2nd Floor Treasure Room</t>
  </si>
  <si>
    <t>1029: Room = 487. Fanatic's Tower 3rd Floor Treasure Room</t>
  </si>
  <si>
    <t>1030: Room = 488. Fanatic's Tower 4th Floor Treasure Room</t>
  </si>
  <si>
    <t>1031: Room = 489. Fanatic's Tower 1st Floor Secret Room</t>
  </si>
  <si>
    <t>1032: Room = 490. Esper Mountain 3 Statues Room Left Door</t>
  </si>
  <si>
    <t>1033: Room = 490. Esper Mountain 3 Statues Room Right Door</t>
  </si>
  <si>
    <t>1034: Room = 491. Esper Mountain Outside Bridge Room West Door Left Tile</t>
  </si>
  <si>
    <t>1036: Room = 491. Esper Mountain Outside Bridge Room East Door</t>
  </si>
  <si>
    <t>1037: Room = 492. Esper Mountain Outside East Treasure Room</t>
  </si>
  <si>
    <t>1038: Room = 493. Esper Mountain Outside Path to Final Room East Door Left Tile</t>
  </si>
  <si>
    <t>1040: Room = 493. Esper Mountain Outside Path to Final Room West Door Left Tile</t>
  </si>
  <si>
    <t>1042: Room = 494. Esper Mountain Outside Statue Path South Door</t>
  </si>
  <si>
    <t>1043: Room = 494. Esper Mountain Outside Statue Path North Door</t>
  </si>
  <si>
    <t>1044: Room = 495. Esper Mountain Outside West Treasure Room</t>
  </si>
  <si>
    <t>1045: Room = 496. Esper Mountain Outside Northwest Treasure Room</t>
  </si>
  <si>
    <t>1046: Room = 497. Esper Mountain Inside First Room North Door to Outside Loop</t>
  </si>
  <si>
    <t>1047: Room = 497. Esper Mountain Inside to World Map</t>
  </si>
  <si>
    <t>1048: Room = 497. Esper Mountain Inside First Room West Door to Outside Loop</t>
  </si>
  <si>
    <t>1049: Room = 497. Esper Mountain Inside First Room East Door to Statue Path</t>
  </si>
  <si>
    <t>1050: Room = 498. Esper Mountain Inside Second Room Southwest Door</t>
  </si>
  <si>
    <t>1051: Room = 498. Esper Mountain Inside Second Room Southeast Door</t>
  </si>
  <si>
    <t>1052: Room = 499. Esper Mountain Inside Pit Room</t>
  </si>
  <si>
    <t>1053: Room = 500. Esper Mountain Inside Second Room West Door</t>
  </si>
  <si>
    <t>1054: Room = 500. Esper Mountain Inside Second Room Northwest Door</t>
  </si>
  <si>
    <t>1055: Room = 501. Esper Mountain Inside Second Room East Door</t>
  </si>
  <si>
    <t>1056: Room = 502. Esper Mountain Inside Second Room North Door</t>
  </si>
  <si>
    <t>1057: Room = 503. Esper Mountain Inside Final Room Dead End</t>
  </si>
  <si>
    <t>1058: Room = 504. Imperial Base House Outside</t>
  </si>
  <si>
    <t>1061: Room = 505. Imperial Base House Inside</t>
  </si>
  <si>
    <t>1062: Room = 505. Imperial Base House Stairs Down</t>
  </si>
  <si>
    <t>1063: Room = 506. Imperial Base House Stairs Up</t>
  </si>
  <si>
    <t>1065: Room = 507. Cave to the Sealed Gate Entry Room to B1</t>
  </si>
  <si>
    <t>1066: Room = 508. Cave to the Sealed Gate B1 North to Entry Room</t>
  </si>
  <si>
    <t>1067: Room = 508. Cave to the Sealed Gate B1 South to Lava Switch Room</t>
  </si>
  <si>
    <t>1069: Room = 509. Cave to Sealed Gate Last Room South Door</t>
  </si>
  <si>
    <t>1264: Room = 509. Cave to Sealed Gate Last Room to Sealed Gate</t>
  </si>
  <si>
    <t>1070: Room = 510. Cave to Sealed Gate Main Room to Last Room</t>
  </si>
  <si>
    <t>1071: Room = 511. Cave to Sealed Gate Main Room to Lava Switch Room</t>
  </si>
  <si>
    <t>1072: Room = 511. Cave to Sealed Gate Main Room to Save Point Room</t>
  </si>
  <si>
    <t>1073: Room = 512. Cave to Sealed Gate Main Room to 4 Chest Room</t>
  </si>
  <si>
    <t>1074: Room = 513. Cave to Sealed Gate 4 Chest Room</t>
  </si>
  <si>
    <t>1075: Room = 514. Cave to Sealed Gate Lava Switch Room North</t>
  </si>
  <si>
    <t>1077: Room = 514. Cave to Sealed Gate Lava Switch Room South</t>
  </si>
  <si>
    <t>1078: Room = 515. Cave to Sealed Gate Save Point Room</t>
  </si>
  <si>
    <t>1079: Room = 516. Sealed Gate</t>
  </si>
  <si>
    <t>1080: Room = 517. Cid's House Door Outside</t>
  </si>
  <si>
    <t>1265: Room = 517. Cid's House South to Beach</t>
  </si>
  <si>
    <t>1266: Room = 517. Cid's House East to World Map</t>
  </si>
  <si>
    <t>1081: Room = 518. Cid's House Inside</t>
  </si>
  <si>
    <t>1271: Room = 519. Cid's House Beach</t>
  </si>
  <si>
    <t>1083: Room = 522. Ancient Cave First Room South Left Door</t>
  </si>
  <si>
    <t>1085: Room = 522. Ancient Cave First Room South Middle Door</t>
  </si>
  <si>
    <t>1087: Room = 522. Ancient Cave First Room South Right Door</t>
  </si>
  <si>
    <t>1084: Room = 523. Ancient Cave Second Room North Left Door</t>
  </si>
  <si>
    <t>1086: Room = 523. Ancient Cave Second Room North Middle Door</t>
  </si>
  <si>
    <t>1088: Room = 523. Ancient Cave Second Room North Right Door</t>
  </si>
  <si>
    <t>1274: Room = 523. Ancient Cave Second Room West Door</t>
  </si>
  <si>
    <t>1089: Room = 524. Ancient Cave Third Room Stairs Down</t>
  </si>
  <si>
    <t>1275: Room = 524. Ancient Cave Third Room East Door</t>
  </si>
  <si>
    <t>1090: Room = 525. Ancient Cave Save Point Room East Door</t>
  </si>
  <si>
    <t>1091: Room = 525. Ancient Cave Save Point Room West Door</t>
  </si>
  <si>
    <t>1092: Room = 526. Ancient Castle West Side South Left Door</t>
  </si>
  <si>
    <t>1093: Room = 526. Ancient Castle West Side South Right Door</t>
  </si>
  <si>
    <t>1094: Room = 527. Ancient Castle East Side Single Chest Room</t>
  </si>
  <si>
    <t>1095: Room = 528. Ancient Castle West Side East Door to Throne Room</t>
  </si>
  <si>
    <t>1096: Room = 529. Ancient Castle East Side 2 Chest Room</t>
  </si>
  <si>
    <t>1098: Room = 530. Ancient Castle Throne Room to Eastern Basement</t>
  </si>
  <si>
    <t>1099: Room = 530. Ancient Castle Throne Room to 2 Chest Room</t>
  </si>
  <si>
    <t>1100: Room = 530. Ancient Castle Throne Room to West Side</t>
  </si>
  <si>
    <t>1278: Room = 530. Ancient Castle Throne Room to Entry Room</t>
  </si>
  <si>
    <t>1276: Room = 531. Ancient Castle Entry Room Main Door to Outside</t>
  </si>
  <si>
    <t>1277: Room = 531. Ancient Castle Entry Room to Throne Room</t>
  </si>
  <si>
    <t>1101: Room = 532. Ancient Castle Outside West Side Left Door</t>
  </si>
  <si>
    <t>1102: Room = 532. Ancient Castle Outside West Side Right Door</t>
  </si>
  <si>
    <t>1103: Room = 532. Ancient Castle Outside Main Door</t>
  </si>
  <si>
    <t>1104: Room = 532. Ancient Castle Outside East Side Door</t>
  </si>
  <si>
    <t>1279: Room = 532. Ancient Castle Outside to Ancient Cave</t>
  </si>
  <si>
    <t>1105: Room = 533. Ancient Castle Eastern Basement Stairs Up to Throne Room</t>
  </si>
  <si>
    <t>1106: Room = 533. Ancient Castle Eastern Basement Stairs Down to Dragon Room</t>
  </si>
  <si>
    <t>1107: Room = 534. Ancient Castle Dragon Room Stairs Up</t>
  </si>
  <si>
    <t>1125: Room = 535. Coliseum Left Door</t>
  </si>
  <si>
    <t>1126: Room = 535. Coliseum Right Door</t>
  </si>
  <si>
    <t>1280: Room = 535. Coliseum to World Map</t>
  </si>
  <si>
    <t>1127: Room = 536. Coliseum Left Room Door</t>
  </si>
  <si>
    <t>1128: Room = 537. Coliseum Inn Door</t>
  </si>
  <si>
    <t>145: Room = 38a. Narshe Northern Mines 2F Outside WoR</t>
  </si>
  <si>
    <t>146: Room = 38a. Narshe Northern Mines 3F West WoR</t>
  </si>
  <si>
    <t>3009: Room = 38a. virtual door DESTINATION</t>
  </si>
  <si>
    <t>1150: Room = 42a. Narshe Peak WoR</t>
  </si>
  <si>
    <t>2010: Room = 42a. virtual door</t>
  </si>
  <si>
    <t>2028: Room = 355a. virtual door</t>
  </si>
  <si>
    <t>3027: Room = 355a. virtual door DESTINATION</t>
  </si>
  <si>
    <t>735: Room = 369a. Umaro Cave 2nd Room to 1st Room West Door</t>
  </si>
  <si>
    <t>2007: Room = 369a. virtual door</t>
  </si>
  <si>
    <t>736: Room = 369b. Umaro Cave 2nd Room to 1st Room Middle Door</t>
  </si>
  <si>
    <t>738: Room = 369b. Umaro Cave 2nd Room to Bridge Room</t>
  </si>
  <si>
    <t>2006: Room = 369b. virtual door</t>
  </si>
  <si>
    <t>2008: Room = 369b. virtual door</t>
  </si>
  <si>
    <t>737: Room = 369c. Umaro Cave 2nd Room to 1st Room East Door</t>
  </si>
  <si>
    <t>2005: Room = 369c. virtual door</t>
  </si>
  <si>
    <t>379: door count = [2, 0, 0]</t>
  </si>
  <si>
    <t>380: door count = [2, 0, 0]</t>
  </si>
  <si>
    <t>381: door count = [6, 0, 0]</t>
  </si>
  <si>
    <t>382: door count = [1, 0, 0]</t>
  </si>
  <si>
    <t>383: door count = [2, 0, 0]</t>
  </si>
  <si>
    <t>384: door count = [2, 0, 0]</t>
  </si>
  <si>
    <t>386: door count = [1, 0, 0]</t>
  </si>
  <si>
    <t>387: door count = [1, 0, 0]</t>
  </si>
  <si>
    <t>388: door count = [1, 0, 0]</t>
  </si>
  <si>
    <t>389: door count = [1, 0, 0]</t>
  </si>
  <si>
    <t>391: door count = [1, 0, 0]</t>
  </si>
  <si>
    <t>392: door count = [2, 0, 0]</t>
  </si>
  <si>
    <t>396: door count = [1, 0, 0]</t>
  </si>
  <si>
    <t>436: door count = [1, 0, 0]</t>
  </si>
  <si>
    <t>437: door count = [1, 0, 0]</t>
  </si>
  <si>
    <t>438: door count = [2, 0, 0]</t>
  </si>
  <si>
    <t>439: door count = [1, 0, 0]</t>
  </si>
  <si>
    <t>440: door count = [1, 0, 0]</t>
  </si>
  <si>
    <t>449: door count = [7, 0, 0]</t>
  </si>
  <si>
    <t>452: door count = [2, 0, 0]</t>
  </si>
  <si>
    <t>453: door count = [1, 0, 0]</t>
  </si>
  <si>
    <t>454: door count = [1, 0, 0]</t>
  </si>
  <si>
    <t>455: door count = [1, 0, 0]</t>
  </si>
  <si>
    <t>456: door count = [2, 0, 0]</t>
  </si>
  <si>
    <t>457: door count = [1, 0, 0]</t>
  </si>
  <si>
    <t>458: door count = [1, 0, 0]</t>
  </si>
  <si>
    <t>459: door count = [1, 0, 0]</t>
  </si>
  <si>
    <t>460: door count = [2, 0, 0]</t>
  </si>
  <si>
    <t>461: door count = [2, 0, 0]</t>
  </si>
  <si>
    <t>462: door count = [3, 0, 0]</t>
  </si>
  <si>
    <t>463: door count = [3, 0, 0]</t>
  </si>
  <si>
    <t>464: door count = [1, 0, 0]</t>
  </si>
  <si>
    <t>465: door count = [1, 0, 0]</t>
  </si>
  <si>
    <t>466: door count = [2, 0, 0]</t>
  </si>
  <si>
    <t>467: door count = [1, 0, 0]</t>
  </si>
  <si>
    <t>469: door count = [2, 0, 0]</t>
  </si>
  <si>
    <t>470: door count = [1, 0, 0]</t>
  </si>
  <si>
    <t>471: door count = [2, 0, 0]</t>
  </si>
  <si>
    <t>472: door count = [2, 0, 0]</t>
  </si>
  <si>
    <t>473: door count = [2, 0, 0]</t>
  </si>
  <si>
    <t>474: door count = [1, 0, 0]</t>
  </si>
  <si>
    <t>475: door count = [1, 0, 0]</t>
  </si>
  <si>
    <t>476: door count = [2, 0, 0]</t>
  </si>
  <si>
    <t>477: door count = [1, 0, 0]</t>
  </si>
  <si>
    <t>478: door count = [3, 0, 0]</t>
  </si>
  <si>
    <t>479: door count = [3, 0, 0]</t>
  </si>
  <si>
    <t>480: door count = [3, 0, 0]</t>
  </si>
  <si>
    <t>481: door count = [1, 0, 0]</t>
  </si>
  <si>
    <t>482: door count = [3, 0, 0]</t>
  </si>
  <si>
    <t>483: door count = [2, 0, 0]</t>
  </si>
  <si>
    <t>484: door count = [1, 0, 0]</t>
  </si>
  <si>
    <t>486: door count = [1, 0, 0]</t>
  </si>
  <si>
    <t>491: door count = [2, 0, 0]</t>
  </si>
  <si>
    <t>493: door count = [2, 0, 0]</t>
  </si>
  <si>
    <t>495: door count = [1, 0, 0]</t>
  </si>
  <si>
    <t>496: door count = [1, 0, 0]</t>
  </si>
  <si>
    <t>497: door count = [4, 0, 0]</t>
  </si>
  <si>
    <t>498: door count = [2, 0, 0]</t>
  </si>
  <si>
    <t>502: door count = [1, 0, 0]</t>
  </si>
  <si>
    <t>503: door count = [1, 0, 0]</t>
  </si>
  <si>
    <t>506: door count = [1, 0, 0]</t>
  </si>
  <si>
    <t>507: door count = [1, 0, 0]</t>
  </si>
  <si>
    <t>508: door count = [2, 0, 0]</t>
  </si>
  <si>
    <t>509: door count = [2, 0, 0]</t>
  </si>
  <si>
    <t>510: door count = [1, 0, 0]</t>
  </si>
  <si>
    <t>511: door count = [2, 0, 0]</t>
  </si>
  <si>
    <t>512: door count = [1, 0, 0]</t>
  </si>
  <si>
    <t>513: door count = [1, 0, 0]</t>
  </si>
  <si>
    <t>514: door count = [2, 0, 0]</t>
  </si>
  <si>
    <t>515: door count = [1, 0, 0]</t>
  </si>
  <si>
    <t>516: door count = [1, 0, 0]</t>
  </si>
  <si>
    <t>517: door count = [3, 0, 0]</t>
  </si>
  <si>
    <t>518: door count = [1, 0, 0]</t>
  </si>
  <si>
    <t>519: door count = [1, 0, 0]</t>
  </si>
  <si>
    <t>523: door count = [4, 0, 0]</t>
  </si>
  <si>
    <t>524: door count = [2, 0, 0]</t>
  </si>
  <si>
    <t>525: door count = [2, 0, 0]</t>
  </si>
  <si>
    <t>526: door count = [2, 0, 0]</t>
  </si>
  <si>
    <t>527: door count = [1, 0, 0]</t>
  </si>
  <si>
    <t>530: door count = [4, 0, 0]</t>
  </si>
  <si>
    <t>531: door count = [2, 0, 0]</t>
  </si>
  <si>
    <t>532: door count = [5, 0, 0]</t>
  </si>
  <si>
    <t>533: door count = [2, 0, 0]</t>
  </si>
  <si>
    <t>534: door count = [1, 0, 0]</t>
  </si>
  <si>
    <t>535: door count = [3, 0, 0]</t>
  </si>
  <si>
    <t>537: door count = [1, 0, 0]</t>
  </si>
  <si>
    <t>38a: door count = [2, 0, 1]</t>
  </si>
  <si>
    <t xml:space="preserve"> one-way entrances: [3009]</t>
  </si>
  <si>
    <t>42a: door count = [1, 1, 0]</t>
  </si>
  <si>
    <t>doors: [1150]one-way exits: [2010]</t>
  </si>
  <si>
    <t>355a: door count = [0, 1, 1]</t>
  </si>
  <si>
    <t>doors: []one-way exits: [2028]</t>
  </si>
  <si>
    <t xml:space="preserve"> one-way entrances: [3027]</t>
  </si>
  <si>
    <t>369a: door count = [1, 1, 0]</t>
  </si>
  <si>
    <t>doors: [735]one-way exits: [2007]</t>
  </si>
  <si>
    <t>369b: door count = [2, 2, 0]</t>
  </si>
  <si>
    <t>doors: [736, 738]one-way exits: [2006, 2008]</t>
  </si>
  <si>
    <t>369c: door count = [1, 1, 0]</t>
  </si>
  <si>
    <t>doors: [737]one-way exits: [2005]</t>
  </si>
  <si>
    <t>784 --&gt; 1162(Darill's Tomb B2 Right Side Bottom Room to Main Room --&gt; South Figaro West to World Map WoR)</t>
  </si>
  <si>
    <t>605 --&gt; 695(Zozo Cafe 2F Left Outside --&gt; Imperial Castle Barracks Room to Toilet)</t>
  </si>
  <si>
    <t>270 --&gt; 327(Cave to South Figaro Single Chest Room WoB --&gt; South Figaro Rich Man's House Bedroom Secret Stairwell to B1)</t>
  </si>
  <si>
    <t>528 --&gt; 581(Nikeah Pub Inside --&gt; Owzer's Behind Painting Stairs Down)</t>
  </si>
  <si>
    <t>369 --&gt; 430(Mt. Kolts 2F Outside Single Treasure Room --&gt; Doma 1F Main Room to Inner Room Right Door)</t>
  </si>
  <si>
    <t>237 --&gt; 230(Figaro Castle Prison Stairs --&gt; Figaro Castle Stairs Up to Inn)</t>
  </si>
  <si>
    <t>330 --&gt; 405(South Figaro Celes Cell --&gt; Returner's Hideout Banon's Room To Main Room)</t>
  </si>
  <si>
    <t>716 --&gt; 69(Magitek Factory Esper Tube Room --&gt; Fanatic's Tower)</t>
  </si>
  <si>
    <t>589 --&gt; 572(Owzer's Basement Save Point Room Right Door --&gt; Jidoor Weapon Outside)</t>
  </si>
  <si>
    <t>420 --&gt; 543(Doma Treasure Room to 2F Outside --&gt; Mt Zozo Cyan's Cave East)</t>
  </si>
  <si>
    <t>988 --&gt; 979(Veldt Cave B2 Fourth Room North Left Door --&gt; Veldt Cave First Room Bottom Right Door)</t>
  </si>
  <si>
    <t>662 --&gt; 506(Opera House Dressing Room --&gt; Mobliz Inn Outside)</t>
  </si>
  <si>
    <t>599 --&gt; 31(Esper World South Left House --&gt; Maranda Top Tile WoB)</t>
  </si>
  <si>
    <t>1107 --&gt; 610(Ancient Castle Dragon Room Stairs Up --&gt; Zozo Relic 3F Outside)</t>
  </si>
  <si>
    <t>734 --&gt; 151(Umaro Cave Switch Room to Bridge Room --&gt; Narshe Northern Mines 2F Inside WoR)</t>
  </si>
  <si>
    <t>704 --&gt; 324(Magitek Factory Lower Room Door --&gt; South Figaro Rich Man's House 2F Hallway to Kids' Room)</t>
  </si>
  <si>
    <t>386 --&gt; 43(Mt. Kolts Inside Single Treasure Room --&gt; Cave to Sealed Gate)</t>
  </si>
  <si>
    <t>423 --&gt; 211(Doma Throne Room --&gt; Figaro Castle Foyer North)</t>
  </si>
  <si>
    <t>1056 --&gt; 249(Esper Mountain Inside Second Room North Door --&gt; Figaro Castle B2 4 Chest Room to East Hallway)</t>
  </si>
  <si>
    <t>562 --&gt; 683(Kohlingen Chemist's House Stairs Up --&gt; Imperial Castle Left Side Roof Stairwell South)</t>
  </si>
  <si>
    <t>397 --&gt; 145(Narshe School Middle Room Battle Tactics --&gt; Narshe Northern Mines 2F Outside WoR)</t>
  </si>
  <si>
    <t>1189 --&gt; 719(Baren Falls Cliff --&gt; Zone Eater Bridge Guards Room East Stairwell to Pit)</t>
  </si>
  <si>
    <t>789 --&gt; 1274(Darill's Tomb Dullahan Room South --&gt; Ancient Cave Second Room West Door)</t>
  </si>
  <si>
    <t>383 --&gt; 1105(Mt. Kolts After Vargas Room North --&gt; Ancient Castle Eastern Basement Stairs Up to Throne Room)</t>
  </si>
  <si>
    <t>971 --&gt; 61(Burning House 2nd Chest Room --&gt; Cave in the Veldt WoR)</t>
  </si>
  <si>
    <t>1029 --&gt; 49(Fanatic's Tower 3rd Floor Treasure Room --&gt; Albrook Left Tile WoR)</t>
  </si>
  <si>
    <t>1081 --&gt; 399(Cid's House Inside --&gt; Returners Hideout Main Room Entrance)</t>
  </si>
  <si>
    <t>503 --&gt; 672(Mobliz Kids' Hideaway --&gt; Imperial Castle Roof Outside Right Door)</t>
  </si>
  <si>
    <t>597 --&gt; 1021(Esper World South Right House --&gt; Fanatic's Tower Level 1 Outside To Treasure Room 2)</t>
  </si>
  <si>
    <t>953 --&gt; 153(Thamasa Item Inside --&gt; Narshe Northern Mines 3F Inside East WoR)</t>
  </si>
  <si>
    <t>958 --&gt; 507(Thamasa Relic Inside --&gt; Mobliz Item Outside)</t>
  </si>
  <si>
    <t>1173 --&gt; 285(South Figaro Docks --&gt; South Figaro Rich Man's House Secret Back Door Outside WoR)</t>
  </si>
  <si>
    <t>231 --&gt; 5(Figaro Castle Below Inn to Outside --&gt; Cave to South Figaro North Entrance WoB)</t>
  </si>
  <si>
    <t>1142 --&gt; 678(Narshe Peak WoB --&gt; Imperial Castle 3F Door to Throne Room)</t>
  </si>
  <si>
    <t>575 --&gt; 198(Jidoor Item Inside --&gt; Figaro Castle Outside to Foyer)</t>
  </si>
  <si>
    <t>1226 --&gt; 1043(Vector After Train Ride To Magitek --&gt; Esper Mountain Outside Statue Path North Door)</t>
  </si>
  <si>
    <t>529 --&gt; 178(Serpent Trench Cave 2nd Part 1st Room --&gt; Narshe Northern Mines Main Hallway to Side Room WoB)</t>
  </si>
  <si>
    <t>41 --&gt; 168(Imperial Base Right Tile WoB --&gt; Narshe South Caves Secret Passage 3F Inside WoR)</t>
  </si>
  <si>
    <t>969 --&gt; 551(Burning House 1st Chest Room --&gt; Kohlingen Chemist's House Back Door Outside WoB)</t>
  </si>
  <si>
    <t>128 --&gt; 289(Narshe Treasure Room Inside --&gt; South Figaro Relic Outside WoR)</t>
  </si>
  <si>
    <t>152 --&gt; 684(Narshe Northern Mines 3F Inside West WoR --&gt; Imperial Castle 3F Right Side Door to Right Side Roof Stairwell)</t>
  </si>
  <si>
    <t>1073 --&gt; 68(Cave to Sealed Gate Main Room to 4 Chest Room --&gt; Crazy Old Man's House WoR)</t>
  </si>
  <si>
    <t>1070 --&gt; 371(Cave to Sealed Gate Main Room to Last Room --&gt; Mt. Kolts Outside Bridge East)</t>
  </si>
  <si>
    <t>346 --&gt; 779(South Figaro Cider House Secret Room --&gt; Darill's Tomb B2 Left Side Bottom Room to Main Room)</t>
  </si>
  <si>
    <t>197 --&gt; 347(Figaro Castle Front Door Outside --&gt; South Figaro Duncan's House Stairs Down)</t>
  </si>
  <si>
    <t>271 --&gt; 1050(Cave to South Figaro Turtle Room to Big Room WoB --&gt; Esper Mountain Inside Second Room Southwest Door)</t>
  </si>
  <si>
    <t>520 --&gt; 1101(Mobliz Item Inside --&gt; Ancient Castle Outside West Side Left Door)</t>
  </si>
  <si>
    <t>228 --&gt; 1266(Figaro Castle West Shop --&gt; Cid's House East to World Map)</t>
  </si>
  <si>
    <t>752 --&gt; 1080(Maranda Armor Inside --&gt; Cid's House Door Outside)</t>
  </si>
  <si>
    <t>298 --&gt; 85(South Figaro Secret Door Behind Duncan's House Outside WoB --&gt; Blackjack Party Room to Shops)</t>
  </si>
  <si>
    <t>255 --&gt; 377(Figaro Castle B1 Single Chest Room --&gt; Mt. Kolts Split Room to 1F Outside Single Treasure Room)</t>
  </si>
  <si>
    <t>720 --&gt; 973(Zone Eater Pit --&gt; Burning House Sixth Room South Door)</t>
  </si>
  <si>
    <t>456 --&gt; 179(Doma Dream Throne Room --&gt; Narshe Northern Mines Main Hallway Inside to Mines Outside WoB)</t>
  </si>
  <si>
    <t>1132 --&gt; 63(Chocobo Stable Exterior to Inside WoR --&gt; Maranda Left Tile WoR)</t>
  </si>
  <si>
    <t>991 --&gt; 332(Veldt Cave Sr Behemoth Room --&gt; South Figaro Rich Man's House B1 to Save Point Room)</t>
  </si>
  <si>
    <t>421 --&gt; 1126(Doma Right Side Bedroom --&gt; Coliseum Right Door)</t>
  </si>
  <si>
    <t>703 --&gt; 51(Magitek Factory Entrance --&gt; Tzen WoR)</t>
  </si>
  <si>
    <t>493 --&gt; 570(Phantom Train Inside Front Cars Far Right Car West Top Tile --&gt; Jidoor Inn Outside)</t>
  </si>
  <si>
    <t>229 --&gt; 221(Figaro Castle East Shop --&gt; Figaro Castle Behind Throne West to Main Hallway)</t>
  </si>
  <si>
    <t>725 --&gt; 1218(Zone Eater Save Point Room East --&gt; Esper World Outside South Right House)</t>
  </si>
  <si>
    <t>609 --&gt; 554(Zozo Relic 2F Outside --&gt; Kohlingen General Store East Outside WoR)</t>
  </si>
  <si>
    <t>1168 --&gt; 372(South Figaro East to World Map WoB --&gt; Mt. Kolts Vargas Area Entrance)</t>
  </si>
  <si>
    <t>677 --&gt; 448(Imperial Castle Jail Cell to 1F Right Side --&gt; Doma Dream 1F Inner Room Left Door To Main Room)</t>
  </si>
  <si>
    <t>336 --&gt; 550(South Figaro Duncan's House Basement --&gt; Kohlingen Chemist's House Front Door Outside WoB)</t>
  </si>
  <si>
    <t>1155 --&gt; 147(Narshe Northern Mines Main Hallway to Tritoch Room WoB --&gt; Narshe Northern Mines 3F East WoR)</t>
  </si>
  <si>
    <t>375 --&gt; 712(Mt. Kolts First Room Inside to 1F Outside --&gt; Magitek Factory Tube Hallway East)</t>
  </si>
  <si>
    <t>1065 --&gt; 1015(Cave to the Sealed Gate Entry Room to B1 --&gt; Fanatic's Tower Level 3 Outside To Level 4)</t>
  </si>
  <si>
    <t>315 --&gt; 400(South Figaro Merchant Stairs to Pub --&gt; Returners Hideout Main Room to Back Room)</t>
  </si>
  <si>
    <t>564 --&gt; 294(Kohlingen Chemist's House Back Door Inside --&gt; South Figaro Duncan's House Outside WoR)</t>
  </si>
  <si>
    <t>1028 --&gt; 555(Fanatic's Tower 2nd Floor Treasure Room --&gt; Kohlingen Inn Outside WoR)</t>
  </si>
  <si>
    <t>90 --&gt; 215(Blackjack Parlor --&gt; Figaro Castle Main Hallway South)</t>
  </si>
  <si>
    <t>1229 --&gt; 119(Vector To Magitek --&gt; Narshe Armor Left Inside)</t>
  </si>
  <si>
    <t>558 --&gt; 1046(Kohlingen Inn Inside --&gt; Esper Mountain Inside First Room North Door to Outside Loop)</t>
  </si>
  <si>
    <t>632 --&gt; 987(Zozo Clock Puzzle Room 2F Inside --&gt; Veldt Cave Second Room Lower Part Stairs Down to B2)</t>
  </si>
  <si>
    <t>354 --&gt; 260(South Figaro B2 Stairs to Rich Man's House B1 --&gt; Cave to South Figaro Big Room to Small Hallway WoR)</t>
  </si>
  <si>
    <t>482 --&gt; 100(Doma Dream Train Outside First Room East --&gt; Narshe Relic Outside WoB)</t>
  </si>
  <si>
    <t>1161 --&gt; 1140(Cave to South Figaro Outside to World Map WoB --&gt; Snow Battlefield South WoB)</t>
  </si>
  <si>
    <t>426 --&gt; 1010(Doma Left Side Bedroom --&gt; Fanatic's Tower Level 2 Outside To Treasure Room 3)</t>
  </si>
  <si>
    <t>702 --&gt; 321(Magitek Factory Upper Room Door --&gt; South Figaro Rich Man's House 2F Hallway to Master Bedroom)</t>
  </si>
  <si>
    <t>980 --&gt; 422(Veldt Cave Second Room Bottom Left Door --&gt; Doma 1F Inner Room to Right Side Bedroom)</t>
  </si>
  <si>
    <t>527 --&gt; 242(Nikeah Inn Inside --&gt; Figaro Castle B1 To Single Chest Room)</t>
  </si>
  <si>
    <t>1057 --&gt; 157(Esper Mountain Inside Final Room Dead End --&gt; Narshe Northern Mines Main Hallway to  Mines Outside WoR)</t>
  </si>
  <si>
    <t>1094 --&gt; 966(Ancient Castle East Side Single Chest Room --&gt; Burning House Fourth Room Left North Door)</t>
  </si>
  <si>
    <t>530 --&gt; 481(Serpent Trench Cave 2nd Part 2nd Room --&gt; Doma Dream Train Outside First Room West)</t>
  </si>
  <si>
    <t>167 --&gt; 106(Narshe South Caves Secret Passage 3F to Checkpoint Room WoR --&gt; Narshe Arvis House Left Outside WoB)</t>
  </si>
  <si>
    <t>120 --&gt; 300(Narshe Armor Right Inside --&gt; South Figaro Cider House Main Door Outside WoB)</t>
  </si>
  <si>
    <t>435 --&gt; 783(Doma Dream 3F Outside to Inside --&gt; Darill's Tomb B2 Main Room Right Side Bottom Door)</t>
  </si>
  <si>
    <t>723 --&gt; 181(Zone Eater Hallway to Bridge Switch South --&gt; Narshe Moogle Cave East WoR)</t>
  </si>
  <si>
    <t>1204 --&gt; 110(Mt Zozo Cyan's Cliff --&gt; Narshe South Caves Secret Passage 3F Outside WoB)</t>
  </si>
  <si>
    <t>459 --&gt; 161(Duncan's House --&gt; Narshe South Caves to Checkpoint Room WoR)</t>
  </si>
  <si>
    <t>594 --&gt; 297(Esper World Gate --&gt; South Figaro Rich Man's House Secret Back Door Outside WoB)</t>
  </si>
  <si>
    <t>630 --&gt; 1086(Zozo Weapon Inside --&gt; Ancient Cave Second Room North Middle Door)</t>
  </si>
  <si>
    <t>127 --&gt; 618(Narshe Cursed Shld House Inside --&gt; Zozo Door to Mt Zozo)</t>
  </si>
  <si>
    <t>954 --&gt; 475(Thamasa Elder's House Inside --&gt; Phantom Train Outside Caboose East)</t>
  </si>
  <si>
    <t>633 --&gt; 54(Zozo Cafe 3F Right Inside --&gt; Nikeah Left Tile WoR)</t>
  </si>
  <si>
    <t>91 --&gt; 444(Falcon Stairs Outside --&gt; Doma Dream 1F Inner Room Door to Right Side Bedroom)</t>
  </si>
  <si>
    <t>357 --&gt; 569(Cave to South Figaro Turtle Door WoR --&gt; Jidoor Relic Outside)</t>
  </si>
  <si>
    <t>1249 --&gt; 328(Albrook West to World Map WoR --&gt; South Figaro Rich Man's House B1 to Bedroom Secret Stairwell)</t>
  </si>
  <si>
    <t>534 --&gt; 92(Mt Zozo Outside Single Chest Room --&gt; Falcon Main Room Stairs Inside)</t>
  </si>
  <si>
    <t>123 --&gt; 557(Narshe Inn Inside --&gt; Kohlingen Chemist's House Back Door Outside WoR)</t>
  </si>
  <si>
    <t>588 --&gt; 139(Owzer's Basement Behind Door Switch Room South Door --&gt; Narshe Arvis House Right Outside WoR)</t>
  </si>
  <si>
    <t>545 --&gt; 376(Coliseum Guy's House Inside --&gt; Mt. Kolts Split Room from 1F Outside)</t>
  </si>
  <si>
    <t>591 --&gt; 1170(Owzer's Basement Chadarnook's Room --&gt; South Figaro To Docks WoB)</t>
  </si>
  <si>
    <t>180 --&gt; 223(Narshe Northern Mines Tritoch Room WoB --&gt; Figaro Castle Behind Throne Stairs to Center Tower)</t>
  </si>
  <si>
    <t>1127 --&gt; 159(Coliseum Left Room Door --&gt; Narshe 3-Party Cave South WoR)</t>
  </si>
  <si>
    <t>81 --&gt; 489(Blackjack Stairs Outside --&gt; Phantom Train Inside Dining Room West Bottom Tile)</t>
  </si>
  <si>
    <t>1058 --&gt; 746(Imperial Base House Outside --&gt; Doma 2F Outside to Treasure Room)</t>
  </si>
  <si>
    <t>469 --&gt; 162(Phantom Train Entrance --&gt; Narshe South Caves to 3-Party Cave WoR)</t>
  </si>
  <si>
    <t>1217 --&gt; 236(Jidoor Chocobo Stable Inside --&gt; Figaro Castle Switch Room East)</t>
  </si>
  <si>
    <t>1182 --&gt; 1171(Lete River To Returner's Hideout --&gt; South Figaro To Chocobo Stable WoB)</t>
  </si>
  <si>
    <t>96 --&gt; 1219(Falcon Engine Room --&gt; Esper World Outside Northwest House)</t>
  </si>
  <si>
    <t>691 --&gt; 95(Imperial Castle Bedroom Bathroom --&gt; Falcon Main Room to Engine Room)</t>
  </si>
  <si>
    <t>867 --&gt; 602(Doma Dream Train Switch Puzzle Room East Door --&gt; Zozo Clock Puzzle Room 1F Outside)</t>
  </si>
  <si>
    <t>565 --&gt; 777(Maranda Lola's House Inside --&gt; Darill's Tomb B2 Right Side Tombstone Room South)</t>
  </si>
  <si>
    <t>488 --&gt; 333(Phantom Train Caboose Inner Room --&gt; South Figaro Rich Man's House B1 to Secret Stairs B2)</t>
  </si>
  <si>
    <t>595 --&gt; 922(Esper World Northwest House --&gt; Thamasa After Kefka Arsenal West Outside WoB)</t>
  </si>
  <si>
    <t>362 --&gt; 646(Sabin's House Inside --&gt; Opera House Catwalk Stairwell North)</t>
  </si>
  <si>
    <t>596 --&gt; 392(Esper World Far East House --&gt; Narshe School Entrance Inside)</t>
  </si>
  <si>
    <t>713 --&gt; 140(Magitek Factory Tube Hallway West --&gt; Narshe South Caves Secret Passage Entrance Outside WoR)</t>
  </si>
  <si>
    <t>1131 --&gt; 1222(Chocobo Stable Interior --&gt; Esper World Outside Far East House)</t>
  </si>
  <si>
    <t>1203 --&gt; 614(Nikeah Chocobo Stable Inside --&gt; Zozo Tower 10F Outside)</t>
  </si>
  <si>
    <t>952 --&gt; 525(Thamasa Inn Inside --&gt; Nikeah Inn Outside WoB)</t>
  </si>
  <si>
    <t>1037 --&gt; 798(Esper Mountain Outside East Treasure Room --&gt; Darill's Tomb B2 MIAB Hallway to Dullahan Room)</t>
  </si>
  <si>
    <t>296 --&gt; 83(South Figaro Rich Man's House Side Door Outside WoB --&gt; Blackjack Gambling Area Door to Party Room)</t>
  </si>
  <si>
    <t>412 --&gt; 1016(Crazy Old Man's House Inside to Outside --&gt; Fanatic's Tower Level 4 Outside To Treasure Room 5)</t>
  </si>
  <si>
    <t>370 --&gt; 439(Mt. Kolts Outside Bridge West --&gt; Doma Dream 3F Inside to 3F Outside)</t>
  </si>
  <si>
    <t>634 --&gt; 1023(Zozo Tower 6F Single Chest Room Inside --&gt; Fanatic's Tower Level 1 Outside to Level 2)</t>
  </si>
  <si>
    <t>696 --&gt; 52(Imperial Castle Barracks Room to 2F Left Side --&gt; Mobliz WoR)</t>
  </si>
  <si>
    <t>1069 --&gt; 437(Cave to Sealed Gate Last Room South Door --&gt; Doma Dream 2F Outside to Main Room)</t>
  </si>
  <si>
    <t>109 --&gt; 649(Narshe South Caves Secret Passage 2F Outside WoB --&gt; Opera House Balcony Left Door to Catwalk Stairwell WoB)</t>
  </si>
  <si>
    <t>788 --&gt; 233(Darill's Tomb B2 Graveyard --&gt; Figaro Castle Below Library to Outside)</t>
  </si>
  <si>
    <t>647 --&gt; 1048(Opera House Catwalk Stairwell South --&gt; Esper Mountain Inside First Room West Door to Outside Loop)</t>
  </si>
  <si>
    <t>195 --&gt; 316(Cave to South Figaro Siegfried Tunnel East --&gt; South Figaro Pub to Outside)</t>
  </si>
  <si>
    <t>637 --&gt; 125(Zozo Tower 12F Single Chest Room Inside --&gt; Narshe Arvis House Right Outside)</t>
  </si>
  <si>
    <t>792 --&gt; 1240(Darill's Tomb B3 Water Level Switch Room --&gt; Doma Outside to World Map)</t>
  </si>
  <si>
    <t>406 --&gt; 1102(Returner's Hideout Banon's Room To Secret Passage --&gt; Ancient Castle Outside West Side Right Door)</t>
  </si>
  <si>
    <t>717 --&gt; 791(Zone Eater Entry Room --&gt; Darill's Tomb B3 Door to Water Level Switch Room)</t>
  </si>
  <si>
    <t>1030 --&gt; 1181(Fanatic's Tower 4th Floor Treasure Room --&gt; Returners Hideout to World Map)</t>
  </si>
  <si>
    <t>1245 --&gt; 1143(Albrook West to World Map WoB --&gt; Narshe To World Map WoR)</t>
  </si>
  <si>
    <t>353 --&gt; 478(South Figaro B2 Stairs to Escape Tunnel --&gt; Doma Dream Train Outside Puzzle Room East)</t>
  </si>
  <si>
    <t>865 --&gt; 709(Doma Dream Train Switch Puzzle Room West Door Top Tile --&gt; Magitek Factory Stairwell Bottom)</t>
  </si>
  <si>
    <t>797 --&gt; 601(Darill's Tomb B2 MIAB Hallway to Water Room --&gt; Zozo Armor Outside)</t>
  </si>
  <si>
    <t>648 --&gt; 1049(Opera House Switch Room --&gt; Esper Mountain Inside First Room East Door to Statue Path)</t>
  </si>
  <si>
    <t>93 --&gt; 256(Falcon Main Room to Small Room --&gt; Cave to South Figaro Small Hallway West WoR)</t>
  </si>
  <si>
    <t>576 --&gt; 427(Jidoor Relic Inside --&gt; Doma 1F Inner Room Left Door To Main Room)</t>
  </si>
  <si>
    <t>121 --&gt; 313(Narshe Item Inside --&gt; South Figaro Pub to Inn)</t>
  </si>
  <si>
    <t>657 --&gt; 309(Opera House Catwalks --&gt; South Figaro Inn to Relics)</t>
  </si>
  <si>
    <t>603 --&gt; 583(Zozo Clock Puzzle Room 2F Outside --&gt; Owzer's Basement Door to Single Chest Room)</t>
  </si>
  <si>
    <t>143 --&gt; 612(Narshe South Caves from Arvis Outside WoR --&gt; Zozo Tower 6F to 6F Single Chest Room Outside)</t>
  </si>
  <si>
    <t>434 --&gt; 540(Doma Cyan's Room --&gt; Mt Zozo Inside to Bridge Room West)</t>
  </si>
  <si>
    <t>1141 --&gt; 307(Snow Battlefield North WoB --&gt; South Figaro Relics Inside)</t>
  </si>
  <si>
    <t>1244 --&gt; 202(Tzen South to World Map WoB --&gt; Figaro Castle Outside to King's Bedroom)</t>
  </si>
  <si>
    <t>355 --&gt; 75(Cave to South Figaro Single Chest Room WoR --&gt; Thamasa WoR)</t>
  </si>
  <si>
    <t>959 --&gt; 142(Burning House Entry Room North Door --&gt; Narshe South Caves Secret Passage 3F Outside WoR)</t>
  </si>
  <si>
    <t>94 --&gt; 129(Falcon Small Room --&gt; Narshe Inn Outside WoR)</t>
  </si>
  <si>
    <t>268 --&gt; 116(Cave to South Figaro Entrance Room to Small Hallway WoB --&gt; Narshe Weapon Inside)</t>
  </si>
  <si>
    <t>1055 --&gt; 659(Esper Mountain Inside Second Room East Door --&gt; Opera House Lobby to Dressing Room)</t>
  </si>
  <si>
    <t>745 --&gt; 606(Doma 2F Outside to Main Room --&gt; Zozo Cafe 2F Right Outside)</t>
  </si>
  <si>
    <t>775 --&gt; 87(Darill's Tomb B2 Left Side Tombstone Room --&gt; Blackjack Party Room to Engine Room)</t>
  </si>
  <si>
    <t>436 --&gt; 401(Doma Dream 1F Outside Main Door --&gt; Returners Hideout Main Room to Bedroom)</t>
  </si>
  <si>
    <t>118 --&gt; 382(Narshe Weapon Shop Leaving Back Room --&gt; Mt. Kolts Bridges Room East)</t>
  </si>
  <si>
    <t>158 --&gt; 608(Narshe Northern Mines Tritoch Room WoR --&gt; Zozo Relic 1F Outside)</t>
  </si>
  <si>
    <t>408 --&gt; 682(Returner's Hideout Inside Inn --&gt; Imperial Castle 3F Left Side Door to Left Side Roof Stairwell)</t>
  </si>
  <si>
    <t>957 --&gt; 740(Thamasa Strago's House Stairs Down --&gt; Maranda Inn Outside)</t>
  </si>
  <si>
    <t>650 --&gt; 960(Opera House Balcony Right Door to Switch Room WoB --&gt; Burning House Second Room South Door Left Tile)</t>
  </si>
  <si>
    <t>516 --&gt; 955(Mobliz Inn Inside --&gt; Thamasa Strago's House Front Door Inside )</t>
  </si>
  <si>
    <t>1129 --&gt; 473(Chocobo Stable Exterior to Inside WoB --&gt; Phantom Train Outside Final Save Point Room)</t>
  </si>
  <si>
    <t>974 --&gt; 144(Burning House Sixth Room North Door --&gt; Narshe School Outside WoR)</t>
  </si>
  <si>
    <t>1052 --&gt; 963(Esper Mountain Inside Pit Room --&gt; Burning House Third Room South Door)</t>
  </si>
  <si>
    <t>751 --&gt; 6(Maranda Weapon Inside --&gt; South Figaro Top Tile WoB)</t>
  </si>
  <si>
    <t>352 --&gt; 681(South Figaro Rich Man's House Save Point Room --&gt; Imperial Castle 2F Bedroom Hallway South)</t>
  </si>
  <si>
    <t>407 --&gt; 680(Returner's Hideout Bedroom To Main Room --&gt; Imperial Castle 2F Right Side Door to Bedroom Hallway South)</t>
  </si>
  <si>
    <t>1260 --&gt; 248(Thamasa West to World Map WoR --&gt; Figaro Castle B2 West Hallway to 4 Chest Room)</t>
  </si>
  <si>
    <t>1225 --&gt; 343(Zozo Tower Ramuh's Room 14F Inside --&gt; South Figaro Cider House Hidden Back Door Inside)</t>
  </si>
  <si>
    <t>84 --&gt; 1025(Blackjack Party Room to Gambling Area --&gt; Fanatic's Tower Top Down to Level 4)</t>
  </si>
  <si>
    <t>182 --&gt; 262(Narshe Moogle Cave West WoR --&gt; Cave to South Figaro to World Map WoR)</t>
  </si>
  <si>
    <t>117 --&gt; 546(Narshe Weapon Shop To Back Room --&gt; Kohlingen Rachel's House Outside WoB)</t>
  </si>
  <si>
    <t>404 --&gt; 378(Returner's Hideout Back Room To Main Room --&gt; Mt. Kolts Split Room to West Cliff)</t>
  </si>
  <si>
    <t>577 --&gt; 227(Jidoor Armor Inside --&gt; Figaro Castle Inn to Outside)</t>
  </si>
  <si>
    <t>790 --&gt; 391(Darill's Tomb B3 Stairwell to B2 --&gt; Mt. Kolts Save Point Room West)</t>
  </si>
  <si>
    <t>310 --&gt; 496(South Figaro Inn to Pub --&gt; Phantom Train Inside Caboose West Top Tile)</t>
  </si>
  <si>
    <t>203 --&gt; 518(Figaro Castle West Tower Outside --&gt; Mobliz Arsenal East Inside)</t>
  </si>
  <si>
    <t>785 --&gt; 27(Darill's Tomb B2 Stairwell to B3 --&gt; Coliseum Guy's House)</t>
  </si>
  <si>
    <t>1019 --&gt; 627(Fanatic's Tower Entrance Stairs Up to Level 1 --&gt; Zozo West Tower Right Door 4F Inside)</t>
  </si>
  <si>
    <t>598 --&gt; 105(Esper World East House --&gt; Narshe Armor Right Outside WoB)</t>
  </si>
  <si>
    <t>200 --&gt; 739(Figaro Castle Center Tower Outside --&gt; Maranda Lola's House Outside WoR)</t>
  </si>
  <si>
    <t>1045 --&gt; 561(Esper Mountain Outside Northwest Treasure Room --&gt; Kohlingen Chemist's House Stairs Down)</t>
  </si>
  <si>
    <t>284 --&gt; 965(South Figaro Rich Man's House Side Door Outside WoR --&gt; Burning House Fourth Room South Door)</t>
  </si>
  <si>
    <t>241 --&gt; 970(Figaro Castle B1 Stairs to West Hallway --&gt; Burning House Fifth Room Right North Door)</t>
  </si>
  <si>
    <t>82 --&gt; 217(Blackjack Stairs Inside --&gt; Figaro Castle Main Hallway To Behind Throne West)</t>
  </si>
  <si>
    <t>989 --&gt; 1138(Veldt Cave Fourth Room North Right Door --&gt; Narshe Northern Mines Outside to Mines Main Hallway Inside WoB)</t>
  </si>
  <si>
    <t>1063 --&gt; 479(Imperial Base House Stairs Up --&gt; Doma Dream Train Outside Lump of Metal Room West)</t>
  </si>
  <si>
    <t>711 --&gt; 163(Magitek Factory Save Point Room --&gt; Narshe South Caves to Moogle Cave WoR)</t>
  </si>
  <si>
    <t>579 --&gt; 62(Jidoor Inn Inside --&gt; Opera House WoR)</t>
  </si>
  <si>
    <t>962 --&gt; 166(Burning House Second Room North Door --&gt; Narshe Checkpoint Room to South Caves Secret Passage 3F WoR)</t>
  </si>
  <si>
    <t>122 --&gt; 1277(Narshe Relic Inside --&gt; Ancient Castle Entry Room to Throne Room)</t>
  </si>
  <si>
    <t>1231 --&gt; 98(Imperial Castle Top Room --&gt; Narshe Treasure Room Outside WoB)</t>
  </si>
  <si>
    <t>480 --&gt; 613(Doma Dream Train Outside Lump of Metal Room East --&gt; Zozo Tower 7F Outside)</t>
  </si>
  <si>
    <t>398 --&gt; 183(Narshe School Right Room Environmental Science --&gt; Narshe South Caves Secret Passage 3F Inside WoB)</t>
  </si>
  <si>
    <t>238 --&gt; 311(Figaro Castle Switch Room West to Basement --&gt; South Figaro Armory Inside West)</t>
  </si>
  <si>
    <t>164 --&gt; 187(Narshe South Caves from Arvis Inside WoR --&gt; Narshe South Caves to Checkpoint Room WoB)</t>
  </si>
  <si>
    <t>658 --&gt; 1187(Opera House Lobby to World Map --&gt; Crazy Old Man's House to World Map WoR)</t>
  </si>
  <si>
    <t>1106 --&gt; 815(Ancient Castle Eastern Basement Stairs Down to Dragon Room --&gt; Tzen Collapsing House Stairwell Up)</t>
  </si>
  <si>
    <t>563 --&gt; 1279(Kohlingen Chemist's House Front Door Inside --&gt; Ancient Castle Outside to Ancient Cave)</t>
  </si>
  <si>
    <t>502 --&gt; 239(Phantom Train Final Save Point Room --&gt; Figaro Castle B1 Stairs to Switch Room)</t>
  </si>
  <si>
    <t>1022 --&gt; 70(Fanatic's Tower Level 1 Outside To Entrance --&gt; Zozo Top Left Tile WoR)</t>
  </si>
  <si>
    <t>985 --&gt; 1017(Veldt Cave First Room Top Right Door --&gt; Fanatic's Tower Level 4 Outside To Level 3)</t>
  </si>
  <si>
    <t>226 --&gt; 731(Figaro Castle Inn Stairs Down --&gt; Umaro Cave 1st Room East Door)</t>
  </si>
  <si>
    <t>447 --&gt; 44(Doma Dream Side Bedroom --&gt; Esper Mountain)</t>
  </si>
  <si>
    <t>1180 --&gt; 1149(Returners Hideout Main Entrance Outside --&gt; Snow Battlefield North WoR)</t>
  </si>
  <si>
    <t>312 --&gt; 573(South Figaro Armory Inside East --&gt; Jidoor Item Outside)</t>
  </si>
  <si>
    <t>956 --&gt; 364(Thamasa Strago's House Stairs Up --&gt; Mt. Kolts 1F Outside West Door Left Tile)</t>
  </si>
  <si>
    <t>542 --&gt; 135(Mt Zozo Cyan's Cave West --&gt; Narshe Item Outside WoR)</t>
  </si>
  <si>
    <t>361 --&gt; 1075(Sabin's House Door Outside --&gt; Cave to Sealed Gate Lava Switch Room North)</t>
  </si>
  <si>
    <t>396 --&gt; 582(Narshe School Left Room Advanced Battle Tactics --&gt; Owzer's Basement Stairs Up)</t>
  </si>
  <si>
    <t>629 --&gt; 199(Zozo Armor Inside --&gt; Figaro Castle Outside to Main Hallway)</t>
  </si>
  <si>
    <t>1026 --&gt; 174(Fanatic's Tower 1st Treasure Room --&gt; Narshe Northern Mines 3F Inside East WoB)</t>
  </si>
  <si>
    <t>1198 --&gt; 616(Serpent Trench Cliff --&gt; Zozo West Tower 4F Outside)</t>
  </si>
  <si>
    <t>184 --&gt; 212(Narshe South Caves Secret Passage 3F to Checkpoint Room WoB --&gt; Figaro Castle Foyer South)</t>
  </si>
  <si>
    <t>373 --&gt; 67(Mt. Kolts Vargas Area Exit After Boss --&gt; Narshe WoR)</t>
  </si>
  <si>
    <t>453 --&gt; 175(Doma Dream 3F Stairs to 2F --&gt; Narshe South Caves Secret Passage 1F Inside WoB)</t>
  </si>
  <si>
    <t>124 --&gt; 14(Narshe Arvis House Left Inside --&gt; Crazy Old Man's House WoB)</t>
  </si>
  <si>
    <t>566 --&gt; 26(Kohlingen Rachel's House Inside --&gt; Mobliz WoB)</t>
  </si>
  <si>
    <t>1148 --&gt; 205(Snow Battlefield South WoR --&gt; Figaro Castle Outside to East Bedroom)</t>
  </si>
  <si>
    <t>338 --&gt; 1223(South Figaro Rich Man's House Secret Back Door Inside --&gt; Esper World Outside to Gate)</t>
  </si>
  <si>
    <t>519 --&gt; 451(Mobliz Mail Room Stairs Down --&gt; Doma Dream 1F Main Room to Inner Room Right Door)</t>
  </si>
  <si>
    <t>1044 --&gt; 101(Esper Mountain Outside West Treasure Room --&gt; Narshe Elder House Outside WoB)</t>
  </si>
  <si>
    <t>345 --&gt; 1091(South Figaro Duncan's House Inside --&gt; Ancient Cave Save Point Room West Door)</t>
  </si>
  <si>
    <t>206 --&gt; 428(Figaro Castle East Tower Outside --&gt; Doma 1F Main Room to Inner Room Left Door)</t>
  </si>
  <si>
    <t>240 --&gt; 1088(Figaro Castle B1 Stairs to East Hallway --&gt; Ancient Cave Second Room North Right Door)</t>
  </si>
  <si>
    <t>578 --&gt; 253(Jidoor Weapon Inside --&gt; Figaro Castle Engine Room North)</t>
  </si>
  <si>
    <t>438 --&gt; 102(Doma Dream 2F Outside to Treasure Room --&gt; Narshe Cursed Shld House Outside WoB)</t>
  </si>
  <si>
    <t>688 --&gt; 512(Imperial Castle 2F Bedroom Hallway North --&gt; Mobliz Arsenal East Outside)</t>
  </si>
  <si>
    <t>521 --&gt; 1032(Mobliz Mail Room Basement Stairs Up --&gt; Esper Mountain 3 Statues Room Left Door)</t>
  </si>
  <si>
    <t>968 --&gt; 204(Burning House Fourth Room Right North Door --&gt; Figaro Castle Outside to Library)</t>
  </si>
  <si>
    <t>385 --&gt; 568(Mt. Kolts Split Room to Inside Single Treasure Room --&gt; Jidoor Armor Outside)</t>
  </si>
  <si>
    <t>574 --&gt; 99(Jidoor Auction House Inside --&gt; Narshe Weapon Outside WoB)</t>
  </si>
  <si>
    <t>1096 --&gt; 1092(Ancient Castle East Side 2 Chest Room --&gt; Ancient Castle West Side South Left Door)</t>
  </si>
  <si>
    <t>246 --&gt; 267(Figaro Castle B2 West Hallway Stairs to B1 --&gt; Cave to South Figaro Big Room to Small Hallway WoB)</t>
  </si>
  <si>
    <t>1018 --&gt; 732(Fanatic's Tower Level 4 Outside To Top --&gt; Umaro Cave Bridge Room to 2nd Room)</t>
  </si>
  <si>
    <t>611 --&gt; 1176(Zozo Tower 4F Outside to 3F Narrow Hallway --&gt; Mt. Kolts 2F Outside West Cliff to Back Side East)</t>
  </si>
  <si>
    <t>1147 --&gt; 524(Narshe Northern Mines 3F to Snow Battlefield WoR --&gt; Crescent Mountain to Serpent Trench Cliff)</t>
  </si>
  <si>
    <t>366 --&gt; 1085(Mt. Kolts 1F Outside East Door --&gt; Ancient Cave First Room South Middle Door)</t>
  </si>
  <si>
    <t>150 --&gt; 1211(Narshe Northern Mines 2F Stairs to 1F WoR --&gt; Kohlingen South to World Map WoR)</t>
  </si>
  <si>
    <t>141 --&gt; 727(Narshe South Caves Secret Passage 2F Outside WoR --&gt; Zone Eater Bridge Switch Room East)</t>
  </si>
  <si>
    <t>1276 --&gt; 986(Ancient Castle Entry Room Main Door to Outside --&gt; Veldt Cave Second Room Top Left Door)</t>
  </si>
  <si>
    <t>1128 --&gt; 544(Coliseum Inn Door --&gt; Coliseum Guy's House Door Outside)</t>
  </si>
  <si>
    <t>1027 --&gt; 389(Fanatic's Tower Top Room Inside --&gt; Mt. Kolts Back Side to Bridges Room)</t>
  </si>
  <si>
    <t>710 --&gt; 622(Magitek Factory Stairwell Top --&gt; Zozo Cafe 2F Right Inside)</t>
  </si>
  <si>
    <t>617 --&gt; 676(Zozo West Tower 5F Outside --&gt; Imperial Castle 1F Right Side Door to Jail Cell)</t>
  </si>
  <si>
    <t>584 --&gt; 548(Owzer's Basement Single Chest Room --&gt; Kohlingen General Store East Outside WoB)</t>
  </si>
  <si>
    <t>1208 --&gt; 303(Nikeah Docks --&gt; South Figaro Armory West Outside WoB)</t>
  </si>
  <si>
    <t>1042 --&gt; 689(Esper Mountain Outside Statue Path South Door --&gt; Imperial Castle Bedroom Right Door)</t>
  </si>
  <si>
    <t>1074 --&gt; 531(Cave to Sealed Gate 4 Chest Room --&gt; Mt Zozo Outside Bridge West Door Left Tile)</t>
  </si>
  <si>
    <t>320 --&gt; 972(South Figaro Rich Man's House 2F Stairs to 1F --&gt; Burning House Fifth Room Left North Door)</t>
  </si>
  <si>
    <t>733 --&gt; 302(Umaro Cave Bridge Room to Switch Room --&gt; South Figaro Pub Outside WoB)</t>
  </si>
  <si>
    <t>541 --&gt; 547(Mt Zozo Inside to Cliff to Cyan's Cave West --&gt; Kohlingen General Store West Outside WoB)</t>
  </si>
  <si>
    <t>491 --&gt; 642(Phantom Train Inside Dining Room East Bottom Tile --&gt; Opera House Balcony Left Door to Catwalk Stairwell WoR)</t>
  </si>
  <si>
    <t>460 --&gt; 318(Crazy Old Man's House Outside to Inside WoR --&gt; South Figaro Rich Man's House Side Door Inside)</t>
  </si>
  <si>
    <t>201 --&gt; 600(Figaro Castle Outside to Inn --&gt; Zozo Weapon Outside)</t>
  </si>
  <si>
    <t>1024 --&gt; 409(Fanatic's Tower Top Room Door --&gt; Returner's Hideout Secret Passage To Banon's Room)</t>
  </si>
  <si>
    <t>643 --&gt; 190(Opera House Balcony Right Door to Switch Room WoR --&gt; Narshe South Caves from Arvis Inside WoB)</t>
  </si>
  <si>
    <t>744 --&gt; 247(Doma 1F Outside Main Door --&gt; Figaro Castle B2 East Hallway to 4 Chest Room)</t>
  </si>
  <si>
    <t>628 --&gt; 1199(Zozo West Tower Left Door 5F Inside --&gt; Nikeah West to World Map)</t>
  </si>
  <si>
    <t>390 --&gt; 486(Mt. Kolts Save Point Room East --&gt; Doma Dream Train 2nd Car East Top Tile)</t>
  </si>
  <si>
    <t>381 --&gt; 89(Mt. Kolts Bridges Room West --&gt; Blackjack Engine Room to Parlor)</t>
  </si>
  <si>
    <t>787 --&gt; 1103(Darill's Tomb B2 Right Side Secret Room --&gt; Ancient Castle Outside Main Door)</t>
  </si>
  <si>
    <t>1192 --&gt; 718(Mobliz East to World Map WoR --&gt; Zone Eater Bridge Guards Room East to Entry Room)</t>
  </si>
  <si>
    <t>410 --&gt; 1100(Returner's Hideout Secret Passage To Lete River --&gt; Ancient Castle Throne Room to West Side)</t>
  </si>
  <si>
    <t>585 --&gt; 425(Owzer's Basement First Room to Door Switch Room --&gt; Doma 1F Inner Room to Left Side Bedroom)</t>
  </si>
  <si>
    <t>964 --&gt; 983(Burning House Third Room North Door --&gt; Veldt Cave Third Room South Door to Second Room Lower Part)</t>
  </si>
  <si>
    <t>1084 --&gt; 1190(Ancient Cave Second Room North Left Door --&gt; Mobliz South to World Map WoB)</t>
  </si>
  <si>
    <t>631 --&gt; 476(Zozo Clock Puzzle Room 1F Inside --&gt; Phantom Train Outside Caboose Middle)</t>
  </si>
  <si>
    <t>750 --&gt; 340(Maranda Inn Inside --&gt; South Figaro Cider House Stairs Up)</t>
  </si>
  <si>
    <t>88 --&gt; 679(Blackjack Engine Room to Party Room --&gt; Imperial Castle 2F to Barracks Room)</t>
  </si>
  <si>
    <t>176 --&gt; 1125(Narshe South Caves Secret Passage 2F Inside WoB --&gt; Coliseum Left Door)</t>
  </si>
  <si>
    <t>721 --&gt; 259(Zone Eater Bridge Guards Room West to Save Point Room --&gt; Cave to South Figaro Big Room to Single Chest Room WoR)</t>
  </si>
  <si>
    <t>508 --&gt; 40(Mobliz Arsenal West Outside --&gt; Opera House WoB)</t>
  </si>
  <si>
    <t>442 --&gt; 363(Doma Dream Treasure Room to 2F Outside --&gt; Mt. Kolts South Entrance To Inside)</t>
  </si>
  <si>
    <t>232 --&gt; 1054(Figaro Castle Stairs Up to Library --&gt; Esper Mountain Inside Second Room Northwest Door)</t>
  </si>
  <si>
    <t>517 --&gt; 16(Mobliz Arsenal West Inside --&gt; Nikeah Left Tile WoB)</t>
  </si>
  <si>
    <t>1271 --&gt; 104(Cid's House Beach --&gt; Narshe Armor Left Outside WoB)</t>
  </si>
  <si>
    <t>367 --&gt; 1201(Mt. Kolts 1F Outside Single Treasure Room --&gt; Nikeah Town to Docks WoB)</t>
  </si>
  <si>
    <t>1090 --&gt; 379(Ancient Cave Save Point Room East Door --&gt; Mt. Kolts 2F Inside North)</t>
  </si>
  <si>
    <t>1031 --&gt; 319(Fanatic's Tower 1st Floor Secret Room --&gt; South Figaro Rich Man's House 1F Stairs to 2F)</t>
  </si>
  <si>
    <t>1078 --&gt; 208(Cave to Sealed Gate Save Point Room --&gt; Figaro Castle Below Library Outside)</t>
  </si>
  <si>
    <t>1093 --&gt; 286(Ancient Castle West Side South Right Door --&gt; South Figaro Secret Door Behind Duncan's House Outside WoR)</t>
  </si>
  <si>
    <t>1051 --&gt; 1278(Esper Mountain Inside Second Room Southeast Door --&gt; Ancient Castle Throne Room to Entry Room)</t>
  </si>
  <si>
    <t>429 --&gt; 742(Doma 1F Inner Room Right Door To Main Room --&gt; Maranda Armor Outside)</t>
  </si>
  <si>
    <t>1172 --&gt; 97(South Figaro Chocobo Stable --&gt; Narshe Inn Outside WoB)</t>
  </si>
  <si>
    <t>443 --&gt; 1014(Doma Dream Right Side Bedroom --&gt; Fanatic's Tower Level 3 Outside To Level 2)</t>
  </si>
  <si>
    <t>1160 --&gt; 477(Figaro Castle Throne Room --&gt; Doma Dream Train Outside Puzzle Room West)</t>
  </si>
  <si>
    <t>743 --&gt; 264(Doma 3F Outside to Inside --&gt; Cave to South Figaro Small Hallway East to Big Room WoB)</t>
  </si>
  <si>
    <t>337 --&gt; 537(South Figaro Item Inside --&gt; Mt Zozo Inside Door to Zozo)</t>
  </si>
  <si>
    <t>724 --&gt; 1071(Zone Eater Gogo Room --&gt; Cave to Sealed Gate Main Room to Lava Switch Room)</t>
  </si>
  <si>
    <t>474 --&gt; 358(Phantom Train Outside Caboose West --&gt; Cave to South Figaro Behind Turtle West)</t>
  </si>
  <si>
    <t>348 --&gt; 107(South Figaro Cider House Door to Secret Room --&gt; Narshe Arvis House Right Outside WoB)</t>
  </si>
  <si>
    <t>1137 --&gt; 1166(Narshe Northern Mines Outside to Town WoB --&gt; South Figaro To Chocobo Stable WoR)</t>
  </si>
  <si>
    <t>126 --&gt; 923(Narshe Elder House Inside --&gt; Thamasa After Kefka Arsenal East Outside WoB)</t>
  </si>
  <si>
    <t>523 --&gt; 113(Crescent Mountain to World Map --&gt; Narshe Northern Mines 2F Outside WoB)</t>
  </si>
  <si>
    <t>173 --&gt; 387(Narshe Northern Mines 3F Inside West WoB --&gt; Mt. Kolts Back Side Middle Door Left Tile)</t>
  </si>
  <si>
    <t>607 --&gt; 454(Zozo Cafe 3F Right Outside --&gt; Doma Dream 2F Main Room to Cyan's Room)</t>
  </si>
  <si>
    <t>984 --&gt; 539(Veldt Cave Second Room Lower Part North Door --&gt; Mt Zozo Inside to Bridge Room East)</t>
  </si>
  <si>
    <t>317 --&gt; 134(South Figaro Rich Man's House Front Door Inside --&gt; Narshe Cursed Shld House Outside WoR)</t>
  </si>
  <si>
    <t>675 --&gt; 1213(Imperial Castle 2 Chest Room to 1F Left Side --&gt; Jidoor South to World Map)</t>
  </si>
  <si>
    <t>165 --&gt; 1099(Narshe Checkpoint Room to South Caves WoR --&gt; Ancient Castle Throne Room to 2 Chest Room)</t>
  </si>
  <si>
    <t>257 --&gt; 219(Cave to South Figaro Small Hallway East to Big Room WoR --&gt; Figaro Castle Main Hallway To West Shop)</t>
  </si>
  <si>
    <t>252 --&gt; 341(Figaro Castle Engine Room South --&gt; South Figaro Stairs Down to Escape Tunnel)</t>
  </si>
  <si>
    <t>1205 --&gt; 45(Coliseum Guy's House South to World Map --&gt; Mobliz Chocobo Stable WoR)</t>
  </si>
  <si>
    <t>114 --&gt; 291(Narshe Northern Mines 3F Outside West WoB --&gt; South Figaro Armory West Outside WoR)</t>
  </si>
  <si>
    <t>326 --&gt; 218(South Figaro Rich Man's House Bedroom Secret Stairwell to Master Bedroom --&gt; Figaro Castle Main Hallway To Behind Throne East)</t>
  </si>
  <si>
    <t>111 --&gt; 793(Narshe South Caves from Arvis Outside WoB --&gt; Darill's Tomb B2 Water Room Left Top Door)</t>
  </si>
  <si>
    <t>1265 --&gt; 778(Cid's House South to Beach --&gt; Darill's Tomb B2 Main Room Left Side Bottom Door)</t>
  </si>
  <si>
    <t>670 --&gt; 1151(Imperial Castle Main Door Outside --&gt; Narshe Northern Mines Main Hallway to Tritoch Room WoR)</t>
  </si>
  <si>
    <t>786 --&gt; 626(Darill's Tomb B2 Right Side Tombstone Room North --&gt; Zozo Tower 3F Narrow Hallway Stairs to 4F)</t>
  </si>
  <si>
    <t>484 --&gt; 288(Doma Dream Train 2nd Car West Top Tile --&gt; South Figaro Cider House Main Door Outside WoR)</t>
  </si>
  <si>
    <t>1013 --&gt; 714(Fanatic's Tower Level 3 Outside To Treasure Room 4 --&gt; Magitek Factory Number 024 Room South)</t>
  </si>
  <si>
    <t>981 --&gt; 1011(Veldt Cave Second Room Stairs Down to B1 --&gt; Fanatic's Tower Level 2 Outside To Level 1)</t>
  </si>
  <si>
    <t>86 --&gt; 1202(Blackjack Shops to Party Room --&gt; Nikeah Chocobo Stable Outside WoB)</t>
  </si>
  <si>
    <t>455 --&gt; 1169(Doma Dream Cyan's Room --&gt; South Figaro North to World Map WoB)</t>
  </si>
  <si>
    <t>356 --&gt; 549(Cave to South Figaro Turtle Room to Big Room WoR --&gt; Kohlingen Inn Outside WoB)</t>
  </si>
  <si>
    <t>483 --&gt; 1062(Doma Dream Train Outside Save Point Room --&gt; Imperial Base House Stairs Down)</t>
  </si>
  <si>
    <t>715 --&gt; 472(Magitek Factory Number 024 Room North --&gt; Phantom Train Outside Front Cars Far Right Car West Door)</t>
  </si>
  <si>
    <t>814 --&gt; 287(Tzen Collapsing House Stairwell Down --&gt; South Figaro Cider House Hidden Back Door Outside WoR)</t>
  </si>
  <si>
    <t>314 --&gt; 593(South Figaro Pub Stairs to Merchant --&gt; Owzer's House Door to Behind Painting)</t>
  </si>
  <si>
    <t>533 --&gt; 350(Mt Zozo Outside Bridge East Door --&gt; South Figaro Escape Tunnel to Behind Duncan's House)</t>
  </si>
  <si>
    <t>261 --&gt; 729(Cave to South Figaro South Entrance Room to Small Hallway WoR --&gt; Umaro Cave 1st Room West Door)</t>
  </si>
  <si>
    <t>368 --&gt; 1040(Mt. Kolts 2F Outside West Cliff to Inside --&gt; Esper Mountain Outside Path to Final Room West Door Left Tile)</t>
  </si>
  <si>
    <t>1033 --&gt; 290(Esper Mountain 3 Statues Room Right Door --&gt; South Figaro Pub Outside WoR)</t>
  </si>
  <si>
    <t>1061 --&gt; 1230(Imperial Base House Inside --&gt; Imperial Castle Main Door Inside)</t>
  </si>
  <si>
    <t>1053 --&gt; 424(Esper Mountain Inside Second Room West Door --&gt; Doma Main Room to Throne Room)</t>
  </si>
  <si>
    <t>207 --&gt; 169(Figaro Castle Below Inn Outside --&gt; Narshe Northern Mines Side Room to Main Hallway WoB)</t>
  </si>
  <si>
    <t>730 --&gt; 395(Umaro Cave 1st Room Middle Door --&gt; Narshe School Entrance Right)</t>
  </si>
  <si>
    <t>1280 --&gt; 1275(Coliseum to World Map --&gt; Ancient Cave Third Room East Door)</t>
  </si>
  <si>
    <t>592 --&gt; 1034(Owzer's House Inside Door to Outside --&gt; Esper Mountain Outside Bridge Room West Door Left Tile)</t>
  </si>
  <si>
    <t>1179 --&gt; 1186(Mt. Kolts Back Side to West Cliff --&gt; Duncan's House Outside South WoR)</t>
  </si>
  <si>
    <t>693 --&gt; 235(Imperial Castle Left Side Roof Stairwell North to Outside --&gt; Figaro Castle Library to Outside)</t>
  </si>
  <si>
    <t>1077 --&gt; 1242(Cave to Sealed Gate Lava Switch Room South --&gt; Darill's Tomb Outside to World Map)</t>
  </si>
  <si>
    <t>1104 --&gt; 497(Ancient Castle Outside East Side Door --&gt; Phantom Train Inside Caboose East Top Tile)</t>
  </si>
  <si>
    <t>170 --&gt; 411(Narshe Northern Mines 1F Stairs to 2F WoB --&gt; Crazy Old Man's House Outside to Inside WoB)</t>
  </si>
  <si>
    <t>975 --&gt; 1139(Burning House Final Room --&gt; Narshe Northern Mines 3F to Snow Battlefield WoB)</t>
  </si>
  <si>
    <t>1243 --&gt; 1200(Tzen South to World Map WoR --&gt; Nikeah East to World Map)</t>
  </si>
  <si>
    <t>1047 --&gt; 194(Esper Mountain Inside to World Map --&gt; Narshe Moogle Cave West WoB)</t>
  </si>
  <si>
    <t>1209 --&gt; 1145(Kohlingen South to World Map WoB --&gt; Narshe Northern Mines Outside to Town WoR)</t>
  </si>
  <si>
    <t>1183 --&gt; 1087(Crazy Old Man's House to World Map WoB --&gt; Ancient Cave First Room South Right Door)</t>
  </si>
  <si>
    <t>1098 --&gt; 304(Ancient Castle Throne Room to Eastern Basement --&gt; South Figaro Armory East Outside WoB)</t>
  </si>
  <si>
    <t>115 --&gt; 870(Narshe Northern Mines 3F Outside East WoB --&gt; Doma Dream Train 1st Train Car East Door Top Tile)</t>
  </si>
  <si>
    <t>234 --&gt; 553(Figaro Castle Library Stairs Down --&gt; Kohlingen General Store West Outside WoR)</t>
  </si>
  <si>
    <t>263 --&gt; 559(Cave to South Figaro Small Hallway West WoB --&gt; Kohlingen General Store West Inside)</t>
  </si>
  <si>
    <t>982 --&gt; 192(Veldt Cave Third Room Stairs Up to 1F --&gt; Narshe 3-Party Cave North WoB)</t>
  </si>
  <si>
    <t>692 --&gt; 137(Imperial Castle Toilet --&gt; Narshe Armor Right Outside WoR)</t>
  </si>
  <si>
    <t>674 --&gt; 131(Imperial Castle 1F Left Side Door to 2 Chest Room --&gt; Narshe Weapon Outside WoR)</t>
  </si>
  <si>
    <t>1012 --&gt; 189(Fanatic's Tower Level 2 Outside To Level 3 --&gt; Narshe South Caves to Moogle Cave WoB)</t>
  </si>
  <si>
    <t>193 --&gt; 103(Narshe Moogle Cave East WoB --&gt; Narshe Item Outside WoB)</t>
  </si>
  <si>
    <t>254 --&gt; 35(Figaro Castle Treasure Room Behind Engine Room --&gt; Albrook Left Tile WoB)</t>
  </si>
  <si>
    <t>258 --&gt; 772(Cave to South Figaro Big Room to Turtle Room WoR --&gt; Darill's Tomb B1 Entry Room South)</t>
  </si>
  <si>
    <t>156 --&gt; 24(Narshe Northern Mines Main Hallway to Side Room WoR --&gt; Kohlingen Left Tile WoB)</t>
  </si>
  <si>
    <t>728 --&gt; 79(Zone Eater Bridge Switch Room West to Gogo Room --&gt; Duncan's House WoR)</t>
  </si>
  <si>
    <t>967 --&gt; 133(Burning House Fifth Room South Door --&gt; Narshe Elder House Outside WoR)</t>
  </si>
  <si>
    <t>560 --&gt; 624(Kohlingen General Store East Inside --&gt; Zozo Relic 2F Inside)</t>
  </si>
  <si>
    <t>1072 --&gt; 209(Cave to Sealed Gate Main Room to Save Point Room --&gt; Figaro Castle King's Bedtoom to West Tower)</t>
  </si>
  <si>
    <t>210 --&gt; 1167(Figaro Castle King's Bedroom to Outside --&gt; South Figaro West to World Map WoB)</t>
  </si>
  <si>
    <t>245 --&gt; 283(Figaro Castle B2 East Hallway Stairs to B1 --&gt; South Figaro Rich Man's House Outside WoR)</t>
  </si>
  <si>
    <t>538 --&gt; 776(Mt Zozo Inside to Single Chest Room --&gt; Darill's Tomb B2 Main Room Right Side Top Door)</t>
  </si>
  <si>
    <t>771 --&gt; 432(Darill's Tomb B1 Entry Room North --&gt; Doma 3F Stairs to 2F)</t>
  </si>
  <si>
    <t>868 --&gt; 951(Doma Dream Train 1st Train Car West Door Top Tile --&gt; Thamasa Arsenal Inside East)</t>
  </si>
  <si>
    <t>1175 --&gt; 244(Mt. Kolts South Entrance to World Map --&gt; Figaro Castle B2 Hallway North to Engine Room)</t>
  </si>
  <si>
    <t>323 --&gt; 58(South Figaro Rich Man's House Kids' Room to 2F Hallway --&gt; South Figaro WoR)</t>
  </si>
  <si>
    <t>1038 --&gt; 220(Esper Mountain Outside Path to Final Room East Door Left Tile --&gt; Figaro Castle Main Hallway To East Shop)</t>
  </si>
  <si>
    <t>308 --&gt; 37(South Figaro Relics to Inn --&gt; Zozo Left Tile WoB)</t>
  </si>
  <si>
    <t>794 --&gt; 449(Darill's Tomb B2 Water Room Left Bottom Door to Graveyard --&gt; Doma Dream 1F Main Room to Inner Room Left Door)</t>
  </si>
  <si>
    <t>1146 --&gt; 344(Narshe Northern Mines Outside to Mines Main Hallway WoR --&gt; South Figaro Cider House Main Door Inside)</t>
  </si>
  <si>
    <t>417 --&gt; 619(Doma 3F Inside to 3F Outside --&gt; Zozo Tower 14F)</t>
  </si>
  <si>
    <t>1036 --&gt; 992(Esper Mountain Outside Bridge Room East Door --&gt; Veldt Cave Fifth Room South Door)</t>
  </si>
  <si>
    <t>380 --&gt; 705(Mt. Kolts 2F Inside South --&gt; Magitek Factory Garbage Room Left Door)</t>
  </si>
  <si>
    <t>458 --&gt; 393(Duncan's House to Inside --&gt; Narshe School Entrance Left)</t>
  </si>
  <si>
    <t>188 --&gt; 1135(Narshe South Caves to 3-Party Cave WoB --&gt; Narshe To World Map WoB)</t>
  </si>
  <si>
    <t>615 --&gt; 446(Zozo Tower 12F Outside --&gt; Doma Dream 1F Inner Room Door to Side Bedroom)</t>
  </si>
  <si>
    <t>580 --&gt; 148(Owzer's Behind Painting to Owzer's House --&gt; Narshe Northern Mines Side Room to Main Hallway WoR)</t>
  </si>
  <si>
    <t>1095 --&gt; 325(Ancient Castle West Side East Door to Throne Room --&gt; South Figaro Rich Man's House Master Bedroom to Bedroom Secret Stairwell)</t>
  </si>
  <si>
    <t>160 --&gt; 265(Narshe 3-Party Cave North WoR --&gt; Cave to South Figaro Big Room to Turtle Room WoB)</t>
  </si>
  <si>
    <t>625 --&gt; 292(Zozo Relic 3F Inside --&gt; South Figaro Armory East Outside WoR)</t>
  </si>
  <si>
    <t>216 --&gt; 42(Figaro Castle Main Hallway North to Throne Room --&gt; Imperial Base Left Tile WoB)</t>
  </si>
  <si>
    <t>149 --&gt; 636(Narshe Northern Mines 1F Stairs to 2F WoR --&gt; Zozo Tower 10F Inside)</t>
  </si>
  <si>
    <t>394 --&gt; 501(Narshe School Entrance Middle --&gt; Phantom Train Inside Caboose to Caboose Inner Room)</t>
  </si>
  <si>
    <t>222 --&gt; 12(Figaro Castle Behind Throne East to Main Hallway --&gt; Mt. Kolts North)</t>
  </si>
  <si>
    <t>342 --&gt; 138(South Figaro Secret Door Behind Duncan's House Inside --&gt; Narshe Arvis House Left Outside WoR)</t>
  </si>
  <si>
    <t>990 --&gt; 773(Veldt Cave Fifth Room North Door --&gt; Darill's Tomb B2 to B1 Stairs)</t>
  </si>
  <si>
    <t>635 --&gt; 927(Zozo Tower 7F Inside --&gt; Thamasa After Kefka Elder's House Outside WoB)</t>
  </si>
  <si>
    <t>322 --&gt; 130(South Figaro Rich Man's House Master Bedroom to 2F Hallway --&gt; Narshe Treasure Room Outside WoR)</t>
  </si>
  <si>
    <t>1089 --&gt; 1197(Ancient Cave Third Room Stairs Down --&gt; Baren Falls Outside to Inside)</t>
  </si>
  <si>
    <t>266 --&gt; 571(Cave to South Figaro Big Room to Single Chest Room WoB --&gt; Jidoor Auction House Outside)</t>
  </si>
  <si>
    <t>500 --&gt; 76(Phantom Train Inside Caboose Middle Door --&gt; Doma Left Tile WoR)</t>
  </si>
  <si>
    <t>191 --&gt; 431(Narshe 3-Party Cave South WoB --&gt; Doma 2F Stairs to 3F)</t>
  </si>
  <si>
    <t>526 --&gt; 213(Nikeah Pub Outside WoB --&gt; Figaro Castle Foyer Stairs West)</t>
  </si>
  <si>
    <t>1083 --&gt; 185(Ancient Cave First Room South Left Door --&gt; Narshe Checkpoint Room to South Caves Secret Passage 3F WoB)</t>
  </si>
  <si>
    <t>690 --&gt; 505(Imperial Castle Bedroom Left Door to Bedroom Bathroom --&gt; Baren Falls Inside North)</t>
  </si>
  <si>
    <t>1196 --&gt; 73(Baren Falls Outside to World Map --&gt; Jidoor Left Tile WoR)</t>
  </si>
  <si>
    <t>359 --&gt; 108(Cave to South Figaro Behind Turtle East --&gt; Narshe South Caves Secret Passage Entrance Outside WoB)</t>
  </si>
  <si>
    <t>243 --&gt; 331(Figaro Castle B2 Hallway South --&gt; South Figaro Rich Man's House B1 to Clock Room)</t>
  </si>
  <si>
    <t>623 --&gt; 419(Zozo Relic 1F Inside --&gt; Doma Interior to 2F Outside)</t>
  </si>
  <si>
    <t>950 --&gt; 250(Thamasa Arsenal Inside West --&gt; Figaro Castle B2 4 Chest Room to West Hallway)</t>
  </si>
  <si>
    <t>706 --&gt; 1067(Magitek Factory Garbage Room Right Door --&gt; Cave to the Sealed Gate B1 South to Lava Switch Room)</t>
  </si>
  <si>
    <t>329 --&gt; 1177(South Figaro Rich Man's House B1 to Celes Cell --&gt; Mt. Kolts North Exit to After Vargas Room)</t>
  </si>
  <si>
    <t>251 --&gt; 403(Figaro Castle B2 4 Chest Room North to Hallway --&gt; Returner's Hideout Main Room To Inn)</t>
  </si>
  <si>
    <t>450 --&gt; 4(Doma Dream 1F Inner Room Right Door To Main Room --&gt; Narshe WoB)</t>
  </si>
  <si>
    <t>1066 --&gt; 349(Cave to the Sealed Gate B1 North to Entry Room --&gt; South Figaro Escape Tunnel to B2)</t>
  </si>
  <si>
    <t>741 --&gt; 780(Maranda Weapon Outside --&gt; Darill's Tomb B2 Main Room to Turtle Hallway)</t>
  </si>
  <si>
    <t>774 --&gt; 1165(Darill's Tomb B2 Main Room Left Side Top Door --&gt; South Figaro To Docks WoR)</t>
  </si>
  <si>
    <t>293 --&gt; 56(South Figaro Item Outside WoR --&gt; Coliseum)</t>
  </si>
  <si>
    <t>186 --&gt; 171(Narshe Checkpoint Room to South Caves WoB --&gt; Narshe Northern Mines 2F Stairs to 1F WoB)</t>
  </si>
  <si>
    <t>351 --&gt; 586(South Figaro Escape Tunnel to Clock Room --&gt; Owzer's Basement Switching Door Room South)</t>
  </si>
  <si>
    <t>214 --&gt; 335(Figaro Castle Foyer Stairs East --&gt; South Figaro Clock Room to Rich Man's House B1)</t>
  </si>
  <si>
    <t>587 --&gt; 671(Owzer's Basement Switching Door Room Left Door --&gt; Imperial Castle Roof Outside Left Door)</t>
  </si>
  <si>
    <t>1241 --&gt; 694(Darill's Tomb Outside to B1 --&gt; Imperial Castle Right Side Roof Stairwell North to Outside)</t>
  </si>
  <si>
    <t>685 --&gt; 48(Imperial Castle Right Side Roof Stairwell South --&gt; Solitary Island Cid's House)</t>
  </si>
  <si>
    <t>339 --&gt; 441(South Figaro Cider House Stairs Down --&gt; Doma Dream Interior to 2F Outside)</t>
  </si>
  <si>
    <t>504 --&gt; 305(Baren Falls Inside South --&gt; South Figaro Item Outside WoB)</t>
  </si>
  <si>
    <t>1178 --&gt; 136(Mt. Kolts North Exit to World Map --&gt; Narshe Armor Left Outside WoR)</t>
  </si>
  <si>
    <t>334 --&gt; 0(South Figaro Clock Room to Escape Tunnel --&gt; Dragon's Eye Chocobo Stable WoB)</t>
  </si>
  <si>
    <t>673 --&gt; 1220(Imperial Castle Roof to Top Room Outside --&gt; Esper World Outside South Left House)</t>
  </si>
  <si>
    <t>1221 --&gt; 1144(Esper World Outside East House --&gt; Narshe To Northern Mines Outside WoR)</t>
  </si>
  <si>
    <t>402 --&gt; 65(Returners Hideout Main Room to Banon's Room --&gt; Nikeah Left Tile WoR)</t>
  </si>
  <si>
    <t>132 --&gt; 924(Narshe Relic Outside WoR --&gt; Thamasa After Kefka Item Outside WoB)</t>
  </si>
  <si>
    <t>172 --&gt; 10(Narshe Northern Mines 2F Inside WoB --&gt; Sabin's House WoB)</t>
  </si>
  <si>
    <t>154 --&gt; 23(Narshe South Caves Secret Passage 1F South Inside WoR --&gt; Crescent Mountain)</t>
  </si>
  <si>
    <t>556 --&gt; 15(Kohlingen Chemist's House Front Door Outside WoR --&gt; Baren Falls)</t>
  </si>
  <si>
    <t>1224 --&gt; 1136(Zozo East to World Map --&gt; Narshe To Northern Mines Outside WoB)</t>
  </si>
  <si>
    <t>621 --&gt; 926(Zozo Cafe 2F Left Inside --&gt; Thamasa After Kefka Strago's House Outside WoB)</t>
  </si>
  <si>
    <t>433 --&gt; 604(Doma 2F Main Room to Cyan's Room --&gt; Zozo Cafe 1F Outside)</t>
  </si>
  <si>
    <t>418 --&gt; 1150(Doma Interior to Front Outside --&gt; Narshe Peak WoR)</t>
  </si>
  <si>
    <t>536 --&gt; 620(Mt Zozo Outside Cliff to Cyan's Cave East Door --&gt; Zozo Cafe 1F Inside)</t>
  </si>
  <si>
    <t>224 --&gt; 28(Figaro Castle East Bedroom to East Tower --&gt; Jidoor Top Tile WoB)</t>
  </si>
  <si>
    <t>470 --&gt; 301(Phantom Train Outside Dining Room West  Door --&gt; South Figaro Relic Outside WoB)</t>
  </si>
  <si>
    <t>567 --&gt; 59(Jidoor Owzer's Outside --&gt; Kohlingen Left Tile WoR)</t>
  </si>
  <si>
    <t>737 --&gt; 53(Umaro Cave 2nd Room to 1st Room East Door --&gt; Darill's Tomb)</t>
  </si>
  <si>
    <t>735 --&gt; 452(Umaro Cave 2nd Room to 1st Room West Door --&gt; Doma Dream 2F Stairs to 3F)</t>
  </si>
  <si>
    <t>112 --&gt; 306(Narshe School Outside WoB --&gt; South Figaro Duncan's House Outside WoB)</t>
  </si>
  <si>
    <t>146 --&gt; 552(Narshe Northern Mines 3F West WoR --&gt; Kohlingen Rachel's House Outside WoR)</t>
  </si>
  <si>
    <t>155 --&gt; 57(Narshe South Caves Secret Passage 1F North Inside WoR --&gt; Cave to Figaro Castle WoR)</t>
  </si>
  <si>
    <t>471 --&gt; 445(Phantom Train Outside Dining Room East Door --&gt; Doma Dream Main Room to Throne Room)</t>
  </si>
  <si>
    <t>13 --&gt; 295(Returner's Hideout --&gt; South Figaro Rich Man's House Outside WoB)</t>
  </si>
  <si>
    <t>535 --&gt; 11(Mt Zozo Outside Cliff to Cyan's Cave West Door --&gt; Mt. Kolts South)</t>
  </si>
  <si>
    <t>440 --&gt; 928(Doma Dream Interior to Front Outside --&gt; Thamasa After Kefka Inn Outside WoB)</t>
  </si>
  <si>
    <t>225 --&gt; 738(Figaro Castle East Bedroom to Outside --&gt; Umaro Cave 2nd Room to Bridge Room)</t>
  </si>
  <si>
    <t>33 --&gt; 925(Tzen Left Tile WoB --&gt; Thamasa After Kefka Relic Outside WoB)</t>
  </si>
  <si>
    <t>1216 --&gt; 736(Jidoor Chocobo Stable Outside --&gt; Umaro Cave 2nd Room to 1st Room Middle Door)</t>
  </si>
  <si>
    <t>784 --&gt; 1163(Darill's Tomb B2 Right Side Bottom Room to Main Room --&gt; South Figaro East to World Map WoR)</t>
  </si>
  <si>
    <t>784 --&gt; 1164(Darill's Tomb B2 Right Side Bottom Room to Main Room --&gt; South Figaro North to World Map WoR)</t>
  </si>
  <si>
    <t>599 --&gt; 32(Esper World South Left House --&gt; Maranda Bottom Tile WoB)</t>
  </si>
  <si>
    <t>1029 --&gt; 50(Fanatic's Tower 3rd Floor Treasure Room --&gt; Albrook Right Tile WoR)</t>
  </si>
  <si>
    <t>228 --&gt; 1267(Figaro Castle West Shop --&gt; Cid's House West to World Map)</t>
  </si>
  <si>
    <t>228 --&gt; 1268(Figaro Castle West Shop --&gt; Cid's House Northwest to World Map)</t>
  </si>
  <si>
    <t>228 --&gt; 1269(Figaro Castle West Shop --&gt; Cid's House North to World Map)</t>
  </si>
  <si>
    <t>228 --&gt; 1270(Figaro Castle West Shop --&gt; Cid's House Northeast to World Map)</t>
  </si>
  <si>
    <t>1132 --&gt; 64(Chocobo Stable Exterior to Inside WoR --&gt; Maranda Right Tile WoR)</t>
  </si>
  <si>
    <t>494 --&gt; 570(Phantom Train Inside Front Cars Far Right Car West Bottom Tile --&gt; Jidoor Inn Outside)</t>
  </si>
  <si>
    <t>1226 --&gt; 119(Vector After Train Ride To Magitek --&gt; Narshe Armor Left Inside)</t>
  </si>
  <si>
    <t>633 --&gt; 55(Zozo Cafe 3F Right Inside --&gt; Nikeah Right Tile WoR)</t>
  </si>
  <si>
    <t>1250 --&gt; 328(Albrook North to World Map WoR --&gt; South Figaro Rich Man's House B1 to Bedroom Secret Stairwell)</t>
  </si>
  <si>
    <t>1251 --&gt; 328(Albrook Further North to World Map WoR --&gt; South Figaro Rich Man's House B1 to Bedroom Secret Stairwell)</t>
  </si>
  <si>
    <t>81 --&gt; 490(Blackjack Stairs Outside --&gt; Phantom Train Inside Dining Room West Top Tile)</t>
  </si>
  <si>
    <t>1246 --&gt; 1143(Albrook North to World Map WoB --&gt; Narshe To World Map WoR)</t>
  </si>
  <si>
    <t>1247 --&gt; 1143(Albrook Further North to World Map WoB --&gt; Narshe To World Map WoR)</t>
  </si>
  <si>
    <t>866 --&gt; 709(Doma Dream Train Switch Puzzle Room West Door Bottom Tile --&gt; Magitek Factory Stairwell Bottom)</t>
  </si>
  <si>
    <t>650 --&gt; 961(Opera House Balcony Right Door to Switch Room WoB --&gt; Burning House Second Room South Door Right Tile)</t>
  </si>
  <si>
    <t>751 --&gt; 7(Maranda Weapon Inside --&gt; South Figaro Middle Left Tile WoB)</t>
  </si>
  <si>
    <t>751 --&gt; 8(Maranda Weapon Inside --&gt; South Figaro Middle Right Tile WoB)</t>
  </si>
  <si>
    <t>751 --&gt; 9(Maranda Weapon Inside --&gt; South Figaro Bottom Tile WoB)</t>
  </si>
  <si>
    <t>1261 --&gt; 248(Thamasa South to World Map WoR --&gt; Figaro Castle B2 West Hallway to 4 Chest Room)</t>
  </si>
  <si>
    <t>310 --&gt; 498(South Figaro Inn to Pub --&gt; Phantom Train Inside Caboose West Bottom Tile)</t>
  </si>
  <si>
    <t>1022 --&gt; 71(Fanatic's Tower Level 1 Outside To Entrance --&gt; Zozo Bottom Left Tile WoR)</t>
  </si>
  <si>
    <t>1022 --&gt; 72(Fanatic's Tower Level 1 Outside To Entrance --&gt; Zozo Right Tile WoR)</t>
  </si>
  <si>
    <t>956 --&gt; 365(Thamasa Strago's House Stairs Up --&gt; Mt. Kolts 1F Outside West Door Right Tile)</t>
  </si>
  <si>
    <t>361 --&gt; 1076(Sabin's House Door Outside --&gt; Cave to Sealed Gate Lava Switch Room North 2)</t>
  </si>
  <si>
    <t>150 --&gt; 1212(Narshe Northern Mines 2F Stairs to 1F WoR --&gt; Kohlingen West to World Map WoR)</t>
  </si>
  <si>
    <t>1074 --&gt; 532(Cave to Sealed Gate 4 Chest Room --&gt; Mt Zozo Outside Bridge West Door Right Tile)</t>
  </si>
  <si>
    <t>492 --&gt; 642(Phantom Train Inside Dining Room East Top Tile --&gt; Opera House Balcony Left Door to Catwalk Stairwell WoR)</t>
  </si>
  <si>
    <t>390 --&gt; 487(Mt. Kolts Save Point Room East --&gt; Doma Dream Train 2nd Car East Bottom Tile)</t>
  </si>
  <si>
    <t>1193 --&gt; 718(Mobliz South to World Map WoR --&gt; Zone Eater Bridge Guards Room East to Entry Room)</t>
  </si>
  <si>
    <t>1084 --&gt; 1191(Ancient Cave Second Room North Left Door --&gt; Mobliz East to World Map WoB)</t>
  </si>
  <si>
    <t>517 --&gt; 17(Mobliz Arsenal West Inside --&gt; Nikeah Right Tile WoB)</t>
  </si>
  <si>
    <t>173 --&gt; 388(Narshe Northern Mines 3F Inside West WoB --&gt; Mt. Kolts Back Side Middle Door Right Tile)</t>
  </si>
  <si>
    <t>675 --&gt; 1214(Imperial Castle 2 Chest Room to 1F Left Side --&gt; Jidoor West to World Map)</t>
  </si>
  <si>
    <t>675 --&gt; 1215(Imperial Castle 2 Chest Room to 1F Left Side --&gt; Jidoor East to World Map)</t>
  </si>
  <si>
    <t>1206 --&gt; 45(Coliseum Guy's House East to World Map --&gt; Mobliz Chocobo Stable WoR)</t>
  </si>
  <si>
    <t>1207 --&gt; 45(Coliseum Guy's House West to World Map --&gt; Mobliz Chocobo Stable WoR)</t>
  </si>
  <si>
    <t>1205 --&gt; 46(Coliseum Guy's House South to World Map --&gt; Tzen Chocobo Stable WoR)</t>
  </si>
  <si>
    <t>1205 --&gt; 47(Coliseum Guy's House South to World Map --&gt; Kohlingen Chocobo Stable WoR)</t>
  </si>
  <si>
    <t>485 --&gt; 288(Doma Dream Train 2nd Car West Bottom Tile --&gt; South Figaro Cider House Main Door Outside WoR)</t>
  </si>
  <si>
    <t>368 --&gt; 1041(Mt. Kolts 2F Outside West Cliff to Inside --&gt; Esper Mountain Outside Path to Final Room West Door Right Tile)</t>
  </si>
  <si>
    <t>592 --&gt; 1035(Owzer's House Inside Door to Outside --&gt; Esper Mountain Outside Bridge Room West Door Right Tile)</t>
  </si>
  <si>
    <t>1179 --&gt; 457(Mt. Kolts Back Side to West Cliff --&gt; Duncan's House Outside North WoR)</t>
  </si>
  <si>
    <t>1104 --&gt; 499(Ancient Castle Outside East Side Door --&gt; Phantom Train Inside Caboose East Bottom Tile)</t>
  </si>
  <si>
    <t>1210 --&gt; 1145(Kohlingen West to World Map WoB --&gt; Narshe Northern Mines Outside to Town WoR)</t>
  </si>
  <si>
    <t>115 --&gt; 871(Narshe Northern Mines 3F Outside East WoB --&gt; Doma Dream Train 1st Train Car East Door Bottom Tile)</t>
  </si>
  <si>
    <t>254 --&gt; 36(Figaro Castle Treasure Room Behind Engine Room --&gt; Albrook Right Tile WoB)</t>
  </si>
  <si>
    <t>156 --&gt; 25(Narshe Northern Mines Main Hallway to Side Room WoR --&gt; Kohlingen Right Tile WoB)</t>
  </si>
  <si>
    <t>210 --&gt; 1168(Figaro Castle King's Bedroom to Outside --&gt; South Figaro East to World Map WoB)</t>
  </si>
  <si>
    <t>869 --&gt; 951(Doma Dream Train 1st Train Car West Door Bottom Tile --&gt; Thamasa Arsenal Inside East)</t>
  </si>
  <si>
    <t>1039 --&gt; 220(Esper Mountain Outside Path to Final Room East Door Right Tile --&gt; Figaro Castle Main Hallway To East Shop)</t>
  </si>
  <si>
    <t>308 --&gt; 38(South Figaro Relics to Inn --&gt; Zozo Top Right Tile WoB)</t>
  </si>
  <si>
    <t>308 --&gt; 39(South Figaro Relics to Inn --&gt; Zozo Bottom Right Tile WoB)</t>
  </si>
  <si>
    <t>500 --&gt; 77(Phantom Train Inside Caboose Middle Door --&gt; Doma Right Tile WoR)</t>
  </si>
  <si>
    <t>1196 --&gt; 74(Baren Falls Outside to World Map --&gt; Jidoor Right Tile WoR)</t>
  </si>
  <si>
    <t>334 --&gt; 1(South Figaro Clock Room to Escape Tunnel --&gt; Figaro Chocobo Stable WoB)</t>
  </si>
  <si>
    <t>334 --&gt; 2(South Figaro Clock Room to Escape Tunnel --&gt; Tzen Chocobo Stable WoB)</t>
  </si>
  <si>
    <t>334 --&gt; 3(South Figaro Clock Room to Escape Tunnel --&gt; Maranda Chocobo Stable WoB)</t>
  </si>
  <si>
    <t>402 --&gt; 66(Returners Hideout Main Room to Banon's Room --&gt; Nikeah Right Tile WoR)</t>
  </si>
  <si>
    <t>224 --&gt; 29(Figaro Castle East Bedroom to East Tower --&gt; Jidoor Left Tile WoB)</t>
  </si>
  <si>
    <t>224 --&gt; 30(Figaro Castle East Bedroom to East Tower --&gt; Jidoor Right Tile WoB)</t>
  </si>
  <si>
    <t>567 --&gt; 60(Jidoor Owzer's Outside --&gt; Kohlingen Right Tile WoR)</t>
  </si>
  <si>
    <t>34 --&gt; 925(Tzen Right Tile WoB --&gt; Thamasa After Kefka Relic Outside WoB)</t>
  </si>
  <si>
    <t>1206 --&gt; 46(Coliseum Guy's House East to World Map --&gt; Tzen Chocobo Stable WoR)</t>
  </si>
  <si>
    <t>1206 --&gt; 47(Coliseum Guy's House East to World Map --&gt; Kohlingen Chocobo Stable WoR)</t>
  </si>
  <si>
    <t>1207 --&gt; 46(Coliseum Guy's House West to World Map --&gt; Tzen Chocobo Stable WoR)</t>
  </si>
  <si>
    <t>1207 --&gt; 47(Coliseum Guy's House West to World Map --&gt; Kohlingen Chocobo Stable WoR)</t>
  </si>
  <si>
    <t>2005 --&gt; 3027(virtual door --&gt; virtual door DESTINATION)</t>
  </si>
  <si>
    <t>2028 --&gt; 3009(virtual door --&gt; virtual door DESTINATION)</t>
  </si>
  <si>
    <t>2006 --&gt; 3027(virtual door --&gt; virtual door DESTINATION)</t>
  </si>
  <si>
    <t>-------------------------------------------------------- Events --------------------------------------------------------</t>
  </si>
  <si>
    <t>Ancient Castle                 MOG</t>
  </si>
  <si>
    <t>Auction House                  Dragon Horn (10,000), Genji Helmet (20,000)</t>
  </si>
  <si>
    <t xml:space="preserve">    Cherub Down    -&gt; Antidote     (10,000, WOB, multiple)</t>
  </si>
  <si>
    <t xml:space="preserve">    Cure Ring      -&gt; Enhancer     (20,000, WOB, multiple)</t>
  </si>
  <si>
    <t xml:space="preserve">    Hero Ring      -&gt; Star Pendant (50,000, WOR, single)</t>
  </si>
  <si>
    <t xml:space="preserve">    Zephyr Cape    -&gt; Circlet      (10,000, WOR, single)</t>
  </si>
  <si>
    <t>Baren Falls                    BehemothSuit</t>
  </si>
  <si>
    <t>Burning House                  Shiva</t>
  </si>
  <si>
    <t>Collapsing House               Aura Lance</t>
  </si>
  <si>
    <t>Daryl's Tomb                   Golem</t>
  </si>
  <si>
    <t>Doma WOB                       UMARO</t>
  </si>
  <si>
    <t>Doma WOR                       Starlet, EDGAR, Alexandr</t>
  </si>
  <si>
    <t>Doom Gaze                      Sraphim</t>
  </si>
  <si>
    <t>Ebot's Rock                    Atma Weapon</t>
  </si>
  <si>
    <t>8 Dragons                      Exp. Egg, Pearl Lance, ValiantKnife, Dragon Horn, ValiantKnife, Magus Rod, Ice Shld, ValiantKnife</t>
  </si>
  <si>
    <t>Esper Mountain                 Unicorn</t>
  </si>
  <si>
    <t>Fanatic's Tower                Raiden, Ice Shld</t>
  </si>
  <si>
    <t>Figaro Castle WOB              Force Armor</t>
  </si>
  <si>
    <t>Figaro Castle WOR              Stray</t>
  </si>
  <si>
    <t>Floating Continent             RELM, Ramuh, Phoenix</t>
  </si>
  <si>
    <t>Gau Father House               Flame Shld</t>
  </si>
  <si>
    <t>Imperial Camp                  GOGO</t>
  </si>
  <si>
    <t>Kefka's Tower                  Snow Muffler</t>
  </si>
  <si>
    <t>Kohlingen                      Exp. Egg</t>
  </si>
  <si>
    <t>Lete River                     Bismark</t>
  </si>
  <si>
    <t>Lone Wolf                      SETZER, Ragnarok</t>
  </si>
  <si>
    <t>Magitek Factory                Kirin, Terrato, Carbunkl</t>
  </si>
  <si>
    <t xml:space="preserve">Mobliz WOB                    </t>
  </si>
  <si>
    <t xml:space="preserve">    Tintinabar     -&gt; Gold Shld</t>
  </si>
  <si>
    <t xml:space="preserve">                   -&gt; 1253, 445, 159, 342, 613</t>
  </si>
  <si>
    <t>Mobliz WOR                     Shoat</t>
  </si>
  <si>
    <t>Mt. Kolts                      Tritoch</t>
  </si>
  <si>
    <t>Mt. Zozo                       Fenrir</t>
  </si>
  <si>
    <t>Narshe Battle                  CELES</t>
  </si>
  <si>
    <t>Narshe WOR                     Genji Shld, Ragnarok</t>
  </si>
  <si>
    <t xml:space="preserve">    Cursed Shield 256 -&gt; 2</t>
  </si>
  <si>
    <t>Opera House                    Maduin</t>
  </si>
  <si>
    <t>Owzer Mansion                  Siren</t>
  </si>
  <si>
    <t>Phantom Train                  SABIN</t>
  </si>
  <si>
    <t>Phoenix Cave                   Crusader</t>
  </si>
  <si>
    <t>Sealed Gate                    Force Armor</t>
  </si>
  <si>
    <t>Serpent Trench                 STRAGO</t>
  </si>
  <si>
    <t>South Figaro                   ValiantKnife</t>
  </si>
  <si>
    <t>South Figaro Cave              Genji Shld</t>
  </si>
  <si>
    <t>Start                          TERRA, LOCKE, CYAN, SHADOW</t>
  </si>
  <si>
    <t>Tritoch                        Palidor</t>
  </si>
  <si>
    <t>Tzen                           Odin (10,927 WOB, 7,667 WOR)</t>
  </si>
  <si>
    <t>Umaro's Cave                   Phantom</t>
  </si>
  <si>
    <t>Veldt                          GAU</t>
  </si>
  <si>
    <t>Veldt Cave WOR                 Ragnarok</t>
  </si>
  <si>
    <t>Whelk                          Bahamut</t>
  </si>
  <si>
    <t>Zone Eater                     ZoneSeek</t>
  </si>
  <si>
    <t>Zozo                           Ifrit</t>
  </si>
  <si>
    <t>------------------------------------------------------- Commands -------------------------------------------------------</t>
  </si>
  <si>
    <t xml:space="preserve">    Morph                      MagiTek</t>
  </si>
  <si>
    <t xml:space="preserve">    Steal                      MagiTek</t>
  </si>
  <si>
    <t xml:space="preserve">    SwdTech                    MagiTek</t>
  </si>
  <si>
    <t xml:space="preserve">    Throw                      Shock</t>
  </si>
  <si>
    <t xml:space="preserve">    Tools                      Tools</t>
  </si>
  <si>
    <t xml:space="preserve">    Blitz                      Blitz</t>
  </si>
  <si>
    <t xml:space="preserve">    Runic                      Runic</t>
  </si>
  <si>
    <t xml:space="preserve">    Lore                       Lore</t>
  </si>
  <si>
    <t xml:space="preserve">    Sketch                     Sketch</t>
  </si>
  <si>
    <t xml:space="preserve">    Slot                       Slot</t>
  </si>
  <si>
    <t xml:space="preserve">    Dance                      Dance</t>
  </si>
  <si>
    <t xml:space="preserve">    Rage                       Rage</t>
  </si>
  <si>
    <t xml:space="preserve">    Leap                       Leap</t>
  </si>
  <si>
    <t>---------------------------------------------------- Natural Magic -----------------------------------------------------</t>
  </si>
  <si>
    <t>SABIN                                                       CYAN</t>
  </si>
  <si>
    <t xml:space="preserve">    Safe                       5                                Slow                       4</t>
  </si>
  <si>
    <t xml:space="preserve">    Shell                      18                               Bserk                      5</t>
  </si>
  <si>
    <t xml:space="preserve">    Merton                     21                               Quartr                     6</t>
  </si>
  <si>
    <t xml:space="preserve">    Float                      35                               Ice 3                      9</t>
  </si>
  <si>
    <t xml:space="preserve">    Ice 2                      37                               Scan                       10</t>
  </si>
  <si>
    <t xml:space="preserve">    Warp                       40                               Life 2                     23</t>
  </si>
  <si>
    <t xml:space="preserve">    Cure                       42                               Ice 2                      38</t>
  </si>
  <si>
    <t xml:space="preserve">    Life                       44                               Muddle                     45</t>
  </si>
  <si>
    <t xml:space="preserve">    Muddle                     53                               Antdot                     66</t>
  </si>
  <si>
    <t xml:space="preserve">    Drain                      57                               Stop                       68</t>
  </si>
  <si>
    <t xml:space="preserve">    Quake                      72                               Haste2                     69</t>
  </si>
  <si>
    <t xml:space="preserve">    Cure 2                     77                               Slow 2                     70</t>
  </si>
  <si>
    <t xml:space="preserve">    Dispel                     78                               Fire 3                     72</t>
  </si>
  <si>
    <t xml:space="preserve">    Regen                      79                               Vanish                     82</t>
  </si>
  <si>
    <t xml:space="preserve">    Demi                       85                               Demi                       91</t>
  </si>
  <si>
    <t xml:space="preserve">    Poison                     87                               Poison                     98</t>
  </si>
  <si>
    <t>-------------------------------------------------------- Chests --------------------------------------------------------</t>
  </si>
  <si>
    <t>Narshe School</t>
  </si>
  <si>
    <t xml:space="preserve">    Ashura, Red Cap, MIAB, Enhancer</t>
  </si>
  <si>
    <t>Narshe Inside WOB</t>
  </si>
  <si>
    <t xml:space="preserve">    Light Robe, Empty, Coronet, Atlas Armlet, Moogle Suit, ThiefKnife, Poison Rod, Magical Brsh, Plumed Hat</t>
  </si>
  <si>
    <t>Narshe Mines WOB</t>
  </si>
  <si>
    <t xml:space="preserve">    Wall Ring, Empty, Mithril Rod</t>
  </si>
  <si>
    <t>Narshe Mines WOR</t>
  </si>
  <si>
    <t xml:space="preserve">    Hardened, Ice Rod, Crystal Helm, MithrilKnife</t>
  </si>
  <si>
    <t xml:space="preserve">    Genji Helmet, DiamondArmor, Relic Ring, Chain Saw</t>
  </si>
  <si>
    <t xml:space="preserve">    MithrilGlove, Sky Render, Imp Halberd, Czarina Gown, Imp Halberd, Hardened</t>
  </si>
  <si>
    <t>South Figaro Cave WOB</t>
  </si>
  <si>
    <t xml:space="preserve">    Pod Bracelet, Fairy Ring, Rune Edge</t>
  </si>
  <si>
    <t>South Figaro Cave WOR</t>
  </si>
  <si>
    <t xml:space="preserve">    Antidote, Memento Ring, Atma Weapon</t>
  </si>
  <si>
    <t>South Figaro Outside WOB</t>
  </si>
  <si>
    <t xml:space="preserve">    Hawk Eye, Beret, 400 GP, Ogre Nix, Flame Shld, Magical Brsh, Magus Rod, MithrilGlove</t>
  </si>
  <si>
    <t>South Figaro Outside WOR</t>
  </si>
  <si>
    <t xml:space="preserve">    Bio Blaster, Gold Hairpin, Imp Halberd, Eyedrop, Sniper, Light Robe, Diamond Shld, Chocobo Brsh</t>
  </si>
  <si>
    <t>South Figaro Inside/Basement</t>
  </si>
  <si>
    <t xml:space="preserve">    Elixir, Drill, Economizer, Chain Saw, Force Armor, TortoiseShld, Mithril Helm, Nutkin Suit, Echo Screen, Kodachi,</t>
  </si>
  <si>
    <t xml:space="preserve">    Tintinabar, Kung Fu Suit, Ragnarok, Mithril Vest, Cotton Robe</t>
  </si>
  <si>
    <t>Duncan's House WOB</t>
  </si>
  <si>
    <t xml:space="preserve">    Imperial</t>
  </si>
  <si>
    <t xml:space="preserve">    Kaiser, Pearl Rod, Kaiser, Pearl Rod, Gem Box, Genji Armor</t>
  </si>
  <si>
    <t xml:space="preserve">    Flame Shld, Paladin Shld, Blizzard, Tiger Mask, Peace Ring, Potion, Cursed Shld, Empty, Tabby Suit</t>
  </si>
  <si>
    <t xml:space="preserve">    Gale Hairpin, Peace Ring, Gold Armor, MIAB</t>
  </si>
  <si>
    <t xml:space="preserve">    Light Robe, Magicite, Buckler, Revivify, Green Cherry, Paladin Shld</t>
  </si>
  <si>
    <t>Cyan's Dream Phantom Train</t>
  </si>
  <si>
    <t xml:space="preserve">    Empty, Exp. Egg, Gravity Rod, ValiantKnife</t>
  </si>
  <si>
    <t xml:space="preserve">    Sky Render, Flash, Soul Sabre, RunningShoes, Air Lancet, Czarina Ring, Inviz Edge, MIAB</t>
  </si>
  <si>
    <t>Mobliz Inside</t>
  </si>
  <si>
    <t xml:space="preserve">    Star Pendant</t>
  </si>
  <si>
    <t>Mobliz Bookshelf Room WOR</t>
  </si>
  <si>
    <t>Mobliz Outside WOR</t>
  </si>
  <si>
    <t xml:space="preserve">    Fenix Down</t>
  </si>
  <si>
    <t xml:space="preserve">    Flash, Pod Bracelet</t>
  </si>
  <si>
    <t>Nikeah</t>
  </si>
  <si>
    <t xml:space="preserve">    Mystery Veil</t>
  </si>
  <si>
    <t>Kohlingen</t>
  </si>
  <si>
    <t xml:space="preserve">    Dark Gear, Wing Edge</t>
  </si>
  <si>
    <t>Coliseum Owner's House WOB</t>
  </si>
  <si>
    <t xml:space="preserve">    Tao Robe</t>
  </si>
  <si>
    <t xml:space="preserve">    Pearl Rod, Star Pendant, Drainer, Head Band, Bard's Hat, Thunder Shld, Offering, Thornlet, Genji Glove</t>
  </si>
  <si>
    <t>Mt. Zozo</t>
  </si>
  <si>
    <t xml:space="preserve">    Back Guard, Economizer, Beads, Mithril Mail, Flame Sabre, Genji Helmet</t>
  </si>
  <si>
    <t>Owzer's Mansion</t>
  </si>
  <si>
    <t xml:space="preserve">    Gauntlet</t>
  </si>
  <si>
    <t>Owzer's Basement</t>
  </si>
  <si>
    <t xml:space="preserve">    Rising Sun, Zephyr Cape</t>
  </si>
  <si>
    <t>Albrook Outside</t>
  </si>
  <si>
    <t xml:space="preserve">    Force Armor</t>
  </si>
  <si>
    <t>Albrook Inside</t>
  </si>
  <si>
    <t xml:space="preserve">    Gale Hairpin, MithrilKnife, ValiantKnife, Gem Box</t>
  </si>
  <si>
    <t>Albrook Dock</t>
  </si>
  <si>
    <t xml:space="preserve">    DaVinci Brsh</t>
  </si>
  <si>
    <t xml:space="preserve">    Empty, Dragon Horn</t>
  </si>
  <si>
    <t>Tzen Collapsing House</t>
  </si>
  <si>
    <t xml:space="preserve">    MithrilKnife, Cat Hood, MIAB, Plumed Hat, Tintinabar, Gem Box, MIAB, Tincture</t>
  </si>
  <si>
    <t>Magitek Factory</t>
  </si>
  <si>
    <t xml:space="preserve">    Gem Box, Mithril Helm, Bio Blaster, Air Anchor, 25400 GP, 4900 GP, Dragon Horn, Tempest, Flame Shld, Aura Lance,</t>
  </si>
  <si>
    <t xml:space="preserve">    Fire Rod, Safety Bit, SwordBreaker</t>
  </si>
  <si>
    <t>Thamasa Outside</t>
  </si>
  <si>
    <t xml:space="preserve">    Heal Rod, Darts, Green Cherry, Imp's Armor, Red Cap</t>
  </si>
  <si>
    <t>Thamasa Strago's House</t>
  </si>
  <si>
    <t xml:space="preserve">    Minerva</t>
  </si>
  <si>
    <t>Thamasa Burning House</t>
  </si>
  <si>
    <t xml:space="preserve">    RegalCutlass, Empty</t>
  </si>
  <si>
    <t xml:space="preserve">    Peace Ring, Light Robe, Rage Ring, Ashura</t>
  </si>
  <si>
    <t xml:space="preserve">    Moogle Suit, Charm Bangle, Boomerang, Tiara, White Dress, BehemothSuit, Flame Sabre, Sprint Shoes, Crystal, Leather</t>
  </si>
  <si>
    <t xml:space="preserve">    Hat, Cure Ring, Black Belt, Ninja Gear</t>
  </si>
  <si>
    <t>Cave To Sealed Gate</t>
  </si>
  <si>
    <t xml:space="preserve">    Empty, Guard Ring, Hair Band, Empty, Offering, Cure Ring, 7400 GP, ThunderBlade, Force Armor, Mithril Rod, Jewel</t>
  </si>
  <si>
    <t xml:space="preserve">    Ring, RunningShoes, TortoiseShld, TortoiseShld</t>
  </si>
  <si>
    <t>Floating Continent</t>
  </si>
  <si>
    <t xml:space="preserve">    Atma Weapon, Earrings, Crystal, MIAB</t>
  </si>
  <si>
    <t>Daryl's Tomb</t>
  </si>
  <si>
    <t xml:space="preserve">    Cursed Ring, X-Potion, Cards, Mystery Veil, Flash, MIAB</t>
  </si>
  <si>
    <t>Veldt Cave WOR</t>
  </si>
  <si>
    <t xml:space="preserve">    Drainer, MIAB, Economizer</t>
  </si>
  <si>
    <t xml:space="preserve">    Fire Knuckle, Sprint Shoes, MIAB, Heal Rod, Merit Award, Bard's Hat, 17100 GP, Hero Ring, MIAB, Super Ball,</t>
  </si>
  <si>
    <t xml:space="preserve">    MithrilBlade</t>
  </si>
  <si>
    <t xml:space="preserve">    Fixed Dice, Illumina, Kotetsu, Fire Skean, Flame Sabre, Force Shld, Beret, ThiefKnife, Czarina Gown</t>
  </si>
  <si>
    <t xml:space="preserve">    Dirk, Ice Shld, Bandana, Tao Robe, Potion, 12400 GP</t>
  </si>
  <si>
    <t xml:space="preserve">    Kaiser, TortoiseShld, Empty, Marvel Shoes, Revivify, Scimitar, Bio Blaster, Relic Ring, Cat Hood</t>
  </si>
  <si>
    <t>Umaro's Cave</t>
  </si>
  <si>
    <t xml:space="preserve">    Empty, Crystal Orb, MIAB</t>
  </si>
  <si>
    <t xml:space="preserve">    AutoCrossbow, Diamond Vest, Tintinabar, 21900 GP, DragoonBoots, Cotton Robe, DiamondArmor, Water Edge, ThiefKnife,</t>
  </si>
  <si>
    <t xml:space="preserve">    Relic Ring, Mithril Mail, ThunderBlade, Mystery Veil, Merit Award, Soft, DragoonBoots</t>
  </si>
  <si>
    <t>-------------------------------------------------------- Lores ---------------------------------------------------------</t>
  </si>
  <si>
    <t>*Condemned   22 MP</t>
  </si>
  <si>
    <t>*Roulette    10 MP</t>
  </si>
  <si>
    <t xml:space="preserve"> CleanSweep  32 MP</t>
  </si>
  <si>
    <t xml:space="preserve"> Aqua Rake   25 MP</t>
  </si>
  <si>
    <t xml:space="preserve"> Aero        34 MP</t>
  </si>
  <si>
    <t xml:space="preserve"> Blow Fish   57 MP</t>
  </si>
  <si>
    <t>*Big Guard   60 MP</t>
  </si>
  <si>
    <t>*Revenge     29 MP</t>
  </si>
  <si>
    <t>*Pearl Wind  39 MP</t>
  </si>
  <si>
    <t xml:space="preserve"> L.5 Doom    27 MP</t>
  </si>
  <si>
    <t xml:space="preserve"> L.4 Flare   34 MP</t>
  </si>
  <si>
    <t xml:space="preserve"> L.3 Muddle  24 MP</t>
  </si>
  <si>
    <t xml:space="preserve"> Reflect???   0 MP</t>
  </si>
  <si>
    <t xml:space="preserve"> L? Pearl    59 MP</t>
  </si>
  <si>
    <t xml:space="preserve"> Step Mine    0 MP</t>
  </si>
  <si>
    <t xml:space="preserve"> ForceField  28 MP</t>
  </si>
  <si>
    <t xml:space="preserve"> Dischord    79 MP</t>
  </si>
  <si>
    <t>*Sour Mouth  34 MP</t>
  </si>
  <si>
    <t xml:space="preserve"> Pep Up       1 MP</t>
  </si>
  <si>
    <t xml:space="preserve"> Rippler     70 MP</t>
  </si>
  <si>
    <t xml:space="preserve"> Stone       21 MP</t>
  </si>
  <si>
    <t xml:space="preserve"> Quasar      43 MP</t>
  </si>
  <si>
    <t xml:space="preserve"> GrandTrain  51 MP</t>
  </si>
  <si>
    <t>*Exploder     1 MP</t>
  </si>
  <si>
    <t>* = Starting Lore</t>
  </si>
  <si>
    <t>----------------------------------------------------- Start Rages ------------------------------------------------------</t>
  </si>
  <si>
    <t>Behemoth                                                    Commander</t>
  </si>
  <si>
    <t>Trilium                                                     Mesosaur</t>
  </si>
  <si>
    <t>Anguiform                                                   Lethal Wpn</t>
  </si>
  <si>
    <t>Chupon                                                      Maliga</t>
  </si>
  <si>
    <t>Red Fang                                                    HeavyArmor</t>
  </si>
  <si>
    <t>Over Grunk                                                  Scullion</t>
  </si>
  <si>
    <t>Sp Forces                                                   Deep Eye</t>
  </si>
  <si>
    <t>Mantodea                                                    Evil Oscar</t>
  </si>
  <si>
    <t>Balloon                                                     Poppers</t>
  </si>
  <si>
    <t xml:space="preserve">                                                            Black Drgn</t>
  </si>
  <si>
    <t xml:space="preserve">                                                            Junk</t>
  </si>
  <si>
    <t>-------------------------------------------------------- Dances --------------------------------------------------------</t>
  </si>
  <si>
    <t xml:space="preserve"> Wind Song                                                   Forest Suite</t>
  </si>
  <si>
    <t xml:space="preserve">    Wind Slash                                                  Rage</t>
  </si>
  <si>
    <t xml:space="preserve">    Sun Bath                                                    Harvester</t>
  </si>
  <si>
    <t xml:space="preserve">    Plasma                                                      Elf Fire</t>
  </si>
  <si>
    <t xml:space="preserve">    Cokatrice                                                   Wombat</t>
  </si>
  <si>
    <t>*Desert Aria                                                 Love Sonata</t>
  </si>
  <si>
    <t xml:space="preserve">    Sand Storm                                                  Elf Fire</t>
  </si>
  <si>
    <t xml:space="preserve">    Antlion                                                     Specter</t>
  </si>
  <si>
    <t xml:space="preserve">    Wind Slash                                                  Snare</t>
  </si>
  <si>
    <t xml:space="preserve">    Kitty                                                       Tapir</t>
  </si>
  <si>
    <t xml:space="preserve"> Earth Blues                                                 Water Rondo</t>
  </si>
  <si>
    <t xml:space="preserve">    Land Slide                                                  El Nino</t>
  </si>
  <si>
    <t xml:space="preserve">    Sonic Boom                                                  Plasma</t>
  </si>
  <si>
    <t xml:space="preserve">    Sun Bath                                                    Specter</t>
  </si>
  <si>
    <t xml:space="preserve">    Whump                                                       Wild Bear</t>
  </si>
  <si>
    <t xml:space="preserve"> Dusk Requium                                                Snowman Jazz</t>
  </si>
  <si>
    <t xml:space="preserve">    Cave In                                                     Snowball</t>
  </si>
  <si>
    <t xml:space="preserve">    Snare                                                       Surge</t>
  </si>
  <si>
    <t xml:space="preserve">    Elf Fire                                                    Snare</t>
  </si>
  <si>
    <t xml:space="preserve">    Pois. Frog                                                  Ice Rabbit</t>
  </si>
  <si>
    <t>* = Starting Dance</t>
  </si>
  <si>
    <t>-------------------------------------------------------- Espers --------------------------------------------------------</t>
  </si>
  <si>
    <t>Ramuh      26 MP                                            Kirin      19 MP</t>
  </si>
  <si>
    <t xml:space="preserve">    Bolt 3  x8                                                  Life    x10</t>
  </si>
  <si>
    <t xml:space="preserve">    Life 2  x4                                                  Cure 2  x15</t>
  </si>
  <si>
    <t xml:space="preserve">    Sleep   x8                                                  Fire 3  x2</t>
  </si>
  <si>
    <t>HP +50%                                                     MAGIC +2</t>
  </si>
  <si>
    <t>Equipable: All                                              Equipable: All</t>
  </si>
  <si>
    <t>Siren      18 MP                                            Stray      27 MP</t>
  </si>
  <si>
    <t xml:space="preserve">    Cure 2  x15                                                 Ultima  x10</t>
  </si>
  <si>
    <t xml:space="preserve">    Float   x20                                             MP +10%</t>
  </si>
  <si>
    <t xml:space="preserve">    Fire 2  x5                                              Equipable: All</t>
  </si>
  <si>
    <t xml:space="preserve">    Quake   x2</t>
  </si>
  <si>
    <t xml:space="preserve">    Drain   x8</t>
  </si>
  <si>
    <t>MAGIC +2</t>
  </si>
  <si>
    <t>Equipable: All</t>
  </si>
  <si>
    <t>Ifrit      26 MP                                            Shiva      22 MP</t>
  </si>
  <si>
    <t xml:space="preserve">    Stop    x7                                                  Quartr  x6</t>
  </si>
  <si>
    <t xml:space="preserve">    Bio     x15                                                 Doom    x10</t>
  </si>
  <si>
    <t xml:space="preserve">    Pearl   x1                                                  Warp    x15</t>
  </si>
  <si>
    <t xml:space="preserve">    Rflect  x6                                                  Shell   x1</t>
  </si>
  <si>
    <t>SPEED +1                                                        Haste   x16</t>
  </si>
  <si>
    <t>Equipable: All                                              STAMINA +2</t>
  </si>
  <si>
    <t xml:space="preserve">                                                            Equipable: All</t>
  </si>
  <si>
    <t>Unicorn    26 MP                                            Maduin     47 MP</t>
  </si>
  <si>
    <t xml:space="preserve">    Doom    x16                                                 Cure    x6</t>
  </si>
  <si>
    <t xml:space="preserve">    Bio     x10                                                 Haste2  x3</t>
  </si>
  <si>
    <t xml:space="preserve">    Bserk   x20                                             STAMINA +1</t>
  </si>
  <si>
    <t xml:space="preserve">    Cure 2  x1                                              Equipable: All</t>
  </si>
  <si>
    <t xml:space="preserve">    Poison  x15</t>
  </si>
  <si>
    <t>HP +50%</t>
  </si>
  <si>
    <t>Shoat      55 MP                                            Phantom    31 MP</t>
  </si>
  <si>
    <t xml:space="preserve">    Safe    x5                                                  Dispel  x16</t>
  </si>
  <si>
    <t>HP +100%                                                        Poison  x1</t>
  </si>
  <si>
    <t>Equipable: All                                                  Flare   x16</t>
  </si>
  <si>
    <t xml:space="preserve">                                                                Cure 2  x4</t>
  </si>
  <si>
    <t xml:space="preserve">                                                                Meteor  x3</t>
  </si>
  <si>
    <t xml:space="preserve">                                                            STRENGTH +1</t>
  </si>
  <si>
    <t>Carbunkl   32 MP                                            Bismark    52 MP</t>
  </si>
  <si>
    <t xml:space="preserve">    Ice 2   x16                                                 Cure 3  x1</t>
  </si>
  <si>
    <t xml:space="preserve">    Cure 3  x5                                              SPEED +1</t>
  </si>
  <si>
    <t xml:space="preserve">    Sleep   x15                                             Equipable: All</t>
  </si>
  <si>
    <t>STRENGTH +2</t>
  </si>
  <si>
    <t>Golem      38 MP                                            ZoneSeek   30 MP</t>
  </si>
  <si>
    <t xml:space="preserve">    Haste2  x16                                                 Quick   x7</t>
  </si>
  <si>
    <t xml:space="preserve">    Vanish  x6                                              MP +10%</t>
  </si>
  <si>
    <t xml:space="preserve">    Bio     x20                                             Equipable: All</t>
  </si>
  <si>
    <t xml:space="preserve">    Merton  x2</t>
  </si>
  <si>
    <t>MAGIC +1</t>
  </si>
  <si>
    <t>Sraphim    40 MP                                            Palidor    48 MP</t>
  </si>
  <si>
    <t xml:space="preserve">    Muddle  x20                                                 Ice     x20</t>
  </si>
  <si>
    <t xml:space="preserve">    Pearl   x5                                              HP +100%</t>
  </si>
  <si>
    <t xml:space="preserve">    Mute    x6                                              Equipable: All</t>
  </si>
  <si>
    <t xml:space="preserve">    Remedy  x20</t>
  </si>
  <si>
    <t>HP +30%</t>
  </si>
  <si>
    <t>Fenrir     74 MP                                            Tritoch    77 MP</t>
  </si>
  <si>
    <t xml:space="preserve">    Dispel  x4                                                  Life    x1</t>
  </si>
  <si>
    <t>HP +100%                                                        Slow    x20</t>
  </si>
  <si>
    <t>Equipable: All                                                  Ultima  x7</t>
  </si>
  <si>
    <t xml:space="preserve">                                                            STAMINA +1</t>
  </si>
  <si>
    <t>Terrato    46 MP                                            Starlet    65 MP</t>
  </si>
  <si>
    <t xml:space="preserve">    Poison  x7                                                  Rflect  x20</t>
  </si>
  <si>
    <t xml:space="preserve">    Bolt 3  x8                                                  Regen   x8</t>
  </si>
  <si>
    <t xml:space="preserve">    Doom    x20                                             MP +50%</t>
  </si>
  <si>
    <t xml:space="preserve">    Life 2  x6                                              Equipable: All</t>
  </si>
  <si>
    <t xml:space="preserve">    Bolt 2  x16</t>
  </si>
  <si>
    <t>Alexandr   83 MP                                            Phoenix   128 MP</t>
  </si>
  <si>
    <t xml:space="preserve">    Sleep   x16                                                 Rasp    x16</t>
  </si>
  <si>
    <t xml:space="preserve">    X-Zone  x5                                                  Shell   x1</t>
  </si>
  <si>
    <t>HP +50%                                                         Demi    x3</t>
  </si>
  <si>
    <t>Equipable: All                                                  Quake   x1</t>
  </si>
  <si>
    <t xml:space="preserve">                                                                Haste   x15</t>
  </si>
  <si>
    <t xml:space="preserve">                                                            STAMINA +2</t>
  </si>
  <si>
    <t>Odin       60 MP                                            Bahamut    95 MP</t>
  </si>
  <si>
    <t xml:space="preserve">    Fire 3  x7                                                  Float   x6</t>
  </si>
  <si>
    <t>HP +10%                                                         Regen   x4</t>
  </si>
  <si>
    <t>Equipable: All                                                  Ice 2   x2</t>
  </si>
  <si>
    <t xml:space="preserve">                                                                Drain   x4</t>
  </si>
  <si>
    <t xml:space="preserve">                                                                Safe    x20</t>
  </si>
  <si>
    <t xml:space="preserve">                                                            MP +50%</t>
  </si>
  <si>
    <t>Ragnarok    7 MP                                            Crusader   74 MP</t>
  </si>
  <si>
    <t xml:space="preserve">    Meteor  x16                                                 Bolt    x8</t>
  </si>
  <si>
    <t>MAGIC +2                                                        Muddle  x8</t>
  </si>
  <si>
    <t>Equipable: All                                                  Shell   x6</t>
  </si>
  <si>
    <t xml:space="preserve">                                                                Slow    x8</t>
  </si>
  <si>
    <t xml:space="preserve">                                                                Ultima  x16</t>
  </si>
  <si>
    <t>Raiden     69 MP</t>
  </si>
  <si>
    <t xml:space="preserve">    Haste   x16</t>
  </si>
  <si>
    <t xml:space="preserve">    Rasp    x8</t>
  </si>
  <si>
    <t xml:space="preserve">    Break   x6</t>
  </si>
  <si>
    <t xml:space="preserve">    Slow 2  x20</t>
  </si>
  <si>
    <t>MP +50%</t>
  </si>
  <si>
    <t>-------------------------------------------------------- Shops ---------------------------------------------------------</t>
  </si>
  <si>
    <t>South Figaro WOB Weapon                                     South Figaro WOB Armor</t>
  </si>
  <si>
    <t xml:space="preserve">    Echo Screen                120                              Dark Hood                  7500</t>
  </si>
  <si>
    <t xml:space="preserve">    Magicite                   2500                             Plumed Hat                 250</t>
  </si>
  <si>
    <t xml:space="preserve">    Strato                     26500                            Buckler                    200</t>
  </si>
  <si>
    <t xml:space="preserve">    MithrilBlade               450                              Mithril Helm               2000</t>
  </si>
  <si>
    <t xml:space="preserve">    Magical Brsh               9000                             Nutkin Suit                36000</t>
  </si>
  <si>
    <t xml:space="preserve">    Fixed Dice                 50000                            Oath Veil                  9000</t>
  </si>
  <si>
    <t xml:space="preserve">    Break Blade                12000                            Circlet                    7000</t>
  </si>
  <si>
    <t xml:space="preserve">    MetalKnuckle               500                              Gaia Gear                  6000</t>
  </si>
  <si>
    <t>South Figaro WOB Relic                                      South Figaro WOB Item</t>
  </si>
  <si>
    <t xml:space="preserve">    Back Guard                 7000                             Rename Card                10</t>
  </si>
  <si>
    <t xml:space="preserve">    White Cape                 5000                             Megalixir                  40000</t>
  </si>
  <si>
    <t xml:space="preserve">    Pod Bracelet               5000                             X-Potion                   5000</t>
  </si>
  <si>
    <t xml:space="preserve">    Barrier Ring               500                              Revivify                   300</t>
  </si>
  <si>
    <t xml:space="preserve">    Wall Ring                  6000                             Sleeping Bag               500</t>
  </si>
  <si>
    <t xml:space="preserve">                                                                Fenix Down                 500</t>
  </si>
  <si>
    <t xml:space="preserve">                                                                Soft                       200</t>
  </si>
  <si>
    <t xml:space="preserve">                                                                Smoke Bomb                 300</t>
  </si>
  <si>
    <t>Mobliz WOB Weapon                                           Mobliz WOB Armor</t>
  </si>
  <si>
    <t xml:space="preserve">    Blossom                    3200                             Thornlet                   19000</t>
  </si>
  <si>
    <t xml:space="preserve">    Inviz Edge                 200                              Diamond Vest               12000</t>
  </si>
  <si>
    <t xml:space="preserve">    Excalibur                  40000                            Light Robe                 11000</t>
  </si>
  <si>
    <t xml:space="preserve">    Crystal                    15000                            DiamondArmor               15000</t>
  </si>
  <si>
    <t xml:space="preserve">    Atma Weapon                46000                            Crystal Helm               10000</t>
  </si>
  <si>
    <t xml:space="preserve">    Sky Render                 33000                            Iron Armor                 700</t>
  </si>
  <si>
    <t>Mobliz WOB Relic                                            Mobliz WOB Item</t>
  </si>
  <si>
    <t xml:space="preserve">    Tintinabar                 3000                             Elixir                     20000</t>
  </si>
  <si>
    <t xml:space="preserve">    Rage Ring                  7500                             Inviz Edge                 200</t>
  </si>
  <si>
    <t xml:space="preserve">                                                                Tent                       1200</t>
  </si>
  <si>
    <t xml:space="preserve">                                                                Water Edge                 500</t>
  </si>
  <si>
    <t xml:space="preserve">                                                                Sleeping Bag               500</t>
  </si>
  <si>
    <t xml:space="preserve">                                                                NoiseBlaster               500</t>
  </si>
  <si>
    <t>Nikeah WOB Weapon                                           Nikeah WOB Armor</t>
  </si>
  <si>
    <t xml:space="preserve">    Stout Spear                10000                            Cursed Shld                5000</t>
  </si>
  <si>
    <t xml:space="preserve">    Magus Rod                  30000                            TortoiseShld               12500</t>
  </si>
  <si>
    <t xml:space="preserve">    Poison Claw                2500                             Dark Hood                  7500</t>
  </si>
  <si>
    <t xml:space="preserve">    Kodachi                    1200                             DiamondArmor               15000</t>
  </si>
  <si>
    <t xml:space="preserve">    Epee                       3000</t>
  </si>
  <si>
    <t xml:space="preserve">    Illumina                   65535</t>
  </si>
  <si>
    <t xml:space="preserve">    Flash                      1000</t>
  </si>
  <si>
    <t xml:space="preserve">    Falchion                   17000</t>
  </si>
  <si>
    <t>Nikeah WOB Item                                             Nikeah WOB Relic</t>
  </si>
  <si>
    <t xml:space="preserve">    Bolt Edge                  500                              Economizer                 65535</t>
  </si>
  <si>
    <t xml:space="preserve">    Shadow Edge                400                              Cherub Down                6300</t>
  </si>
  <si>
    <t xml:space="preserve">    Soft                       200                              Exp. Egg                   60000</t>
  </si>
  <si>
    <t xml:space="preserve">    Rename Card                10                               Blizzard Orb               7500</t>
  </si>
  <si>
    <t xml:space="preserve">    X-Ether                    12000                            Guard Ring                 5000</t>
  </si>
  <si>
    <t xml:space="preserve">    Tincture                   1500                             FakeMustache               5000</t>
  </si>
  <si>
    <t xml:space="preserve">    Inviz Edge                 200                              Genji Glove                30000</t>
  </si>
  <si>
    <t xml:space="preserve">    Air Anchor                 8000                             Hyper Wrist                8000</t>
  </si>
  <si>
    <t>Kohlingen WOB Weapon                                        Kohlingen WOB Armor</t>
  </si>
  <si>
    <t xml:space="preserve">    Aura Lance                 38000                            Dark Hood                  7500</t>
  </si>
  <si>
    <t xml:space="preserve">    Mithril Claw               800                              Iron Armor                 700</t>
  </si>
  <si>
    <t xml:space="preserve">    Falchion                   17000                            Mystery Veil               5500</t>
  </si>
  <si>
    <t xml:space="preserve">    Forged                     1200                             Bard's Hat                 3000</t>
  </si>
  <si>
    <t xml:space="preserve">                                                                Heavy Shld                 400</t>
  </si>
  <si>
    <t xml:space="preserve">                                                                Genji Armor                46000</t>
  </si>
  <si>
    <t>Kohlingen WOB Item                                          Jidoor WOB Weapon</t>
  </si>
  <si>
    <t xml:space="preserve">    Inviz Edge                 200                              Full Moon                  2500</t>
  </si>
  <si>
    <t xml:space="preserve">    Green Cherry               150                              Mithril Pike               800</t>
  </si>
  <si>
    <t xml:space="preserve">    Tincture                   1500                             Dice                       5000</t>
  </si>
  <si>
    <t xml:space="preserve">    Fenix Down                 500                              Assassin                   7500</t>
  </si>
  <si>
    <t xml:space="preserve">    Tent                       1200</t>
  </si>
  <si>
    <t xml:space="preserve">    Warp Stone                 700</t>
  </si>
  <si>
    <t xml:space="preserve">    Megalixir                  40000</t>
  </si>
  <si>
    <t xml:space="preserve">    Magicite                   2500</t>
  </si>
  <si>
    <t>Jidoor WOB Armor                                            Jidoor WOB Item</t>
  </si>
  <si>
    <t xml:space="preserve">    Tiger Mask                 2500                             Bolt Edge                  500</t>
  </si>
  <si>
    <t xml:space="preserve">    Mithril Helm               2000                             Inviz Edge                 200</t>
  </si>
  <si>
    <t xml:space="preserve">    Hair Band                  150                              Fenix Down                 500</t>
  </si>
  <si>
    <t xml:space="preserve">    Ice Shld                   35000                            Smoke Bomb                 300</t>
  </si>
  <si>
    <t xml:space="preserve">    Circlet                    7000                             Rename Card                10</t>
  </si>
  <si>
    <t xml:space="preserve">                                                                Bio Blaster                750</t>
  </si>
  <si>
    <t xml:space="preserve">                                                                Air Anchor                 8000</t>
  </si>
  <si>
    <t>Jidoor WOB Relic                                            Albrook WOB Item</t>
  </si>
  <si>
    <t xml:space="preserve">    Gem Box                    50000                            Ether                      5000</t>
  </si>
  <si>
    <t xml:space="preserve">    Sneak Ring                 3000                             X-Potion                   5000</t>
  </si>
  <si>
    <t xml:space="preserve">    Relic Ring                 1000                             Magicite                   2500</t>
  </si>
  <si>
    <t xml:space="preserve">    MithrilGlove               700                              Green Cherry               150</t>
  </si>
  <si>
    <t xml:space="preserve">    Hyper Wrist                8000                             Megalixir                  40000</t>
  </si>
  <si>
    <t xml:space="preserve">    Economizer                 65535                            Super Ball                 10000</t>
  </si>
  <si>
    <t xml:space="preserve">    Peace Ring                 3000                             Inviz Edge                 200</t>
  </si>
  <si>
    <t xml:space="preserve">    Pod Bracelet               5000</t>
  </si>
  <si>
    <t>Albrook WOB Weapon                                          Albrook WOB Armor</t>
  </si>
  <si>
    <t xml:space="preserve">    Rune Edge                  7500                             Iron Armor                 700</t>
  </si>
  <si>
    <t xml:space="preserve">    Dice                       5000                             Tiara                      3000</t>
  </si>
  <si>
    <t xml:space="preserve">    Excalibur                  40000                            Diamond Vest               12000</t>
  </si>
  <si>
    <t xml:space="preserve">    Trump                      13000                            Cotton Robe                200</t>
  </si>
  <si>
    <t xml:space="preserve">    Guardian                   2000                             Circlet                    7000</t>
  </si>
  <si>
    <t xml:space="preserve">    Cards                      1000                             Paladin Shld               65535</t>
  </si>
  <si>
    <t>Vector Weapon                                               Vector Armor</t>
  </si>
  <si>
    <t xml:space="preserve">    Bone Club                  7000                             Red Cap                    23000</t>
  </si>
  <si>
    <t xml:space="preserve">    Dragon Claw                23000                            Leather Hat                50</t>
  </si>
  <si>
    <t xml:space="preserve">    Sky Render                 33000                            Gold Helmet                4000</t>
  </si>
  <si>
    <t xml:space="preserve">    Crystal                    15000                            Magus Hat                  600</t>
  </si>
  <si>
    <t xml:space="preserve">    Flame Sabre                7000                             Bard's Hat                 3000</t>
  </si>
  <si>
    <t xml:space="preserve">                                                                Power Sash                 5000</t>
  </si>
  <si>
    <t xml:space="preserve">                                                                Dark Hood                  7500</t>
  </si>
  <si>
    <t>Tzen WOB Weapon                                             Tzen WOB Armor</t>
  </si>
  <si>
    <t xml:space="preserve">    Bone Club                  7000                             Cotton Robe                200</t>
  </si>
  <si>
    <t xml:space="preserve">    Ogre Nix                   8000                             Bandana                    800</t>
  </si>
  <si>
    <t xml:space="preserve">    Tincture                   1500                             Imp's Armor                15000</t>
  </si>
  <si>
    <t xml:space="preserve">    Stunner                    36000                            Ninja Gear                 1100</t>
  </si>
  <si>
    <t xml:space="preserve">                                                                Titanium                   10000</t>
  </si>
  <si>
    <t>Tzen WOB Item                                               Tzen WOB Relic</t>
  </si>
  <si>
    <t xml:space="preserve">    Dried Meat                 150                              Gale Hairpin               8000</t>
  </si>
  <si>
    <t xml:space="preserve">    Ether                      5000                             Wall Ring                  6000</t>
  </si>
  <si>
    <t xml:space="preserve">    Green Cherry               150                              Memento Ring               12000</t>
  </si>
  <si>
    <t xml:space="preserve">    Tent                       1200                             Gem Box                    50000</t>
  </si>
  <si>
    <t xml:space="preserve">    Fenix Down                 500                              Barrier Ring               500</t>
  </si>
  <si>
    <t xml:space="preserve">    Remedy                     1000                             MithrilGlove               700</t>
  </si>
  <si>
    <t xml:space="preserve">    Eyedrop                    50                               FakeMustache               5000</t>
  </si>
  <si>
    <t xml:space="preserve">    Fire Skean                 500                              Fairy Ring                 1500</t>
  </si>
  <si>
    <t>Thamasa WOB Weapon                                          Thamasa WOB Armor</t>
  </si>
  <si>
    <t xml:space="preserve">    Tempest                    12000                            Coronet                    8000</t>
  </si>
  <si>
    <t xml:space="preserve">    Fenix Down                 500                              Moogle Suit                12000</t>
  </si>
  <si>
    <t xml:space="preserve">    Super Ball                 10000                            Circlet                    7000</t>
  </si>
  <si>
    <t xml:space="preserve">    Ragnarok                   60000                            Gold Helmet                4000</t>
  </si>
  <si>
    <t xml:space="preserve">    Atma Weapon                46000                            Mystery Veil               5500</t>
  </si>
  <si>
    <t xml:space="preserve">    Fire Rod                   3000                             Ice Shld                   35000</t>
  </si>
  <si>
    <t xml:space="preserve">    Ashura                     500</t>
  </si>
  <si>
    <t xml:space="preserve">    Fixed Dice                 50000</t>
  </si>
  <si>
    <t>Thamasa WOB Item                                            Returner's Hideout Item</t>
  </si>
  <si>
    <t xml:space="preserve">    Fenix Down                 500                              Warp Stone                 700</t>
  </si>
  <si>
    <t xml:space="preserve">    Magicite                   2500                             Super Ball                 10000</t>
  </si>
  <si>
    <t xml:space="preserve">    Soft                       200                              Shadow Edge                400</t>
  </si>
  <si>
    <t xml:space="preserve">    Potion                     300                              Fire Skean                 500</t>
  </si>
  <si>
    <t xml:space="preserve">    Warp Stone                 700                              Bolt Edge                  500</t>
  </si>
  <si>
    <t xml:space="preserve">    Remedy                     1000                             Ether                      5000</t>
  </si>
  <si>
    <t xml:space="preserve">    Chain Saw                  2000                             Dried Meat                 150</t>
  </si>
  <si>
    <t xml:space="preserve">                                                                Magicite                   2500</t>
  </si>
  <si>
    <t>Maranda WOB Weapon                                          Maranda WOB Armor</t>
  </si>
  <si>
    <t xml:space="preserve">    Fixed Dice                 50000                            Beret                      3500</t>
  </si>
  <si>
    <t xml:space="preserve">    Blizzard                   7000                             Regal Crown                16000</t>
  </si>
  <si>
    <t xml:space="preserve">    Mithril Claw               800                              Minerva                    53000</t>
  </si>
  <si>
    <t xml:space="preserve">                                                                Force Armor                43000</t>
  </si>
  <si>
    <t xml:space="preserve">                                                                Plumed Hat                 250</t>
  </si>
  <si>
    <t xml:space="preserve">                                                                Gold Shld                  2500</t>
  </si>
  <si>
    <t xml:space="preserve">                                                                Crystal Shld               7000</t>
  </si>
  <si>
    <t>Gau Father House Vendor                                     Albrook WOB Relic</t>
  </si>
  <si>
    <t xml:space="preserve">    Super Ball                 10000                            Amulet                     5000</t>
  </si>
  <si>
    <t xml:space="preserve">    Fire Skean                 500                              Goggles                    500</t>
  </si>
  <si>
    <t xml:space="preserve">    Potion                     300                              Hyper Wrist                8000</t>
  </si>
  <si>
    <t xml:space="preserve">    X-Ether                    12000                            Offering                   65535</t>
  </si>
  <si>
    <t xml:space="preserve">    Fenix Down                 500                              Gale Hairpin               8000</t>
  </si>
  <si>
    <t xml:space="preserve">    Shadow Edge                400</t>
  </si>
  <si>
    <t xml:space="preserve">    X-Potion                   5000</t>
  </si>
  <si>
    <t xml:space="preserve">    Tincture                   1500</t>
  </si>
  <si>
    <t>Narshe WOB Weapon                                           Narshe WOB Armor</t>
  </si>
  <si>
    <t xml:space="preserve">    Air Lancet                 950                              Circlet                    7000</t>
  </si>
  <si>
    <t xml:space="preserve">    X-Potion                   5000                             Tiger Mask                 2500</t>
  </si>
  <si>
    <t xml:space="preserve">    Smoke Bomb                 300                              Genji Armor                46000</t>
  </si>
  <si>
    <t xml:space="preserve">    ThiefKnife                 6000                             Cursed Shld                5000</t>
  </si>
  <si>
    <t xml:space="preserve">    Punisher                   6000                             Red Jacket                 32000</t>
  </si>
  <si>
    <t xml:space="preserve">    Kodachi                    1200</t>
  </si>
  <si>
    <t>Narshe WOB Relic                                            Narshe WOB Item</t>
  </si>
  <si>
    <t xml:space="preserve">    Fairy Ring                 1500                             X-Potion                   5000</t>
  </si>
  <si>
    <t xml:space="preserve">    White Cape                 5000                             Inviz Edge                 200</t>
  </si>
  <si>
    <t xml:space="preserve">    Genji Glove                30000                            Eyedrop                    50</t>
  </si>
  <si>
    <t xml:space="preserve">    Gale Hairpin               8000                             Green Cherry               150</t>
  </si>
  <si>
    <t xml:space="preserve">                                                                Tincture                   1500</t>
  </si>
  <si>
    <t>Thamasa WOB Relic                                           Blackjack Item</t>
  </si>
  <si>
    <t xml:space="preserve">    Merit Award                20000                            Tonic                      50</t>
  </si>
  <si>
    <t xml:space="preserve">    Muscle Belt                17000                            Smoke Bomb                 300</t>
  </si>
  <si>
    <t xml:space="preserve">    Earrings                   5000                             Soft                       200</t>
  </si>
  <si>
    <t xml:space="preserve">    Relic Ring                 1000                             Shadow Edge                400</t>
  </si>
  <si>
    <t xml:space="preserve">                                                                Ether                      5000</t>
  </si>
  <si>
    <t xml:space="preserve">                                                                Potion                     300</t>
  </si>
  <si>
    <t>Figaro Castle WOB (Left) Item                               Albrook WOR Item</t>
  </si>
  <si>
    <t xml:space="preserve">    Elixir                     20000                            Soft                       200</t>
  </si>
  <si>
    <t xml:space="preserve">    Fenix Down                 500                              Bolt Edge                  500</t>
  </si>
  <si>
    <t xml:space="preserve">    Shadow Edge                400                              Warp Stone                 700</t>
  </si>
  <si>
    <t xml:space="preserve">    X-Potion                   5000                             Rename Card                10</t>
  </si>
  <si>
    <t xml:space="preserve">    NoiseBlaster               500                              Eyedrop                    50</t>
  </si>
  <si>
    <t xml:space="preserve">    Soft                       200                              Water Edge                 500</t>
  </si>
  <si>
    <t xml:space="preserve">    Warp Stone                 700                              Sleeping Bag               500</t>
  </si>
  <si>
    <t xml:space="preserve">    Super Ball                 10000</t>
  </si>
  <si>
    <t>Albrook WOR Weapon                                          Albrook WOR Armor</t>
  </si>
  <si>
    <t xml:space="preserve">    Shuriken                   30                               Diamond Helm               8000</t>
  </si>
  <si>
    <t xml:space="preserve">    Poison Claw                2500                             Power Sash                 5000</t>
  </si>
  <si>
    <t xml:space="preserve">    Aura Lance                 38000                            DiamondArmor               15000</t>
  </si>
  <si>
    <t xml:space="preserve">    Wing Edge                  28000                            Plumed Hat                 250</t>
  </si>
  <si>
    <t xml:space="preserve">                                                                Buckler                    200</t>
  </si>
  <si>
    <t xml:space="preserve">                                                                LeatherArmor               150</t>
  </si>
  <si>
    <t xml:space="preserve">                                                                Gold Helmet                4000</t>
  </si>
  <si>
    <t>Albrook WOR Relic                                           Tzen WOR Weapon</t>
  </si>
  <si>
    <t xml:space="preserve">    Crystal Orb                6000                             Antidote                   50</t>
  </si>
  <si>
    <t xml:space="preserve">    Marvel Shoes               27000                            Aura Lance                 38000</t>
  </si>
  <si>
    <t xml:space="preserve">    Sniper Sight               3000                             Mithril Pike               800</t>
  </si>
  <si>
    <t xml:space="preserve">    Gale Hairpin               8000                             DaVinci Brsh               7000</t>
  </si>
  <si>
    <t xml:space="preserve">    Safety Bit                 12000                            Assassin                   7500</t>
  </si>
  <si>
    <t xml:space="preserve">    Pod Bracelet               5000                             Imperial                   600</t>
  </si>
  <si>
    <t xml:space="preserve">                                                                Blizzard                   7000</t>
  </si>
  <si>
    <t xml:space="preserve">                                                                AutoCrossbow               250</t>
  </si>
  <si>
    <t>Tzen WOR Armor                                              Tzen WOR Item</t>
  </si>
  <si>
    <t xml:space="preserve">    Coronet                    8000                             Dried Meat                 150</t>
  </si>
  <si>
    <t xml:space="preserve">    Kung Fu Suit               250                              Tonic                      50</t>
  </si>
  <si>
    <t xml:space="preserve">    Hair Band                  150                              Smoke Bomb                 300</t>
  </si>
  <si>
    <t xml:space="preserve">    Force Armor                43000                            Elixir                     20000</t>
  </si>
  <si>
    <t xml:space="preserve">    Mithril Vest               1200                             Sleeping Bag               500</t>
  </si>
  <si>
    <t xml:space="preserve">    Imp's Armor                15000                            Revivify                   300</t>
  </si>
  <si>
    <t xml:space="preserve">    Ice Shld                   35000</t>
  </si>
  <si>
    <t xml:space="preserve">    Czarina Gown               26000</t>
  </si>
  <si>
    <t>Tzen WOR Relic                                              Nikeah WOR Weapon</t>
  </si>
  <si>
    <t xml:space="preserve">    Relic Ring                 1000                             Hardened                   5000</t>
  </si>
  <si>
    <t xml:space="preserve">    Coin Toss                  7500                             Graedus                    31000</t>
  </si>
  <si>
    <t xml:space="preserve">    Gold Hairpin               18000                            Sky Render                 33000</t>
  </si>
  <si>
    <t xml:space="preserve">    Hero Ring                  24000                            Magicite                   2500</t>
  </si>
  <si>
    <t xml:space="preserve">    Sniper Sight               3000</t>
  </si>
  <si>
    <t xml:space="preserve">    Safety Bit                 12000</t>
  </si>
  <si>
    <t xml:space="preserve">    Exp. Egg                   60000</t>
  </si>
  <si>
    <t xml:space="preserve">    Dragon Horn                20000</t>
  </si>
  <si>
    <t>Nikeah WOR Armor                                            Nikeah WOR Item</t>
  </si>
  <si>
    <t xml:space="preserve">    Red Jacket                 32000                            Rename Card                10</t>
  </si>
  <si>
    <t xml:space="preserve">    Genji Armor                46000                            X-Ether                    12000</t>
  </si>
  <si>
    <t xml:space="preserve">    Thunder Shld               35500                            Dried Meat                 150</t>
  </si>
  <si>
    <t xml:space="preserve">    Green Beret                3000                             Magicite                   2500</t>
  </si>
  <si>
    <t xml:space="preserve">    Red Cap                    23000                            X-Potion                   5000</t>
  </si>
  <si>
    <t xml:space="preserve">    Imp's Armor                15000                            Super Ball                 10000</t>
  </si>
  <si>
    <t xml:space="preserve">    Dark Gear                  13000                            Flash                      1000</t>
  </si>
  <si>
    <t xml:space="preserve">    Bandana                    800                              Red Cap                    23000</t>
  </si>
  <si>
    <t>Nikeah WOR Relic                                            South Figaro WOR Weapon</t>
  </si>
  <si>
    <t xml:space="preserve">    Star Pendant               500                              Antidote                   50</t>
  </si>
  <si>
    <t xml:space="preserve">    Relic Ring                 1000                             Eyedrop                    50</t>
  </si>
  <si>
    <t xml:space="preserve">    Earrings                   5000                             Aura Lance                 38000</t>
  </si>
  <si>
    <t xml:space="preserve">    Safety Bit                 12000                            Trump                      13000</t>
  </si>
  <si>
    <t xml:space="preserve">    Guard Ring                 5000                             Ragnarok                   60000</t>
  </si>
  <si>
    <t xml:space="preserve">    Cherub Down                6300                             Air Lancet                 950</t>
  </si>
  <si>
    <t xml:space="preserve">    Zephyr Cape                7000                             Kaiser                     1000</t>
  </si>
  <si>
    <t xml:space="preserve">    Hero Ring                  24000                            Striker                    24000</t>
  </si>
  <si>
    <t>South Figaro WOR Armor                                      South Figaro WOR Relic</t>
  </si>
  <si>
    <t xml:space="preserve">    Coronet                    8000                             Czarina Ring               3000</t>
  </si>
  <si>
    <t xml:space="preserve">    Dark Gear                  13000                            Charm Bangle               10000</t>
  </si>
  <si>
    <t xml:space="preserve">    Cotton Robe                200                              Amulet                     5000</t>
  </si>
  <si>
    <t xml:space="preserve">    Imp's Armor                15000                            Hyper Wrist                8000</t>
  </si>
  <si>
    <t xml:space="preserve">    Tiara                      3000                             Cherub Down                6300</t>
  </si>
  <si>
    <t xml:space="preserve">                                                                Black Belt                 5000</t>
  </si>
  <si>
    <t>South Figaro WOR Item                                       Figaro Castle WOR (Left) Item</t>
  </si>
  <si>
    <t xml:space="preserve">    Tonic                      50                               Dried Meat                 150</t>
  </si>
  <si>
    <t xml:space="preserve">    Rename Card                10                               Revivify                   300</t>
  </si>
  <si>
    <t xml:space="preserve">    Ether                      5000                             Super Ball                 10000</t>
  </si>
  <si>
    <t xml:space="preserve">    Shadow Edge                400                              Inviz Edge                 200</t>
  </si>
  <si>
    <t xml:space="preserve">    X-Potion                   5000                             X-Potion                   5000</t>
  </si>
  <si>
    <t xml:space="preserve">    Thunder Rod                3000                             X-Ether                    12000</t>
  </si>
  <si>
    <t xml:space="preserve">    Debilitator                5000                             Water Edge                 500</t>
  </si>
  <si>
    <t xml:space="preserve">    Air Anchor                 8000                             Sneak Ring                 3000</t>
  </si>
  <si>
    <t>Kohlingen WOR Weapon                                        Kohlingen WOR Armor</t>
  </si>
  <si>
    <t xml:space="preserve">    Punisher                   6000                             Mithril Mail               3500</t>
  </si>
  <si>
    <t xml:space="preserve">    Drainer                    7000                             Cotton Robe                200</t>
  </si>
  <si>
    <t xml:space="preserve">    Mithril Pike               800                              Hair Band                  150</t>
  </si>
  <si>
    <t xml:space="preserve">    Gold Lance                 12000                            DiamondArmor               15000</t>
  </si>
  <si>
    <t xml:space="preserve">    Fire Rod                   3000                             Genji Helmet               32000</t>
  </si>
  <si>
    <t>Kohlingen WOR Item                                          Thamasa WOR Weapon</t>
  </si>
  <si>
    <t xml:space="preserve">    Rename Card                10                               Aura                       14000</t>
  </si>
  <si>
    <t xml:space="preserve">    X-Ether                    12000                            Pearl Rod                  12000</t>
  </si>
  <si>
    <t xml:space="preserve">    Ether                      5000                             Water Edge                 500</t>
  </si>
  <si>
    <t xml:space="preserve">    Warp Stone                 700                              Antidote                   50</t>
  </si>
  <si>
    <t xml:space="preserve">    Remedy                     1000                             Enhancer                   10000</t>
  </si>
  <si>
    <t xml:space="preserve">    Shadow Edge                400                              Magical Brsh               9000</t>
  </si>
  <si>
    <t xml:space="preserve">    Tincture                   1500                             Guardian                   2000</t>
  </si>
  <si>
    <t xml:space="preserve">    Tent                       1200                             Punisher                   6000</t>
  </si>
  <si>
    <t>Thamasa WOR Armor                                           Thamasa WOR Item</t>
  </si>
  <si>
    <t xml:space="preserve">    Tabby Suit                 7000                             Rename Card                10</t>
  </si>
  <si>
    <t xml:space="preserve">    Thunder Shld               35500                            Megalixir                  40000</t>
  </si>
  <si>
    <t xml:space="preserve">    Leather Hat                50                               Smoke Bomb                 300</t>
  </si>
  <si>
    <t xml:space="preserve">    Tiger Mask                 2500                             Tincture                   1500</t>
  </si>
  <si>
    <t xml:space="preserve">    Red Cap                    23000                            Water Edge                 500</t>
  </si>
  <si>
    <t xml:space="preserve">                                                                X-Ether                    12000</t>
  </si>
  <si>
    <t>Thamasa WOR Relic                                           Jidoor WOR Weapon</t>
  </si>
  <si>
    <t xml:space="preserve">    Sniper Sight               3000                             Elixir                     20000</t>
  </si>
  <si>
    <t xml:space="preserve">    RunningShoes               7000                             Guardian                   2000</t>
  </si>
  <si>
    <t xml:space="preserve">    FakeMustache               5000                             Ragnarok                   60000</t>
  </si>
  <si>
    <t xml:space="preserve">    Sprint Shoes               1500</t>
  </si>
  <si>
    <t xml:space="preserve">    Black Belt                 5000</t>
  </si>
  <si>
    <t xml:space="preserve">    Beads                      4000</t>
  </si>
  <si>
    <t xml:space="preserve">    Crystal Orb                6000</t>
  </si>
  <si>
    <t>Jidoor WOR Armor                                            Jidoor WOR Item</t>
  </si>
  <si>
    <t xml:space="preserve">    Tiara                      3000                             Green Cherry               150</t>
  </si>
  <si>
    <t xml:space="preserve">    Czarina Gown               26000                            Water Edge                 500</t>
  </si>
  <si>
    <t xml:space="preserve">    Diamond Helm               8000                             Fire Skean                 500</t>
  </si>
  <si>
    <t xml:space="preserve">    Aegis Shld                 38000                            Warp Stone                 700</t>
  </si>
  <si>
    <t xml:space="preserve">                                                                Super Ball                 10000</t>
  </si>
  <si>
    <t xml:space="preserve">                                                                X-Potion                   5000</t>
  </si>
  <si>
    <t>Jidoor WOR Relic                                            Maranda WOR Weapon</t>
  </si>
  <si>
    <t xml:space="preserve">    Genji Glove                30000                            Shadow Edge                400</t>
  </si>
  <si>
    <t xml:space="preserve">    Thief Glove                5000                             Pearl Rod                  12000</t>
  </si>
  <si>
    <t xml:space="preserve">    Rage Ring                  7500                             Ragnarok                   60000</t>
  </si>
  <si>
    <t xml:space="preserve">    Beads                      4000                             Fire Knuckle               10000</t>
  </si>
  <si>
    <t xml:space="preserve">                                                                Dragon Claw                23000</t>
  </si>
  <si>
    <t>Maranda WOR Armor                                           Figaro Castle WOB (Right) Item</t>
  </si>
  <si>
    <t xml:space="preserve">    Iron Helmet                1000                             Inviz Edge                 200</t>
  </si>
  <si>
    <t xml:space="preserve">    Force Armor                43000                            Shadow Edge                400</t>
  </si>
  <si>
    <t xml:space="preserve">    Tiara                      3000                             X-Ether                    12000</t>
  </si>
  <si>
    <t xml:space="preserve">    Genji Helmet               32000                            Water Edge                 500</t>
  </si>
  <si>
    <t xml:space="preserve">    Imp's Armor                15000                            Tonic                      50</t>
  </si>
  <si>
    <t xml:space="preserve">    Hair Band                  150                              Potion                     300</t>
  </si>
  <si>
    <t xml:space="preserve">    Chocobo Suit               11000                            Stunner                    36000</t>
  </si>
  <si>
    <t xml:space="preserve">    Mithril Helm               2000                             Air Anchor                 8000</t>
  </si>
  <si>
    <t>Figaro Castle WOR (Right) Item                              Phantom Train Item</t>
  </si>
  <si>
    <t xml:space="preserve">    Green Cherry               150                              Ether                      5000</t>
  </si>
  <si>
    <t xml:space="preserve">    Ether                      5000                             Tent                       1200</t>
  </si>
  <si>
    <t xml:space="preserve">    Inviz Edge                 200                              X-Ether                    12000</t>
  </si>
  <si>
    <t xml:space="preserve">    Remedy                     1000                             Revivify                   300</t>
  </si>
  <si>
    <t xml:space="preserve">    Potion                     300                              Rename Card                10</t>
  </si>
  <si>
    <t xml:space="preserve">    Guard Ring                 5000                             Sleeping Bag               500</t>
  </si>
  <si>
    <t xml:space="preserve">    Super Ball                 10000                            Elixir                     20000</t>
  </si>
  <si>
    <t>------------------------------------------------------- Coliseum -------------------------------------------------------</t>
  </si>
  <si>
    <t>Dirk                                                    Telstar                                                Heal Rod*</t>
  </si>
  <si>
    <t>MithrilKnife--------------------------------------------Repo Man-------------------------------------------MithrilKnife</t>
  </si>
  <si>
    <t>Guardian                                                 Rider                                             DragoonBoots*</t>
  </si>
  <si>
    <t>Air Lancet----------------------------------------------Insecare---------------------------------------------Tiger Mask</t>
  </si>
  <si>
    <t>ThiefKnife                                               Chupon                                                   Darts</t>
  </si>
  <si>
    <t>Assassin-----------------------------------------------Latimeria---------------------------------------------Flame Shld</t>
  </si>
  <si>
    <t>Man Eater                                                Maliga                                            Fire Knuckle</t>
  </si>
  <si>
    <t>SwordBreaker-------------------------------------------Vomammoth---------------------------------------------Aegis Shld</t>
  </si>
  <si>
    <t>Graedus                                                   Bomb                                                Coin Toss*</t>
  </si>
  <si>
    <t>ValiantKnife-------------------------------------------Tomb Thumb-------------------------------------------------Tiara</t>
  </si>
  <si>
    <t>MithrilBlade                                           Osteosaur                                           Pod Bracelet*</t>
  </si>
  <si>
    <t>RegalCutlass-------------------------------------------Wart Puck---------------------------------------------Tintinabar*</t>
  </si>
  <si>
    <t>Rune Edge                                                Leafer                                            Sniper Sight*</t>
  </si>
  <si>
    <t>Flame Sabre---------------------------------------------Gigantos---------------------------------------------Fire Skean</t>
  </si>
  <si>
    <t>Blizzard                                                Poplium                                                Ice Shld*</t>
  </si>
  <si>
    <t>ThunderBlade-------------------------------------------Mind Candy--------------------------------------------Ninja Gear*</t>
  </si>
  <si>
    <t>Epee                                                   Sp Forces                                            Green Beret</t>
  </si>
  <si>
    <t>Break Blade--------------------------------------------Doom Drgn-------------------------------------------Kung Fu Suit</t>
  </si>
  <si>
    <t>Drainer                                                 Buffalax                                               Shuriken</t>
  </si>
  <si>
    <t>Enhancer--------------------------------------------------Garm-----------------------------------------------Water Edge*</t>
  </si>
  <si>
    <t>Crystal                                                 Brontaur                                            Gravity Rod*</t>
  </si>
  <si>
    <t>Falchion--------------------------------------------------Junk-------------------------------------------------Illumina</t>
  </si>
  <si>
    <t>Soul Sabre                                                Bogy                                                 Earrings*</t>
  </si>
  <si>
    <t>Ogre Nix------------------------------------------------Mesosaur-----------------------------------------------Guardian</t>
  </si>
  <si>
    <t>Excalibur                                               Grenade                                             Pearl Lance*</t>
  </si>
  <si>
    <t>Scimitar------------------------------------------------Apparite---------------------------------------------Aura Lance*</t>
  </si>
  <si>
    <t>Illumina                                               Abolisher                                             Light Robe*</t>
  </si>
  <si>
    <t>Ragnarok------------------------------------------------Ceritops------------------------------------------------Kotetsu*</t>
  </si>
  <si>
    <t>Atma Weapon                                              Fidor                                                  Trident*</t>
  </si>
  <si>
    <t>Mithril Pike-------------------------------------------Boxed Set--------------------------------------------------Darts*</t>
  </si>
  <si>
    <t>Trident                                                 Areneid                                                Offering*</t>
  </si>
  <si>
    <t>Stout Spear----------------------------------------------Wizard----------------------------------------------Heavy Shld*</t>
  </si>
  <si>
    <t>Partisan                                               Adamanchyt                                          Rainbow Brsh</t>
  </si>
  <si>
    <t>Pearl Lance---------------------------------------------Wild Rat-------------------------------------------Gale Hairpin*</t>
  </si>
  <si>
    <t>Gold Lance                                               Dragon                                                  Amulet*</t>
  </si>
  <si>
    <t>Aura Lance----------------------------------------------Vaporite----------------------------------------------Pearl Rod*</t>
  </si>
  <si>
    <t>Imp Halberd                                            Dark Force                                           Cursed Ring*</t>
  </si>
  <si>
    <t>Imperial------------------------------------------------Exocite--------------------------------------------Blizzard Orb*</t>
  </si>
  <si>
    <t>Kodachi                                                   Ing                                                   Trident*</t>
  </si>
  <si>
    <t>Blossom-------------------------------------------------Opinicus-------------------------------------------------Sniper</t>
  </si>
  <si>
    <t>Hardened                                                Retainer                                             Fire Skean</t>
  </si>
  <si>
    <t>Striker--------------------------------------------------Lizard----------------------------------------------Bard's Hat</t>
  </si>
  <si>
    <t>Stunner                                                Gilomantis                                           Cursed Ring*</t>
  </si>
  <si>
    <t>Ashura-------------------------------------------------Still Life-------------------------------------------Dragon Claw</t>
  </si>
  <si>
    <t>Kotetsu                                                 Deep Eye                                           FakeMustache*</t>
  </si>
  <si>
    <t>Forged-------------------------------------------------Baskervor-------------------------------------------Charm Bangle*</t>
  </si>
  <si>
    <t>Tempest                                                 Behemoth                                               Antidote*</t>
  </si>
  <si>
    <t>Murasame------------------------------------------------Buffalax---------------------------------------------Air Anchor*</t>
  </si>
  <si>
    <t>Aura                                                   SoulDancer                                          Thunder Shld</t>
  </si>
  <si>
    <t>Strato-------------------------------------------------Mag Roader---------------------------------------------Oath Veil</t>
  </si>
  <si>
    <t>Sky Render                                             Nightshade                                               Minerva</t>
  </si>
  <si>
    <t>Heal Rod-----------------------------------------------NeckHunter--------------------------------------------Poison Rod*</t>
  </si>
  <si>
    <t>Mithril Rod                                             Poppers                                               Rage Ring</t>
  </si>
  <si>
    <t>Fire Rod-----------------------------------------------HermitCrab------------------------------------------Atlas Armlet*</t>
  </si>
  <si>
    <t>Ice Rod                                                SlamDancer                                            Fenix Down*</t>
  </si>
  <si>
    <t>Thunder Rod-----------------------------------------------Flan-------------------------------------------------Antidote</t>
  </si>
  <si>
    <t>Poison Rod                                              Pan Dora                                                Kotetsu</t>
  </si>
  <si>
    <t>Pearl Rod----------------------------------------------Mag Roader-----------------------------------------------Bandana</t>
  </si>
  <si>
    <t>Gravity Rod                                             Red Wolf                                                Buckler</t>
  </si>
  <si>
    <t>Punisher------------------------------------------------Retainer--------------------------------------------Thief Glove*</t>
  </si>
  <si>
    <t>Magus Rod                                               Rain Man                                             Air Anchor*</t>
  </si>
  <si>
    <t>Chocobo Brsh-------------------------------------------StillGoing--------------------------------------------Gold Lance*</t>
  </si>
  <si>
    <t>DaVinci Brsh                                              Garm                                                Hair Band</t>
  </si>
  <si>
    <t>Magical Brsh----------------------------------------------Junk-----------------------------------------------Gold Lance*</t>
  </si>
  <si>
    <t>Rainbow Brsh                                             Lizard                                             Force Armor</t>
  </si>
  <si>
    <t>Shuriken-----------------------------------------------PlutoArmor------------------------------------------Magical Brsh*</t>
  </si>
  <si>
    <t>Ninja Star                                              Wild Rat                                               Imperial</t>
  </si>
  <si>
    <t>Tack Star----------------------------------------------PowerDemon---------------------------------------------Oath Veil*</t>
  </si>
  <si>
    <t>Flail                                                  M-TekArmor                                              Tao Robe*</t>
  </si>
  <si>
    <t>Full Moon-----------------------------------------------Actaneon-------------------------------------------FakeMustache*</t>
  </si>
  <si>
    <t>Morning Star                                           Mag Roader                                          Chocobo Suit*</t>
  </si>
  <si>
    <t>Boomerang-------------------------------------------------Bogy---------------------------------------------------Ashura*</t>
  </si>
  <si>
    <t>Rising Sun                                             ChickenLip                                          SwordBreaker*</t>
  </si>
  <si>
    <t>Hawk Eye-------------------------------------------------Maliga-----------------------------------------------Boomerang*</t>
  </si>
  <si>
    <t>Bone Club                                              Baskervor                                               Murasame*</t>
  </si>
  <si>
    <t>Sniper---------------------------------------------------Covert----------------------------------------------Sneak Ring*</t>
  </si>
  <si>
    <t>Wing Edge                                              Displayer                                             Iron Armor*</t>
  </si>
  <si>
    <t>Cards--------------------------------------------------HadesGigas-----------------------------------------------Goggles</t>
  </si>
  <si>
    <t>Darts                                                  Vomammoth                                             Air Anchor</t>
  </si>
  <si>
    <t>Doom Darts----------------------------------------------Cruller--------------------------------------------------Sniper*</t>
  </si>
  <si>
    <t>Trump                                                  PlutoArmor                                              Murasame</t>
  </si>
  <si>
    <t>Dice-----------------------------------------------------Exoray--------------------------------------------Barrier Ring*</t>
  </si>
  <si>
    <t>Fixed Dice                                             SoulDancer                                            Water Edge*</t>
  </si>
  <si>
    <t>MetalKnuckle-------------------------------------------Black Drgn-------------------------------------------Poison Claw</t>
  </si>
  <si>
    <t>Mithril Claw                                           Test Rider                                           True Knight</t>
  </si>
  <si>
    <t>Kaiser--------------------------------------------------Psychot--------------------------------------------------Elixir*</t>
  </si>
  <si>
    <t>Poison Claw                                             Crusher                                                   Cards*</t>
  </si>
  <si>
    <t>Fire Knuckle-------------------------------------------WeedFeeder----------------------------------------------Murasame*</t>
  </si>
  <si>
    <t>Dragon Claw                                             Vectaur                                              Jewel Ring*</t>
  </si>
  <si>
    <t>Tiger Fangs----------------------------------------------Ralph----------------------------------------------Bio Blaster*</t>
  </si>
  <si>
    <t>Buckler                                                Bloompire                                                 Potion</t>
  </si>
  <si>
    <t>Heavy Shld-----------------------------------------------Slurm--------------------------------------------------Circlet*</t>
  </si>
  <si>
    <t>Mithril Shld                                           M-TekArmor                                            Rising Sun</t>
  </si>
  <si>
    <t>Gold Shld------------------------------------------------Fidor---------------------------------------------Marvel Shoes*</t>
  </si>
  <si>
    <t>Aegis Shld                                              Opinicus                                            Leather Hat</t>
  </si>
  <si>
    <t>Diamond Shld-------------------------------------------Dark Force----------------------------------------------Exp. Egg</t>
  </si>
  <si>
    <t>Flame Shld                                             GreaseMonk                                             Full Moon*</t>
  </si>
  <si>
    <t>Ice Shld-------------------------------------------------Humpty----------------------------------------------Poison Rod</t>
  </si>
  <si>
    <t>Thunder Shld                                             Critic                                               Rage Ring*</t>
  </si>
  <si>
    <t>Crystal Shld---------------------------------------------Borras---------------------------------------------Merit Award*</t>
  </si>
  <si>
    <t>Genji Shld                                              Brawler                                             Thunder Rod</t>
  </si>
  <si>
    <t>TortoiseShld--------------------------------------------Punisher--------------------------------------------Dragon Claw</t>
  </si>
  <si>
    <t>Cursed Shld                                             Whisper                                                  Strato*</t>
  </si>
  <si>
    <t>Paladin Shld-------------------------------------------Land Worm--------------------------------------------Stout Spear</t>
  </si>
  <si>
    <t>Force Shld                                             Allosaurus                                          Gold Hairpin*</t>
  </si>
  <si>
    <t>Leather Hat--------------------------------------------Nautiloid-----------------------------------------------Enhancer</t>
  </si>
  <si>
    <t>Hair Band                                               Buffalax                                           Crystal Shld</t>
  </si>
  <si>
    <t>Plumed Hat---------------------------------------------Mag Roader-----------------------------------------------Kotetsu</t>
  </si>
  <si>
    <t>Beret                                                  ChickenLip                                            Soul Sabre*</t>
  </si>
  <si>
    <t>Magus Hat----------------------------------------------CrassHoppr--------------------------------------------Fairy Ring*</t>
  </si>
  <si>
    <t>Bandana                                                 Wild Cat                                           Diamond Shld*</t>
  </si>
  <si>
    <t>Iron Helmet----------------------------------------------Dragon------------------------------------------------Gauntlet*</t>
  </si>
  <si>
    <t>Coronet                                                Suriander                                             Soul Sabre*</t>
  </si>
  <si>
    <t>Bard's Hat----------------------------------------------Deep Eye--------------------------------------------------Drill*</t>
  </si>
  <si>
    <t>Green Beret                                            Still Life                                                  Epee*</t>
  </si>
  <si>
    <t>Head Band----------------------------------------------FossilFang--------------------------------------------------Dirk*</t>
  </si>
  <si>
    <t>Mithril Helm                                             Fortis                                              Air Anchor*</t>
  </si>
  <si>
    <t>Tiara---------------------------------------------------Warlock---------------------------------------------Cursed Shld*</t>
  </si>
  <si>
    <t>Gold Helmet                                            Still Life                                          BehemothSuit*</t>
  </si>
  <si>
    <t>Tiger Mask------------------------------------------------Muus---------------------------------------------DiamondArmor*</t>
  </si>
  <si>
    <t>Red Cap                                                Latimeria                                            Moogle Suit*</t>
  </si>
  <si>
    <t>Mystery Veil-------------------------------------------Steroidite------------------------------------------MithrilKnife</t>
  </si>
  <si>
    <t>Circlet                                                PlutoArmor                                            Jewel Ring*</t>
  </si>
  <si>
    <t>Regal Crown--------------------------------------------Abolisher-----------------------------------------------Hawk Eye*</t>
  </si>
  <si>
    <t>Diamond Helm                                            Scullion                                           Crystal Mail*</t>
  </si>
  <si>
    <t>Dark Hood----------------------------------------------SlamDancer--------------------------------------------Air Lancet*</t>
  </si>
  <si>
    <t>Crystal Helm                                            Spectre                                                Tao Robe</t>
  </si>
  <si>
    <t>Oath Veil-----------------------------------------------Wild Rat-------------------------------------------Chocobo Suit*</t>
  </si>
  <si>
    <t>Cat Hood                                               Nautiloid                                               Titanium*</t>
  </si>
  <si>
    <t>Genji Helmet--------------------------------------------Behemoth---------------------------------------------Force Shld*</t>
  </si>
  <si>
    <t>Thornlet                                                Luridan                                              Fairy Ring*</t>
  </si>
  <si>
    <t>Titanium--------------------------------------------------Pug----------------------------------------------Diamond Shld*</t>
  </si>
  <si>
    <t>LeatherArmor                                            Red Fang                                            Muscle Belt*</t>
  </si>
  <si>
    <t>Cotton Robe--------------------------------------------Displayer-----------------------------------------------Cat Hood*</t>
  </si>
  <si>
    <t>Kung Fu Suit                                             Fidor                                              Atma Weapon</t>
  </si>
  <si>
    <t>Iron Armor---------------------------------------------Apokryphos--------------------------------------------Aura Lance</t>
  </si>
  <si>
    <t>Silk Robe                                               Spectre                                               Rage Ring</t>
  </si>
  <si>
    <t>Mithril Vest---------------------------------------------Tusker--------------------------------------------Mithril Pike*</t>
  </si>
  <si>
    <t>Ninja Gear                                              Gobbler                                               Wall Ring</t>
  </si>
  <si>
    <t>White Dress---------------------------------------------Red Fang-------------------------------------------FakeMustache*</t>
  </si>
  <si>
    <t>Mithril Mail                                           Gigan Toad                                             Rune Edge*</t>
  </si>
  <si>
    <t>Gaia Gear----------------------------------------------Gigan Toad------------------------------------------Sprint Shoes</t>
  </si>
  <si>
    <t>Mirage Vest                                              Borras                                             Thunder Rod</t>
  </si>
  <si>
    <t>Gold Armor------------------------------------------------Ogor---------------------------------------------Mithril Vest*</t>
  </si>
  <si>
    <t>Power Sash                                             GreaseMonk                                          RegalCutlass*</t>
  </si>
  <si>
    <t>Light Robe-----------------------------------------------Covert----------------------------------------------Ninja Star</t>
  </si>
  <si>
    <t>Diamond Vest                                             Rhodox                                              Air Anchor*</t>
  </si>
  <si>
    <t>Red Jacket----------------------------------------------Cirpius---------------------------------------------Atma Weapon*</t>
  </si>
  <si>
    <t>Force Armor                                              Rhodox                                                 Graedus</t>
  </si>
  <si>
    <t>DiamondArmor----------------------------------------------Ing--------------------------------------------------Enhancer*</t>
  </si>
  <si>
    <t>Dark Gear                                                Critic                                            Morning Star*</t>
  </si>
  <si>
    <t>Tao Robe-----------------------------------------------Allosaurus---------------------------------------------Hero Ring*</t>
  </si>
  <si>
    <t>Crystal Mail                                           Iron Fist                                                Eyedrop</t>
  </si>
  <si>
    <t>Czarina Gown-------------------------------------------WeedFeeder-------------------------------------------Leather Hat*</t>
  </si>
  <si>
    <t>Genji Armor                                             Commando                                             Force Shld</t>
  </si>
  <si>
    <t>Imp's Armor----------------------------------------------Eland----------------------------------------------Zephyr Cape*</t>
  </si>
  <si>
    <t>Minerva                                                Over-Mind                                             Tintinabar*</t>
  </si>
  <si>
    <t>Tabby Suit---------------------------------------------Vomammoth---------------------------------------------Fire Skean*</t>
  </si>
  <si>
    <t>Chocobo Suit                                           Black Drgn                                             Man Eater</t>
  </si>
  <si>
    <t>Moogle Suit--------------------------------------------White Drgn------------------------------------------Diamond Shld*</t>
  </si>
  <si>
    <t>Nutkin Suit                                             Areneid                                                  Forged*</t>
  </si>
  <si>
    <t>BehemothSuit-------------------------------------------Gold Bear--------------------------------------------Cursed Shld</t>
  </si>
  <si>
    <t>Snow Muffler                                             Exoray                                              Economizer*</t>
  </si>
  <si>
    <t>NoiseBlaster--------------------------------------------Samurai--------------------------------------------SwordBreaker*</t>
  </si>
  <si>
    <t>Bio Blaster                                            HermitCrab                                              Illumina*</t>
  </si>
  <si>
    <t>Flash----------------------------------------------------Osprey---------------------------------------------Merit Award*</t>
  </si>
  <si>
    <t>Chain Saw                                              Gabbldegak                                             Boomerang*</t>
  </si>
  <si>
    <t>Debilitator----------------------------------------------Tusker---------------------------------------------Mithril Rod</t>
  </si>
  <si>
    <t>Drill                                                  Mag Roader                                           Debilitator*</t>
  </si>
  <si>
    <t>Air Anchor----------------------------------------------Nastidon-------------------------------------------------Sniper*</t>
  </si>
  <si>
    <t>AutoCrossbow                                             Chupon                                                  Remedy</t>
  </si>
  <si>
    <t>Fire Skean----------------------------------------------Intangir--------------------------------------------Moogle Suit</t>
  </si>
  <si>
    <t>Water Edge                                               Tusker                                            Mithril Helm</t>
  </si>
  <si>
    <t>Bolt Edge-----------------------------------------------Trooper-----------------------------------------------Rage Ring</t>
  </si>
  <si>
    <t>Inviz Edge                                              Psychot                                              Red Jacket</t>
  </si>
  <si>
    <t>Shadow Edge-----------------------------------------------Enuo-------------------------------------------------Punisher*</t>
  </si>
  <si>
    <t>Goggles                                                 Sand Ray                                             Aegis Shld*</t>
  </si>
  <si>
    <t>Star Pendant-------------------------------------------GtBehemoth-------------------------------------------Atma Weapon*</t>
  </si>
  <si>
    <t>Peace Ring                                             Commander                                           FakeMustache</t>
  </si>
  <si>
    <t>Amulet----------------------------------------------------Flan------------------------------------------------Bone Club</t>
  </si>
  <si>
    <t>White Cape                                              Vaporite                                             Heavy Shld*</t>
  </si>
  <si>
    <t>Jewel Ring---------------------------------------------WeedFeeder-------------------------------------------Muscle Belt</t>
  </si>
  <si>
    <t>Fairy Ring                                              Chitonid                                           Marvel Shoes*</t>
  </si>
  <si>
    <t>Barrier Ring--------------------------------------------Dueller----------------------------------------------Fenix Down*</t>
  </si>
  <si>
    <t>MithrilGlove                                           Over-Mind                                              Bolt Edge*</t>
  </si>
  <si>
    <t>Guard Ring----------------------------------------------Intangir---------------------------------------------Genji Shld</t>
  </si>
  <si>
    <t>RunningShoes                                           Toe Cutter                                            Sneak Ring*</t>
  </si>
  <si>
    <t>Wall Ring----------------------------------------------Over Grunk-------------------------------------------Shadow Edge</t>
  </si>
  <si>
    <t>Cherub Down                                              Cluck                                                  Coronet*</t>
  </si>
  <si>
    <t>Cure Ring-----------------------------------------------Areneid-----------------------------------------------Rage Ring*</t>
  </si>
  <si>
    <t>True Knight                                              Ursus                                               Relic Ring*</t>
  </si>
  <si>
    <t>DragoonBoots--------------------------------------------Intangir-------------------------------------------------Ashura*</t>
  </si>
  <si>
    <t>Zephyr Cape                                             Cephaler                                               X-Potion*</t>
  </si>
  <si>
    <t>Czarina Ring-------------------------------------------Chaos Drgn--------------------------------------------Jewel Ring*</t>
  </si>
  <si>
    <t>Cursed Ring                                            GloomShell                                             Gold Shld*</t>
  </si>
  <si>
    <t>Earrings-------------------------------------------------Chaser-------------------------------------------------Striker</t>
  </si>
  <si>
    <t>Atlas Armlet                                            Retainer                                           TortoiseShld*</t>
  </si>
  <si>
    <t>Blizzard Orb-------------------------------------------Vomammoth---------------------------------------------Water Edge*</t>
  </si>
  <si>
    <t>Rage Ring                                              Suriander                                             Poison Rod*</t>
  </si>
  <si>
    <t>Sneak Ring------------------------------------------------Ogor--------------------------------------------------Stunner</t>
  </si>
  <si>
    <t>Pod Bracelet                                            Outsider                                            White Dress*</t>
  </si>
  <si>
    <t>Hero Ring----------------------------------------------Osteosaur--------------------------------------------Dragon Claw</t>
  </si>
  <si>
    <t>Ribbon                                                  Whisper                                                Titanium</t>
  </si>
  <si>
    <t>Muscle Belt--------------------------------------------WeedFeeder---------------------------------------------Magus Rod*</t>
  </si>
  <si>
    <t>Crystal Orb                                               Bomb                                                 Shuriken*</t>
  </si>
  <si>
    <t>Gold Hairpin---------------------------------------------Barb-e------------------------------------------------Ragnarok*</t>
  </si>
  <si>
    <t>Economizer                                               Tusker                                              Iron Armor*</t>
  </si>
  <si>
    <t>Thief Glove-----------------------------------------------Ogor-----------------------------------------------Light Robe</t>
  </si>
  <si>
    <t>Gauntlet                                                Templar                                                 Circlet</t>
  </si>
  <si>
    <t>Genji Glove---------------------------------------------Insecare----------------------------------------------Magus Hat*</t>
  </si>
  <si>
    <t>Hyper Wrist                                            SoulDancer                                                 Drill*</t>
  </si>
  <si>
    <t>Offering-------------------------------------------------Borras-----------------------------------------------Dark Hood*</t>
  </si>
  <si>
    <t>Beads                                                   Veteran                                            Magical Brsh*</t>
  </si>
  <si>
    <t>Black Belt---------------------------------------------Delta Bug-------------------------------------------Mithril Claw*</t>
  </si>
  <si>
    <t>Coin Toss                                               Brainpan                                           Fire Knuckle*</t>
  </si>
  <si>
    <t>FakeMustache---------------------------------------------Bleary------------------------------------------------Guardian</t>
  </si>
  <si>
    <t>Gem Box                                                  Critic                                             Gravity Rod</t>
  </si>
  <si>
    <t>Dragon Horn--------------------------------------------PowerDemon-------------------------------------------Regal Crown</t>
  </si>
  <si>
    <t>Merit Award                                              Chaser                                              Tintinabar</t>
  </si>
  <si>
    <t>Memento Ring---------------------------------------------Maliga----------------------------------------------Economizer*</t>
  </si>
  <si>
    <t>Safety Bit                                             Steroidite                                               Graedus*</t>
  </si>
  <si>
    <t>Relic Ring---------------------------------------------Pipsqueak---------------------------------------------White Cape*</t>
  </si>
  <si>
    <t>Moogle Charm                                             Hazer                                              Break Blade</t>
  </si>
  <si>
    <t>Charm Bangle--------------------------------------------Brontaur--------------------------------------------------Beads</t>
  </si>
  <si>
    <t>Marvel Shoes                                             Ralph                                              Zephyr Cape</t>
  </si>
  <si>
    <t>Back Guard-----------------------------------------------Hoover-------------------------------------------------Tempest</t>
  </si>
  <si>
    <t>Gale Hairpin                                            Wild Cat                                           Green Cherry*</t>
  </si>
  <si>
    <t>Sniper Sight-------------------------------------------SlamDancer---------------------------------------------Silk Robe*</t>
  </si>
  <si>
    <t>Exp. Egg                                                Veteran                                                Imperial</t>
  </si>
  <si>
    <t>Tintinabar-----------------------------------------------Slurm----------------------------------------------------Drill</t>
  </si>
  <si>
    <t>Sprint Shoes                                            Telstar                                                Tincture</t>
  </si>
  <si>
    <t>Rename Card-----------------------------------------------Junk----------------------------------------------Merit Award</t>
  </si>
  <si>
    <t>Tonic                                                   Cactrot                                                   Cards</t>
  </si>
  <si>
    <t>Potion--------------------------------------------------Slatter--------------------------------------------DaVinci Brsh*</t>
  </si>
  <si>
    <t>X-Potion                                                Buffalax                                           Czarina Ring*</t>
  </si>
  <si>
    <t>Tincture------------------------------------------------Trooper-------------------------------------------------Circlet</t>
  </si>
  <si>
    <t>Ether                                                  Mad Oscar                                                 Ashura</t>
  </si>
  <si>
    <t>X-Ether------------------------------------------------Apokryphos--------------------------------------------Black Belt</t>
  </si>
  <si>
    <t>Elixir                                                   Ghost                                             LeatherArmor*</t>
  </si>
  <si>
    <t>Megalixir----------------------------------------------FossilFang-------------------------------------------White Dress*</t>
  </si>
  <si>
    <t>Fenix Down                                              Brontaur                                                 Sniper*</t>
  </si>
  <si>
    <t>Revivify------------------------------------------------Slatter--------------------------------------------RunningShoes</t>
  </si>
  <si>
    <t>Antidote                                                Poppers                                            Diamond Vest</t>
  </si>
  <si>
    <t>Eyedrop-------------------------------------------------Sky Cap----------------------------------------------Plumed Hat</t>
  </si>
  <si>
    <t>Soft                                                     Woolly                                               Megalixir*</t>
  </si>
  <si>
    <t>Remedy-------------------------------------------------PlutoArmor----------------------------------------------Cat Hood</t>
  </si>
  <si>
    <t>Sleeping Bag                                            Vulture                                            Paladin Shld*</t>
  </si>
  <si>
    <t>Tent---------------------------------------------------M-TekArmor------------------------------------------Mithril Vest</t>
  </si>
  <si>
    <t>Green Cherry                                           Wart Puck                                           Diamond Vest*</t>
  </si>
  <si>
    <t>Magicite-----------------------------------------------Doom Drgn--------------------------------------------Stout Spear</t>
  </si>
  <si>
    <t>Super Ball                                              Geckorex                                              Bolt Edge*</t>
  </si>
  <si>
    <t>Echo Screen--------------------------------------------Steroidite------------------------------------------MithrilGlove*</t>
  </si>
  <si>
    <t>Smoke Bomb                                                 Io                                                Poison Rod</t>
  </si>
  <si>
    <t>Warp Stone---------------------------------------------Stray Cat--------------------------------------------True Knight*</t>
  </si>
  <si>
    <t>Dried Meat                                              Trilium                                             Iron Helmet</t>
  </si>
  <si>
    <t>Empty--------------------------------------------------Sky Armor--------------------------------------------Echo Screen</t>
  </si>
  <si>
    <t>* = Hidden Reward</t>
  </si>
  <si>
    <t>f_wc_jyvw2cnmsqc5.smc</t>
  </si>
  <si>
    <t>add section in maps.py to remove exits that should not be changed</t>
  </si>
  <si>
    <t>for maps.py, exits to be ignored during randomization</t>
  </si>
  <si>
    <t>leave exit vanilla</t>
  </si>
  <si>
    <t>get exit pair bc that exit needs to be vanilla too</t>
  </si>
  <si>
    <t>add section in maps.py to remove exits that should not be changed. Column AQ notes which exits should stay vanilla for crossworld purposes</t>
  </si>
  <si>
    <t>vanilla exit comment</t>
  </si>
  <si>
    <t>used for 3 different world map locations</t>
  </si>
  <si>
    <t>used for all 6 world map chocobo stables</t>
  </si>
  <si>
    <t>this could be a single world dead end?</t>
  </si>
  <si>
    <t>Figaro Castle uses the same map WB/WR, different triggers for engine room</t>
  </si>
  <si>
    <t>is blocked by npc</t>
  </si>
  <si>
    <t>17 exits same in WB/WR</t>
  </si>
  <si>
    <t>this could be a single world hallway/loop</t>
  </si>
  <si>
    <t>this could be a single world dead end</t>
  </si>
  <si>
    <t>used for both WB and WR</t>
  </si>
  <si>
    <t>one world hallway/loops</t>
  </si>
  <si>
    <t>Crazy Old Man's House Outside WoR</t>
  </si>
  <si>
    <t>single world hallway/loop</t>
  </si>
  <si>
    <t>verify this event trigger?</t>
  </si>
  <si>
    <t>check event script on this one</t>
  </si>
  <si>
    <t>Jidoor is a single map but handled by different scripting</t>
  </si>
  <si>
    <t>Zozo is a single map but handled by different scripting</t>
  </si>
  <si>
    <t>opera stays vanilla for now</t>
  </si>
  <si>
    <t>move airship to this event here</t>
  </si>
  <si>
    <t>Maranda is a single map but handled by different scripting?</t>
  </si>
  <si>
    <t>Maranda Lola's House Outside</t>
  </si>
  <si>
    <t>x 157</t>
  </si>
  <si>
    <t>y 84</t>
  </si>
  <si>
    <t>event: CA + 0x19AC9 = CB/9AC9</t>
  </si>
  <si>
    <t>24 : 1164</t>
  </si>
  <si>
    <t>25 : 1174</t>
  </si>
  <si>
    <t>26 : 1184</t>
  </si>
  <si>
    <t>27 : 1189</t>
  </si>
  <si>
    <t>28 : 1194</t>
  </si>
  <si>
    <t>29 : 1199</t>
  </si>
  <si>
    <t>30 : 1199</t>
  </si>
  <si>
    <t>31 : 1234</t>
  </si>
  <si>
    <t>32 : 1234</t>
  </si>
  <si>
    <t>33 : 1254</t>
  </si>
  <si>
    <t>34 : 1254</t>
  </si>
  <si>
    <t>35 : 1259</t>
  </si>
  <si>
    <t>36 : 1269</t>
  </si>
  <si>
    <t>37 : 1269</t>
  </si>
  <si>
    <t>38 : 1269</t>
  </si>
  <si>
    <t>39 : 1269</t>
  </si>
  <si>
    <t>40 : 1289</t>
  </si>
  <si>
    <t>41 : 1289</t>
  </si>
  <si>
    <t>42 : 1309</t>
  </si>
  <si>
    <t>43 : 1314</t>
  </si>
  <si>
    <t>44 : 1314</t>
  </si>
  <si>
    <t>45 : 1314</t>
  </si>
  <si>
    <t>46 : 1314</t>
  </si>
  <si>
    <t>47 : 1314</t>
  </si>
  <si>
    <t>48 : 1314</t>
  </si>
  <si>
    <t>49 : 1314</t>
  </si>
  <si>
    <t>50 : 1414</t>
  </si>
  <si>
    <t>51 : 1424</t>
  </si>
  <si>
    <t>52 : 1424</t>
  </si>
  <si>
    <t>53 : 1424</t>
  </si>
  <si>
    <t>54 : 1429</t>
  </si>
  <si>
    <t>55 : 1429</t>
  </si>
  <si>
    <t>56 : 1454</t>
  </si>
  <si>
    <t>57 : 1454</t>
  </si>
  <si>
    <t>58 : 1454</t>
  </si>
  <si>
    <t>59 : 1454</t>
  </si>
  <si>
    <t>60 : 1459</t>
  </si>
  <si>
    <t>61 : 1459</t>
  </si>
  <si>
    <t>62 : 1474</t>
  </si>
  <si>
    <t>63 : 1474</t>
  </si>
  <si>
    <t>64 : 1474</t>
  </si>
  <si>
    <t>65 : 1474</t>
  </si>
  <si>
    <t>66 : 1474</t>
  </si>
  <si>
    <t>67 : 1474</t>
  </si>
  <si>
    <t>68 : 1474</t>
  </si>
  <si>
    <t>69 : 1474</t>
  </si>
  <si>
    <t>70 : 1484</t>
  </si>
  <si>
    <t>71 : 1499</t>
  </si>
  <si>
    <t>72 : 1509</t>
  </si>
  <si>
    <t>73 : 1514</t>
  </si>
  <si>
    <t>74 : 1524</t>
  </si>
  <si>
    <t>75 : 1524</t>
  </si>
  <si>
    <t>76 : 1529</t>
  </si>
  <si>
    <t>77 : 1534</t>
  </si>
  <si>
    <t>78 : 1544</t>
  </si>
  <si>
    <t>79 : 1549</t>
  </si>
  <si>
    <t>80 : 1549</t>
  </si>
  <si>
    <t>81 : 1564</t>
  </si>
  <si>
    <t>82 : 1624</t>
  </si>
  <si>
    <t>83 : 1624</t>
  </si>
  <si>
    <t>84 : 1649</t>
  </si>
  <si>
    <t>85 : 1664</t>
  </si>
  <si>
    <t>86 : 1669</t>
  </si>
  <si>
    <t>87 : 1709</t>
  </si>
  <si>
    <t>88 : 1709</t>
  </si>
  <si>
    <t>89 : 1714</t>
  </si>
  <si>
    <t>90 : 1714</t>
  </si>
  <si>
    <t>91 : 1729</t>
  </si>
  <si>
    <t>92 : 1754</t>
  </si>
  <si>
    <t>93 : 1754</t>
  </si>
  <si>
    <t>94 : 1754</t>
  </si>
  <si>
    <t>95 : 1794</t>
  </si>
  <si>
    <t>96 : 1794</t>
  </si>
  <si>
    <t>97 : 1804</t>
  </si>
  <si>
    <t>98 : 1809</t>
  </si>
  <si>
    <t>99 : 1819</t>
  </si>
  <si>
    <t>100 : 1819</t>
  </si>
  <si>
    <t>101 : 1819</t>
  </si>
  <si>
    <t>102 : 1819</t>
  </si>
  <si>
    <t>103 : 1819</t>
  </si>
  <si>
    <t>104 : 1824</t>
  </si>
  <si>
    <t>105 : 1829</t>
  </si>
  <si>
    <t>106 : 1829</t>
  </si>
  <si>
    <t>107 : 1829</t>
  </si>
  <si>
    <t>108 : 1834</t>
  </si>
  <si>
    <t>109 : 1834</t>
  </si>
  <si>
    <t>110 : 1854</t>
  </si>
  <si>
    <t>111 : 1864</t>
  </si>
  <si>
    <t>112 : 1864</t>
  </si>
  <si>
    <t>113 : 1864</t>
  </si>
  <si>
    <t>114 : 1869</t>
  </si>
  <si>
    <t>115 : 1889</t>
  </si>
  <si>
    <t>116 : 1889</t>
  </si>
  <si>
    <t>117 : 1904</t>
  </si>
  <si>
    <t>118 : 2079</t>
  </si>
  <si>
    <t>119 : 2079</t>
  </si>
  <si>
    <t>120 : 2369</t>
  </si>
  <si>
    <t>121 : 2399</t>
  </si>
  <si>
    <t>122 : 2399</t>
  </si>
  <si>
    <t>123 : 2399</t>
  </si>
  <si>
    <t>124 : 2429</t>
  </si>
  <si>
    <t>125 : 2434</t>
  </si>
  <si>
    <t>126 : 2454</t>
  </si>
  <si>
    <t>127 : 2499</t>
  </si>
  <si>
    <t>128 : 2504</t>
  </si>
  <si>
    <t>129 : 2504</t>
  </si>
  <si>
    <t>130 : 2504</t>
  </si>
  <si>
    <t>131 : 2504</t>
  </si>
  <si>
    <t>132 : 2509</t>
  </si>
  <si>
    <t>133 : 2509</t>
  </si>
  <si>
    <t>134 : 2539</t>
  </si>
  <si>
    <t>135 : 2544</t>
  </si>
  <si>
    <t>136 : 2544</t>
  </si>
  <si>
    <t>137 : 2544</t>
  </si>
  <si>
    <t>138 : 2544</t>
  </si>
  <si>
    <t>139 : 2544</t>
  </si>
  <si>
    <t>140 : 2544</t>
  </si>
  <si>
    <t>141 : 2564</t>
  </si>
  <si>
    <t>142 : 2614</t>
  </si>
  <si>
    <t>143 : 2674</t>
  </si>
  <si>
    <t>144 : 2684</t>
  </si>
  <si>
    <t>145 : 2779</t>
  </si>
  <si>
    <t>146 : 2824</t>
  </si>
  <si>
    <t>147 : 2879</t>
  </si>
  <si>
    <t>148 : 2884</t>
  </si>
  <si>
    <t>149 : 2884</t>
  </si>
  <si>
    <t>150 : 2919</t>
  </si>
  <si>
    <t>151 : 2929</t>
  </si>
  <si>
    <t>152 : 2959</t>
  </si>
  <si>
    <t>153 : 2959</t>
  </si>
  <si>
    <t>154 : 2994</t>
  </si>
  <si>
    <t>155 : 3009</t>
  </si>
  <si>
    <t>156 : 3019</t>
  </si>
  <si>
    <t>157 : 3164</t>
  </si>
  <si>
    <t>158 : 3164</t>
  </si>
  <si>
    <t>159 : 3174</t>
  </si>
  <si>
    <t>160 : 3174</t>
  </si>
  <si>
    <t>161 : 3174</t>
  </si>
  <si>
    <t>162 : 3174</t>
  </si>
  <si>
    <t>163 : 3184</t>
  </si>
  <si>
    <t>164 : 3189</t>
  </si>
  <si>
    <t>165 : 3189</t>
  </si>
  <si>
    <t>166 : 3204</t>
  </si>
  <si>
    <t>167 : 3204</t>
  </si>
  <si>
    <t>168 : 3234</t>
  </si>
  <si>
    <t>169 : 3254</t>
  </si>
  <si>
    <t>170 : 3254</t>
  </si>
  <si>
    <t>171 : 3254</t>
  </si>
  <si>
    <t>172 : 3254</t>
  </si>
  <si>
    <t>173 : 3254</t>
  </si>
  <si>
    <t>174 : 3254</t>
  </si>
  <si>
    <t>175 : 3254</t>
  </si>
  <si>
    <t>176 : 3274</t>
  </si>
  <si>
    <t>177 : 3274</t>
  </si>
  <si>
    <t>178 : 3274</t>
  </si>
  <si>
    <t>179 : 3274</t>
  </si>
  <si>
    <t>180 : 3284</t>
  </si>
  <si>
    <t>181 : 3289</t>
  </si>
  <si>
    <t>182 : 3289</t>
  </si>
  <si>
    <t>183 : 3289</t>
  </si>
  <si>
    <t>184 : 3289</t>
  </si>
  <si>
    <t>185 : 3289</t>
  </si>
  <si>
    <t>186 : 3289</t>
  </si>
  <si>
    <t>187 : 3289</t>
  </si>
  <si>
    <t>188 : 3294</t>
  </si>
  <si>
    <t>189 : 3294</t>
  </si>
  <si>
    <t>190 : 3299</t>
  </si>
  <si>
    <t>191 : 3299</t>
  </si>
  <si>
    <t>192 : 3304</t>
  </si>
  <si>
    <t>193 : 3304</t>
  </si>
  <si>
    <t>194 : 3304</t>
  </si>
  <si>
    <t>195 : 3314</t>
  </si>
  <si>
    <t>196 : 3329</t>
  </si>
  <si>
    <t>197 : 3329</t>
  </si>
  <si>
    <t>198 : 3339</t>
  </si>
  <si>
    <t>199 : 3339</t>
  </si>
  <si>
    <t>200 : 3339</t>
  </si>
  <si>
    <t>201 : 3339</t>
  </si>
  <si>
    <t>202 : 3339</t>
  </si>
  <si>
    <t>203 : 3339</t>
  </si>
  <si>
    <t>204 : 3339</t>
  </si>
  <si>
    <t>205 : 3339</t>
  </si>
  <si>
    <t>206 : 3339</t>
  </si>
  <si>
    <t>207 : 3339</t>
  </si>
  <si>
    <t>208 : 3404</t>
  </si>
  <si>
    <t>209 : 3414</t>
  </si>
  <si>
    <t>210 : 3469</t>
  </si>
  <si>
    <t>211 : 3469</t>
  </si>
  <si>
    <t>212 : 3469</t>
  </si>
  <si>
    <t>213 : 3469</t>
  </si>
  <si>
    <t>214 : 3469</t>
  </si>
  <si>
    <t>215 : 3469</t>
  </si>
  <si>
    <t>216 : 3469</t>
  </si>
  <si>
    <t>217 : 3469</t>
  </si>
  <si>
    <t>218 : 3469</t>
  </si>
  <si>
    <t>219 : 3474</t>
  </si>
  <si>
    <t>220 : 3474</t>
  </si>
  <si>
    <t>221 : 3474</t>
  </si>
  <si>
    <t>222 : 3519</t>
  </si>
  <si>
    <t>223 : 3519</t>
  </si>
  <si>
    <t>224 : 3519</t>
  </si>
  <si>
    <t>225 : 3519</t>
  </si>
  <si>
    <t>226 : 3534</t>
  </si>
  <si>
    <t>227 : 3534</t>
  </si>
  <si>
    <t>228 : 3534</t>
  </si>
  <si>
    <t>229 : 3534</t>
  </si>
  <si>
    <t>230 : 3534</t>
  </si>
  <si>
    <t>231 : 3534</t>
  </si>
  <si>
    <t>232 : 3534</t>
  </si>
  <si>
    <t>233 : 3554</t>
  </si>
  <si>
    <t>234 : 3554</t>
  </si>
  <si>
    <t>235 : 3554</t>
  </si>
  <si>
    <t>236 : 3554</t>
  </si>
  <si>
    <t>237 : 3559</t>
  </si>
  <si>
    <t>238 : 3569</t>
  </si>
  <si>
    <t>239 : 3579</t>
  </si>
  <si>
    <t>240 : 3579</t>
  </si>
  <si>
    <t>241 : 3599</t>
  </si>
  <si>
    <t>242 : 3599</t>
  </si>
  <si>
    <t>243 : 3644</t>
  </si>
  <si>
    <t>244 : 3774</t>
  </si>
  <si>
    <t>245 : 3774</t>
  </si>
  <si>
    <t>246 : 3779</t>
  </si>
  <si>
    <t>247 : 3784</t>
  </si>
  <si>
    <t>248 : 3789</t>
  </si>
  <si>
    <t>249 : 3794</t>
  </si>
  <si>
    <t>250 : 3799</t>
  </si>
  <si>
    <t>251 : 3844</t>
  </si>
  <si>
    <t>252 : 3849</t>
  </si>
  <si>
    <t>253 : 3849</t>
  </si>
  <si>
    <t>254 : 3849</t>
  </si>
  <si>
    <t>255 : 3849</t>
  </si>
  <si>
    <t>256 : 3849</t>
  </si>
  <si>
    <t>257 : 3849</t>
  </si>
  <si>
    <t>258 : 3849</t>
  </si>
  <si>
    <t>259 : 3849</t>
  </si>
  <si>
    <t>260 : 3849</t>
  </si>
  <si>
    <t>261 : 3849</t>
  </si>
  <si>
    <t>262 : 3849</t>
  </si>
  <si>
    <t>263 : 3959</t>
  </si>
  <si>
    <t>264 : 4009</t>
  </si>
  <si>
    <t>265 : 4014</t>
  </si>
  <si>
    <t>266 : 4014</t>
  </si>
  <si>
    <t>267 : 4014</t>
  </si>
  <si>
    <t>268 : 4014</t>
  </si>
  <si>
    <t>269 : 4014</t>
  </si>
  <si>
    <t>270 : 4014</t>
  </si>
  <si>
    <t>271 : 4019</t>
  </si>
  <si>
    <t>272 : 4019</t>
  </si>
  <si>
    <t>273 : 4024</t>
  </si>
  <si>
    <t>274 : 4024</t>
  </si>
  <si>
    <t>275 : 4034</t>
  </si>
  <si>
    <t>276 : 4034</t>
  </si>
  <si>
    <t>277 : 4254</t>
  </si>
  <si>
    <t>278 : 4254</t>
  </si>
  <si>
    <t>279 : 4254</t>
  </si>
  <si>
    <t>280 : 4259</t>
  </si>
  <si>
    <t>281 : 4479</t>
  </si>
  <si>
    <t>282 : 4504</t>
  </si>
  <si>
    <t>283 : 4514</t>
  </si>
  <si>
    <t>284 : 4519</t>
  </si>
  <si>
    <t>285 : 4519</t>
  </si>
  <si>
    <t>286 : 4519</t>
  </si>
  <si>
    <t>287 : 4519</t>
  </si>
  <si>
    <t>288 : 4529</t>
  </si>
  <si>
    <t>289 : 4529</t>
  </si>
  <si>
    <t>290 : 4529</t>
  </si>
  <si>
    <t>291 : 4529</t>
  </si>
  <si>
    <t>292 : 4539</t>
  </si>
  <si>
    <t>293 : 4544</t>
  </si>
  <si>
    <t>294 : 4544</t>
  </si>
  <si>
    <t>295 : 4544</t>
  </si>
  <si>
    <t>296 : 4544</t>
  </si>
  <si>
    <t>297 : 4544</t>
  </si>
  <si>
    <t>298 : 4549</t>
  </si>
  <si>
    <t>299 : 4549</t>
  </si>
  <si>
    <t>300 : 4599</t>
  </si>
  <si>
    <t>301 : 4634</t>
  </si>
  <si>
    <t>302 : 4639</t>
  </si>
  <si>
    <t>303 : 4639</t>
  </si>
  <si>
    <t>304 : 4659</t>
  </si>
  <si>
    <t>305 : 4659</t>
  </si>
  <si>
    <t>306 : 4684</t>
  </si>
  <si>
    <t>307 : 4684</t>
  </si>
  <si>
    <t>308 : 4689</t>
  </si>
  <si>
    <t>309 : 4694</t>
  </si>
  <si>
    <t>310 : 4699</t>
  </si>
  <si>
    <t>311 : 4704</t>
  </si>
  <si>
    <t>312 : 4714</t>
  </si>
  <si>
    <t>313 : 4719</t>
  </si>
  <si>
    <t>314 : 4839</t>
  </si>
  <si>
    <t>315 : 4839</t>
  </si>
  <si>
    <t>316 : 5169</t>
  </si>
  <si>
    <t>317 : 5169</t>
  </si>
  <si>
    <t>318 : 5214</t>
  </si>
  <si>
    <t>319 : 5219</t>
  </si>
  <si>
    <t>320 : 5229</t>
  </si>
  <si>
    <t>321 : 5234</t>
  </si>
  <si>
    <t>322 : 5284</t>
  </si>
  <si>
    <t>323 : 5289</t>
  </si>
  <si>
    <t>324 : 5299</t>
  </si>
  <si>
    <t>325 : 5299</t>
  </si>
  <si>
    <t>326 : 5304</t>
  </si>
  <si>
    <t>327 : 5309</t>
  </si>
  <si>
    <t>328 : 5314</t>
  </si>
  <si>
    <t>329 : 5319</t>
  </si>
  <si>
    <t>330 : 5319</t>
  </si>
  <si>
    <t>331 : 5344</t>
  </si>
  <si>
    <t>332 : 5354</t>
  </si>
  <si>
    <t>333 : 5374</t>
  </si>
  <si>
    <t>334 : 5374</t>
  </si>
  <si>
    <t>335 : 5499</t>
  </si>
  <si>
    <t>336 : 5499</t>
  </si>
  <si>
    <t>337 : 5499</t>
  </si>
  <si>
    <t>338 : 5514</t>
  </si>
  <si>
    <t>339 : 5519</t>
  </si>
  <si>
    <t>340 : 5519</t>
  </si>
  <si>
    <t>341 : 5524</t>
  </si>
  <si>
    <t>342 : 5604</t>
  </si>
  <si>
    <t>343 : 5604</t>
  </si>
  <si>
    <t>344 : 5614</t>
  </si>
  <si>
    <t>345 : 5694</t>
  </si>
  <si>
    <t>346 : 5704</t>
  </si>
  <si>
    <t>347 : 5709</t>
  </si>
  <si>
    <t>348 : 5714</t>
  </si>
  <si>
    <t>349 : 5719</t>
  </si>
  <si>
    <t>350 : 5724</t>
  </si>
  <si>
    <t>351 : 5729</t>
  </si>
  <si>
    <t>352 : 5744</t>
  </si>
  <si>
    <t>353 : 5744</t>
  </si>
  <si>
    <t>354 : 5764</t>
  </si>
  <si>
    <t>355 : 5784</t>
  </si>
  <si>
    <t>356 : 5834</t>
  </si>
  <si>
    <t>357 : 5834</t>
  </si>
  <si>
    <t>358 : 5834</t>
  </si>
  <si>
    <t>359 : 5844</t>
  </si>
  <si>
    <t>360 : 5844</t>
  </si>
  <si>
    <t>361 : 5844</t>
  </si>
  <si>
    <t>362 : 5844</t>
  </si>
  <si>
    <t>363 : 5864</t>
  </si>
  <si>
    <t>364 : 5864</t>
  </si>
  <si>
    <t>365 : 5869</t>
  </si>
  <si>
    <t>366 : 5874</t>
  </si>
  <si>
    <t>367 : 5879</t>
  </si>
  <si>
    <t>368 : 5879</t>
  </si>
  <si>
    <t>369 : 5879</t>
  </si>
  <si>
    <t>370 : 5879</t>
  </si>
  <si>
    <t>371 : 5879</t>
  </si>
  <si>
    <t>372 : 5889</t>
  </si>
  <si>
    <t>373 : 5889</t>
  </si>
  <si>
    <t>374 : 5894</t>
  </si>
  <si>
    <t>375 : 5894</t>
  </si>
  <si>
    <t>376 : 5944</t>
  </si>
  <si>
    <t>377 : 5944</t>
  </si>
  <si>
    <t>378 : 5959</t>
  </si>
  <si>
    <t>379 : 5959</t>
  </si>
  <si>
    <t>380 : 5959</t>
  </si>
  <si>
    <t>381 : 5959</t>
  </si>
  <si>
    <t>382 : 5959</t>
  </si>
  <si>
    <t>383 : 5959</t>
  </si>
  <si>
    <t>384 : 5959</t>
  </si>
  <si>
    <t>385 : 6054</t>
  </si>
  <si>
    <t>386 : 6254</t>
  </si>
  <si>
    <t>387 : 6259</t>
  </si>
  <si>
    <t>388 : 6259</t>
  </si>
  <si>
    <t>389 : 6259</t>
  </si>
  <si>
    <t>390 : 6259</t>
  </si>
  <si>
    <t>391 : 6259</t>
  </si>
  <si>
    <t>392 : 6264</t>
  </si>
  <si>
    <t>393 : 6264</t>
  </si>
  <si>
    <t>394 : 6354</t>
  </si>
  <si>
    <t>395 : 6469</t>
  </si>
  <si>
    <t>396 : 6469</t>
  </si>
  <si>
    <t>397 : 6469</t>
  </si>
  <si>
    <t>398 : 6469</t>
  </si>
  <si>
    <t>399 : 6469</t>
  </si>
  <si>
    <t>400 : 6484</t>
  </si>
  <si>
    <t>401 : 6484</t>
  </si>
  <si>
    <t>402 : 6484</t>
  </si>
  <si>
    <t>403 : 6489</t>
  </si>
  <si>
    <t>404 : 6489</t>
  </si>
  <si>
    <t>405 : 6534</t>
  </si>
  <si>
    <t>406 : 6569</t>
  </si>
  <si>
    <t>407 : 6574</t>
  </si>
  <si>
    <t>408 : 6589</t>
  </si>
  <si>
    <t>409 : 6589</t>
  </si>
  <si>
    <t>410 : 6609</t>
  </si>
  <si>
    <t>411 : 6629</t>
  </si>
  <si>
    <t>412 : 6644</t>
  </si>
  <si>
    <t>413 : 6654</t>
  </si>
  <si>
    <t>414 : 6654</t>
  </si>
  <si>
    <t>415 : 6654</t>
  </si>
  <si>
    <t>0 : 834</t>
  </si>
  <si>
    <t>1 : 879</t>
  </si>
  <si>
    <t>2 : 904</t>
  </si>
  <si>
    <t>3 : 904</t>
  </si>
  <si>
    <t>4 : 914</t>
  </si>
  <si>
    <t>5 : 914</t>
  </si>
  <si>
    <t>6 : 914</t>
  </si>
  <si>
    <t>7 : 919</t>
  </si>
  <si>
    <t>8 : 929</t>
  </si>
  <si>
    <t>9 : 929</t>
  </si>
  <si>
    <t>10 : 934</t>
  </si>
  <si>
    <t>11 : 949</t>
  </si>
  <si>
    <t>12 : 954</t>
  </si>
  <si>
    <t>13 : 954</t>
  </si>
  <si>
    <t>14 : 954</t>
  </si>
  <si>
    <t>15 : 954</t>
  </si>
  <si>
    <t>16 : 969</t>
  </si>
  <si>
    <t>17 : 969</t>
  </si>
  <si>
    <t>18 : 984</t>
  </si>
  <si>
    <t>19 : 984</t>
  </si>
  <si>
    <t>20 : 1014</t>
  </si>
  <si>
    <t>21 : 1109</t>
  </si>
  <si>
    <t>22 : 1124</t>
  </si>
  <si>
    <t>23 : 1129</t>
  </si>
  <si>
    <t>Map ID : Ptr Address Start</t>
  </si>
  <si>
    <t>24 : 1174</t>
  </si>
  <si>
    <t>25 : 1184</t>
  </si>
  <si>
    <t>26 : 1194</t>
  </si>
  <si>
    <t>27 : 1199</t>
  </si>
  <si>
    <t>28 : 1204</t>
  </si>
  <si>
    <t>29 : 1209</t>
  </si>
  <si>
    <t>30 : 1209</t>
  </si>
  <si>
    <t>31 : 1244</t>
  </si>
  <si>
    <t>32 : 1244</t>
  </si>
  <si>
    <t>33 : 1249</t>
  </si>
  <si>
    <t>34 : 1249</t>
  </si>
  <si>
    <t>35 : 1254</t>
  </si>
  <si>
    <t>36 : 1264</t>
  </si>
  <si>
    <t>37 : 1264</t>
  </si>
  <si>
    <t>38 : 1264</t>
  </si>
  <si>
    <t>39 : 1264</t>
  </si>
  <si>
    <t>40 : 1284</t>
  </si>
  <si>
    <t>41 : 1284</t>
  </si>
  <si>
    <t>42 : 1284</t>
  </si>
  <si>
    <t>43 : 1289</t>
  </si>
  <si>
    <t>44 : 1304</t>
  </si>
  <si>
    <t>45 : 1304</t>
  </si>
  <si>
    <t>46 : 1304</t>
  </si>
  <si>
    <t>47 : 1304</t>
  </si>
  <si>
    <t>48 : 1304</t>
  </si>
  <si>
    <t>49 : 1304</t>
  </si>
  <si>
    <t>50 : 1404</t>
  </si>
  <si>
    <t>51 : 1414</t>
  </si>
  <si>
    <t>52 : 1414</t>
  </si>
  <si>
    <t>53 : 1414</t>
  </si>
  <si>
    <t>54 : 1419</t>
  </si>
  <si>
    <t>55 : 1419</t>
  </si>
  <si>
    <t>56 : 1444</t>
  </si>
  <si>
    <t>57 : 1444</t>
  </si>
  <si>
    <t>58 : 1444</t>
  </si>
  <si>
    <t>59 : 1444</t>
  </si>
  <si>
    <t>60 : 1449</t>
  </si>
  <si>
    <t>61 : 1449</t>
  </si>
  <si>
    <t>62 : 1464</t>
  </si>
  <si>
    <t>63 : 1469</t>
  </si>
  <si>
    <t>64 : 1469</t>
  </si>
  <si>
    <t>65 : 1469</t>
  </si>
  <si>
    <t>66 : 1469</t>
  </si>
  <si>
    <t>67 : 1469</t>
  </si>
  <si>
    <t>68 : 1469</t>
  </si>
  <si>
    <t>69 : 1469</t>
  </si>
  <si>
    <t>71 : 1504</t>
  </si>
  <si>
    <t>72 : 1514</t>
  </si>
  <si>
    <t>74 : 1514</t>
  </si>
  <si>
    <t>75 : 1514</t>
  </si>
  <si>
    <t>76 : 1519</t>
  </si>
  <si>
    <t>77 : 1524</t>
  </si>
  <si>
    <t>78 : 1534</t>
  </si>
  <si>
    <t>79 : 1539</t>
  </si>
  <si>
    <t>80 : 1539</t>
  </si>
  <si>
    <t>81 : 1554</t>
  </si>
  <si>
    <t>82 : 1614</t>
  </si>
  <si>
    <t>83 : 1614</t>
  </si>
  <si>
    <t>84 : 1639</t>
  </si>
  <si>
    <t>85 : 1654</t>
  </si>
  <si>
    <t>86 : 1659</t>
  </si>
  <si>
    <t>87 : 1694</t>
  </si>
  <si>
    <t>88 : 1694</t>
  </si>
  <si>
    <t>89 : 1699</t>
  </si>
  <si>
    <t>90 : 1699</t>
  </si>
  <si>
    <t>91 : 1714</t>
  </si>
  <si>
    <t>92 : 1739</t>
  </si>
  <si>
    <t>93 : 1739</t>
  </si>
  <si>
    <t>94 : 1739</t>
  </si>
  <si>
    <t>95 : 1754</t>
  </si>
  <si>
    <t>96 : 1754</t>
  </si>
  <si>
    <t>97 : 1764</t>
  </si>
  <si>
    <t>98 : 1769</t>
  </si>
  <si>
    <t>99 : 1779</t>
  </si>
  <si>
    <t>100 : 1779</t>
  </si>
  <si>
    <t>101 : 1789</t>
  </si>
  <si>
    <t>102 : 1789</t>
  </si>
  <si>
    <t>103 : 1789</t>
  </si>
  <si>
    <t>104 : 1794</t>
  </si>
  <si>
    <t>105 : 1799</t>
  </si>
  <si>
    <t>106 : 1799</t>
  </si>
  <si>
    <t>107 : 1799</t>
  </si>
  <si>
    <t>108 : 1804</t>
  </si>
  <si>
    <t>109 : 1804</t>
  </si>
  <si>
    <t>110 : 1824</t>
  </si>
  <si>
    <t>111 : 1834</t>
  </si>
  <si>
    <t>112 : 1834</t>
  </si>
  <si>
    <t>113 : 1834</t>
  </si>
  <si>
    <t>114 : 1839</t>
  </si>
  <si>
    <t>115 : 1859</t>
  </si>
  <si>
    <t>116 : 1859</t>
  </si>
  <si>
    <t>117 : 1874</t>
  </si>
  <si>
    <t>118 : 2034</t>
  </si>
  <si>
    <t>119 : 2034</t>
  </si>
  <si>
    <t>120 : 2324</t>
  </si>
  <si>
    <t>121 : 2359</t>
  </si>
  <si>
    <t>122 : 2359</t>
  </si>
  <si>
    <t>123 : 2359</t>
  </si>
  <si>
    <t>124 : 2389</t>
  </si>
  <si>
    <t>125 : 2394</t>
  </si>
  <si>
    <t>126 : 2414</t>
  </si>
  <si>
    <t>127 : 2459</t>
  </si>
  <si>
    <t>128 : 2464</t>
  </si>
  <si>
    <t>129 : 2464</t>
  </si>
  <si>
    <t>130 : 2464</t>
  </si>
  <si>
    <t>131 : 2464</t>
  </si>
  <si>
    <t>132 : 2469</t>
  </si>
  <si>
    <t>133 : 2469</t>
  </si>
  <si>
    <t>134 : 2494</t>
  </si>
  <si>
    <t>135 : 2499</t>
  </si>
  <si>
    <t>136 : 2499</t>
  </si>
  <si>
    <t>137 : 2499</t>
  </si>
  <si>
    <t>138 : 2499</t>
  </si>
  <si>
    <t>139 : 2499</t>
  </si>
  <si>
    <t>140 : 2499</t>
  </si>
  <si>
    <t>141 : 2519</t>
  </si>
  <si>
    <t>142 : 2564</t>
  </si>
  <si>
    <t>143 : 2624</t>
  </si>
  <si>
    <t>144 : 2634</t>
  </si>
  <si>
    <t>145 : 2729</t>
  </si>
  <si>
    <t>146 : 2774</t>
  </si>
  <si>
    <t>147 : 2829</t>
  </si>
  <si>
    <t>148 : 2834</t>
  </si>
  <si>
    <t>149 : 2834</t>
  </si>
  <si>
    <t>150 : 2869</t>
  </si>
  <si>
    <t>151 : 2879</t>
  </si>
  <si>
    <t>152 : 2909</t>
  </si>
  <si>
    <t>153 : 2909</t>
  </si>
  <si>
    <t>154 : 2944</t>
  </si>
  <si>
    <t>155 : 2959</t>
  </si>
  <si>
    <t>156 : 2969</t>
  </si>
  <si>
    <t>157 : 3069</t>
  </si>
  <si>
    <t>158 : 3069</t>
  </si>
  <si>
    <t>159 : 3079</t>
  </si>
  <si>
    <t>160 : 3079</t>
  </si>
  <si>
    <t>161 : 3079</t>
  </si>
  <si>
    <t>162 : 3079</t>
  </si>
  <si>
    <t>163 : 3089</t>
  </si>
  <si>
    <t>164 : 3094</t>
  </si>
  <si>
    <t>165 : 3094</t>
  </si>
  <si>
    <t>166 : 3109</t>
  </si>
  <si>
    <t>167 : 3109</t>
  </si>
  <si>
    <t>168 : 3119</t>
  </si>
  <si>
    <t>169 : 3139</t>
  </si>
  <si>
    <t>170 : 3139</t>
  </si>
  <si>
    <t>171 : 3139</t>
  </si>
  <si>
    <t>172 : 3139</t>
  </si>
  <si>
    <t>173 : 3139</t>
  </si>
  <si>
    <t>174 : 3139</t>
  </si>
  <si>
    <t>175 : 3139</t>
  </si>
  <si>
    <t>176 : 3159</t>
  </si>
  <si>
    <t>177 : 3159</t>
  </si>
  <si>
    <t>178 : 3159</t>
  </si>
  <si>
    <t>179 : 3159</t>
  </si>
  <si>
    <t>180 : 3169</t>
  </si>
  <si>
    <t>181 : 3174</t>
  </si>
  <si>
    <t>182 : 3174</t>
  </si>
  <si>
    <t>183 : 3174</t>
  </si>
  <si>
    <t>184 : 3174</t>
  </si>
  <si>
    <t>185 : 3174</t>
  </si>
  <si>
    <t>186 : 3174</t>
  </si>
  <si>
    <t>187 : 3174</t>
  </si>
  <si>
    <t>188 : 3179</t>
  </si>
  <si>
    <t>189 : 3179</t>
  </si>
  <si>
    <t>190 : 3184</t>
  </si>
  <si>
    <t>191 : 3184</t>
  </si>
  <si>
    <t>192 : 3189</t>
  </si>
  <si>
    <t>193 : 3189</t>
  </si>
  <si>
    <t>194 : 3189</t>
  </si>
  <si>
    <t>195 : 3199</t>
  </si>
  <si>
    <t>196 : 3214</t>
  </si>
  <si>
    <t>197 : 3214</t>
  </si>
  <si>
    <t>198 : 3219</t>
  </si>
  <si>
    <t>199 : 3219</t>
  </si>
  <si>
    <t>200 : 3219</t>
  </si>
  <si>
    <t>201 : 3219</t>
  </si>
  <si>
    <t>202 : 3219</t>
  </si>
  <si>
    <t>203 : 3219</t>
  </si>
  <si>
    <t>204 : 3219</t>
  </si>
  <si>
    <t>205 : 3219</t>
  </si>
  <si>
    <t>206 : 3219</t>
  </si>
  <si>
    <t>207 : 3219</t>
  </si>
  <si>
    <t>208 : 3284</t>
  </si>
  <si>
    <t>209 : 3294</t>
  </si>
  <si>
    <t>210 : 3349</t>
  </si>
  <si>
    <t>211 : 3349</t>
  </si>
  <si>
    <t>212 : 3349</t>
  </si>
  <si>
    <t>213 : 3349</t>
  </si>
  <si>
    <t>214 : 3349</t>
  </si>
  <si>
    <t>215 : 3349</t>
  </si>
  <si>
    <t>216 : 3349</t>
  </si>
  <si>
    <t>217 : 3349</t>
  </si>
  <si>
    <t>218 : 3349</t>
  </si>
  <si>
    <t>219 : 3354</t>
  </si>
  <si>
    <t>220 : 3354</t>
  </si>
  <si>
    <t>221 : 3354</t>
  </si>
  <si>
    <t>222 : 3399</t>
  </si>
  <si>
    <t>223 : 3399</t>
  </si>
  <si>
    <t>224 : 3399</t>
  </si>
  <si>
    <t>225 : 3399</t>
  </si>
  <si>
    <t>226 : 3414</t>
  </si>
  <si>
    <t>227 : 3414</t>
  </si>
  <si>
    <t>228 : 3414</t>
  </si>
  <si>
    <t>229 : 3414</t>
  </si>
  <si>
    <t>230 : 3414</t>
  </si>
  <si>
    <t>231 : 3414</t>
  </si>
  <si>
    <t>232 : 3414</t>
  </si>
  <si>
    <t>233 : 3434</t>
  </si>
  <si>
    <t>234 : 3434</t>
  </si>
  <si>
    <t>235 : 3434</t>
  </si>
  <si>
    <t>236 : 3434</t>
  </si>
  <si>
    <t>237 : 3439</t>
  </si>
  <si>
    <t>238 : 3449</t>
  </si>
  <si>
    <t>239 : 3459</t>
  </si>
  <si>
    <t>240 : 3459</t>
  </si>
  <si>
    <t>241 : 3479</t>
  </si>
  <si>
    <t>242 : 3479</t>
  </si>
  <si>
    <t>243 : 3479</t>
  </si>
  <si>
    <t>244 : 3609</t>
  </si>
  <si>
    <t>245 : 3609</t>
  </si>
  <si>
    <t>246 : 3614</t>
  </si>
  <si>
    <t>247 : 3619</t>
  </si>
  <si>
    <t>248 : 3624</t>
  </si>
  <si>
    <t>249 : 3629</t>
  </si>
  <si>
    <t>250 : 3634</t>
  </si>
  <si>
    <t>251 : 3679</t>
  </si>
  <si>
    <t>252 : 3684</t>
  </si>
  <si>
    <t>253 : 3684</t>
  </si>
  <si>
    <t>254 : 3684</t>
  </si>
  <si>
    <t>255 : 3684</t>
  </si>
  <si>
    <t>256 : 3684</t>
  </si>
  <si>
    <t>257 : 3684</t>
  </si>
  <si>
    <t>258 : 3684</t>
  </si>
  <si>
    <t>259 : 3684</t>
  </si>
  <si>
    <t>260 : 3684</t>
  </si>
  <si>
    <t>261 : 3684</t>
  </si>
  <si>
    <t>262 : 3684</t>
  </si>
  <si>
    <t>263 : 3794</t>
  </si>
  <si>
    <t>264 : 3829</t>
  </si>
  <si>
    <t>265 : 3834</t>
  </si>
  <si>
    <t>266 : 3834</t>
  </si>
  <si>
    <t>267 : 3834</t>
  </si>
  <si>
    <t>268 : 3834</t>
  </si>
  <si>
    <t>269 : 3834</t>
  </si>
  <si>
    <t>270 : 3834</t>
  </si>
  <si>
    <t>271 : 3839</t>
  </si>
  <si>
    <t>272 : 3839</t>
  </si>
  <si>
    <t>273 : 3844</t>
  </si>
  <si>
    <t>274 : 3844</t>
  </si>
  <si>
    <t>275 : 3854</t>
  </si>
  <si>
    <t>276 : 3854</t>
  </si>
  <si>
    <t>277 : 4074</t>
  </si>
  <si>
    <t>278 : 4074</t>
  </si>
  <si>
    <t>279 : 4074</t>
  </si>
  <si>
    <t>280 : 4079</t>
  </si>
  <si>
    <t>281 : 4299</t>
  </si>
  <si>
    <t>282 : 4324</t>
  </si>
  <si>
    <t>283 : 4334</t>
  </si>
  <si>
    <t>284 : 4339</t>
  </si>
  <si>
    <t>285 : 4339</t>
  </si>
  <si>
    <t>286 : 4339</t>
  </si>
  <si>
    <t>287 : 4339</t>
  </si>
  <si>
    <t>288 : 4349</t>
  </si>
  <si>
    <t>289 : 4349</t>
  </si>
  <si>
    <t>290 : 4349</t>
  </si>
  <si>
    <t>291 : 4349</t>
  </si>
  <si>
    <t>292 : 4359</t>
  </si>
  <si>
    <t>293 : 4364</t>
  </si>
  <si>
    <t>294 : 4364</t>
  </si>
  <si>
    <t>295 : 4364</t>
  </si>
  <si>
    <t>296 : 4364</t>
  </si>
  <si>
    <t>297 : 4364</t>
  </si>
  <si>
    <t>298 : 4369</t>
  </si>
  <si>
    <t>299 : 4369</t>
  </si>
  <si>
    <t>300 : 4419</t>
  </si>
  <si>
    <t>301 : 4454</t>
  </si>
  <si>
    <t>302 : 4459</t>
  </si>
  <si>
    <t>303 : 4459</t>
  </si>
  <si>
    <t>304 : 4479</t>
  </si>
  <si>
    <t>305 : 4479</t>
  </si>
  <si>
    <t>306 : 4504</t>
  </si>
  <si>
    <t>307 : 4504</t>
  </si>
  <si>
    <t>308 : 4509</t>
  </si>
  <si>
    <t>309 : 4514</t>
  </si>
  <si>
    <t>310 : 4519</t>
  </si>
  <si>
    <t>311 : 4524</t>
  </si>
  <si>
    <t>312 : 4534</t>
  </si>
  <si>
    <t>313 : 4539</t>
  </si>
  <si>
    <t>314 : 4659</t>
  </si>
  <si>
    <t>315 : 4659</t>
  </si>
  <si>
    <t>316 : 4989</t>
  </si>
  <si>
    <t>317 : 4989</t>
  </si>
  <si>
    <t>318 : 5034</t>
  </si>
  <si>
    <t>319 : 5039</t>
  </si>
  <si>
    <t>320 : 5049</t>
  </si>
  <si>
    <t>321 : 5054</t>
  </si>
  <si>
    <t>322 : 5104</t>
  </si>
  <si>
    <t>323 : 5109</t>
  </si>
  <si>
    <t>324 : 5119</t>
  </si>
  <si>
    <t>325 : 5119</t>
  </si>
  <si>
    <t>326 : 5124</t>
  </si>
  <si>
    <t>327 : 5129</t>
  </si>
  <si>
    <t>328 : 5134</t>
  </si>
  <si>
    <t>329 : 5139</t>
  </si>
  <si>
    <t>330 : 5139</t>
  </si>
  <si>
    <t>331 : 5164</t>
  </si>
  <si>
    <t>332 : 5174</t>
  </si>
  <si>
    <t>333 : 5194</t>
  </si>
  <si>
    <t>334 : 5194</t>
  </si>
  <si>
    <t>335 : 5319</t>
  </si>
  <si>
    <t>336 : 5319</t>
  </si>
  <si>
    <t>337 : 5319</t>
  </si>
  <si>
    <t>338 : 5334</t>
  </si>
  <si>
    <t>339 : 5339</t>
  </si>
  <si>
    <t>340 : 5339</t>
  </si>
  <si>
    <t>341 : 5344</t>
  </si>
  <si>
    <t>342 : 5424</t>
  </si>
  <si>
    <t>343 : 5424</t>
  </si>
  <si>
    <t>344 : 5434</t>
  </si>
  <si>
    <t>345 : 5514</t>
  </si>
  <si>
    <t>346 : 5524</t>
  </si>
  <si>
    <t>347 : 5529</t>
  </si>
  <si>
    <t>348 : 5534</t>
  </si>
  <si>
    <t>349 : 5539</t>
  </si>
  <si>
    <t>350 : 5544</t>
  </si>
  <si>
    <t>351 : 5549</t>
  </si>
  <si>
    <t>352 : 5564</t>
  </si>
  <si>
    <t>353 : 5564</t>
  </si>
  <si>
    <t>354 : 5584</t>
  </si>
  <si>
    <t>355 : 5604</t>
  </si>
  <si>
    <t>356 : 5654</t>
  </si>
  <si>
    <t>357 : 5654</t>
  </si>
  <si>
    <t>358 : 5654</t>
  </si>
  <si>
    <t>359 : 5664</t>
  </si>
  <si>
    <t>360 : 5664</t>
  </si>
  <si>
    <t>361 : 5664</t>
  </si>
  <si>
    <t>362 : 5664</t>
  </si>
  <si>
    <t>363 : 5674</t>
  </si>
  <si>
    <t>364 : 5674</t>
  </si>
  <si>
    <t>365 : 5679</t>
  </si>
  <si>
    <t>366 : 5684</t>
  </si>
  <si>
    <t>367 : 5689</t>
  </si>
  <si>
    <t>368 : 5689</t>
  </si>
  <si>
    <t>369 : 5689</t>
  </si>
  <si>
    <t>370 : 5689</t>
  </si>
  <si>
    <t>371 : 5689</t>
  </si>
  <si>
    <t>372 : 5699</t>
  </si>
  <si>
    <t>373 : 5699</t>
  </si>
  <si>
    <t>374 : 5704</t>
  </si>
  <si>
    <t>375 : 5704</t>
  </si>
  <si>
    <t>376 : 5749</t>
  </si>
  <si>
    <t>377 : 5749</t>
  </si>
  <si>
    <t>378 : 5764</t>
  </si>
  <si>
    <t>379 : 5764</t>
  </si>
  <si>
    <t>380 : 5764</t>
  </si>
  <si>
    <t>381 : 5764</t>
  </si>
  <si>
    <t>382 : 5764</t>
  </si>
  <si>
    <t>383 : 5764</t>
  </si>
  <si>
    <t>384 : 5764</t>
  </si>
  <si>
    <t>385 : 5859</t>
  </si>
  <si>
    <t>386 : 6059</t>
  </si>
  <si>
    <t>387 : 6064</t>
  </si>
  <si>
    <t>388 : 6064</t>
  </si>
  <si>
    <t>389 : 6064</t>
  </si>
  <si>
    <t>390 : 6064</t>
  </si>
  <si>
    <t>391 : 6064</t>
  </si>
  <si>
    <t>392 : 6069</t>
  </si>
  <si>
    <t>393 : 6069</t>
  </si>
  <si>
    <t>394 : 6159</t>
  </si>
  <si>
    <t>395 : 6274</t>
  </si>
  <si>
    <t>396 : 6274</t>
  </si>
  <si>
    <t>397 : 6274</t>
  </si>
  <si>
    <t>398 : 6274</t>
  </si>
  <si>
    <t>399 : 6274</t>
  </si>
  <si>
    <t>400 : 6289</t>
  </si>
  <si>
    <t>401 : 6289</t>
  </si>
  <si>
    <t>402 : 6289</t>
  </si>
  <si>
    <t>403 : 6294</t>
  </si>
  <si>
    <t>404 : 6294</t>
  </si>
  <si>
    <t>405 : 6339</t>
  </si>
  <si>
    <t>406 : 6374</t>
  </si>
  <si>
    <t>407 : 6379</t>
  </si>
  <si>
    <t>408 : 6394</t>
  </si>
  <si>
    <t>409 : 6394</t>
  </si>
  <si>
    <t>410 : 6414</t>
  </si>
  <si>
    <t>411 : 6434</t>
  </si>
  <si>
    <t>412 : 6449</t>
  </si>
  <si>
    <t>413 : 6459</t>
  </si>
  <si>
    <t>414 : 6459</t>
  </si>
  <si>
    <t>415 : 6459</t>
  </si>
  <si>
    <t>1 : 889</t>
  </si>
  <si>
    <t>2 : 914</t>
  </si>
  <si>
    <t>3 : 914</t>
  </si>
  <si>
    <t>4 : 924</t>
  </si>
  <si>
    <t>5 : 924</t>
  </si>
  <si>
    <t>6 : 924</t>
  </si>
  <si>
    <t>7 : 929</t>
  </si>
  <si>
    <t>8 : 939</t>
  </si>
  <si>
    <t>9 : 939</t>
  </si>
  <si>
    <t>10 : 944</t>
  </si>
  <si>
    <t>11 : 959</t>
  </si>
  <si>
    <t>12 : 964</t>
  </si>
  <si>
    <t>13 : 964</t>
  </si>
  <si>
    <t>14 : 964</t>
  </si>
  <si>
    <t>15 : 964</t>
  </si>
  <si>
    <t>16 : 979</t>
  </si>
  <si>
    <t>17 : 979</t>
  </si>
  <si>
    <t>18 : 994</t>
  </si>
  <si>
    <t>19 : 994</t>
  </si>
  <si>
    <t>20 : 1024</t>
  </si>
  <si>
    <t>21 : 1119</t>
  </si>
  <si>
    <t>22 : 1134</t>
  </si>
  <si>
    <t>23 : 1139</t>
  </si>
  <si>
    <t>After WC operations:</t>
  </si>
  <si>
    <t>Event Called</t>
  </si>
</sst>
</file>

<file path=xl/styles.xml><?xml version="1.0" encoding="utf-8"?>
<styleSheet xmlns="http://schemas.openxmlformats.org/spreadsheetml/2006/main">
  <fonts count="3">
    <font>
      <sz val="11"/>
      <color theme="1"/>
      <name val="Calibri"/>
      <family val="2"/>
      <scheme val="minor"/>
    </font>
    <font>
      <b/>
      <sz val="11"/>
      <color theme="1"/>
      <name val="Calibri"/>
      <family val="2"/>
      <scheme val="minor"/>
    </font>
    <font>
      <b/>
      <u/>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C000"/>
        <bgColor indexed="64"/>
      </patternFill>
    </fill>
  </fills>
  <borders count="1">
    <border>
      <left/>
      <right/>
      <top/>
      <bottom/>
      <diagonal/>
    </border>
  </borders>
  <cellStyleXfs count="1">
    <xf numFmtId="0" fontId="0" fillId="0" borderId="0"/>
  </cellStyleXfs>
  <cellXfs count="25">
    <xf numFmtId="0" fontId="0" fillId="0" borderId="0" xfId="0"/>
    <xf numFmtId="0" fontId="1" fillId="0" borderId="0" xfId="0" applyFont="1"/>
    <xf numFmtId="0" fontId="0" fillId="0" borderId="0" xfId="0"/>
    <xf numFmtId="0" fontId="0" fillId="0" borderId="0" xfId="0"/>
    <xf numFmtId="0" fontId="0" fillId="0" borderId="0" xfId="0"/>
    <xf numFmtId="0" fontId="0" fillId="0" borderId="0" xfId="0" applyAlignment="1">
      <alignment wrapText="1"/>
    </xf>
    <xf numFmtId="0" fontId="2" fillId="0" borderId="0" xfId="0" applyFont="1" applyAlignment="1">
      <alignment wrapText="1"/>
    </xf>
    <xf numFmtId="0" fontId="2" fillId="0" borderId="0" xfId="0" applyFont="1"/>
    <xf numFmtId="49" fontId="0" fillId="0" borderId="0" xfId="0" applyNumberFormat="1"/>
    <xf numFmtId="0" fontId="1" fillId="0" borderId="0" xfId="0" applyFont="1" applyAlignment="1">
      <alignment wrapText="1"/>
    </xf>
    <xf numFmtId="0" fontId="0" fillId="0" borderId="0" xfId="0" applyFont="1"/>
    <xf numFmtId="3" fontId="0" fillId="0" borderId="0" xfId="0" applyNumberFormat="1"/>
    <xf numFmtId="46" fontId="0" fillId="0" borderId="0" xfId="0" applyNumberFormat="1"/>
    <xf numFmtId="0" fontId="0" fillId="2" borderId="0" xfId="0" applyFill="1"/>
    <xf numFmtId="0" fontId="0" fillId="2" borderId="0" xfId="0" applyFill="1" applyAlignment="1">
      <alignment wrapText="1"/>
    </xf>
    <xf numFmtId="0" fontId="0" fillId="0" borderId="0" xfId="0" applyNumberFormat="1"/>
    <xf numFmtId="14" fontId="0" fillId="0" borderId="0" xfId="0" applyNumberFormat="1"/>
    <xf numFmtId="0" fontId="0" fillId="0" borderId="0" xfId="0"/>
    <xf numFmtId="0" fontId="0" fillId="2" borderId="0" xfId="0" applyFill="1"/>
    <xf numFmtId="0" fontId="0" fillId="0" borderId="0" xfId="0"/>
    <xf numFmtId="0" fontId="0" fillId="2" borderId="0" xfId="0" applyFill="1"/>
    <xf numFmtId="20" fontId="0" fillId="0" borderId="0" xfId="0" applyNumberFormat="1"/>
    <xf numFmtId="0" fontId="0" fillId="0" borderId="0" xfId="0" quotePrefix="1"/>
    <xf numFmtId="0" fontId="0" fillId="3" borderId="0" xfId="0" applyFill="1"/>
    <xf numFmtId="2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dimension ref="A1"/>
  <sheetViews>
    <sheetView workbookViewId="0"/>
  </sheetViews>
  <sheetFormatPr defaultRowHeight="15"/>
  <sheetData>
    <row r="1" spans="1:1">
      <c r="A1" s="19" t="s">
        <v>12241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9"/>
  <dimension ref="A1:P1127"/>
  <sheetViews>
    <sheetView tabSelected="1" workbookViewId="0">
      <selection activeCell="A2" sqref="A2"/>
    </sheetView>
  </sheetViews>
  <sheetFormatPr defaultColWidth="9.140625" defaultRowHeight="15"/>
  <cols>
    <col min="1" max="5" width="9.140625" style="4"/>
    <col min="6" max="6" width="28.85546875" style="4" bestFit="1" customWidth="1"/>
    <col min="7" max="7" width="6.5703125" style="19" customWidth="1"/>
    <col min="8" max="9" width="8.140625" style="19" customWidth="1"/>
    <col min="10" max="16384" width="9.140625" style="4"/>
  </cols>
  <sheetData>
    <row r="1" spans="1:16" s="19" customFormat="1">
      <c r="A1" s="19" t="s">
        <v>13100</v>
      </c>
      <c r="H1" s="19" t="s">
        <v>13101</v>
      </c>
      <c r="M1" s="19" t="s">
        <v>12686</v>
      </c>
      <c r="N1" s="4"/>
      <c r="O1" s="4"/>
      <c r="P1" s="19" t="s">
        <v>13100</v>
      </c>
    </row>
    <row r="2" spans="1:16">
      <c r="A2" s="4" t="s">
        <v>4405</v>
      </c>
      <c r="D2" s="19" t="s">
        <v>12267</v>
      </c>
      <c r="E2" s="19" t="s">
        <v>12268</v>
      </c>
      <c r="F2" s="19" t="s">
        <v>12269</v>
      </c>
      <c r="G2" s="19" t="str">
        <f>MID(A2,FIND("0x",A2,1)+2,LEN(A2))</f>
        <v>19ac9</v>
      </c>
      <c r="H2" s="19" t="str">
        <f>DEC2HEX(HEX2DEC("CA0000")+HEX2DEC(G2))</f>
        <v>CB9AC9</v>
      </c>
      <c r="J2" s="19">
        <v>40342</v>
      </c>
      <c r="K2" s="4">
        <f>HEX2DEC(J2)</f>
        <v>262978</v>
      </c>
      <c r="M2" s="8" t="s">
        <v>12662</v>
      </c>
      <c r="N2" s="4" t="str">
        <f>MID(M2,FIND(":",M2,1)+2,LEN(M2))</f>
        <v>834</v>
      </c>
      <c r="O2" s="4" t="str">
        <f>DEC2HEX(N2)</f>
        <v>342</v>
      </c>
      <c r="P2" s="8" t="s">
        <v>12662</v>
      </c>
    </row>
    <row r="3" spans="1:16">
      <c r="A3" s="4" t="s">
        <v>4404</v>
      </c>
      <c r="G3" s="19" t="str">
        <f t="shared" ref="G3:G66" si="0">MID(A3,FIND("0x",A3,1)+2,LEN(A3))</f>
        <v>19ac9</v>
      </c>
      <c r="H3" s="19" t="str">
        <f t="shared" ref="H3:H66" si="1">DEC2HEX(HEX2DEC("CA0000")+HEX2DEC(G3))</f>
        <v>CB9AC9</v>
      </c>
      <c r="J3" s="4" t="str">
        <f>DEC2HEX(K3)</f>
        <v>40347</v>
      </c>
      <c r="K3" s="19">
        <f>K2+5</f>
        <v>262983</v>
      </c>
      <c r="M3" s="8" t="s">
        <v>12663</v>
      </c>
      <c r="N3" s="19" t="str">
        <f t="shared" ref="N3:N66" si="2">MID(M3,FIND(":",M3,1)+2,LEN(M3))</f>
        <v>879</v>
      </c>
      <c r="O3" s="19" t="str">
        <f t="shared" ref="O3:O66" si="3">DEC2HEX(N3)</f>
        <v>36F</v>
      </c>
      <c r="P3" s="8" t="s">
        <v>13077</v>
      </c>
    </row>
    <row r="4" spans="1:16">
      <c r="A4" s="4" t="s">
        <v>4403</v>
      </c>
      <c r="G4" s="19" t="str">
        <f t="shared" si="0"/>
        <v>10bb7</v>
      </c>
      <c r="H4" s="19" t="str">
        <f t="shared" si="1"/>
        <v>CB0BB7</v>
      </c>
      <c r="J4" s="19" t="str">
        <f t="shared" ref="J4:J67" si="4">DEC2HEX(K4)</f>
        <v>4034C</v>
      </c>
      <c r="K4" s="19">
        <f t="shared" ref="K4:K67" si="5">K3+5</f>
        <v>262988</v>
      </c>
      <c r="M4" s="8" t="s">
        <v>12664</v>
      </c>
      <c r="N4" s="19" t="str">
        <f t="shared" si="2"/>
        <v>904</v>
      </c>
      <c r="O4" s="19" t="str">
        <f t="shared" si="3"/>
        <v>388</v>
      </c>
      <c r="P4" s="8" t="s">
        <v>13078</v>
      </c>
    </row>
    <row r="5" spans="1:16">
      <c r="A5" s="4" t="s">
        <v>4402</v>
      </c>
      <c r="G5" s="19" t="str">
        <f t="shared" si="0"/>
        <v>5eb5</v>
      </c>
      <c r="H5" s="19" t="str">
        <f t="shared" si="1"/>
        <v>CA5EB5</v>
      </c>
      <c r="J5" s="19" t="str">
        <f t="shared" si="4"/>
        <v>40351</v>
      </c>
      <c r="K5" s="19">
        <f t="shared" si="5"/>
        <v>262993</v>
      </c>
      <c r="M5" s="8" t="s">
        <v>12665</v>
      </c>
      <c r="N5" s="19" t="str">
        <f t="shared" si="2"/>
        <v>904</v>
      </c>
      <c r="O5" s="19" t="str">
        <f t="shared" si="3"/>
        <v>388</v>
      </c>
      <c r="P5" s="8" t="s">
        <v>13079</v>
      </c>
    </row>
    <row r="6" spans="1:16">
      <c r="A6" s="4" t="s">
        <v>4401</v>
      </c>
      <c r="G6" s="19" t="str">
        <f t="shared" si="0"/>
        <v>5eb5</v>
      </c>
      <c r="H6" s="19" t="str">
        <f t="shared" si="1"/>
        <v>CA5EB5</v>
      </c>
      <c r="J6" s="19" t="str">
        <f t="shared" si="4"/>
        <v>40356</v>
      </c>
      <c r="K6" s="19">
        <f t="shared" si="5"/>
        <v>262998</v>
      </c>
      <c r="M6" s="8" t="s">
        <v>12666</v>
      </c>
      <c r="N6" s="19" t="str">
        <f t="shared" si="2"/>
        <v>914</v>
      </c>
      <c r="O6" s="19" t="str">
        <f t="shared" si="3"/>
        <v>392</v>
      </c>
      <c r="P6" s="8" t="s">
        <v>13080</v>
      </c>
    </row>
    <row r="7" spans="1:16">
      <c r="A7" s="4" t="s">
        <v>4400</v>
      </c>
      <c r="G7" s="19" t="str">
        <f t="shared" si="0"/>
        <v>5ec2</v>
      </c>
      <c r="H7" s="19" t="str">
        <f t="shared" si="1"/>
        <v>CA5EC2</v>
      </c>
      <c r="J7" s="19" t="str">
        <f t="shared" si="4"/>
        <v>4035B</v>
      </c>
      <c r="K7" s="19">
        <f t="shared" si="5"/>
        <v>263003</v>
      </c>
      <c r="M7" s="8" t="s">
        <v>12667</v>
      </c>
      <c r="N7" s="19" t="str">
        <f t="shared" si="2"/>
        <v>914</v>
      </c>
      <c r="O7" s="19" t="str">
        <f t="shared" si="3"/>
        <v>392</v>
      </c>
      <c r="P7" s="8" t="s">
        <v>13081</v>
      </c>
    </row>
    <row r="8" spans="1:16">
      <c r="A8" s="4" t="s">
        <v>4399</v>
      </c>
      <c r="G8" s="19" t="str">
        <f t="shared" si="0"/>
        <v>5ec2</v>
      </c>
      <c r="H8" s="19" t="str">
        <f t="shared" si="1"/>
        <v>CA5EC2</v>
      </c>
      <c r="J8" s="19" t="str">
        <f t="shared" si="4"/>
        <v>40360</v>
      </c>
      <c r="K8" s="19">
        <f t="shared" si="5"/>
        <v>263008</v>
      </c>
      <c r="M8" s="8" t="s">
        <v>12668</v>
      </c>
      <c r="N8" s="19" t="str">
        <f t="shared" si="2"/>
        <v>914</v>
      </c>
      <c r="O8" s="19" t="str">
        <f t="shared" si="3"/>
        <v>392</v>
      </c>
      <c r="P8" s="8" t="s">
        <v>13082</v>
      </c>
    </row>
    <row r="9" spans="1:16">
      <c r="A9" s="4" t="s">
        <v>4398</v>
      </c>
      <c r="G9" s="19" t="str">
        <f t="shared" si="0"/>
        <v>1d2ee</v>
      </c>
      <c r="H9" s="19" t="str">
        <f t="shared" si="1"/>
        <v>CBD2EE</v>
      </c>
      <c r="J9" s="19" t="str">
        <f t="shared" si="4"/>
        <v>40365</v>
      </c>
      <c r="K9" s="19">
        <f t="shared" si="5"/>
        <v>263013</v>
      </c>
      <c r="M9" s="8" t="s">
        <v>12669</v>
      </c>
      <c r="N9" s="19" t="str">
        <f t="shared" si="2"/>
        <v>919</v>
      </c>
      <c r="O9" s="19" t="str">
        <f t="shared" si="3"/>
        <v>397</v>
      </c>
      <c r="P9" s="8" t="s">
        <v>13083</v>
      </c>
    </row>
    <row r="10" spans="1:16">
      <c r="A10" s="4" t="s">
        <v>4397</v>
      </c>
      <c r="G10" s="19" t="str">
        <f t="shared" si="0"/>
        <v>5ecf</v>
      </c>
      <c r="H10" s="19" t="str">
        <f t="shared" si="1"/>
        <v>CA5ECF</v>
      </c>
      <c r="J10" s="19" t="str">
        <f t="shared" si="4"/>
        <v>4036A</v>
      </c>
      <c r="K10" s="19">
        <f t="shared" si="5"/>
        <v>263018</v>
      </c>
      <c r="M10" s="8" t="s">
        <v>12670</v>
      </c>
      <c r="N10" s="19" t="str">
        <f t="shared" si="2"/>
        <v>929</v>
      </c>
      <c r="O10" s="19" t="str">
        <f t="shared" si="3"/>
        <v>3A1</v>
      </c>
      <c r="P10" s="8" t="s">
        <v>13084</v>
      </c>
    </row>
    <row r="11" spans="1:16">
      <c r="A11" s="4" t="s">
        <v>4396</v>
      </c>
      <c r="G11" s="19" t="str">
        <f t="shared" si="0"/>
        <v>5ecf</v>
      </c>
      <c r="H11" s="19" t="str">
        <f t="shared" si="1"/>
        <v>CA5ECF</v>
      </c>
      <c r="J11" s="19" t="str">
        <f t="shared" si="4"/>
        <v>4036F</v>
      </c>
      <c r="K11" s="19">
        <f t="shared" si="5"/>
        <v>263023</v>
      </c>
      <c r="M11" s="8" t="s">
        <v>12671</v>
      </c>
      <c r="N11" s="19" t="str">
        <f t="shared" si="2"/>
        <v>929</v>
      </c>
      <c r="O11" s="19" t="str">
        <f t="shared" si="3"/>
        <v>3A1</v>
      </c>
      <c r="P11" s="8" t="s">
        <v>13085</v>
      </c>
    </row>
    <row r="12" spans="1:16">
      <c r="A12" s="4" t="s">
        <v>4395</v>
      </c>
      <c r="G12" s="19" t="str">
        <f t="shared" si="0"/>
        <v>5ee3</v>
      </c>
      <c r="H12" s="19" t="str">
        <f t="shared" si="1"/>
        <v>CA5EE3</v>
      </c>
      <c r="J12" s="19" t="str">
        <f t="shared" si="4"/>
        <v>40374</v>
      </c>
      <c r="K12" s="19">
        <f t="shared" si="5"/>
        <v>263028</v>
      </c>
      <c r="M12" s="8" t="s">
        <v>12672</v>
      </c>
      <c r="N12" s="19" t="str">
        <f t="shared" si="2"/>
        <v>934</v>
      </c>
      <c r="O12" s="19" t="str">
        <f t="shared" si="3"/>
        <v>3A6</v>
      </c>
      <c r="P12" s="8" t="s">
        <v>13086</v>
      </c>
    </row>
    <row r="13" spans="1:16">
      <c r="A13" s="4" t="s">
        <v>4394</v>
      </c>
      <c r="G13" s="19" t="str">
        <f t="shared" si="0"/>
        <v>5f0b</v>
      </c>
      <c r="H13" s="19" t="str">
        <f t="shared" si="1"/>
        <v>CA5F0B</v>
      </c>
      <c r="J13" s="19" t="str">
        <f t="shared" si="4"/>
        <v>40379</v>
      </c>
      <c r="K13" s="19">
        <f t="shared" si="5"/>
        <v>263033</v>
      </c>
      <c r="M13" s="8" t="s">
        <v>12673</v>
      </c>
      <c r="N13" s="19" t="str">
        <f t="shared" si="2"/>
        <v>949</v>
      </c>
      <c r="O13" s="19" t="str">
        <f t="shared" si="3"/>
        <v>3B5</v>
      </c>
      <c r="P13" s="8" t="s">
        <v>13087</v>
      </c>
    </row>
    <row r="14" spans="1:16">
      <c r="A14" s="4" t="s">
        <v>4393</v>
      </c>
      <c r="G14" s="19" t="str">
        <f t="shared" si="0"/>
        <v>5f0b</v>
      </c>
      <c r="H14" s="19" t="str">
        <f t="shared" si="1"/>
        <v>CA5F0B</v>
      </c>
      <c r="J14" s="19" t="str">
        <f t="shared" si="4"/>
        <v>4037E</v>
      </c>
      <c r="K14" s="19">
        <f t="shared" si="5"/>
        <v>263038</v>
      </c>
      <c r="M14" s="8" t="s">
        <v>12674</v>
      </c>
      <c r="N14" s="19" t="str">
        <f t="shared" si="2"/>
        <v>954</v>
      </c>
      <c r="O14" s="19" t="str">
        <f t="shared" si="3"/>
        <v>3BA</v>
      </c>
      <c r="P14" s="8" t="s">
        <v>13088</v>
      </c>
    </row>
    <row r="15" spans="1:16">
      <c r="A15" s="4" t="s">
        <v>4392</v>
      </c>
      <c r="G15" s="19" t="str">
        <f t="shared" si="0"/>
        <v>5f18</v>
      </c>
      <c r="H15" s="19" t="str">
        <f t="shared" si="1"/>
        <v>CA5F18</v>
      </c>
      <c r="J15" s="19" t="str">
        <f t="shared" si="4"/>
        <v>40383</v>
      </c>
      <c r="K15" s="19">
        <f t="shared" si="5"/>
        <v>263043</v>
      </c>
      <c r="M15" s="8" t="s">
        <v>12675</v>
      </c>
      <c r="N15" s="19" t="str">
        <f t="shared" si="2"/>
        <v>954</v>
      </c>
      <c r="O15" s="19" t="str">
        <f t="shared" si="3"/>
        <v>3BA</v>
      </c>
      <c r="P15" s="8" t="s">
        <v>13089</v>
      </c>
    </row>
    <row r="16" spans="1:16">
      <c r="A16" s="4" t="s">
        <v>4391</v>
      </c>
      <c r="G16" s="19" t="str">
        <f t="shared" si="0"/>
        <v>5f18</v>
      </c>
      <c r="H16" s="19" t="str">
        <f t="shared" si="1"/>
        <v>CA5F18</v>
      </c>
      <c r="J16" s="19" t="str">
        <f t="shared" si="4"/>
        <v>40388</v>
      </c>
      <c r="K16" s="19">
        <f t="shared" si="5"/>
        <v>263048</v>
      </c>
      <c r="M16" s="8" t="s">
        <v>12676</v>
      </c>
      <c r="N16" s="19" t="str">
        <f t="shared" si="2"/>
        <v>954</v>
      </c>
      <c r="O16" s="19" t="str">
        <f t="shared" si="3"/>
        <v>3BA</v>
      </c>
      <c r="P16" s="8" t="s">
        <v>13090</v>
      </c>
    </row>
    <row r="17" spans="1:16">
      <c r="A17" s="4" t="s">
        <v>4390</v>
      </c>
      <c r="G17" s="19" t="str">
        <f t="shared" si="0"/>
        <v>5f39</v>
      </c>
      <c r="H17" s="19" t="str">
        <f t="shared" si="1"/>
        <v>CA5F39</v>
      </c>
      <c r="J17" s="19" t="str">
        <f t="shared" si="4"/>
        <v>4038D</v>
      </c>
      <c r="K17" s="19">
        <f t="shared" si="5"/>
        <v>263053</v>
      </c>
      <c r="M17" s="8" t="s">
        <v>12677</v>
      </c>
      <c r="N17" s="19" t="str">
        <f t="shared" si="2"/>
        <v>954</v>
      </c>
      <c r="O17" s="19" t="str">
        <f t="shared" si="3"/>
        <v>3BA</v>
      </c>
      <c r="P17" s="8" t="s">
        <v>13091</v>
      </c>
    </row>
    <row r="18" spans="1:16">
      <c r="A18" s="4" t="s">
        <v>4389</v>
      </c>
      <c r="G18" s="19" t="str">
        <f t="shared" si="0"/>
        <v>15e</v>
      </c>
      <c r="H18" s="19" t="str">
        <f t="shared" si="1"/>
        <v>CA015E</v>
      </c>
      <c r="J18" s="19" t="str">
        <f t="shared" si="4"/>
        <v>40392</v>
      </c>
      <c r="K18" s="19">
        <f t="shared" si="5"/>
        <v>263058</v>
      </c>
      <c r="M18" s="8" t="s">
        <v>12678</v>
      </c>
      <c r="N18" s="19" t="str">
        <f t="shared" si="2"/>
        <v>969</v>
      </c>
      <c r="O18" s="19" t="str">
        <f t="shared" si="3"/>
        <v>3C9</v>
      </c>
      <c r="P18" s="8" t="s">
        <v>13092</v>
      </c>
    </row>
    <row r="19" spans="1:16">
      <c r="A19" s="4" t="s">
        <v>4388</v>
      </c>
      <c r="G19" s="19" t="str">
        <f t="shared" si="0"/>
        <v>5ade</v>
      </c>
      <c r="H19" s="19" t="str">
        <f t="shared" si="1"/>
        <v>CA5ADE</v>
      </c>
      <c r="J19" s="19" t="str">
        <f t="shared" si="4"/>
        <v>40397</v>
      </c>
      <c r="K19" s="19">
        <f t="shared" si="5"/>
        <v>263063</v>
      </c>
      <c r="M19" s="8" t="s">
        <v>12679</v>
      </c>
      <c r="N19" s="19" t="str">
        <f t="shared" si="2"/>
        <v>969</v>
      </c>
      <c r="O19" s="19" t="str">
        <f t="shared" si="3"/>
        <v>3C9</v>
      </c>
      <c r="P19" s="8" t="s">
        <v>13093</v>
      </c>
    </row>
    <row r="20" spans="1:16">
      <c r="A20" s="4" t="s">
        <v>4387</v>
      </c>
      <c r="G20" s="19" t="str">
        <f t="shared" si="0"/>
        <v>f532</v>
      </c>
      <c r="H20" s="19" t="str">
        <f t="shared" si="1"/>
        <v>CAF532</v>
      </c>
      <c r="J20" s="19" t="str">
        <f t="shared" si="4"/>
        <v>4039C</v>
      </c>
      <c r="K20" s="19">
        <f t="shared" si="5"/>
        <v>263068</v>
      </c>
      <c r="M20" s="8" t="s">
        <v>12680</v>
      </c>
      <c r="N20" s="19" t="str">
        <f t="shared" si="2"/>
        <v>984</v>
      </c>
      <c r="O20" s="19" t="str">
        <f t="shared" si="3"/>
        <v>3D8</v>
      </c>
      <c r="P20" s="8" t="s">
        <v>13094</v>
      </c>
    </row>
    <row r="21" spans="1:16">
      <c r="A21" s="4" t="s">
        <v>4386</v>
      </c>
      <c r="G21" s="19" t="str">
        <f t="shared" si="0"/>
        <v>123d8</v>
      </c>
      <c r="H21" s="19" t="str">
        <f t="shared" si="1"/>
        <v>CB23D8</v>
      </c>
      <c r="J21" s="19" t="str">
        <f t="shared" si="4"/>
        <v>403A1</v>
      </c>
      <c r="K21" s="19">
        <f t="shared" si="5"/>
        <v>263073</v>
      </c>
      <c r="M21" s="8" t="s">
        <v>12681</v>
      </c>
      <c r="N21" s="19" t="str">
        <f t="shared" si="2"/>
        <v>984</v>
      </c>
      <c r="O21" s="19" t="str">
        <f t="shared" si="3"/>
        <v>3D8</v>
      </c>
      <c r="P21" s="8" t="s">
        <v>13095</v>
      </c>
    </row>
    <row r="22" spans="1:16">
      <c r="A22" s="4" t="s">
        <v>4385</v>
      </c>
      <c r="G22" s="19" t="str">
        <f t="shared" si="0"/>
        <v>f4b1</v>
      </c>
      <c r="H22" s="19" t="str">
        <f t="shared" si="1"/>
        <v>CAF4B1</v>
      </c>
      <c r="J22" s="19" t="str">
        <f t="shared" si="4"/>
        <v>403A6</v>
      </c>
      <c r="K22" s="19">
        <f t="shared" si="5"/>
        <v>263078</v>
      </c>
      <c r="M22" s="8" t="s">
        <v>12682</v>
      </c>
      <c r="N22" s="19" t="str">
        <f t="shared" si="2"/>
        <v>1014</v>
      </c>
      <c r="O22" s="19" t="str">
        <f t="shared" si="3"/>
        <v>3F6</v>
      </c>
      <c r="P22" s="8" t="s">
        <v>13096</v>
      </c>
    </row>
    <row r="23" spans="1:16">
      <c r="A23" s="4" t="s">
        <v>4384</v>
      </c>
      <c r="G23" s="19" t="str">
        <f t="shared" si="0"/>
        <v>29aeb</v>
      </c>
      <c r="H23" s="19" t="str">
        <f t="shared" si="1"/>
        <v>CC9AEB</v>
      </c>
      <c r="J23" s="19" t="str">
        <f t="shared" si="4"/>
        <v>403AB</v>
      </c>
      <c r="K23" s="19">
        <f t="shared" si="5"/>
        <v>263083</v>
      </c>
      <c r="M23" s="8" t="s">
        <v>12683</v>
      </c>
      <c r="N23" s="19" t="str">
        <f t="shared" si="2"/>
        <v>1109</v>
      </c>
      <c r="O23" s="19" t="str">
        <f t="shared" si="3"/>
        <v>455</v>
      </c>
      <c r="P23" s="8" t="s">
        <v>13097</v>
      </c>
    </row>
    <row r="24" spans="1:16">
      <c r="A24" s="4" t="s">
        <v>4383</v>
      </c>
      <c r="G24" s="19" t="str">
        <f t="shared" si="0"/>
        <v>5a16</v>
      </c>
      <c r="H24" s="19" t="str">
        <f t="shared" si="1"/>
        <v>CA5A16</v>
      </c>
      <c r="J24" s="19" t="str">
        <f t="shared" si="4"/>
        <v>403B0</v>
      </c>
      <c r="K24" s="19">
        <f t="shared" si="5"/>
        <v>263088</v>
      </c>
      <c r="M24" s="8" t="s">
        <v>12684</v>
      </c>
      <c r="N24" s="19" t="str">
        <f t="shared" si="2"/>
        <v>1124</v>
      </c>
      <c r="O24" s="19" t="str">
        <f t="shared" si="3"/>
        <v>464</v>
      </c>
      <c r="P24" s="8" t="s">
        <v>13098</v>
      </c>
    </row>
    <row r="25" spans="1:16">
      <c r="A25" s="4" t="s">
        <v>4382</v>
      </c>
      <c r="G25" s="19" t="str">
        <f t="shared" si="0"/>
        <v>5a16</v>
      </c>
      <c r="H25" s="19" t="str">
        <f t="shared" si="1"/>
        <v>CA5A16</v>
      </c>
      <c r="J25" s="19" t="str">
        <f t="shared" si="4"/>
        <v>403B5</v>
      </c>
      <c r="K25" s="19">
        <f t="shared" si="5"/>
        <v>263093</v>
      </c>
      <c r="M25" s="8" t="s">
        <v>12685</v>
      </c>
      <c r="N25" s="19" t="str">
        <f t="shared" si="2"/>
        <v>1129</v>
      </c>
      <c r="O25" s="19" t="str">
        <f t="shared" si="3"/>
        <v>469</v>
      </c>
      <c r="P25" s="8" t="s">
        <v>13099</v>
      </c>
    </row>
    <row r="26" spans="1:16">
      <c r="A26" s="4" t="s">
        <v>4381</v>
      </c>
      <c r="G26" s="19" t="str">
        <f t="shared" si="0"/>
        <v>5a16</v>
      </c>
      <c r="H26" s="19" t="str">
        <f t="shared" si="1"/>
        <v>CA5A16</v>
      </c>
      <c r="J26" s="19" t="str">
        <f t="shared" si="4"/>
        <v>403BA</v>
      </c>
      <c r="K26" s="19">
        <f t="shared" si="5"/>
        <v>263098</v>
      </c>
      <c r="M26" s="8" t="s">
        <v>12270</v>
      </c>
      <c r="N26" s="19" t="str">
        <f t="shared" si="2"/>
        <v>1164</v>
      </c>
      <c r="O26" s="19" t="str">
        <f t="shared" si="3"/>
        <v>48C</v>
      </c>
      <c r="P26" s="8" t="s">
        <v>12687</v>
      </c>
    </row>
    <row r="27" spans="1:16">
      <c r="A27" s="4" t="s">
        <v>4380</v>
      </c>
      <c r="G27" s="19" t="str">
        <f t="shared" si="0"/>
        <v>f532</v>
      </c>
      <c r="H27" s="19" t="str">
        <f t="shared" si="1"/>
        <v>CAF532</v>
      </c>
      <c r="J27" s="19" t="str">
        <f t="shared" si="4"/>
        <v>403BF</v>
      </c>
      <c r="K27" s="19">
        <f t="shared" si="5"/>
        <v>263103</v>
      </c>
      <c r="M27" s="8" t="s">
        <v>12271</v>
      </c>
      <c r="N27" s="19" t="str">
        <f t="shared" si="2"/>
        <v>1174</v>
      </c>
      <c r="O27" s="19" t="str">
        <f t="shared" si="3"/>
        <v>496</v>
      </c>
      <c r="P27" s="8" t="s">
        <v>12688</v>
      </c>
    </row>
    <row r="28" spans="1:16">
      <c r="A28" s="4" t="s">
        <v>4379</v>
      </c>
      <c r="G28" s="19" t="str">
        <f t="shared" si="0"/>
        <v>2338f</v>
      </c>
      <c r="H28" s="19" t="str">
        <f t="shared" si="1"/>
        <v>CC338F</v>
      </c>
      <c r="J28" s="19" t="str">
        <f t="shared" si="4"/>
        <v>403C4</v>
      </c>
      <c r="K28" s="19">
        <f t="shared" si="5"/>
        <v>263108</v>
      </c>
      <c r="M28" s="8" t="s">
        <v>12272</v>
      </c>
      <c r="N28" s="19" t="str">
        <f t="shared" si="2"/>
        <v>1184</v>
      </c>
      <c r="O28" s="19" t="str">
        <f t="shared" si="3"/>
        <v>4A0</v>
      </c>
      <c r="P28" s="8" t="s">
        <v>12689</v>
      </c>
    </row>
    <row r="29" spans="1:16">
      <c r="A29" s="4" t="s">
        <v>4378</v>
      </c>
      <c r="G29" s="19" t="str">
        <f t="shared" si="0"/>
        <v>2338f</v>
      </c>
      <c r="H29" s="19" t="str">
        <f t="shared" si="1"/>
        <v>CC338F</v>
      </c>
      <c r="J29" s="19" t="str">
        <f t="shared" si="4"/>
        <v>403C9</v>
      </c>
      <c r="K29" s="19">
        <f t="shared" si="5"/>
        <v>263113</v>
      </c>
      <c r="M29" s="8" t="s">
        <v>12273</v>
      </c>
      <c r="N29" s="19" t="str">
        <f t="shared" si="2"/>
        <v>1189</v>
      </c>
      <c r="O29" s="19" t="str">
        <f t="shared" si="3"/>
        <v>4A5</v>
      </c>
      <c r="P29" s="8" t="s">
        <v>12690</v>
      </c>
    </row>
    <row r="30" spans="1:16">
      <c r="A30" s="4" t="s">
        <v>4377</v>
      </c>
      <c r="G30" s="19" t="str">
        <f t="shared" si="0"/>
        <v>2338f</v>
      </c>
      <c r="H30" s="19" t="str">
        <f t="shared" si="1"/>
        <v>CC338F</v>
      </c>
      <c r="J30" s="19" t="str">
        <f t="shared" si="4"/>
        <v>403CE</v>
      </c>
      <c r="K30" s="19">
        <f t="shared" si="5"/>
        <v>263118</v>
      </c>
      <c r="M30" s="8" t="s">
        <v>12274</v>
      </c>
      <c r="N30" s="19" t="str">
        <f t="shared" si="2"/>
        <v>1194</v>
      </c>
      <c r="O30" s="19" t="str">
        <f t="shared" si="3"/>
        <v>4AA</v>
      </c>
      <c r="P30" s="8" t="s">
        <v>12691</v>
      </c>
    </row>
    <row r="31" spans="1:16">
      <c r="A31" s="4" t="s">
        <v>4376</v>
      </c>
      <c r="G31" s="19" t="str">
        <f t="shared" si="0"/>
        <v>1a2</v>
      </c>
      <c r="H31" s="19" t="str">
        <f t="shared" si="1"/>
        <v>CA01A2</v>
      </c>
      <c r="J31" s="19" t="str">
        <f t="shared" si="4"/>
        <v>403D3</v>
      </c>
      <c r="K31" s="19">
        <f t="shared" si="5"/>
        <v>263123</v>
      </c>
      <c r="M31" s="8" t="s">
        <v>12275</v>
      </c>
      <c r="N31" s="19" t="str">
        <f t="shared" si="2"/>
        <v>1199</v>
      </c>
      <c r="O31" s="19" t="str">
        <f t="shared" si="3"/>
        <v>4AF</v>
      </c>
      <c r="P31" s="8" t="s">
        <v>12692</v>
      </c>
    </row>
    <row r="32" spans="1:16">
      <c r="A32" s="4" t="s">
        <v>4375</v>
      </c>
      <c r="G32" s="19" t="str">
        <f t="shared" si="0"/>
        <v>405</v>
      </c>
      <c r="H32" s="19" t="str">
        <f t="shared" si="1"/>
        <v>CA0405</v>
      </c>
      <c r="J32" s="19" t="str">
        <f t="shared" si="4"/>
        <v>403D8</v>
      </c>
      <c r="K32" s="19">
        <f t="shared" si="5"/>
        <v>263128</v>
      </c>
      <c r="M32" s="8" t="s">
        <v>12276</v>
      </c>
      <c r="N32" s="19" t="str">
        <f t="shared" si="2"/>
        <v>1199</v>
      </c>
      <c r="O32" s="19" t="str">
        <f t="shared" si="3"/>
        <v>4AF</v>
      </c>
      <c r="P32" s="8" t="s">
        <v>12693</v>
      </c>
    </row>
    <row r="33" spans="1:16">
      <c r="A33" s="4" t="s">
        <v>4374</v>
      </c>
      <c r="G33" s="19" t="str">
        <f t="shared" si="0"/>
        <v>9d</v>
      </c>
      <c r="H33" s="19" t="str">
        <f t="shared" si="1"/>
        <v>CA009D</v>
      </c>
      <c r="J33" s="19" t="str">
        <f t="shared" si="4"/>
        <v>403DD</v>
      </c>
      <c r="K33" s="19">
        <f t="shared" si="5"/>
        <v>263133</v>
      </c>
      <c r="M33" s="8" t="s">
        <v>12277</v>
      </c>
      <c r="N33" s="19" t="str">
        <f t="shared" si="2"/>
        <v>1234</v>
      </c>
      <c r="O33" s="19" t="str">
        <f t="shared" si="3"/>
        <v>4D2</v>
      </c>
      <c r="P33" s="8" t="s">
        <v>12694</v>
      </c>
    </row>
    <row r="34" spans="1:16">
      <c r="A34" s="4" t="s">
        <v>4373</v>
      </c>
      <c r="G34" s="19" t="str">
        <f t="shared" si="0"/>
        <v>29b1d</v>
      </c>
      <c r="H34" s="19" t="str">
        <f t="shared" si="1"/>
        <v>CC9B1D</v>
      </c>
      <c r="J34" s="19" t="str">
        <f t="shared" si="4"/>
        <v>403E2</v>
      </c>
      <c r="K34" s="19">
        <f t="shared" si="5"/>
        <v>263138</v>
      </c>
      <c r="M34" s="8" t="s">
        <v>12278</v>
      </c>
      <c r="N34" s="19" t="str">
        <f t="shared" si="2"/>
        <v>1234</v>
      </c>
      <c r="O34" s="19" t="str">
        <f t="shared" si="3"/>
        <v>4D2</v>
      </c>
      <c r="P34" s="8" t="s">
        <v>12695</v>
      </c>
    </row>
    <row r="35" spans="1:16">
      <c r="A35" s="4" t="s">
        <v>4372</v>
      </c>
      <c r="G35" s="19" t="str">
        <f t="shared" si="0"/>
        <v>29b71</v>
      </c>
      <c r="H35" s="19" t="str">
        <f t="shared" si="1"/>
        <v>CC9B71</v>
      </c>
      <c r="J35" s="19" t="str">
        <f t="shared" si="4"/>
        <v>403E7</v>
      </c>
      <c r="K35" s="19">
        <f t="shared" si="5"/>
        <v>263143</v>
      </c>
      <c r="M35" s="8" t="s">
        <v>12279</v>
      </c>
      <c r="N35" s="19" t="str">
        <f t="shared" si="2"/>
        <v>1254</v>
      </c>
      <c r="O35" s="19" t="str">
        <f t="shared" si="3"/>
        <v>4E6</v>
      </c>
      <c r="P35" s="8" t="s">
        <v>12696</v>
      </c>
    </row>
    <row r="36" spans="1:16">
      <c r="A36" s="4" t="s">
        <v>4371</v>
      </c>
      <c r="G36" s="19" t="str">
        <f t="shared" si="0"/>
        <v>29bb3</v>
      </c>
      <c r="H36" s="19" t="str">
        <f t="shared" si="1"/>
        <v>CC9BB3</v>
      </c>
      <c r="J36" s="19" t="str">
        <f t="shared" si="4"/>
        <v>403EC</v>
      </c>
      <c r="K36" s="19">
        <f t="shared" si="5"/>
        <v>263148</v>
      </c>
      <c r="M36" s="8" t="s">
        <v>12280</v>
      </c>
      <c r="N36" s="19" t="str">
        <f t="shared" si="2"/>
        <v>1254</v>
      </c>
      <c r="O36" s="19" t="str">
        <f t="shared" si="3"/>
        <v>4E6</v>
      </c>
      <c r="P36" s="8" t="s">
        <v>12697</v>
      </c>
    </row>
    <row r="37" spans="1:16">
      <c r="A37" s="4" t="s">
        <v>4370</v>
      </c>
      <c r="G37" s="19" t="str">
        <f t="shared" si="0"/>
        <v>29bb3</v>
      </c>
      <c r="H37" s="19" t="str">
        <f t="shared" si="1"/>
        <v>CC9BB3</v>
      </c>
      <c r="J37" s="19" t="str">
        <f t="shared" si="4"/>
        <v>403F1</v>
      </c>
      <c r="K37" s="19">
        <f t="shared" si="5"/>
        <v>263153</v>
      </c>
      <c r="M37" s="8" t="s">
        <v>12281</v>
      </c>
      <c r="N37" s="19" t="str">
        <f t="shared" si="2"/>
        <v>1259</v>
      </c>
      <c r="O37" s="19" t="str">
        <f t="shared" si="3"/>
        <v>4EB</v>
      </c>
      <c r="P37" s="8" t="s">
        <v>12698</v>
      </c>
    </row>
    <row r="38" spans="1:16">
      <c r="A38" s="4" t="s">
        <v>4369</v>
      </c>
      <c r="G38" s="19" t="str">
        <f t="shared" si="0"/>
        <v>29c08</v>
      </c>
      <c r="H38" s="19" t="str">
        <f t="shared" si="1"/>
        <v>CC9C08</v>
      </c>
      <c r="J38" s="19" t="str">
        <f t="shared" si="4"/>
        <v>403F6</v>
      </c>
      <c r="K38" s="19">
        <f t="shared" si="5"/>
        <v>263158</v>
      </c>
      <c r="M38" s="8" t="s">
        <v>12282</v>
      </c>
      <c r="N38" s="19" t="str">
        <f t="shared" si="2"/>
        <v>1269</v>
      </c>
      <c r="O38" s="19" t="str">
        <f t="shared" si="3"/>
        <v>4F5</v>
      </c>
      <c r="P38" s="8" t="s">
        <v>12699</v>
      </c>
    </row>
    <row r="39" spans="1:16">
      <c r="A39" s="4" t="s">
        <v>4368</v>
      </c>
      <c r="G39" s="19" t="str">
        <f t="shared" si="0"/>
        <v>29c94</v>
      </c>
      <c r="H39" s="19" t="str">
        <f t="shared" si="1"/>
        <v>CC9C94</v>
      </c>
      <c r="J39" s="19" t="str">
        <f t="shared" si="4"/>
        <v>403FB</v>
      </c>
      <c r="K39" s="19">
        <f t="shared" si="5"/>
        <v>263163</v>
      </c>
      <c r="M39" s="8" t="s">
        <v>12283</v>
      </c>
      <c r="N39" s="19" t="str">
        <f t="shared" si="2"/>
        <v>1269</v>
      </c>
      <c r="O39" s="19" t="str">
        <f t="shared" si="3"/>
        <v>4F5</v>
      </c>
      <c r="P39" s="8" t="s">
        <v>12700</v>
      </c>
    </row>
    <row r="40" spans="1:16">
      <c r="A40" s="4" t="s">
        <v>4367</v>
      </c>
      <c r="G40" s="19" t="str">
        <f t="shared" si="0"/>
        <v>2b054</v>
      </c>
      <c r="H40" s="19" t="str">
        <f t="shared" si="1"/>
        <v>CCB054</v>
      </c>
      <c r="J40" s="19" t="str">
        <f t="shared" si="4"/>
        <v>40400</v>
      </c>
      <c r="K40" s="19">
        <f t="shared" si="5"/>
        <v>263168</v>
      </c>
      <c r="M40" s="8" t="s">
        <v>12284</v>
      </c>
      <c r="N40" s="19" t="str">
        <f t="shared" si="2"/>
        <v>1269</v>
      </c>
      <c r="O40" s="19" t="str">
        <f t="shared" si="3"/>
        <v>4F5</v>
      </c>
      <c r="P40" s="8" t="s">
        <v>12701</v>
      </c>
    </row>
    <row r="41" spans="1:16">
      <c r="A41" s="4" t="s">
        <v>4366</v>
      </c>
      <c r="G41" s="19" t="str">
        <f t="shared" si="0"/>
        <v>2b07b</v>
      </c>
      <c r="H41" s="19" t="str">
        <f t="shared" si="1"/>
        <v>CCB07B</v>
      </c>
      <c r="J41" s="19" t="str">
        <f t="shared" si="4"/>
        <v>40405</v>
      </c>
      <c r="K41" s="19">
        <f t="shared" si="5"/>
        <v>263173</v>
      </c>
      <c r="M41" s="8" t="s">
        <v>12285</v>
      </c>
      <c r="N41" s="19" t="str">
        <f t="shared" si="2"/>
        <v>1269</v>
      </c>
      <c r="O41" s="19" t="str">
        <f t="shared" si="3"/>
        <v>4F5</v>
      </c>
      <c r="P41" s="8" t="s">
        <v>12702</v>
      </c>
    </row>
    <row r="42" spans="1:16">
      <c r="A42" s="4" t="s">
        <v>4365</v>
      </c>
      <c r="G42" s="19" t="str">
        <f t="shared" si="0"/>
        <v>2b06a</v>
      </c>
      <c r="H42" s="19" t="str">
        <f t="shared" si="1"/>
        <v>CCB06A</v>
      </c>
      <c r="J42" s="19" t="str">
        <f t="shared" si="4"/>
        <v>4040A</v>
      </c>
      <c r="K42" s="19">
        <f t="shared" si="5"/>
        <v>263178</v>
      </c>
      <c r="M42" s="8" t="s">
        <v>12286</v>
      </c>
      <c r="N42" s="19" t="str">
        <f t="shared" si="2"/>
        <v>1289</v>
      </c>
      <c r="O42" s="19" t="str">
        <f t="shared" si="3"/>
        <v>509</v>
      </c>
      <c r="P42" s="8" t="s">
        <v>12703</v>
      </c>
    </row>
    <row r="43" spans="1:16">
      <c r="A43" s="4" t="s">
        <v>4364</v>
      </c>
      <c r="G43" s="19" t="str">
        <f t="shared" si="0"/>
        <v>2a279</v>
      </c>
      <c r="H43" s="19" t="str">
        <f t="shared" si="1"/>
        <v>CCA279</v>
      </c>
      <c r="J43" s="19" t="str">
        <f t="shared" si="4"/>
        <v>4040F</v>
      </c>
      <c r="K43" s="19">
        <f t="shared" si="5"/>
        <v>263183</v>
      </c>
      <c r="M43" s="8" t="s">
        <v>12287</v>
      </c>
      <c r="N43" s="19" t="str">
        <f t="shared" si="2"/>
        <v>1289</v>
      </c>
      <c r="O43" s="19" t="str">
        <f t="shared" si="3"/>
        <v>509</v>
      </c>
      <c r="P43" s="8" t="s">
        <v>12704</v>
      </c>
    </row>
    <row r="44" spans="1:16">
      <c r="A44" s="4" t="s">
        <v>4363</v>
      </c>
      <c r="G44" s="19" t="str">
        <f t="shared" si="0"/>
        <v>2b133</v>
      </c>
      <c r="H44" s="19" t="str">
        <f t="shared" si="1"/>
        <v>CCB133</v>
      </c>
      <c r="J44" s="19" t="str">
        <f t="shared" si="4"/>
        <v>40414</v>
      </c>
      <c r="K44" s="19">
        <f t="shared" si="5"/>
        <v>263188</v>
      </c>
      <c r="M44" s="8" t="s">
        <v>12288</v>
      </c>
      <c r="N44" s="19" t="str">
        <f t="shared" si="2"/>
        <v>1309</v>
      </c>
      <c r="O44" s="19" t="str">
        <f t="shared" si="3"/>
        <v>51D</v>
      </c>
      <c r="P44" s="8" t="s">
        <v>12705</v>
      </c>
    </row>
    <row r="45" spans="1:16">
      <c r="A45" s="4" t="s">
        <v>4362</v>
      </c>
      <c r="G45" s="19" t="str">
        <f t="shared" si="0"/>
        <v>2b205</v>
      </c>
      <c r="H45" s="19" t="str">
        <f t="shared" si="1"/>
        <v>CCB205</v>
      </c>
      <c r="J45" s="19" t="str">
        <f t="shared" si="4"/>
        <v>40419</v>
      </c>
      <c r="K45" s="19">
        <f t="shared" si="5"/>
        <v>263193</v>
      </c>
      <c r="M45" s="8" t="s">
        <v>12289</v>
      </c>
      <c r="N45" s="19" t="str">
        <f t="shared" si="2"/>
        <v>1314</v>
      </c>
      <c r="O45" s="19" t="str">
        <f t="shared" si="3"/>
        <v>522</v>
      </c>
      <c r="P45" s="8" t="s">
        <v>12706</v>
      </c>
    </row>
    <row r="46" spans="1:16">
      <c r="A46" s="4" t="s">
        <v>4361</v>
      </c>
      <c r="G46" s="19" t="str">
        <f t="shared" si="0"/>
        <v>2b230</v>
      </c>
      <c r="H46" s="19" t="str">
        <f t="shared" si="1"/>
        <v>CCB230</v>
      </c>
      <c r="J46" s="19" t="str">
        <f t="shared" si="4"/>
        <v>4041E</v>
      </c>
      <c r="K46" s="19">
        <f t="shared" si="5"/>
        <v>263198</v>
      </c>
      <c r="M46" s="8" t="s">
        <v>12290</v>
      </c>
      <c r="N46" s="19" t="str">
        <f t="shared" si="2"/>
        <v>1314</v>
      </c>
      <c r="O46" s="19" t="str">
        <f t="shared" si="3"/>
        <v>522</v>
      </c>
      <c r="P46" s="8" t="s">
        <v>12707</v>
      </c>
    </row>
    <row r="47" spans="1:16">
      <c r="A47" s="4" t="s">
        <v>4360</v>
      </c>
      <c r="G47" s="19" t="str">
        <f t="shared" si="0"/>
        <v>2b21d</v>
      </c>
      <c r="H47" s="19" t="str">
        <f t="shared" si="1"/>
        <v>CCB21D</v>
      </c>
      <c r="J47" s="19" t="str">
        <f t="shared" si="4"/>
        <v>40423</v>
      </c>
      <c r="K47" s="19">
        <f t="shared" si="5"/>
        <v>263203</v>
      </c>
      <c r="M47" s="8" t="s">
        <v>12291</v>
      </c>
      <c r="N47" s="19" t="str">
        <f t="shared" si="2"/>
        <v>1314</v>
      </c>
      <c r="O47" s="19" t="str">
        <f t="shared" si="3"/>
        <v>522</v>
      </c>
      <c r="P47" s="8" t="s">
        <v>12708</v>
      </c>
    </row>
    <row r="48" spans="1:16">
      <c r="A48" s="4" t="s">
        <v>4359</v>
      </c>
      <c r="G48" s="19" t="str">
        <f t="shared" si="0"/>
        <v>27083</v>
      </c>
      <c r="H48" s="19" t="str">
        <f t="shared" si="1"/>
        <v>CC7083</v>
      </c>
      <c r="J48" s="19" t="str">
        <f t="shared" si="4"/>
        <v>40428</v>
      </c>
      <c r="K48" s="19">
        <f t="shared" si="5"/>
        <v>263208</v>
      </c>
      <c r="M48" s="8" t="s">
        <v>12292</v>
      </c>
      <c r="N48" s="19" t="str">
        <f t="shared" si="2"/>
        <v>1314</v>
      </c>
      <c r="O48" s="19" t="str">
        <f t="shared" si="3"/>
        <v>522</v>
      </c>
      <c r="P48" s="8" t="s">
        <v>12709</v>
      </c>
    </row>
    <row r="49" spans="1:16">
      <c r="A49" s="4" t="s">
        <v>4358</v>
      </c>
      <c r="G49" s="19" t="str">
        <f t="shared" si="0"/>
        <v>270ab</v>
      </c>
      <c r="H49" s="19" t="str">
        <f t="shared" si="1"/>
        <v>CC70AB</v>
      </c>
      <c r="J49" s="19" t="str">
        <f t="shared" si="4"/>
        <v>4042D</v>
      </c>
      <c r="K49" s="19">
        <f t="shared" si="5"/>
        <v>263213</v>
      </c>
      <c r="M49" s="8" t="s">
        <v>12293</v>
      </c>
      <c r="N49" s="19" t="str">
        <f t="shared" si="2"/>
        <v>1314</v>
      </c>
      <c r="O49" s="19" t="str">
        <f t="shared" si="3"/>
        <v>522</v>
      </c>
      <c r="P49" s="8" t="s">
        <v>12710</v>
      </c>
    </row>
    <row r="50" spans="1:16">
      <c r="A50" s="4" t="s">
        <v>4357</v>
      </c>
      <c r="G50" s="19" t="str">
        <f t="shared" si="0"/>
        <v>27097</v>
      </c>
      <c r="H50" s="19" t="str">
        <f t="shared" si="1"/>
        <v>CC7097</v>
      </c>
      <c r="J50" s="19" t="str">
        <f t="shared" si="4"/>
        <v>40432</v>
      </c>
      <c r="K50" s="19">
        <f t="shared" si="5"/>
        <v>263218</v>
      </c>
      <c r="M50" s="8" t="s">
        <v>12294</v>
      </c>
      <c r="N50" s="19" t="str">
        <f t="shared" si="2"/>
        <v>1314</v>
      </c>
      <c r="O50" s="19" t="str">
        <f t="shared" si="3"/>
        <v>522</v>
      </c>
      <c r="P50" s="8" t="s">
        <v>12711</v>
      </c>
    </row>
    <row r="51" spans="1:16">
      <c r="A51" s="4" t="s">
        <v>4356</v>
      </c>
      <c r="G51" s="19" t="str">
        <f t="shared" si="0"/>
        <v>2d331</v>
      </c>
      <c r="H51" s="19" t="str">
        <f t="shared" si="1"/>
        <v>CCD331</v>
      </c>
      <c r="J51" s="19" t="str">
        <f t="shared" si="4"/>
        <v>40437</v>
      </c>
      <c r="K51" s="19">
        <f t="shared" si="5"/>
        <v>263223</v>
      </c>
      <c r="M51" s="8" t="s">
        <v>12295</v>
      </c>
      <c r="N51" s="19" t="str">
        <f t="shared" si="2"/>
        <v>1314</v>
      </c>
      <c r="O51" s="19" t="str">
        <f t="shared" si="3"/>
        <v>522</v>
      </c>
      <c r="P51" s="8" t="s">
        <v>12712</v>
      </c>
    </row>
    <row r="52" spans="1:16">
      <c r="A52" s="4" t="s">
        <v>4355</v>
      </c>
      <c r="G52" s="19" t="str">
        <f t="shared" si="0"/>
        <v>2d35c</v>
      </c>
      <c r="H52" s="19" t="str">
        <f t="shared" si="1"/>
        <v>CCD35C</v>
      </c>
      <c r="J52" s="19" t="str">
        <f t="shared" si="4"/>
        <v>4043C</v>
      </c>
      <c r="K52" s="19">
        <f t="shared" si="5"/>
        <v>263228</v>
      </c>
      <c r="M52" s="8" t="s">
        <v>12296</v>
      </c>
      <c r="N52" s="19" t="str">
        <f t="shared" si="2"/>
        <v>1414</v>
      </c>
      <c r="O52" s="19" t="str">
        <f t="shared" si="3"/>
        <v>586</v>
      </c>
      <c r="P52" s="8" t="s">
        <v>12713</v>
      </c>
    </row>
    <row r="53" spans="1:16">
      <c r="A53" s="4" t="s">
        <v>4354</v>
      </c>
      <c r="G53" s="19" t="str">
        <f t="shared" si="0"/>
        <v>2d34a</v>
      </c>
      <c r="H53" s="19" t="str">
        <f t="shared" si="1"/>
        <v>CCD34A</v>
      </c>
      <c r="J53" s="19" t="str">
        <f t="shared" si="4"/>
        <v>40441</v>
      </c>
      <c r="K53" s="19">
        <f t="shared" si="5"/>
        <v>263233</v>
      </c>
      <c r="M53" s="8" t="s">
        <v>12297</v>
      </c>
      <c r="N53" s="19" t="str">
        <f t="shared" si="2"/>
        <v>1424</v>
      </c>
      <c r="O53" s="19" t="str">
        <f t="shared" si="3"/>
        <v>590</v>
      </c>
      <c r="P53" s="8" t="s">
        <v>12714</v>
      </c>
    </row>
    <row r="54" spans="1:16">
      <c r="A54" s="4" t="s">
        <v>4353</v>
      </c>
      <c r="G54" s="19" t="str">
        <f t="shared" si="0"/>
        <v>2d35c</v>
      </c>
      <c r="H54" s="19" t="str">
        <f t="shared" si="1"/>
        <v>CCD35C</v>
      </c>
      <c r="J54" s="19" t="str">
        <f t="shared" si="4"/>
        <v>40446</v>
      </c>
      <c r="K54" s="19">
        <f t="shared" si="5"/>
        <v>263238</v>
      </c>
      <c r="M54" s="8" t="s">
        <v>12298</v>
      </c>
      <c r="N54" s="19" t="str">
        <f t="shared" si="2"/>
        <v>1424</v>
      </c>
      <c r="O54" s="19" t="str">
        <f t="shared" si="3"/>
        <v>590</v>
      </c>
      <c r="P54" s="8" t="s">
        <v>12715</v>
      </c>
    </row>
    <row r="55" spans="1:16">
      <c r="A55" s="4" t="s">
        <v>4352</v>
      </c>
      <c r="G55" s="19" t="str">
        <f t="shared" si="0"/>
        <v>2d424</v>
      </c>
      <c r="H55" s="19" t="str">
        <f t="shared" si="1"/>
        <v>CCD424</v>
      </c>
      <c r="J55" s="19" t="str">
        <f t="shared" si="4"/>
        <v>4044B</v>
      </c>
      <c r="K55" s="19">
        <f t="shared" si="5"/>
        <v>263243</v>
      </c>
      <c r="M55" s="8" t="s">
        <v>12299</v>
      </c>
      <c r="N55" s="19" t="str">
        <f t="shared" si="2"/>
        <v>1424</v>
      </c>
      <c r="O55" s="19" t="str">
        <f t="shared" si="3"/>
        <v>590</v>
      </c>
      <c r="P55" s="8" t="s">
        <v>12716</v>
      </c>
    </row>
    <row r="56" spans="1:16">
      <c r="A56" s="4" t="s">
        <v>4351</v>
      </c>
      <c r="G56" s="19" t="str">
        <f t="shared" si="0"/>
        <v>2d456</v>
      </c>
      <c r="H56" s="19" t="str">
        <f t="shared" si="1"/>
        <v>CCD456</v>
      </c>
      <c r="J56" s="19" t="str">
        <f t="shared" si="4"/>
        <v>40450</v>
      </c>
      <c r="K56" s="19">
        <f t="shared" si="5"/>
        <v>263248</v>
      </c>
      <c r="M56" s="8" t="s">
        <v>12300</v>
      </c>
      <c r="N56" s="19" t="str">
        <f t="shared" si="2"/>
        <v>1429</v>
      </c>
      <c r="O56" s="19" t="str">
        <f t="shared" si="3"/>
        <v>595</v>
      </c>
      <c r="P56" s="8" t="s">
        <v>12717</v>
      </c>
    </row>
    <row r="57" spans="1:16">
      <c r="A57" s="4" t="s">
        <v>4350</v>
      </c>
      <c r="G57" s="19" t="str">
        <f t="shared" si="0"/>
        <v>2d456</v>
      </c>
      <c r="H57" s="19" t="str">
        <f t="shared" si="1"/>
        <v>CCD456</v>
      </c>
      <c r="J57" s="19" t="str">
        <f t="shared" si="4"/>
        <v>40455</v>
      </c>
      <c r="K57" s="19">
        <f t="shared" si="5"/>
        <v>263253</v>
      </c>
      <c r="M57" s="8" t="s">
        <v>12301</v>
      </c>
      <c r="N57" s="19" t="str">
        <f t="shared" si="2"/>
        <v>1429</v>
      </c>
      <c r="O57" s="19" t="str">
        <f t="shared" si="3"/>
        <v>595</v>
      </c>
      <c r="P57" s="8" t="s">
        <v>12718</v>
      </c>
    </row>
    <row r="58" spans="1:16">
      <c r="A58" s="4" t="s">
        <v>4349</v>
      </c>
      <c r="G58" s="19" t="str">
        <f t="shared" si="0"/>
        <v>2d456</v>
      </c>
      <c r="H58" s="19" t="str">
        <f t="shared" si="1"/>
        <v>CCD456</v>
      </c>
      <c r="J58" s="19" t="str">
        <f t="shared" si="4"/>
        <v>4045A</v>
      </c>
      <c r="K58" s="19">
        <f t="shared" si="5"/>
        <v>263258</v>
      </c>
      <c r="M58" s="8" t="s">
        <v>12302</v>
      </c>
      <c r="N58" s="19" t="str">
        <f t="shared" si="2"/>
        <v>1454</v>
      </c>
      <c r="O58" s="19" t="str">
        <f t="shared" si="3"/>
        <v>5AE</v>
      </c>
      <c r="P58" s="8" t="s">
        <v>12719</v>
      </c>
    </row>
    <row r="59" spans="1:16">
      <c r="A59" s="4" t="s">
        <v>4348</v>
      </c>
      <c r="G59" s="19" t="str">
        <f t="shared" si="0"/>
        <v>2d48a</v>
      </c>
      <c r="H59" s="19" t="str">
        <f t="shared" si="1"/>
        <v>CCD48A</v>
      </c>
      <c r="J59" s="19" t="str">
        <f t="shared" si="4"/>
        <v>4045F</v>
      </c>
      <c r="K59" s="19">
        <f t="shared" si="5"/>
        <v>263263</v>
      </c>
      <c r="M59" s="8" t="s">
        <v>12303</v>
      </c>
      <c r="N59" s="19" t="str">
        <f t="shared" si="2"/>
        <v>1454</v>
      </c>
      <c r="O59" s="19" t="str">
        <f t="shared" si="3"/>
        <v>5AE</v>
      </c>
      <c r="P59" s="8" t="s">
        <v>12720</v>
      </c>
    </row>
    <row r="60" spans="1:16">
      <c r="A60" s="4" t="s">
        <v>4347</v>
      </c>
      <c r="G60" s="19" t="str">
        <f t="shared" si="0"/>
        <v>2d48a</v>
      </c>
      <c r="H60" s="19" t="str">
        <f t="shared" si="1"/>
        <v>CCD48A</v>
      </c>
      <c r="J60" s="19" t="str">
        <f t="shared" si="4"/>
        <v>40464</v>
      </c>
      <c r="K60" s="19">
        <f t="shared" si="5"/>
        <v>263268</v>
      </c>
      <c r="M60" s="8" t="s">
        <v>12304</v>
      </c>
      <c r="N60" s="19" t="str">
        <f t="shared" si="2"/>
        <v>1454</v>
      </c>
      <c r="O60" s="19" t="str">
        <f t="shared" si="3"/>
        <v>5AE</v>
      </c>
      <c r="P60" s="8" t="s">
        <v>12721</v>
      </c>
    </row>
    <row r="61" spans="1:16">
      <c r="A61" s="4" t="s">
        <v>4346</v>
      </c>
      <c r="G61" s="19" t="str">
        <f t="shared" si="0"/>
        <v>2d48a</v>
      </c>
      <c r="H61" s="19" t="str">
        <f t="shared" si="1"/>
        <v>CCD48A</v>
      </c>
      <c r="J61" s="19" t="str">
        <f t="shared" si="4"/>
        <v>40469</v>
      </c>
      <c r="K61" s="19">
        <f t="shared" si="5"/>
        <v>263273</v>
      </c>
      <c r="M61" s="8" t="s">
        <v>12305</v>
      </c>
      <c r="N61" s="19" t="str">
        <f t="shared" si="2"/>
        <v>1454</v>
      </c>
      <c r="O61" s="19" t="str">
        <f t="shared" si="3"/>
        <v>5AE</v>
      </c>
      <c r="P61" s="8" t="s">
        <v>12722</v>
      </c>
    </row>
    <row r="62" spans="1:16">
      <c r="A62" s="4" t="s">
        <v>4345</v>
      </c>
      <c r="G62" s="19" t="str">
        <f t="shared" si="0"/>
        <v>2c581</v>
      </c>
      <c r="H62" s="19" t="str">
        <f t="shared" si="1"/>
        <v>CCC581</v>
      </c>
      <c r="J62" s="19" t="str">
        <f t="shared" si="4"/>
        <v>4046E</v>
      </c>
      <c r="K62" s="19">
        <f t="shared" si="5"/>
        <v>263278</v>
      </c>
      <c r="M62" s="8" t="s">
        <v>12306</v>
      </c>
      <c r="N62" s="19" t="str">
        <f t="shared" si="2"/>
        <v>1459</v>
      </c>
      <c r="O62" s="19" t="str">
        <f t="shared" si="3"/>
        <v>5B3</v>
      </c>
      <c r="P62" s="8" t="s">
        <v>12723</v>
      </c>
    </row>
    <row r="63" spans="1:16">
      <c r="A63" s="4" t="s">
        <v>4344</v>
      </c>
      <c r="G63" s="19" t="str">
        <f t="shared" si="0"/>
        <v>2d4a8</v>
      </c>
      <c r="H63" s="19" t="str">
        <f t="shared" si="1"/>
        <v>CCD4A8</v>
      </c>
      <c r="J63" s="19" t="str">
        <f t="shared" si="4"/>
        <v>40473</v>
      </c>
      <c r="K63" s="19">
        <f t="shared" si="5"/>
        <v>263283</v>
      </c>
      <c r="M63" s="8" t="s">
        <v>12307</v>
      </c>
      <c r="N63" s="19" t="str">
        <f t="shared" si="2"/>
        <v>1459</v>
      </c>
      <c r="O63" s="19" t="str">
        <f t="shared" si="3"/>
        <v>5B3</v>
      </c>
      <c r="P63" s="8" t="s">
        <v>12724</v>
      </c>
    </row>
    <row r="64" spans="1:16">
      <c r="A64" s="4" t="s">
        <v>4343</v>
      </c>
      <c r="G64" s="19" t="str">
        <f t="shared" si="0"/>
        <v>2d4dd</v>
      </c>
      <c r="H64" s="19" t="str">
        <f t="shared" si="1"/>
        <v>CCD4DD</v>
      </c>
      <c r="J64" s="19" t="str">
        <f t="shared" si="4"/>
        <v>40478</v>
      </c>
      <c r="K64" s="19">
        <f t="shared" si="5"/>
        <v>263288</v>
      </c>
      <c r="M64" s="8" t="s">
        <v>12308</v>
      </c>
      <c r="N64" s="19" t="str">
        <f t="shared" si="2"/>
        <v>1474</v>
      </c>
      <c r="O64" s="19" t="str">
        <f t="shared" si="3"/>
        <v>5C2</v>
      </c>
      <c r="P64" s="8" t="s">
        <v>12725</v>
      </c>
    </row>
    <row r="65" spans="1:16">
      <c r="A65" s="4" t="s">
        <v>4342</v>
      </c>
      <c r="G65" s="19" t="str">
        <f t="shared" si="0"/>
        <v>2d4fe</v>
      </c>
      <c r="H65" s="19" t="str">
        <f t="shared" si="1"/>
        <v>CCD4FE</v>
      </c>
      <c r="J65" s="19" t="str">
        <f t="shared" si="4"/>
        <v>4047D</v>
      </c>
      <c r="K65" s="19">
        <f t="shared" si="5"/>
        <v>263293</v>
      </c>
      <c r="M65" s="8" t="s">
        <v>12309</v>
      </c>
      <c r="N65" s="19" t="str">
        <f t="shared" si="2"/>
        <v>1474</v>
      </c>
      <c r="O65" s="19" t="str">
        <f t="shared" si="3"/>
        <v>5C2</v>
      </c>
      <c r="P65" s="8" t="s">
        <v>12726</v>
      </c>
    </row>
    <row r="66" spans="1:16">
      <c r="A66" s="4" t="s">
        <v>4341</v>
      </c>
      <c r="G66" s="19" t="str">
        <f t="shared" si="0"/>
        <v>2d4f1</v>
      </c>
      <c r="H66" s="19" t="str">
        <f t="shared" si="1"/>
        <v>CCD4F1</v>
      </c>
      <c r="J66" s="19" t="str">
        <f t="shared" si="4"/>
        <v>40482</v>
      </c>
      <c r="K66" s="19">
        <f t="shared" si="5"/>
        <v>263298</v>
      </c>
      <c r="M66" s="8" t="s">
        <v>12310</v>
      </c>
      <c r="N66" s="19" t="str">
        <f t="shared" si="2"/>
        <v>1474</v>
      </c>
      <c r="O66" s="19" t="str">
        <f t="shared" si="3"/>
        <v>5C2</v>
      </c>
      <c r="P66" s="8" t="s">
        <v>12727</v>
      </c>
    </row>
    <row r="67" spans="1:16">
      <c r="A67" s="4" t="s">
        <v>4340</v>
      </c>
      <c r="G67" s="19" t="str">
        <f t="shared" ref="G67:G130" si="6">MID(A67,FIND("0x",A67,1)+2,LEN(A67))</f>
        <v>2d523</v>
      </c>
      <c r="H67" s="19" t="str">
        <f t="shared" ref="H67:H130" si="7">DEC2HEX(HEX2DEC("CA0000")+HEX2DEC(G67))</f>
        <v>CCD523</v>
      </c>
      <c r="J67" s="19" t="str">
        <f t="shared" si="4"/>
        <v>40487</v>
      </c>
      <c r="K67" s="19">
        <f t="shared" si="5"/>
        <v>263303</v>
      </c>
      <c r="M67" s="8" t="s">
        <v>12311</v>
      </c>
      <c r="N67" s="19" t="str">
        <f t="shared" ref="N67:N130" si="8">MID(M67,FIND(":",M67,1)+2,LEN(M67))</f>
        <v>1474</v>
      </c>
      <c r="O67" s="19" t="str">
        <f t="shared" ref="O67:O130" si="9">DEC2HEX(N67)</f>
        <v>5C2</v>
      </c>
      <c r="P67" s="8" t="s">
        <v>12728</v>
      </c>
    </row>
    <row r="68" spans="1:16">
      <c r="A68" s="4" t="s">
        <v>4339</v>
      </c>
      <c r="G68" s="19" t="str">
        <f t="shared" si="6"/>
        <v>2d523</v>
      </c>
      <c r="H68" s="19" t="str">
        <f t="shared" si="7"/>
        <v>CCD523</v>
      </c>
      <c r="J68" s="19" t="str">
        <f t="shared" ref="J68:J131" si="10">DEC2HEX(K68)</f>
        <v>4048C</v>
      </c>
      <c r="K68" s="19">
        <f t="shared" ref="K68:K131" si="11">K67+5</f>
        <v>263308</v>
      </c>
      <c r="M68" s="8" t="s">
        <v>12312</v>
      </c>
      <c r="N68" s="19" t="str">
        <f t="shared" si="8"/>
        <v>1474</v>
      </c>
      <c r="O68" s="19" t="str">
        <f t="shared" si="9"/>
        <v>5C2</v>
      </c>
      <c r="P68" s="8" t="s">
        <v>12729</v>
      </c>
    </row>
    <row r="69" spans="1:16">
      <c r="A69" s="4" t="s">
        <v>4338</v>
      </c>
      <c r="G69" s="19" t="str">
        <f t="shared" si="6"/>
        <v>2d523</v>
      </c>
      <c r="H69" s="19" t="str">
        <f t="shared" si="7"/>
        <v>CCD523</v>
      </c>
      <c r="J69" s="19" t="str">
        <f t="shared" si="10"/>
        <v>40491</v>
      </c>
      <c r="K69" s="19">
        <f t="shared" si="11"/>
        <v>263313</v>
      </c>
      <c r="M69" s="8" t="s">
        <v>12313</v>
      </c>
      <c r="N69" s="19" t="str">
        <f t="shared" si="8"/>
        <v>1474</v>
      </c>
      <c r="O69" s="19" t="str">
        <f t="shared" si="9"/>
        <v>5C2</v>
      </c>
      <c r="P69" s="8" t="s">
        <v>12730</v>
      </c>
    </row>
    <row r="70" spans="1:16">
      <c r="A70" s="4" t="s">
        <v>4337</v>
      </c>
      <c r="G70" s="19" t="str">
        <f t="shared" si="6"/>
        <v>238be</v>
      </c>
      <c r="H70" s="19" t="str">
        <f t="shared" si="7"/>
        <v>CC38BE</v>
      </c>
      <c r="J70" s="19" t="str">
        <f t="shared" si="10"/>
        <v>40496</v>
      </c>
      <c r="K70" s="19">
        <f t="shared" si="11"/>
        <v>263318</v>
      </c>
      <c r="M70" s="8" t="s">
        <v>12314</v>
      </c>
      <c r="N70" s="19" t="str">
        <f t="shared" si="8"/>
        <v>1474</v>
      </c>
      <c r="O70" s="19" t="str">
        <f t="shared" si="9"/>
        <v>5C2</v>
      </c>
      <c r="P70" s="8" t="s">
        <v>12731</v>
      </c>
    </row>
    <row r="71" spans="1:16">
      <c r="A71" s="4" t="s">
        <v>4336</v>
      </c>
      <c r="G71" s="19" t="str">
        <f t="shared" si="6"/>
        <v>cd17</v>
      </c>
      <c r="H71" s="19" t="str">
        <f t="shared" si="7"/>
        <v>CACD17</v>
      </c>
      <c r="J71" s="19" t="str">
        <f t="shared" si="10"/>
        <v>4049B</v>
      </c>
      <c r="K71" s="19">
        <f t="shared" si="11"/>
        <v>263323</v>
      </c>
      <c r="M71" s="8" t="s">
        <v>12315</v>
      </c>
      <c r="N71" s="19" t="str">
        <f t="shared" si="8"/>
        <v>1474</v>
      </c>
      <c r="O71" s="19" t="str">
        <f t="shared" si="9"/>
        <v>5C2</v>
      </c>
      <c r="P71" s="8" t="s">
        <v>12732</v>
      </c>
    </row>
    <row r="72" spans="1:16">
      <c r="A72" s="4" t="s">
        <v>4335</v>
      </c>
      <c r="G72" s="19" t="str">
        <f t="shared" si="6"/>
        <v>238cb</v>
      </c>
      <c r="H72" s="19" t="str">
        <f t="shared" si="7"/>
        <v>CC38CB</v>
      </c>
      <c r="J72" s="19" t="str">
        <f t="shared" si="10"/>
        <v>404A0</v>
      </c>
      <c r="K72" s="19">
        <f t="shared" si="11"/>
        <v>263328</v>
      </c>
      <c r="M72" s="8" t="s">
        <v>12316</v>
      </c>
      <c r="N72" s="19" t="str">
        <f t="shared" si="8"/>
        <v>1484</v>
      </c>
      <c r="O72" s="19" t="str">
        <f t="shared" si="9"/>
        <v>5CC</v>
      </c>
      <c r="P72" s="8" t="s">
        <v>12316</v>
      </c>
    </row>
    <row r="73" spans="1:16">
      <c r="A73" s="4" t="s">
        <v>4334</v>
      </c>
      <c r="G73" s="19" t="str">
        <f t="shared" si="6"/>
        <v>238d8</v>
      </c>
      <c r="H73" s="19" t="str">
        <f t="shared" si="7"/>
        <v>CC38D8</v>
      </c>
      <c r="J73" s="19" t="str">
        <f t="shared" si="10"/>
        <v>404A5</v>
      </c>
      <c r="K73" s="19">
        <f t="shared" si="11"/>
        <v>263333</v>
      </c>
      <c r="M73" s="8" t="s">
        <v>12317</v>
      </c>
      <c r="N73" s="19" t="str">
        <f t="shared" si="8"/>
        <v>1499</v>
      </c>
      <c r="O73" s="19" t="str">
        <f t="shared" si="9"/>
        <v>5DB</v>
      </c>
      <c r="P73" s="8" t="s">
        <v>12733</v>
      </c>
    </row>
    <row r="74" spans="1:16">
      <c r="A74" s="4" t="s">
        <v>4333</v>
      </c>
      <c r="G74" s="19" t="str">
        <f t="shared" si="6"/>
        <v>238e5</v>
      </c>
      <c r="H74" s="19" t="str">
        <f t="shared" si="7"/>
        <v>CC38E5</v>
      </c>
      <c r="J74" s="19" t="str">
        <f t="shared" si="10"/>
        <v>404AA</v>
      </c>
      <c r="K74" s="19">
        <f t="shared" si="11"/>
        <v>263338</v>
      </c>
      <c r="M74" s="8" t="s">
        <v>12318</v>
      </c>
      <c r="N74" s="19" t="str">
        <f t="shared" si="8"/>
        <v>1509</v>
      </c>
      <c r="O74" s="19" t="str">
        <f t="shared" si="9"/>
        <v>5E5</v>
      </c>
      <c r="P74" s="8" t="s">
        <v>12734</v>
      </c>
    </row>
    <row r="75" spans="1:16">
      <c r="A75" s="4" t="s">
        <v>4332</v>
      </c>
      <c r="G75" s="19" t="str">
        <f t="shared" si="6"/>
        <v>238f2</v>
      </c>
      <c r="H75" s="19" t="str">
        <f t="shared" si="7"/>
        <v>CC38F2</v>
      </c>
      <c r="J75" s="19" t="str">
        <f t="shared" si="10"/>
        <v>404AF</v>
      </c>
      <c r="K75" s="19">
        <f t="shared" si="11"/>
        <v>263343</v>
      </c>
      <c r="M75" s="8" t="s">
        <v>12319</v>
      </c>
      <c r="N75" s="19" t="str">
        <f t="shared" si="8"/>
        <v>1514</v>
      </c>
      <c r="O75" s="19" t="str">
        <f t="shared" si="9"/>
        <v>5EA</v>
      </c>
      <c r="P75" s="8" t="s">
        <v>12319</v>
      </c>
    </row>
    <row r="76" spans="1:16">
      <c r="A76" s="4" t="s">
        <v>4331</v>
      </c>
      <c r="G76" s="19" t="str">
        <f t="shared" si="6"/>
        <v>238ff</v>
      </c>
      <c r="H76" s="19" t="str">
        <f t="shared" si="7"/>
        <v>CC38FF</v>
      </c>
      <c r="J76" s="19" t="str">
        <f t="shared" si="10"/>
        <v>404B4</v>
      </c>
      <c r="K76" s="19">
        <f t="shared" si="11"/>
        <v>263348</v>
      </c>
      <c r="M76" s="8" t="s">
        <v>12320</v>
      </c>
      <c r="N76" s="19" t="str">
        <f t="shared" si="8"/>
        <v>1524</v>
      </c>
      <c r="O76" s="19" t="str">
        <f t="shared" si="9"/>
        <v>5F4</v>
      </c>
      <c r="P76" s="8" t="s">
        <v>12735</v>
      </c>
    </row>
    <row r="77" spans="1:16">
      <c r="A77" s="4" t="s">
        <v>4330</v>
      </c>
      <c r="G77" s="19" t="str">
        <f t="shared" si="6"/>
        <v>2b3fa</v>
      </c>
      <c r="H77" s="19" t="str">
        <f t="shared" si="7"/>
        <v>CCB3FA</v>
      </c>
      <c r="J77" s="19" t="str">
        <f t="shared" si="10"/>
        <v>404B9</v>
      </c>
      <c r="K77" s="19">
        <f t="shared" si="11"/>
        <v>263353</v>
      </c>
      <c r="M77" s="8" t="s">
        <v>12321</v>
      </c>
      <c r="N77" s="19" t="str">
        <f t="shared" si="8"/>
        <v>1524</v>
      </c>
      <c r="O77" s="19" t="str">
        <f t="shared" si="9"/>
        <v>5F4</v>
      </c>
      <c r="P77" s="8" t="s">
        <v>12736</v>
      </c>
    </row>
    <row r="78" spans="1:16">
      <c r="A78" s="4" t="s">
        <v>4329</v>
      </c>
      <c r="G78" s="19" t="str">
        <f t="shared" si="6"/>
        <v>2d3ce</v>
      </c>
      <c r="H78" s="19" t="str">
        <f t="shared" si="7"/>
        <v>CCD3CE</v>
      </c>
      <c r="J78" s="19" t="str">
        <f t="shared" si="10"/>
        <v>404BE</v>
      </c>
      <c r="K78" s="19">
        <f t="shared" si="11"/>
        <v>263358</v>
      </c>
      <c r="M78" s="8" t="s">
        <v>12322</v>
      </c>
      <c r="N78" s="19" t="str">
        <f t="shared" si="8"/>
        <v>1529</v>
      </c>
      <c r="O78" s="19" t="str">
        <f t="shared" si="9"/>
        <v>5F9</v>
      </c>
      <c r="P78" s="8" t="s">
        <v>12737</v>
      </c>
    </row>
    <row r="79" spans="1:16">
      <c r="A79" s="4" t="s">
        <v>4328</v>
      </c>
      <c r="G79" s="19" t="str">
        <f t="shared" si="6"/>
        <v>2390c</v>
      </c>
      <c r="H79" s="19" t="str">
        <f t="shared" si="7"/>
        <v>CC390C</v>
      </c>
      <c r="J79" s="19" t="str">
        <f t="shared" si="10"/>
        <v>404C3</v>
      </c>
      <c r="K79" s="19">
        <f t="shared" si="11"/>
        <v>263363</v>
      </c>
      <c r="M79" s="8" t="s">
        <v>12323</v>
      </c>
      <c r="N79" s="19" t="str">
        <f t="shared" si="8"/>
        <v>1534</v>
      </c>
      <c r="O79" s="19" t="str">
        <f t="shared" si="9"/>
        <v>5FE</v>
      </c>
      <c r="P79" s="8" t="s">
        <v>12738</v>
      </c>
    </row>
    <row r="80" spans="1:16">
      <c r="A80" s="4" t="s">
        <v>4327</v>
      </c>
      <c r="G80" s="19" t="str">
        <f t="shared" si="6"/>
        <v>23919</v>
      </c>
      <c r="H80" s="19" t="str">
        <f t="shared" si="7"/>
        <v>CC3919</v>
      </c>
      <c r="J80" s="19" t="str">
        <f t="shared" si="10"/>
        <v>404C8</v>
      </c>
      <c r="K80" s="19">
        <f t="shared" si="11"/>
        <v>263368</v>
      </c>
      <c r="M80" s="8" t="s">
        <v>12324</v>
      </c>
      <c r="N80" s="19" t="str">
        <f t="shared" si="8"/>
        <v>1544</v>
      </c>
      <c r="O80" s="19" t="str">
        <f t="shared" si="9"/>
        <v>608</v>
      </c>
      <c r="P80" s="8" t="s">
        <v>12739</v>
      </c>
    </row>
    <row r="81" spans="1:16">
      <c r="A81" s="4" t="s">
        <v>4326</v>
      </c>
      <c r="G81" s="19" t="str">
        <f t="shared" si="6"/>
        <v>23926</v>
      </c>
      <c r="H81" s="19" t="str">
        <f t="shared" si="7"/>
        <v>CC3926</v>
      </c>
      <c r="J81" s="19" t="str">
        <f t="shared" si="10"/>
        <v>404CD</v>
      </c>
      <c r="K81" s="19">
        <f t="shared" si="11"/>
        <v>263373</v>
      </c>
      <c r="M81" s="8" t="s">
        <v>12325</v>
      </c>
      <c r="N81" s="19" t="str">
        <f t="shared" si="8"/>
        <v>1549</v>
      </c>
      <c r="O81" s="19" t="str">
        <f t="shared" si="9"/>
        <v>60D</v>
      </c>
      <c r="P81" s="8" t="s">
        <v>12740</v>
      </c>
    </row>
    <row r="82" spans="1:16">
      <c r="A82" s="4" t="s">
        <v>4325</v>
      </c>
      <c r="G82" s="19" t="str">
        <f t="shared" si="6"/>
        <v>23933</v>
      </c>
      <c r="H82" s="19" t="str">
        <f t="shared" si="7"/>
        <v>CC3933</v>
      </c>
      <c r="J82" s="19" t="str">
        <f t="shared" si="10"/>
        <v>404D2</v>
      </c>
      <c r="K82" s="19">
        <f t="shared" si="11"/>
        <v>263378</v>
      </c>
      <c r="M82" s="8" t="s">
        <v>12326</v>
      </c>
      <c r="N82" s="19" t="str">
        <f t="shared" si="8"/>
        <v>1549</v>
      </c>
      <c r="O82" s="19" t="str">
        <f t="shared" si="9"/>
        <v>60D</v>
      </c>
      <c r="P82" s="8" t="s">
        <v>12741</v>
      </c>
    </row>
    <row r="83" spans="1:16">
      <c r="A83" s="4" t="s">
        <v>4324</v>
      </c>
      <c r="G83" s="19" t="str">
        <f t="shared" si="6"/>
        <v>2394d</v>
      </c>
      <c r="H83" s="19" t="str">
        <f t="shared" si="7"/>
        <v>CC394D</v>
      </c>
      <c r="J83" s="19" t="str">
        <f t="shared" si="10"/>
        <v>404D7</v>
      </c>
      <c r="K83" s="19">
        <f t="shared" si="11"/>
        <v>263383</v>
      </c>
      <c r="M83" s="8" t="s">
        <v>12327</v>
      </c>
      <c r="N83" s="19" t="str">
        <f t="shared" si="8"/>
        <v>1564</v>
      </c>
      <c r="O83" s="19" t="str">
        <f t="shared" si="9"/>
        <v>61C</v>
      </c>
      <c r="P83" s="8" t="s">
        <v>12742</v>
      </c>
    </row>
    <row r="84" spans="1:16">
      <c r="A84" s="4" t="s">
        <v>4323</v>
      </c>
      <c r="G84" s="19" t="str">
        <f t="shared" si="6"/>
        <v>2388f</v>
      </c>
      <c r="H84" s="19" t="str">
        <f t="shared" si="7"/>
        <v>CC388F</v>
      </c>
      <c r="J84" s="19" t="str">
        <f t="shared" si="10"/>
        <v>404DC</v>
      </c>
      <c r="K84" s="19">
        <f t="shared" si="11"/>
        <v>263388</v>
      </c>
      <c r="M84" s="8" t="s">
        <v>12328</v>
      </c>
      <c r="N84" s="19" t="str">
        <f t="shared" si="8"/>
        <v>1624</v>
      </c>
      <c r="O84" s="19" t="str">
        <f t="shared" si="9"/>
        <v>658</v>
      </c>
      <c r="P84" s="8" t="s">
        <v>12743</v>
      </c>
    </row>
    <row r="85" spans="1:16">
      <c r="A85" s="4" t="s">
        <v>4322</v>
      </c>
      <c r="G85" s="19" t="str">
        <f t="shared" si="6"/>
        <v>29aeb</v>
      </c>
      <c r="H85" s="19" t="str">
        <f t="shared" si="7"/>
        <v>CC9AEB</v>
      </c>
      <c r="J85" s="19" t="str">
        <f t="shared" si="10"/>
        <v>404E1</v>
      </c>
      <c r="K85" s="19">
        <f t="shared" si="11"/>
        <v>263393</v>
      </c>
      <c r="M85" s="8" t="s">
        <v>12329</v>
      </c>
      <c r="N85" s="19" t="str">
        <f t="shared" si="8"/>
        <v>1624</v>
      </c>
      <c r="O85" s="19" t="str">
        <f t="shared" si="9"/>
        <v>658</v>
      </c>
      <c r="P85" s="8" t="s">
        <v>12744</v>
      </c>
    </row>
    <row r="86" spans="1:16">
      <c r="A86" s="4" t="s">
        <v>4321</v>
      </c>
      <c r="G86" s="19" t="str">
        <f t="shared" si="6"/>
        <v>23719</v>
      </c>
      <c r="H86" s="19" t="str">
        <f t="shared" si="7"/>
        <v>CC3719</v>
      </c>
      <c r="J86" s="19" t="str">
        <f t="shared" si="10"/>
        <v>404E6</v>
      </c>
      <c r="K86" s="19">
        <f t="shared" si="11"/>
        <v>263398</v>
      </c>
      <c r="M86" s="8" t="s">
        <v>12330</v>
      </c>
      <c r="N86" s="19" t="str">
        <f t="shared" si="8"/>
        <v>1649</v>
      </c>
      <c r="O86" s="19" t="str">
        <f t="shared" si="9"/>
        <v>671</v>
      </c>
      <c r="P86" s="8" t="s">
        <v>12745</v>
      </c>
    </row>
    <row r="87" spans="1:16">
      <c r="A87" s="4" t="s">
        <v>4320</v>
      </c>
      <c r="G87" s="19" t="str">
        <f t="shared" si="6"/>
        <v>237e7</v>
      </c>
      <c r="H87" s="19" t="str">
        <f t="shared" si="7"/>
        <v>CC37E7</v>
      </c>
      <c r="J87" s="19" t="str">
        <f t="shared" si="10"/>
        <v>404EB</v>
      </c>
      <c r="K87" s="19">
        <f t="shared" si="11"/>
        <v>263403</v>
      </c>
      <c r="M87" s="8" t="s">
        <v>12331</v>
      </c>
      <c r="N87" s="19" t="str">
        <f t="shared" si="8"/>
        <v>1664</v>
      </c>
      <c r="O87" s="19" t="str">
        <f t="shared" si="9"/>
        <v>680</v>
      </c>
      <c r="P87" s="8" t="s">
        <v>12746</v>
      </c>
    </row>
    <row r="88" spans="1:16">
      <c r="A88" s="4" t="s">
        <v>4319</v>
      </c>
      <c r="G88" s="19" t="str">
        <f t="shared" si="6"/>
        <v>29db2</v>
      </c>
      <c r="H88" s="19" t="str">
        <f t="shared" si="7"/>
        <v>CC9DB2</v>
      </c>
      <c r="J88" s="19" t="str">
        <f t="shared" si="10"/>
        <v>404F0</v>
      </c>
      <c r="K88" s="19">
        <f t="shared" si="11"/>
        <v>263408</v>
      </c>
      <c r="M88" s="8" t="s">
        <v>12332</v>
      </c>
      <c r="N88" s="19" t="str">
        <f t="shared" si="8"/>
        <v>1669</v>
      </c>
      <c r="O88" s="19" t="str">
        <f t="shared" si="9"/>
        <v>685</v>
      </c>
      <c r="P88" s="8" t="s">
        <v>12747</v>
      </c>
    </row>
    <row r="89" spans="1:16">
      <c r="A89" s="4" t="s">
        <v>4318</v>
      </c>
      <c r="G89" s="19" t="str">
        <f t="shared" si="6"/>
        <v>29d97</v>
      </c>
      <c r="H89" s="19" t="str">
        <f t="shared" si="7"/>
        <v>CC9D97</v>
      </c>
      <c r="J89" s="19" t="str">
        <f t="shared" si="10"/>
        <v>404F5</v>
      </c>
      <c r="K89" s="19">
        <f t="shared" si="11"/>
        <v>263413</v>
      </c>
      <c r="M89" s="8" t="s">
        <v>12333</v>
      </c>
      <c r="N89" s="19" t="str">
        <f t="shared" si="8"/>
        <v>1709</v>
      </c>
      <c r="O89" s="19" t="str">
        <f t="shared" si="9"/>
        <v>6AD</v>
      </c>
      <c r="P89" s="8" t="s">
        <v>12748</v>
      </c>
    </row>
    <row r="90" spans="1:16">
      <c r="A90" s="4" t="s">
        <v>4317</v>
      </c>
      <c r="G90" s="19" t="str">
        <f t="shared" si="6"/>
        <v>29da7</v>
      </c>
      <c r="H90" s="19" t="str">
        <f t="shared" si="7"/>
        <v>CC9DA7</v>
      </c>
      <c r="J90" s="19" t="str">
        <f t="shared" si="10"/>
        <v>404FA</v>
      </c>
      <c r="K90" s="19">
        <f t="shared" si="11"/>
        <v>263418</v>
      </c>
      <c r="M90" s="8" t="s">
        <v>12334</v>
      </c>
      <c r="N90" s="19" t="str">
        <f t="shared" si="8"/>
        <v>1709</v>
      </c>
      <c r="O90" s="19" t="str">
        <f t="shared" si="9"/>
        <v>6AD</v>
      </c>
      <c r="P90" s="8" t="s">
        <v>12749</v>
      </c>
    </row>
    <row r="91" spans="1:16">
      <c r="A91" s="4" t="s">
        <v>4316</v>
      </c>
      <c r="G91" s="19" t="str">
        <f t="shared" si="6"/>
        <v>29d0d</v>
      </c>
      <c r="H91" s="19" t="str">
        <f t="shared" si="7"/>
        <v>CC9D0D</v>
      </c>
      <c r="J91" s="19" t="str">
        <f t="shared" si="10"/>
        <v>404FF</v>
      </c>
      <c r="K91" s="19">
        <f t="shared" si="11"/>
        <v>263423</v>
      </c>
      <c r="M91" s="8" t="s">
        <v>12335</v>
      </c>
      <c r="N91" s="19" t="str">
        <f t="shared" si="8"/>
        <v>1714</v>
      </c>
      <c r="O91" s="19" t="str">
        <f t="shared" si="9"/>
        <v>6B2</v>
      </c>
      <c r="P91" s="8" t="s">
        <v>12750</v>
      </c>
    </row>
    <row r="92" spans="1:16">
      <c r="A92" s="4" t="s">
        <v>4315</v>
      </c>
      <c r="G92" s="19" t="str">
        <f t="shared" si="6"/>
        <v>29f6d</v>
      </c>
      <c r="H92" s="19" t="str">
        <f t="shared" si="7"/>
        <v>CC9F6D</v>
      </c>
      <c r="J92" s="19" t="str">
        <f t="shared" si="10"/>
        <v>40504</v>
      </c>
      <c r="K92" s="19">
        <f t="shared" si="11"/>
        <v>263428</v>
      </c>
      <c r="M92" s="8" t="s">
        <v>12336</v>
      </c>
      <c r="N92" s="19" t="str">
        <f t="shared" si="8"/>
        <v>1714</v>
      </c>
      <c r="O92" s="19" t="str">
        <f t="shared" si="9"/>
        <v>6B2</v>
      </c>
      <c r="P92" s="8" t="s">
        <v>12751</v>
      </c>
    </row>
    <row r="93" spans="1:16">
      <c r="A93" s="4" t="s">
        <v>4314</v>
      </c>
      <c r="G93" s="19" t="str">
        <f t="shared" si="6"/>
        <v>29f37</v>
      </c>
      <c r="H93" s="19" t="str">
        <f t="shared" si="7"/>
        <v>CC9F37</v>
      </c>
      <c r="J93" s="19" t="str">
        <f t="shared" si="10"/>
        <v>40509</v>
      </c>
      <c r="K93" s="19">
        <f t="shared" si="11"/>
        <v>263433</v>
      </c>
      <c r="M93" s="8" t="s">
        <v>12337</v>
      </c>
      <c r="N93" s="19" t="str">
        <f t="shared" si="8"/>
        <v>1729</v>
      </c>
      <c r="O93" s="19" t="str">
        <f t="shared" si="9"/>
        <v>6C1</v>
      </c>
      <c r="P93" s="8" t="s">
        <v>12752</v>
      </c>
    </row>
    <row r="94" spans="1:16">
      <c r="A94" s="4" t="s">
        <v>4313</v>
      </c>
      <c r="G94" s="19" t="str">
        <f t="shared" si="6"/>
        <v>29f37</v>
      </c>
      <c r="H94" s="19" t="str">
        <f t="shared" si="7"/>
        <v>CC9F37</v>
      </c>
      <c r="J94" s="19" t="str">
        <f t="shared" si="10"/>
        <v>4050E</v>
      </c>
      <c r="K94" s="19">
        <f t="shared" si="11"/>
        <v>263438</v>
      </c>
      <c r="M94" s="8" t="s">
        <v>12338</v>
      </c>
      <c r="N94" s="19" t="str">
        <f t="shared" si="8"/>
        <v>1754</v>
      </c>
      <c r="O94" s="19" t="str">
        <f t="shared" si="9"/>
        <v>6DA</v>
      </c>
      <c r="P94" s="8" t="s">
        <v>12753</v>
      </c>
    </row>
    <row r="95" spans="1:16">
      <c r="A95" s="4" t="s">
        <v>4312</v>
      </c>
      <c r="G95" s="19" t="str">
        <f t="shared" si="6"/>
        <v>29f37</v>
      </c>
      <c r="H95" s="19" t="str">
        <f t="shared" si="7"/>
        <v>CC9F37</v>
      </c>
      <c r="J95" s="19" t="str">
        <f t="shared" si="10"/>
        <v>40513</v>
      </c>
      <c r="K95" s="19">
        <f t="shared" si="11"/>
        <v>263443</v>
      </c>
      <c r="M95" s="8" t="s">
        <v>12339</v>
      </c>
      <c r="N95" s="19" t="str">
        <f t="shared" si="8"/>
        <v>1754</v>
      </c>
      <c r="O95" s="19" t="str">
        <f t="shared" si="9"/>
        <v>6DA</v>
      </c>
      <c r="P95" s="8" t="s">
        <v>12754</v>
      </c>
    </row>
    <row r="96" spans="1:16">
      <c r="A96" s="4" t="s">
        <v>4311</v>
      </c>
      <c r="G96" s="19" t="str">
        <f t="shared" si="6"/>
        <v>2da4a</v>
      </c>
      <c r="H96" s="19" t="str">
        <f t="shared" si="7"/>
        <v>CCDA4A</v>
      </c>
      <c r="J96" s="19" t="str">
        <f t="shared" si="10"/>
        <v>40518</v>
      </c>
      <c r="K96" s="19">
        <f t="shared" si="11"/>
        <v>263448</v>
      </c>
      <c r="M96" s="8" t="s">
        <v>12340</v>
      </c>
      <c r="N96" s="19" t="str">
        <f t="shared" si="8"/>
        <v>1754</v>
      </c>
      <c r="O96" s="19" t="str">
        <f t="shared" si="9"/>
        <v>6DA</v>
      </c>
      <c r="P96" s="8" t="s">
        <v>12755</v>
      </c>
    </row>
    <row r="97" spans="1:16">
      <c r="A97" s="4" t="s">
        <v>4310</v>
      </c>
      <c r="G97" s="19" t="str">
        <f t="shared" si="6"/>
        <v>2dad5</v>
      </c>
      <c r="H97" s="19" t="str">
        <f t="shared" si="7"/>
        <v>CCDAD5</v>
      </c>
      <c r="J97" s="19" t="str">
        <f t="shared" si="10"/>
        <v>4051D</v>
      </c>
      <c r="K97" s="19">
        <f t="shared" si="11"/>
        <v>263453</v>
      </c>
      <c r="M97" s="8" t="s">
        <v>12341</v>
      </c>
      <c r="N97" s="19" t="str">
        <f t="shared" si="8"/>
        <v>1794</v>
      </c>
      <c r="O97" s="19" t="str">
        <f t="shared" si="9"/>
        <v>702</v>
      </c>
      <c r="P97" s="8" t="s">
        <v>12756</v>
      </c>
    </row>
    <row r="98" spans="1:16">
      <c r="A98" s="4" t="s">
        <v>4309</v>
      </c>
      <c r="G98" s="19" t="str">
        <f t="shared" si="6"/>
        <v>2db60</v>
      </c>
      <c r="H98" s="19" t="str">
        <f t="shared" si="7"/>
        <v>CCDB60</v>
      </c>
      <c r="J98" s="19" t="str">
        <f t="shared" si="10"/>
        <v>40522</v>
      </c>
      <c r="K98" s="19">
        <f t="shared" si="11"/>
        <v>263458</v>
      </c>
      <c r="M98" s="8" t="s">
        <v>12342</v>
      </c>
      <c r="N98" s="19" t="str">
        <f t="shared" si="8"/>
        <v>1794</v>
      </c>
      <c r="O98" s="19" t="str">
        <f t="shared" si="9"/>
        <v>702</v>
      </c>
      <c r="P98" s="8" t="s">
        <v>12757</v>
      </c>
    </row>
    <row r="99" spans="1:16">
      <c r="A99" s="4" t="s">
        <v>4308</v>
      </c>
      <c r="G99" s="19" t="str">
        <f t="shared" si="6"/>
        <v>2dbeb</v>
      </c>
      <c r="H99" s="19" t="str">
        <f t="shared" si="7"/>
        <v>CCDBEB</v>
      </c>
      <c r="J99" s="19" t="str">
        <f t="shared" si="10"/>
        <v>40527</v>
      </c>
      <c r="K99" s="19">
        <f t="shared" si="11"/>
        <v>263463</v>
      </c>
      <c r="M99" s="8" t="s">
        <v>12343</v>
      </c>
      <c r="N99" s="19" t="str">
        <f t="shared" si="8"/>
        <v>1804</v>
      </c>
      <c r="O99" s="19" t="str">
        <f t="shared" si="9"/>
        <v>70C</v>
      </c>
      <c r="P99" s="8" t="s">
        <v>12758</v>
      </c>
    </row>
    <row r="100" spans="1:16">
      <c r="A100" s="4" t="s">
        <v>4307</v>
      </c>
      <c r="G100" s="19" t="str">
        <f t="shared" si="6"/>
        <v>2dc76</v>
      </c>
      <c r="H100" s="19" t="str">
        <f t="shared" si="7"/>
        <v>CCDC76</v>
      </c>
      <c r="J100" s="19" t="str">
        <f t="shared" si="10"/>
        <v>4052C</v>
      </c>
      <c r="K100" s="19">
        <f t="shared" si="11"/>
        <v>263468</v>
      </c>
      <c r="M100" s="8" t="s">
        <v>12344</v>
      </c>
      <c r="N100" s="19" t="str">
        <f t="shared" si="8"/>
        <v>1809</v>
      </c>
      <c r="O100" s="19" t="str">
        <f t="shared" si="9"/>
        <v>711</v>
      </c>
      <c r="P100" s="8" t="s">
        <v>12759</v>
      </c>
    </row>
    <row r="101" spans="1:16">
      <c r="A101" s="4" t="s">
        <v>4306</v>
      </c>
      <c r="G101" s="19" t="str">
        <f t="shared" si="6"/>
        <v>2dcf7</v>
      </c>
      <c r="H101" s="19" t="str">
        <f t="shared" si="7"/>
        <v>CCDCF7</v>
      </c>
      <c r="J101" s="19" t="str">
        <f t="shared" si="10"/>
        <v>40531</v>
      </c>
      <c r="K101" s="19">
        <f t="shared" si="11"/>
        <v>263473</v>
      </c>
      <c r="M101" s="8" t="s">
        <v>12345</v>
      </c>
      <c r="N101" s="19" t="str">
        <f t="shared" si="8"/>
        <v>1819</v>
      </c>
      <c r="O101" s="19" t="str">
        <f t="shared" si="9"/>
        <v>71B</v>
      </c>
      <c r="P101" s="8" t="s">
        <v>12760</v>
      </c>
    </row>
    <row r="102" spans="1:16">
      <c r="A102" s="4" t="s">
        <v>4305</v>
      </c>
      <c r="G102" s="19" t="str">
        <f t="shared" si="6"/>
        <v>2dd82</v>
      </c>
      <c r="H102" s="19" t="str">
        <f t="shared" si="7"/>
        <v>CCDD82</v>
      </c>
      <c r="J102" s="19" t="str">
        <f t="shared" si="10"/>
        <v>40536</v>
      </c>
      <c r="K102" s="19">
        <f t="shared" si="11"/>
        <v>263478</v>
      </c>
      <c r="M102" s="8" t="s">
        <v>12346</v>
      </c>
      <c r="N102" s="19" t="str">
        <f t="shared" si="8"/>
        <v>1819</v>
      </c>
      <c r="O102" s="19" t="str">
        <f t="shared" si="9"/>
        <v>71B</v>
      </c>
      <c r="P102" s="8" t="s">
        <v>12761</v>
      </c>
    </row>
    <row r="103" spans="1:16">
      <c r="A103" s="4" t="s">
        <v>4304</v>
      </c>
      <c r="G103" s="19" t="str">
        <f t="shared" si="6"/>
        <v>2de11</v>
      </c>
      <c r="H103" s="19" t="str">
        <f t="shared" si="7"/>
        <v>CCDE11</v>
      </c>
      <c r="J103" s="19" t="str">
        <f t="shared" si="10"/>
        <v>4053B</v>
      </c>
      <c r="K103" s="19">
        <f t="shared" si="11"/>
        <v>263483</v>
      </c>
      <c r="M103" s="8" t="s">
        <v>12347</v>
      </c>
      <c r="N103" s="19" t="str">
        <f t="shared" si="8"/>
        <v>1819</v>
      </c>
      <c r="O103" s="19" t="str">
        <f t="shared" si="9"/>
        <v>71B</v>
      </c>
      <c r="P103" s="8" t="s">
        <v>12762</v>
      </c>
    </row>
    <row r="104" spans="1:16">
      <c r="A104" s="4" t="s">
        <v>4303</v>
      </c>
      <c r="G104" s="19" t="str">
        <f t="shared" si="6"/>
        <v>2dea6</v>
      </c>
      <c r="H104" s="19" t="str">
        <f t="shared" si="7"/>
        <v>CCDEA6</v>
      </c>
      <c r="J104" s="19" t="str">
        <f t="shared" si="10"/>
        <v>40540</v>
      </c>
      <c r="K104" s="19">
        <f t="shared" si="11"/>
        <v>263488</v>
      </c>
      <c r="M104" s="8" t="s">
        <v>12348</v>
      </c>
      <c r="N104" s="19" t="str">
        <f t="shared" si="8"/>
        <v>1819</v>
      </c>
      <c r="O104" s="19" t="str">
        <f t="shared" si="9"/>
        <v>71B</v>
      </c>
      <c r="P104" s="8" t="s">
        <v>12763</v>
      </c>
    </row>
    <row r="105" spans="1:16">
      <c r="A105" s="4" t="s">
        <v>4302</v>
      </c>
      <c r="G105" s="19" t="str">
        <f t="shared" si="6"/>
        <v>2df31</v>
      </c>
      <c r="H105" s="19" t="str">
        <f t="shared" si="7"/>
        <v>CCDF31</v>
      </c>
      <c r="J105" s="19" t="str">
        <f t="shared" si="10"/>
        <v>40545</v>
      </c>
      <c r="K105" s="19">
        <f t="shared" si="11"/>
        <v>263493</v>
      </c>
      <c r="M105" s="8" t="s">
        <v>12349</v>
      </c>
      <c r="N105" s="19" t="str">
        <f t="shared" si="8"/>
        <v>1819</v>
      </c>
      <c r="O105" s="19" t="str">
        <f t="shared" si="9"/>
        <v>71B</v>
      </c>
      <c r="P105" s="8" t="s">
        <v>12764</v>
      </c>
    </row>
    <row r="106" spans="1:16">
      <c r="A106" s="4" t="s">
        <v>4301</v>
      </c>
      <c r="G106" s="19" t="str">
        <f t="shared" si="6"/>
        <v>2dfbc</v>
      </c>
      <c r="H106" s="19" t="str">
        <f t="shared" si="7"/>
        <v>CCDFBC</v>
      </c>
      <c r="J106" s="19" t="str">
        <f t="shared" si="10"/>
        <v>4054A</v>
      </c>
      <c r="K106" s="19">
        <f t="shared" si="11"/>
        <v>263498</v>
      </c>
      <c r="M106" s="8" t="s">
        <v>12350</v>
      </c>
      <c r="N106" s="19" t="str">
        <f t="shared" si="8"/>
        <v>1824</v>
      </c>
      <c r="O106" s="19" t="str">
        <f t="shared" si="9"/>
        <v>720</v>
      </c>
      <c r="P106" s="8" t="s">
        <v>12765</v>
      </c>
    </row>
    <row r="107" spans="1:16">
      <c r="A107" s="4" t="s">
        <v>4300</v>
      </c>
      <c r="G107" s="19" t="str">
        <f t="shared" si="6"/>
        <v>2e047</v>
      </c>
      <c r="H107" s="19" t="str">
        <f t="shared" si="7"/>
        <v>CCE047</v>
      </c>
      <c r="J107" s="19" t="str">
        <f t="shared" si="10"/>
        <v>4054F</v>
      </c>
      <c r="K107" s="19">
        <f t="shared" si="11"/>
        <v>263503</v>
      </c>
      <c r="M107" s="8" t="s">
        <v>12351</v>
      </c>
      <c r="N107" s="19" t="str">
        <f t="shared" si="8"/>
        <v>1829</v>
      </c>
      <c r="O107" s="19" t="str">
        <f t="shared" si="9"/>
        <v>725</v>
      </c>
      <c r="P107" s="8" t="s">
        <v>12766</v>
      </c>
    </row>
    <row r="108" spans="1:16">
      <c r="A108" s="4" t="s">
        <v>4299</v>
      </c>
      <c r="G108" s="19" t="str">
        <f t="shared" si="6"/>
        <v>2e0dc</v>
      </c>
      <c r="H108" s="19" t="str">
        <f t="shared" si="7"/>
        <v>CCE0DC</v>
      </c>
      <c r="J108" s="19" t="str">
        <f t="shared" si="10"/>
        <v>40554</v>
      </c>
      <c r="K108" s="19">
        <f t="shared" si="11"/>
        <v>263508</v>
      </c>
      <c r="M108" s="8" t="s">
        <v>12352</v>
      </c>
      <c r="N108" s="19" t="str">
        <f t="shared" si="8"/>
        <v>1829</v>
      </c>
      <c r="O108" s="19" t="str">
        <f t="shared" si="9"/>
        <v>725</v>
      </c>
      <c r="P108" s="8" t="s">
        <v>12767</v>
      </c>
    </row>
    <row r="109" spans="1:16">
      <c r="A109" s="4" t="s">
        <v>4298</v>
      </c>
      <c r="G109" s="19" t="str">
        <f t="shared" si="6"/>
        <v>2e15d</v>
      </c>
      <c r="H109" s="19" t="str">
        <f t="shared" si="7"/>
        <v>CCE15D</v>
      </c>
      <c r="J109" s="19" t="str">
        <f t="shared" si="10"/>
        <v>40559</v>
      </c>
      <c r="K109" s="19">
        <f t="shared" si="11"/>
        <v>263513</v>
      </c>
      <c r="M109" s="8" t="s">
        <v>12353</v>
      </c>
      <c r="N109" s="19" t="str">
        <f t="shared" si="8"/>
        <v>1829</v>
      </c>
      <c r="O109" s="19" t="str">
        <f t="shared" si="9"/>
        <v>725</v>
      </c>
      <c r="P109" s="8" t="s">
        <v>12768</v>
      </c>
    </row>
    <row r="110" spans="1:16">
      <c r="A110" s="4" t="s">
        <v>4297</v>
      </c>
      <c r="G110" s="19" t="str">
        <f t="shared" si="6"/>
        <v>2e1e8</v>
      </c>
      <c r="H110" s="19" t="str">
        <f t="shared" si="7"/>
        <v>CCE1E8</v>
      </c>
      <c r="J110" s="19" t="str">
        <f t="shared" si="10"/>
        <v>4055E</v>
      </c>
      <c r="K110" s="19">
        <f t="shared" si="11"/>
        <v>263518</v>
      </c>
      <c r="M110" s="8" t="s">
        <v>12354</v>
      </c>
      <c r="N110" s="19" t="str">
        <f t="shared" si="8"/>
        <v>1834</v>
      </c>
      <c r="O110" s="19" t="str">
        <f t="shared" si="9"/>
        <v>72A</v>
      </c>
      <c r="P110" s="8" t="s">
        <v>12769</v>
      </c>
    </row>
    <row r="111" spans="1:16">
      <c r="A111" s="4" t="s">
        <v>4296</v>
      </c>
      <c r="G111" s="19" t="str">
        <f t="shared" si="6"/>
        <v>2e265</v>
      </c>
      <c r="H111" s="19" t="str">
        <f t="shared" si="7"/>
        <v>CCE265</v>
      </c>
      <c r="J111" s="19" t="str">
        <f t="shared" si="10"/>
        <v>40563</v>
      </c>
      <c r="K111" s="19">
        <f t="shared" si="11"/>
        <v>263523</v>
      </c>
      <c r="M111" s="8" t="s">
        <v>12355</v>
      </c>
      <c r="N111" s="19" t="str">
        <f t="shared" si="8"/>
        <v>1834</v>
      </c>
      <c r="O111" s="19" t="str">
        <f t="shared" si="9"/>
        <v>72A</v>
      </c>
      <c r="P111" s="8" t="s">
        <v>12770</v>
      </c>
    </row>
    <row r="112" spans="1:16">
      <c r="A112" s="4" t="s">
        <v>4295</v>
      </c>
      <c r="G112" s="19" t="str">
        <f t="shared" si="6"/>
        <v>2e2e2</v>
      </c>
      <c r="H112" s="19" t="str">
        <f t="shared" si="7"/>
        <v>CCE2E2</v>
      </c>
      <c r="J112" s="19" t="str">
        <f t="shared" si="10"/>
        <v>40568</v>
      </c>
      <c r="K112" s="19">
        <f t="shared" si="11"/>
        <v>263528</v>
      </c>
      <c r="M112" s="8" t="s">
        <v>12356</v>
      </c>
      <c r="N112" s="19" t="str">
        <f t="shared" si="8"/>
        <v>1854</v>
      </c>
      <c r="O112" s="19" t="str">
        <f t="shared" si="9"/>
        <v>73E</v>
      </c>
      <c r="P112" s="8" t="s">
        <v>12771</v>
      </c>
    </row>
    <row r="113" spans="1:16">
      <c r="A113" s="4" t="s">
        <v>4294</v>
      </c>
      <c r="G113" s="19" t="str">
        <f t="shared" si="6"/>
        <v>2e35f</v>
      </c>
      <c r="H113" s="19" t="str">
        <f t="shared" si="7"/>
        <v>CCE35F</v>
      </c>
      <c r="J113" s="19" t="str">
        <f t="shared" si="10"/>
        <v>4056D</v>
      </c>
      <c r="K113" s="19">
        <f t="shared" si="11"/>
        <v>263533</v>
      </c>
      <c r="M113" s="8" t="s">
        <v>12357</v>
      </c>
      <c r="N113" s="19" t="str">
        <f t="shared" si="8"/>
        <v>1864</v>
      </c>
      <c r="O113" s="19" t="str">
        <f t="shared" si="9"/>
        <v>748</v>
      </c>
      <c r="P113" s="8" t="s">
        <v>12772</v>
      </c>
    </row>
    <row r="114" spans="1:16">
      <c r="A114" s="4" t="s">
        <v>4293</v>
      </c>
      <c r="G114" s="19" t="str">
        <f t="shared" si="6"/>
        <v>2d9c4</v>
      </c>
      <c r="H114" s="19" t="str">
        <f t="shared" si="7"/>
        <v>CCD9C4</v>
      </c>
      <c r="J114" s="19" t="str">
        <f t="shared" si="10"/>
        <v>40572</v>
      </c>
      <c r="K114" s="19">
        <f t="shared" si="11"/>
        <v>263538</v>
      </c>
      <c r="M114" s="8" t="s">
        <v>12358</v>
      </c>
      <c r="N114" s="19" t="str">
        <f t="shared" si="8"/>
        <v>1864</v>
      </c>
      <c r="O114" s="19" t="str">
        <f t="shared" si="9"/>
        <v>748</v>
      </c>
      <c r="P114" s="8" t="s">
        <v>12773</v>
      </c>
    </row>
    <row r="115" spans="1:16">
      <c r="A115" s="4" t="s">
        <v>4292</v>
      </c>
      <c r="G115" s="19" t="str">
        <f t="shared" si="6"/>
        <v>2e3f4</v>
      </c>
      <c r="H115" s="19" t="str">
        <f t="shared" si="7"/>
        <v>CCE3F4</v>
      </c>
      <c r="J115" s="19" t="str">
        <f t="shared" si="10"/>
        <v>40577</v>
      </c>
      <c r="K115" s="19">
        <f t="shared" si="11"/>
        <v>263543</v>
      </c>
      <c r="M115" s="8" t="s">
        <v>12359</v>
      </c>
      <c r="N115" s="19" t="str">
        <f t="shared" si="8"/>
        <v>1864</v>
      </c>
      <c r="O115" s="19" t="str">
        <f t="shared" si="9"/>
        <v>748</v>
      </c>
      <c r="P115" s="8" t="s">
        <v>12774</v>
      </c>
    </row>
    <row r="116" spans="1:16">
      <c r="A116" s="4" t="s">
        <v>4291</v>
      </c>
      <c r="G116" s="19" t="str">
        <f t="shared" si="6"/>
        <v>2a2e5</v>
      </c>
      <c r="H116" s="19" t="str">
        <f t="shared" si="7"/>
        <v>CCA2E5</v>
      </c>
      <c r="J116" s="19" t="str">
        <f t="shared" si="10"/>
        <v>4057C</v>
      </c>
      <c r="K116" s="19">
        <f t="shared" si="11"/>
        <v>263548</v>
      </c>
      <c r="M116" s="8" t="s">
        <v>12360</v>
      </c>
      <c r="N116" s="19" t="str">
        <f t="shared" si="8"/>
        <v>1869</v>
      </c>
      <c r="O116" s="19" t="str">
        <f t="shared" si="9"/>
        <v>74D</v>
      </c>
      <c r="P116" s="8" t="s">
        <v>12775</v>
      </c>
    </row>
    <row r="117" spans="1:16">
      <c r="A117" s="4" t="s">
        <v>4290</v>
      </c>
      <c r="G117" s="19" t="str">
        <f t="shared" si="6"/>
        <v>29aeb</v>
      </c>
      <c r="H117" s="19" t="str">
        <f t="shared" si="7"/>
        <v>CC9AEB</v>
      </c>
      <c r="J117" s="19" t="str">
        <f t="shared" si="10"/>
        <v>40581</v>
      </c>
      <c r="K117" s="19">
        <f t="shared" si="11"/>
        <v>263553</v>
      </c>
      <c r="M117" s="8" t="s">
        <v>12361</v>
      </c>
      <c r="N117" s="19" t="str">
        <f t="shared" si="8"/>
        <v>1889</v>
      </c>
      <c r="O117" s="19" t="str">
        <f t="shared" si="9"/>
        <v>761</v>
      </c>
      <c r="P117" s="8" t="s">
        <v>12776</v>
      </c>
    </row>
    <row r="118" spans="1:16">
      <c r="A118" s="4" t="s">
        <v>4289</v>
      </c>
      <c r="G118" s="19" t="str">
        <f t="shared" si="6"/>
        <v>7782</v>
      </c>
      <c r="H118" s="19" t="str">
        <f t="shared" si="7"/>
        <v>CA7782</v>
      </c>
      <c r="J118" s="19" t="str">
        <f t="shared" si="10"/>
        <v>40586</v>
      </c>
      <c r="K118" s="19">
        <f t="shared" si="11"/>
        <v>263558</v>
      </c>
      <c r="M118" s="8" t="s">
        <v>12362</v>
      </c>
      <c r="N118" s="19" t="str">
        <f t="shared" si="8"/>
        <v>1889</v>
      </c>
      <c r="O118" s="19" t="str">
        <f t="shared" si="9"/>
        <v>761</v>
      </c>
      <c r="P118" s="8" t="s">
        <v>12777</v>
      </c>
    </row>
    <row r="119" spans="1:16">
      <c r="A119" s="4" t="s">
        <v>4288</v>
      </c>
      <c r="G119" s="19" t="str">
        <f t="shared" si="6"/>
        <v>714c</v>
      </c>
      <c r="H119" s="19" t="str">
        <f t="shared" si="7"/>
        <v>CA714C</v>
      </c>
      <c r="J119" s="19" t="str">
        <f t="shared" si="10"/>
        <v>4058B</v>
      </c>
      <c r="K119" s="19">
        <f t="shared" si="11"/>
        <v>263563</v>
      </c>
      <c r="M119" s="8" t="s">
        <v>12363</v>
      </c>
      <c r="N119" s="19" t="str">
        <f t="shared" si="8"/>
        <v>1904</v>
      </c>
      <c r="O119" s="19" t="str">
        <f t="shared" si="9"/>
        <v>770</v>
      </c>
      <c r="P119" s="8" t="s">
        <v>12778</v>
      </c>
    </row>
    <row r="120" spans="1:16">
      <c r="A120" s="4" t="s">
        <v>4287</v>
      </c>
      <c r="G120" s="19" t="str">
        <f t="shared" si="6"/>
        <v>714c</v>
      </c>
      <c r="H120" s="19" t="str">
        <f t="shared" si="7"/>
        <v>CA714C</v>
      </c>
      <c r="J120" s="19" t="str">
        <f t="shared" si="10"/>
        <v>40590</v>
      </c>
      <c r="K120" s="19">
        <f t="shared" si="11"/>
        <v>263568</v>
      </c>
      <c r="M120" s="8" t="s">
        <v>12364</v>
      </c>
      <c r="N120" s="19" t="str">
        <f t="shared" si="8"/>
        <v>2079</v>
      </c>
      <c r="O120" s="19" t="str">
        <f t="shared" si="9"/>
        <v>81F</v>
      </c>
      <c r="P120" s="8" t="s">
        <v>12779</v>
      </c>
    </row>
    <row r="121" spans="1:16">
      <c r="A121" s="4" t="s">
        <v>4286</v>
      </c>
      <c r="G121" s="19" t="str">
        <f t="shared" si="6"/>
        <v>714c</v>
      </c>
      <c r="H121" s="19" t="str">
        <f t="shared" si="7"/>
        <v>CA714C</v>
      </c>
      <c r="J121" s="19" t="str">
        <f t="shared" si="10"/>
        <v>40595</v>
      </c>
      <c r="K121" s="19">
        <f t="shared" si="11"/>
        <v>263573</v>
      </c>
      <c r="M121" s="8" t="s">
        <v>12365</v>
      </c>
      <c r="N121" s="19" t="str">
        <f t="shared" si="8"/>
        <v>2079</v>
      </c>
      <c r="O121" s="19" t="str">
        <f t="shared" si="9"/>
        <v>81F</v>
      </c>
      <c r="P121" s="8" t="s">
        <v>12780</v>
      </c>
    </row>
    <row r="122" spans="1:16">
      <c r="A122" s="4" t="s">
        <v>4285</v>
      </c>
      <c r="G122" s="19" t="str">
        <f t="shared" si="6"/>
        <v>89ed</v>
      </c>
      <c r="H122" s="19" t="str">
        <f t="shared" si="7"/>
        <v>CA89ED</v>
      </c>
      <c r="J122" s="19" t="str">
        <f t="shared" si="10"/>
        <v>4059A</v>
      </c>
      <c r="K122" s="19">
        <f t="shared" si="11"/>
        <v>263578</v>
      </c>
      <c r="M122" s="8" t="s">
        <v>12366</v>
      </c>
      <c r="N122" s="19" t="str">
        <f t="shared" si="8"/>
        <v>2369</v>
      </c>
      <c r="O122" s="19" t="str">
        <f t="shared" si="9"/>
        <v>941</v>
      </c>
      <c r="P122" s="8" t="s">
        <v>12781</v>
      </c>
    </row>
    <row r="123" spans="1:16">
      <c r="A123" s="4" t="s">
        <v>4284</v>
      </c>
      <c r="G123" s="19" t="str">
        <f t="shared" si="6"/>
        <v>7171</v>
      </c>
      <c r="H123" s="19" t="str">
        <f t="shared" si="7"/>
        <v>CA7171</v>
      </c>
      <c r="J123" s="19" t="str">
        <f t="shared" si="10"/>
        <v>4059F</v>
      </c>
      <c r="K123" s="19">
        <f t="shared" si="11"/>
        <v>263583</v>
      </c>
      <c r="M123" s="8" t="s">
        <v>12367</v>
      </c>
      <c r="N123" s="19" t="str">
        <f t="shared" si="8"/>
        <v>2399</v>
      </c>
      <c r="O123" s="19" t="str">
        <f t="shared" si="9"/>
        <v>95F</v>
      </c>
      <c r="P123" s="8" t="s">
        <v>12782</v>
      </c>
    </row>
    <row r="124" spans="1:16">
      <c r="A124" s="4" t="s">
        <v>4283</v>
      </c>
      <c r="G124" s="19" t="str">
        <f t="shared" si="6"/>
        <v>71bf</v>
      </c>
      <c r="H124" s="19" t="str">
        <f t="shared" si="7"/>
        <v>CA71BF</v>
      </c>
      <c r="J124" s="19" t="str">
        <f t="shared" si="10"/>
        <v>405A4</v>
      </c>
      <c r="K124" s="19">
        <f t="shared" si="11"/>
        <v>263588</v>
      </c>
      <c r="M124" s="8" t="s">
        <v>12368</v>
      </c>
      <c r="N124" s="19" t="str">
        <f t="shared" si="8"/>
        <v>2399</v>
      </c>
      <c r="O124" s="19" t="str">
        <f t="shared" si="9"/>
        <v>95F</v>
      </c>
      <c r="P124" s="8" t="s">
        <v>12783</v>
      </c>
    </row>
    <row r="125" spans="1:16">
      <c r="A125" s="4" t="s">
        <v>4282</v>
      </c>
      <c r="G125" s="19" t="str">
        <f t="shared" si="6"/>
        <v>69cd</v>
      </c>
      <c r="H125" s="19" t="str">
        <f t="shared" si="7"/>
        <v>CA69CD</v>
      </c>
      <c r="J125" s="19" t="str">
        <f t="shared" si="10"/>
        <v>405A9</v>
      </c>
      <c r="K125" s="19">
        <f t="shared" si="11"/>
        <v>263593</v>
      </c>
      <c r="M125" s="8" t="s">
        <v>12369</v>
      </c>
      <c r="N125" s="19" t="str">
        <f t="shared" si="8"/>
        <v>2399</v>
      </c>
      <c r="O125" s="19" t="str">
        <f t="shared" si="9"/>
        <v>95F</v>
      </c>
      <c r="P125" s="8" t="s">
        <v>12784</v>
      </c>
    </row>
    <row r="126" spans="1:16">
      <c r="A126" s="4" t="s">
        <v>4281</v>
      </c>
      <c r="G126" s="19" t="str">
        <f t="shared" si="6"/>
        <v>6a2c</v>
      </c>
      <c r="H126" s="19" t="str">
        <f t="shared" si="7"/>
        <v>CA6A2C</v>
      </c>
      <c r="J126" s="19" t="str">
        <f t="shared" si="10"/>
        <v>405AE</v>
      </c>
      <c r="K126" s="19">
        <f t="shared" si="11"/>
        <v>263598</v>
      </c>
      <c r="M126" s="8" t="s">
        <v>12370</v>
      </c>
      <c r="N126" s="19" t="str">
        <f t="shared" si="8"/>
        <v>2429</v>
      </c>
      <c r="O126" s="19" t="str">
        <f t="shared" si="9"/>
        <v>97D</v>
      </c>
      <c r="P126" s="8" t="s">
        <v>12785</v>
      </c>
    </row>
    <row r="127" spans="1:16">
      <c r="A127" s="4" t="s">
        <v>4280</v>
      </c>
      <c r="G127" s="19" t="str">
        <f t="shared" si="6"/>
        <v>5f25</v>
      </c>
      <c r="H127" s="19" t="str">
        <f t="shared" si="7"/>
        <v>CA5F25</v>
      </c>
      <c r="J127" s="19" t="str">
        <f t="shared" si="10"/>
        <v>405B3</v>
      </c>
      <c r="K127" s="19">
        <f t="shared" si="11"/>
        <v>263603</v>
      </c>
      <c r="M127" s="8" t="s">
        <v>12371</v>
      </c>
      <c r="N127" s="19" t="str">
        <f t="shared" si="8"/>
        <v>2434</v>
      </c>
      <c r="O127" s="19" t="str">
        <f t="shared" si="9"/>
        <v>982</v>
      </c>
      <c r="P127" s="8" t="s">
        <v>12786</v>
      </c>
    </row>
    <row r="128" spans="1:16">
      <c r="A128" s="4" t="s">
        <v>4279</v>
      </c>
      <c r="G128" s="19" t="str">
        <f t="shared" si="6"/>
        <v>83fe</v>
      </c>
      <c r="H128" s="19" t="str">
        <f t="shared" si="7"/>
        <v>CA83FE</v>
      </c>
      <c r="J128" s="19" t="str">
        <f t="shared" si="10"/>
        <v>405B8</v>
      </c>
      <c r="K128" s="19">
        <f t="shared" si="11"/>
        <v>263608</v>
      </c>
      <c r="M128" s="8" t="s">
        <v>12372</v>
      </c>
      <c r="N128" s="19" t="str">
        <f t="shared" si="8"/>
        <v>2454</v>
      </c>
      <c r="O128" s="19" t="str">
        <f t="shared" si="9"/>
        <v>996</v>
      </c>
      <c r="P128" s="8" t="s">
        <v>12787</v>
      </c>
    </row>
    <row r="129" spans="1:16">
      <c r="A129" s="4" t="s">
        <v>4278</v>
      </c>
      <c r="G129" s="19" t="str">
        <f t="shared" si="6"/>
        <v>8e49</v>
      </c>
      <c r="H129" s="19" t="str">
        <f t="shared" si="7"/>
        <v>CA8E49</v>
      </c>
      <c r="J129" s="19" t="str">
        <f t="shared" si="10"/>
        <v>405BD</v>
      </c>
      <c r="K129" s="19">
        <f t="shared" si="11"/>
        <v>263613</v>
      </c>
      <c r="M129" s="8" t="s">
        <v>12373</v>
      </c>
      <c r="N129" s="19" t="str">
        <f t="shared" si="8"/>
        <v>2499</v>
      </c>
      <c r="O129" s="19" t="str">
        <f t="shared" si="9"/>
        <v>9C3</v>
      </c>
      <c r="P129" s="8" t="s">
        <v>12788</v>
      </c>
    </row>
    <row r="130" spans="1:16">
      <c r="A130" s="4" t="s">
        <v>4277</v>
      </c>
      <c r="G130" s="19" t="str">
        <f t="shared" si="6"/>
        <v>7674</v>
      </c>
      <c r="H130" s="19" t="str">
        <f t="shared" si="7"/>
        <v>CA7674</v>
      </c>
      <c r="J130" s="19" t="str">
        <f t="shared" si="10"/>
        <v>405C2</v>
      </c>
      <c r="K130" s="19">
        <f t="shared" si="11"/>
        <v>263618</v>
      </c>
      <c r="M130" s="8" t="s">
        <v>12374</v>
      </c>
      <c r="N130" s="19" t="str">
        <f t="shared" si="8"/>
        <v>2504</v>
      </c>
      <c r="O130" s="19" t="str">
        <f t="shared" si="9"/>
        <v>9C8</v>
      </c>
      <c r="P130" s="8" t="s">
        <v>12789</v>
      </c>
    </row>
    <row r="131" spans="1:16">
      <c r="A131" s="4" t="s">
        <v>4276</v>
      </c>
      <c r="G131" s="19" t="str">
        <f t="shared" ref="G131:G194" si="12">MID(A131,FIND("0x",A131,1)+2,LEN(A131))</f>
        <v>7688</v>
      </c>
      <c r="H131" s="19" t="str">
        <f t="shared" ref="H131:H194" si="13">DEC2HEX(HEX2DEC("CA0000")+HEX2DEC(G131))</f>
        <v>CA7688</v>
      </c>
      <c r="J131" s="19" t="str">
        <f t="shared" si="10"/>
        <v>405C7</v>
      </c>
      <c r="K131" s="19">
        <f t="shared" si="11"/>
        <v>263623</v>
      </c>
      <c r="M131" s="8" t="s">
        <v>12375</v>
      </c>
      <c r="N131" s="19" t="str">
        <f t="shared" ref="N131:N194" si="14">MID(M131,FIND(":",M131,1)+2,LEN(M131))</f>
        <v>2504</v>
      </c>
      <c r="O131" s="19" t="str">
        <f t="shared" ref="O131:O194" si="15">DEC2HEX(N131)</f>
        <v>9C8</v>
      </c>
      <c r="P131" s="8" t="s">
        <v>12790</v>
      </c>
    </row>
    <row r="132" spans="1:16">
      <c r="A132" s="4" t="s">
        <v>4275</v>
      </c>
      <c r="G132" s="19" t="str">
        <f t="shared" si="12"/>
        <v>8e33</v>
      </c>
      <c r="H132" s="19" t="str">
        <f t="shared" si="13"/>
        <v>CA8E33</v>
      </c>
      <c r="J132" s="19" t="str">
        <f t="shared" ref="J132:J195" si="16">DEC2HEX(K132)</f>
        <v>405CC</v>
      </c>
      <c r="K132" s="19">
        <f t="shared" ref="K132:K195" si="17">K131+5</f>
        <v>263628</v>
      </c>
      <c r="M132" s="8" t="s">
        <v>12376</v>
      </c>
      <c r="N132" s="19" t="str">
        <f t="shared" si="14"/>
        <v>2504</v>
      </c>
      <c r="O132" s="19" t="str">
        <f t="shared" si="15"/>
        <v>9C8</v>
      </c>
      <c r="P132" s="8" t="s">
        <v>12791</v>
      </c>
    </row>
    <row r="133" spans="1:16">
      <c r="A133" s="4" t="s">
        <v>4274</v>
      </c>
      <c r="G133" s="19" t="str">
        <f t="shared" si="12"/>
        <v>89af</v>
      </c>
      <c r="H133" s="19" t="str">
        <f t="shared" si="13"/>
        <v>CA89AF</v>
      </c>
      <c r="J133" s="19" t="str">
        <f t="shared" si="16"/>
        <v>405D1</v>
      </c>
      <c r="K133" s="19">
        <f t="shared" si="17"/>
        <v>263633</v>
      </c>
      <c r="M133" s="8" t="s">
        <v>12377</v>
      </c>
      <c r="N133" s="19" t="str">
        <f t="shared" si="14"/>
        <v>2504</v>
      </c>
      <c r="O133" s="19" t="str">
        <f t="shared" si="15"/>
        <v>9C8</v>
      </c>
      <c r="P133" s="8" t="s">
        <v>12792</v>
      </c>
    </row>
    <row r="134" spans="1:16">
      <c r="A134" s="4" t="s">
        <v>4273</v>
      </c>
      <c r="G134" s="19" t="str">
        <f t="shared" si="12"/>
        <v>769c</v>
      </c>
      <c r="H134" s="19" t="str">
        <f t="shared" si="13"/>
        <v>CA769C</v>
      </c>
      <c r="J134" s="19" t="str">
        <f t="shared" si="16"/>
        <v>405D6</v>
      </c>
      <c r="K134" s="19">
        <f t="shared" si="17"/>
        <v>263638</v>
      </c>
      <c r="M134" s="8" t="s">
        <v>12378</v>
      </c>
      <c r="N134" s="19" t="str">
        <f t="shared" si="14"/>
        <v>2509</v>
      </c>
      <c r="O134" s="19" t="str">
        <f t="shared" si="15"/>
        <v>9CD</v>
      </c>
      <c r="P134" s="8" t="s">
        <v>12793</v>
      </c>
    </row>
    <row r="135" spans="1:16">
      <c r="A135" s="4" t="s">
        <v>4272</v>
      </c>
      <c r="G135" s="19" t="str">
        <f t="shared" si="12"/>
        <v>1a3e4</v>
      </c>
      <c r="H135" s="19" t="str">
        <f t="shared" si="13"/>
        <v>CBA3E4</v>
      </c>
      <c r="J135" s="19" t="str">
        <f t="shared" si="16"/>
        <v>405DB</v>
      </c>
      <c r="K135" s="19">
        <f t="shared" si="17"/>
        <v>263643</v>
      </c>
      <c r="M135" s="8" t="s">
        <v>12379</v>
      </c>
      <c r="N135" s="19" t="str">
        <f t="shared" si="14"/>
        <v>2509</v>
      </c>
      <c r="O135" s="19" t="str">
        <f t="shared" si="15"/>
        <v>9CD</v>
      </c>
      <c r="P135" s="8" t="s">
        <v>12794</v>
      </c>
    </row>
    <row r="136" spans="1:16">
      <c r="A136" s="4" t="s">
        <v>4271</v>
      </c>
      <c r="G136" s="19" t="str">
        <f t="shared" si="12"/>
        <v>5ef7</v>
      </c>
      <c r="H136" s="19" t="str">
        <f t="shared" si="13"/>
        <v>CA5EF7</v>
      </c>
      <c r="J136" s="19" t="str">
        <f t="shared" si="16"/>
        <v>405E0</v>
      </c>
      <c r="K136" s="19">
        <f t="shared" si="17"/>
        <v>263648</v>
      </c>
      <c r="M136" s="8" t="s">
        <v>12380</v>
      </c>
      <c r="N136" s="19" t="str">
        <f t="shared" si="14"/>
        <v>2539</v>
      </c>
      <c r="O136" s="19" t="str">
        <f t="shared" si="15"/>
        <v>9EB</v>
      </c>
      <c r="P136" s="8" t="s">
        <v>12795</v>
      </c>
    </row>
    <row r="137" spans="1:16">
      <c r="A137" s="4" t="s">
        <v>4270</v>
      </c>
      <c r="G137" s="19" t="str">
        <f t="shared" si="12"/>
        <v>5ef7</v>
      </c>
      <c r="H137" s="19" t="str">
        <f t="shared" si="13"/>
        <v>CA5EF7</v>
      </c>
      <c r="J137" s="19" t="str">
        <f t="shared" si="16"/>
        <v>405E5</v>
      </c>
      <c r="K137" s="19">
        <f t="shared" si="17"/>
        <v>263653</v>
      </c>
      <c r="M137" s="8" t="s">
        <v>12381</v>
      </c>
      <c r="N137" s="19" t="str">
        <f t="shared" si="14"/>
        <v>2544</v>
      </c>
      <c r="O137" s="19" t="str">
        <f t="shared" si="15"/>
        <v>9F0</v>
      </c>
      <c r="P137" s="8" t="s">
        <v>12796</v>
      </c>
    </row>
    <row r="138" spans="1:16">
      <c r="A138" s="4" t="s">
        <v>4269</v>
      </c>
      <c r="G138" s="19" t="str">
        <f t="shared" si="12"/>
        <v>7b46</v>
      </c>
      <c r="H138" s="19" t="str">
        <f t="shared" si="13"/>
        <v>CA7B46</v>
      </c>
      <c r="J138" s="19" t="str">
        <f t="shared" si="16"/>
        <v>405EA</v>
      </c>
      <c r="K138" s="19">
        <f t="shared" si="17"/>
        <v>263658</v>
      </c>
      <c r="M138" s="8" t="s">
        <v>12382</v>
      </c>
      <c r="N138" s="19" t="str">
        <f t="shared" si="14"/>
        <v>2544</v>
      </c>
      <c r="O138" s="19" t="str">
        <f t="shared" si="15"/>
        <v>9F0</v>
      </c>
      <c r="P138" s="8" t="s">
        <v>12797</v>
      </c>
    </row>
    <row r="139" spans="1:16">
      <c r="A139" s="4" t="s">
        <v>4268</v>
      </c>
      <c r="G139" s="19" t="str">
        <f t="shared" si="12"/>
        <v>7f92</v>
      </c>
      <c r="H139" s="19" t="str">
        <f t="shared" si="13"/>
        <v>CA7F92</v>
      </c>
      <c r="J139" s="19" t="str">
        <f t="shared" si="16"/>
        <v>405EF</v>
      </c>
      <c r="K139" s="19">
        <f t="shared" si="17"/>
        <v>263663</v>
      </c>
      <c r="M139" s="8" t="s">
        <v>12383</v>
      </c>
      <c r="N139" s="19" t="str">
        <f t="shared" si="14"/>
        <v>2544</v>
      </c>
      <c r="O139" s="19" t="str">
        <f t="shared" si="15"/>
        <v>9F0</v>
      </c>
      <c r="P139" s="8" t="s">
        <v>12798</v>
      </c>
    </row>
    <row r="140" spans="1:16">
      <c r="A140" s="4" t="s">
        <v>4267</v>
      </c>
      <c r="G140" s="19" t="str">
        <f t="shared" si="12"/>
        <v>7fc6</v>
      </c>
      <c r="H140" s="19" t="str">
        <f t="shared" si="13"/>
        <v>CA7FC6</v>
      </c>
      <c r="J140" s="19" t="str">
        <f t="shared" si="16"/>
        <v>405F4</v>
      </c>
      <c r="K140" s="19">
        <f t="shared" si="17"/>
        <v>263668</v>
      </c>
      <c r="M140" s="8" t="s">
        <v>12384</v>
      </c>
      <c r="N140" s="19" t="str">
        <f t="shared" si="14"/>
        <v>2544</v>
      </c>
      <c r="O140" s="19" t="str">
        <f t="shared" si="15"/>
        <v>9F0</v>
      </c>
      <c r="P140" s="8" t="s">
        <v>12799</v>
      </c>
    </row>
    <row r="141" spans="1:16">
      <c r="A141" s="4" t="s">
        <v>4266</v>
      </c>
      <c r="G141" s="19" t="str">
        <f t="shared" si="12"/>
        <v>7fd3</v>
      </c>
      <c r="H141" s="19" t="str">
        <f t="shared" si="13"/>
        <v>CA7FD3</v>
      </c>
      <c r="J141" s="19" t="str">
        <f t="shared" si="16"/>
        <v>405F9</v>
      </c>
      <c r="K141" s="19">
        <f t="shared" si="17"/>
        <v>263673</v>
      </c>
      <c r="M141" s="8" t="s">
        <v>12385</v>
      </c>
      <c r="N141" s="19" t="str">
        <f t="shared" si="14"/>
        <v>2544</v>
      </c>
      <c r="O141" s="19" t="str">
        <f t="shared" si="15"/>
        <v>9F0</v>
      </c>
      <c r="P141" s="8" t="s">
        <v>12800</v>
      </c>
    </row>
    <row r="142" spans="1:16">
      <c r="A142" s="4" t="s">
        <v>4265</v>
      </c>
      <c r="G142" s="19" t="str">
        <f t="shared" si="12"/>
        <v>7f78</v>
      </c>
      <c r="H142" s="19" t="str">
        <f t="shared" si="13"/>
        <v>CA7F78</v>
      </c>
      <c r="J142" s="19" t="str">
        <f t="shared" si="16"/>
        <v>405FE</v>
      </c>
      <c r="K142" s="19">
        <f t="shared" si="17"/>
        <v>263678</v>
      </c>
      <c r="M142" s="8" t="s">
        <v>12386</v>
      </c>
      <c r="N142" s="19" t="str">
        <f t="shared" si="14"/>
        <v>2544</v>
      </c>
      <c r="O142" s="19" t="str">
        <f t="shared" si="15"/>
        <v>9F0</v>
      </c>
      <c r="P142" s="8" t="s">
        <v>12801</v>
      </c>
    </row>
    <row r="143" spans="1:16">
      <c r="A143" s="4" t="s">
        <v>4264</v>
      </c>
      <c r="G143" s="19" t="str">
        <f t="shared" si="12"/>
        <v>8021</v>
      </c>
      <c r="H143" s="19" t="str">
        <f t="shared" si="13"/>
        <v>CA8021</v>
      </c>
      <c r="J143" s="19" t="str">
        <f t="shared" si="16"/>
        <v>40603</v>
      </c>
      <c r="K143" s="19">
        <f t="shared" si="17"/>
        <v>263683</v>
      </c>
      <c r="M143" s="8" t="s">
        <v>12387</v>
      </c>
      <c r="N143" s="19" t="str">
        <f t="shared" si="14"/>
        <v>2564</v>
      </c>
      <c r="O143" s="19" t="str">
        <f t="shared" si="15"/>
        <v>A04</v>
      </c>
      <c r="P143" s="8" t="s">
        <v>12802</v>
      </c>
    </row>
    <row r="144" spans="1:16">
      <c r="A144" s="4" t="s">
        <v>4263</v>
      </c>
      <c r="G144" s="19" t="str">
        <f t="shared" si="12"/>
        <v>8021</v>
      </c>
      <c r="H144" s="19" t="str">
        <f t="shared" si="13"/>
        <v>CA8021</v>
      </c>
      <c r="J144" s="19" t="str">
        <f t="shared" si="16"/>
        <v>40608</v>
      </c>
      <c r="K144" s="19">
        <f t="shared" si="17"/>
        <v>263688</v>
      </c>
      <c r="M144" s="8" t="s">
        <v>12388</v>
      </c>
      <c r="N144" s="19" t="str">
        <f t="shared" si="14"/>
        <v>2614</v>
      </c>
      <c r="O144" s="19" t="str">
        <f t="shared" si="15"/>
        <v>A36</v>
      </c>
      <c r="P144" s="8" t="s">
        <v>12803</v>
      </c>
    </row>
    <row r="145" spans="1:16">
      <c r="A145" s="4" t="s">
        <v>4262</v>
      </c>
      <c r="G145" s="19" t="str">
        <f t="shared" si="12"/>
        <v>8021</v>
      </c>
      <c r="H145" s="19" t="str">
        <f t="shared" si="13"/>
        <v>CA8021</v>
      </c>
      <c r="J145" s="19" t="str">
        <f t="shared" si="16"/>
        <v>4060D</v>
      </c>
      <c r="K145" s="19">
        <f t="shared" si="17"/>
        <v>263693</v>
      </c>
      <c r="M145" s="8" t="s">
        <v>12389</v>
      </c>
      <c r="N145" s="19" t="str">
        <f t="shared" si="14"/>
        <v>2674</v>
      </c>
      <c r="O145" s="19" t="str">
        <f t="shared" si="15"/>
        <v>A72</v>
      </c>
      <c r="P145" s="8" t="s">
        <v>12804</v>
      </c>
    </row>
    <row r="146" spans="1:16">
      <c r="A146" s="4" t="s">
        <v>4261</v>
      </c>
      <c r="G146" s="19" t="str">
        <f t="shared" si="12"/>
        <v>7b34</v>
      </c>
      <c r="H146" s="19" t="str">
        <f t="shared" si="13"/>
        <v>CA7B34</v>
      </c>
      <c r="J146" s="19" t="str">
        <f t="shared" si="16"/>
        <v>40612</v>
      </c>
      <c r="K146" s="19">
        <f t="shared" si="17"/>
        <v>263698</v>
      </c>
      <c r="M146" s="8" t="s">
        <v>12390</v>
      </c>
      <c r="N146" s="19" t="str">
        <f t="shared" si="14"/>
        <v>2684</v>
      </c>
      <c r="O146" s="19" t="str">
        <f t="shared" si="15"/>
        <v>A7C</v>
      </c>
      <c r="P146" s="8" t="s">
        <v>12805</v>
      </c>
    </row>
    <row r="147" spans="1:16">
      <c r="A147" s="4" t="s">
        <v>4260</v>
      </c>
      <c r="G147" s="19" t="str">
        <f t="shared" si="12"/>
        <v>7b34</v>
      </c>
      <c r="H147" s="19" t="str">
        <f t="shared" si="13"/>
        <v>CA7B34</v>
      </c>
      <c r="J147" s="19" t="str">
        <f t="shared" si="16"/>
        <v>40617</v>
      </c>
      <c r="K147" s="19">
        <f t="shared" si="17"/>
        <v>263703</v>
      </c>
      <c r="M147" s="8" t="s">
        <v>12391</v>
      </c>
      <c r="N147" s="19" t="str">
        <f t="shared" si="14"/>
        <v>2779</v>
      </c>
      <c r="O147" s="19" t="str">
        <f t="shared" si="15"/>
        <v>ADB</v>
      </c>
      <c r="P147" s="8" t="s">
        <v>12806</v>
      </c>
    </row>
    <row r="148" spans="1:16">
      <c r="A148" s="4" t="s">
        <v>4259</v>
      </c>
      <c r="G148" s="19" t="str">
        <f t="shared" si="12"/>
        <v>7b34</v>
      </c>
      <c r="H148" s="19" t="str">
        <f t="shared" si="13"/>
        <v>CA7B34</v>
      </c>
      <c r="J148" s="19" t="str">
        <f t="shared" si="16"/>
        <v>4061C</v>
      </c>
      <c r="K148" s="19">
        <f t="shared" si="17"/>
        <v>263708</v>
      </c>
      <c r="M148" s="8" t="s">
        <v>12392</v>
      </c>
      <c r="N148" s="19" t="str">
        <f t="shared" si="14"/>
        <v>2824</v>
      </c>
      <c r="O148" s="19" t="str">
        <f t="shared" si="15"/>
        <v>B08</v>
      </c>
      <c r="P148" s="8" t="s">
        <v>12807</v>
      </c>
    </row>
    <row r="149" spans="1:16">
      <c r="A149" s="4" t="s">
        <v>4258</v>
      </c>
      <c r="G149" s="19" t="str">
        <f t="shared" si="12"/>
        <v>7b55</v>
      </c>
      <c r="H149" s="19" t="str">
        <f t="shared" si="13"/>
        <v>CA7B55</v>
      </c>
      <c r="J149" s="19" t="str">
        <f t="shared" si="16"/>
        <v>40621</v>
      </c>
      <c r="K149" s="19">
        <f t="shared" si="17"/>
        <v>263713</v>
      </c>
      <c r="M149" s="8" t="s">
        <v>12393</v>
      </c>
      <c r="N149" s="19" t="str">
        <f t="shared" si="14"/>
        <v>2879</v>
      </c>
      <c r="O149" s="19" t="str">
        <f t="shared" si="15"/>
        <v>B3F</v>
      </c>
      <c r="P149" s="8" t="s">
        <v>12808</v>
      </c>
    </row>
    <row r="150" spans="1:16">
      <c r="A150" s="4" t="s">
        <v>4257</v>
      </c>
      <c r="G150" s="19" t="str">
        <f t="shared" si="12"/>
        <v>7b66</v>
      </c>
      <c r="H150" s="19" t="str">
        <f t="shared" si="13"/>
        <v>CA7B66</v>
      </c>
      <c r="J150" s="19" t="str">
        <f t="shared" si="16"/>
        <v>40626</v>
      </c>
      <c r="K150" s="19">
        <f t="shared" si="17"/>
        <v>263718</v>
      </c>
      <c r="M150" s="8" t="s">
        <v>12394</v>
      </c>
      <c r="N150" s="19" t="str">
        <f t="shared" si="14"/>
        <v>2884</v>
      </c>
      <c r="O150" s="19" t="str">
        <f t="shared" si="15"/>
        <v>B44</v>
      </c>
      <c r="P150" s="8" t="s">
        <v>12809</v>
      </c>
    </row>
    <row r="151" spans="1:16">
      <c r="A151" s="4" t="s">
        <v>4256</v>
      </c>
      <c r="G151" s="19" t="str">
        <f t="shared" si="12"/>
        <v>7b66</v>
      </c>
      <c r="H151" s="19" t="str">
        <f t="shared" si="13"/>
        <v>CA7B66</v>
      </c>
      <c r="J151" s="19" t="str">
        <f t="shared" si="16"/>
        <v>4062B</v>
      </c>
      <c r="K151" s="19">
        <f t="shared" si="17"/>
        <v>263723</v>
      </c>
      <c r="M151" s="8" t="s">
        <v>12395</v>
      </c>
      <c r="N151" s="19" t="str">
        <f t="shared" si="14"/>
        <v>2884</v>
      </c>
      <c r="O151" s="19" t="str">
        <f t="shared" si="15"/>
        <v>B44</v>
      </c>
      <c r="P151" s="8" t="s">
        <v>12810</v>
      </c>
    </row>
    <row r="152" spans="1:16">
      <c r="A152" s="4" t="s">
        <v>4255</v>
      </c>
      <c r="G152" s="19" t="str">
        <f t="shared" si="12"/>
        <v>7b66</v>
      </c>
      <c r="H152" s="19" t="str">
        <f t="shared" si="13"/>
        <v>CA7B66</v>
      </c>
      <c r="J152" s="19" t="str">
        <f t="shared" si="16"/>
        <v>40630</v>
      </c>
      <c r="K152" s="19">
        <f t="shared" si="17"/>
        <v>263728</v>
      </c>
      <c r="M152" s="8" t="s">
        <v>12396</v>
      </c>
      <c r="N152" s="19" t="str">
        <f t="shared" si="14"/>
        <v>2919</v>
      </c>
      <c r="O152" s="19" t="str">
        <f t="shared" si="15"/>
        <v>B67</v>
      </c>
      <c r="P152" s="8" t="s">
        <v>12811</v>
      </c>
    </row>
    <row r="153" spans="1:16">
      <c r="A153" s="4" t="s">
        <v>4254</v>
      </c>
      <c r="G153" s="19" t="str">
        <f t="shared" si="12"/>
        <v>7b66</v>
      </c>
      <c r="H153" s="19" t="str">
        <f t="shared" si="13"/>
        <v>CA7B66</v>
      </c>
      <c r="J153" s="19" t="str">
        <f t="shared" si="16"/>
        <v>40635</v>
      </c>
      <c r="K153" s="19">
        <f t="shared" si="17"/>
        <v>263733</v>
      </c>
      <c r="M153" s="8" t="s">
        <v>12397</v>
      </c>
      <c r="N153" s="19" t="str">
        <f t="shared" si="14"/>
        <v>2929</v>
      </c>
      <c r="O153" s="19" t="str">
        <f t="shared" si="15"/>
        <v>B71</v>
      </c>
      <c r="P153" s="8" t="s">
        <v>12812</v>
      </c>
    </row>
    <row r="154" spans="1:16">
      <c r="A154" s="4" t="s">
        <v>4253</v>
      </c>
      <c r="G154" s="19" t="str">
        <f t="shared" si="12"/>
        <v>7b77</v>
      </c>
      <c r="H154" s="19" t="str">
        <f t="shared" si="13"/>
        <v>CA7B77</v>
      </c>
      <c r="J154" s="19" t="str">
        <f t="shared" si="16"/>
        <v>4063A</v>
      </c>
      <c r="K154" s="19">
        <f t="shared" si="17"/>
        <v>263738</v>
      </c>
      <c r="M154" s="8" t="s">
        <v>12398</v>
      </c>
      <c r="N154" s="19" t="str">
        <f t="shared" si="14"/>
        <v>2959</v>
      </c>
      <c r="O154" s="19" t="str">
        <f t="shared" si="15"/>
        <v>B8F</v>
      </c>
      <c r="P154" s="8" t="s">
        <v>12813</v>
      </c>
    </row>
    <row r="155" spans="1:16">
      <c r="A155" s="4" t="s">
        <v>4252</v>
      </c>
      <c r="G155" s="19" t="str">
        <f t="shared" si="12"/>
        <v>7b77</v>
      </c>
      <c r="H155" s="19" t="str">
        <f t="shared" si="13"/>
        <v>CA7B77</v>
      </c>
      <c r="J155" s="19" t="str">
        <f t="shared" si="16"/>
        <v>4063F</v>
      </c>
      <c r="K155" s="19">
        <f t="shared" si="17"/>
        <v>263743</v>
      </c>
      <c r="M155" s="8" t="s">
        <v>12399</v>
      </c>
      <c r="N155" s="19" t="str">
        <f t="shared" si="14"/>
        <v>2959</v>
      </c>
      <c r="O155" s="19" t="str">
        <f t="shared" si="15"/>
        <v>B8F</v>
      </c>
      <c r="P155" s="8" t="s">
        <v>12814</v>
      </c>
    </row>
    <row r="156" spans="1:16">
      <c r="A156" s="4" t="s">
        <v>4251</v>
      </c>
      <c r="G156" s="19" t="str">
        <f t="shared" si="12"/>
        <v>7f9f</v>
      </c>
      <c r="H156" s="19" t="str">
        <f t="shared" si="13"/>
        <v>CA7F9F</v>
      </c>
      <c r="J156" s="19" t="str">
        <f t="shared" si="16"/>
        <v>40644</v>
      </c>
      <c r="K156" s="19">
        <f t="shared" si="17"/>
        <v>263748</v>
      </c>
      <c r="M156" s="8" t="s">
        <v>12400</v>
      </c>
      <c r="N156" s="19" t="str">
        <f t="shared" si="14"/>
        <v>2994</v>
      </c>
      <c r="O156" s="19" t="str">
        <f t="shared" si="15"/>
        <v>BB2</v>
      </c>
      <c r="P156" s="8" t="s">
        <v>12815</v>
      </c>
    </row>
    <row r="157" spans="1:16">
      <c r="A157" s="4" t="s">
        <v>4250</v>
      </c>
      <c r="G157" s="19" t="str">
        <f t="shared" si="12"/>
        <v>7fac</v>
      </c>
      <c r="H157" s="19" t="str">
        <f t="shared" si="13"/>
        <v>CA7FAC</v>
      </c>
      <c r="J157" s="19" t="str">
        <f t="shared" si="16"/>
        <v>40649</v>
      </c>
      <c r="K157" s="19">
        <f t="shared" si="17"/>
        <v>263753</v>
      </c>
      <c r="M157" s="8" t="s">
        <v>12401</v>
      </c>
      <c r="N157" s="19" t="str">
        <f t="shared" si="14"/>
        <v>3009</v>
      </c>
      <c r="O157" s="19" t="str">
        <f t="shared" si="15"/>
        <v>BC1</v>
      </c>
      <c r="P157" s="8" t="s">
        <v>12816</v>
      </c>
    </row>
    <row r="158" spans="1:16">
      <c r="A158" s="4" t="s">
        <v>4249</v>
      </c>
      <c r="G158" s="19" t="str">
        <f t="shared" si="12"/>
        <v>869c</v>
      </c>
      <c r="H158" s="19" t="str">
        <f t="shared" si="13"/>
        <v>CA869C</v>
      </c>
      <c r="J158" s="19" t="str">
        <f t="shared" si="16"/>
        <v>4064E</v>
      </c>
      <c r="K158" s="19">
        <f t="shared" si="17"/>
        <v>263758</v>
      </c>
      <c r="M158" s="8" t="s">
        <v>12402</v>
      </c>
      <c r="N158" s="19" t="str">
        <f t="shared" si="14"/>
        <v>3019</v>
      </c>
      <c r="O158" s="19" t="str">
        <f t="shared" si="15"/>
        <v>BCB</v>
      </c>
      <c r="P158" s="8" t="s">
        <v>12817</v>
      </c>
    </row>
    <row r="159" spans="1:16">
      <c r="A159" s="4" t="s">
        <v>4248</v>
      </c>
      <c r="G159" s="19" t="str">
        <f t="shared" si="12"/>
        <v>868b</v>
      </c>
      <c r="H159" s="19" t="str">
        <f t="shared" si="13"/>
        <v>CA868B</v>
      </c>
      <c r="J159" s="19" t="str">
        <f t="shared" si="16"/>
        <v>40653</v>
      </c>
      <c r="K159" s="19">
        <f t="shared" si="17"/>
        <v>263763</v>
      </c>
      <c r="M159" s="8" t="s">
        <v>12403</v>
      </c>
      <c r="N159" s="19" t="str">
        <f t="shared" si="14"/>
        <v>3164</v>
      </c>
      <c r="O159" s="19" t="str">
        <f t="shared" si="15"/>
        <v>C5C</v>
      </c>
      <c r="P159" s="8" t="s">
        <v>12818</v>
      </c>
    </row>
    <row r="160" spans="1:16">
      <c r="A160" s="4" t="s">
        <v>4247</v>
      </c>
      <c r="G160" s="19" t="str">
        <f t="shared" si="12"/>
        <v>8632</v>
      </c>
      <c r="H160" s="19" t="str">
        <f t="shared" si="13"/>
        <v>CA8632</v>
      </c>
      <c r="J160" s="19" t="str">
        <f t="shared" si="16"/>
        <v>40658</v>
      </c>
      <c r="K160" s="19">
        <f t="shared" si="17"/>
        <v>263768</v>
      </c>
      <c r="M160" s="8" t="s">
        <v>12404</v>
      </c>
      <c r="N160" s="19" t="str">
        <f t="shared" si="14"/>
        <v>3164</v>
      </c>
      <c r="O160" s="19" t="str">
        <f t="shared" si="15"/>
        <v>C5C</v>
      </c>
      <c r="P160" s="8" t="s">
        <v>12819</v>
      </c>
    </row>
    <row r="161" spans="1:16">
      <c r="A161" s="4" t="s">
        <v>4246</v>
      </c>
      <c r="G161" s="19" t="str">
        <f t="shared" si="12"/>
        <v>7b34</v>
      </c>
      <c r="H161" s="19" t="str">
        <f t="shared" si="13"/>
        <v>CA7B34</v>
      </c>
      <c r="J161" s="19" t="str">
        <f t="shared" si="16"/>
        <v>4065D</v>
      </c>
      <c r="K161" s="19">
        <f t="shared" si="17"/>
        <v>263773</v>
      </c>
      <c r="M161" s="8" t="s">
        <v>12405</v>
      </c>
      <c r="N161" s="19" t="str">
        <f t="shared" si="14"/>
        <v>3174</v>
      </c>
      <c r="O161" s="19" t="str">
        <f t="shared" si="15"/>
        <v>C66</v>
      </c>
      <c r="P161" s="8" t="s">
        <v>12820</v>
      </c>
    </row>
    <row r="162" spans="1:16">
      <c r="A162" s="4" t="s">
        <v>4245</v>
      </c>
      <c r="G162" s="19" t="str">
        <f t="shared" si="12"/>
        <v>7b46</v>
      </c>
      <c r="H162" s="19" t="str">
        <f t="shared" si="13"/>
        <v>CA7B46</v>
      </c>
      <c r="J162" s="19" t="str">
        <f t="shared" si="16"/>
        <v>40662</v>
      </c>
      <c r="K162" s="19">
        <f t="shared" si="17"/>
        <v>263778</v>
      </c>
      <c r="M162" s="8" t="s">
        <v>12406</v>
      </c>
      <c r="N162" s="19" t="str">
        <f t="shared" si="14"/>
        <v>3174</v>
      </c>
      <c r="O162" s="19" t="str">
        <f t="shared" si="15"/>
        <v>C66</v>
      </c>
      <c r="P162" s="8" t="s">
        <v>12821</v>
      </c>
    </row>
    <row r="163" spans="1:16">
      <c r="A163" s="4" t="s">
        <v>4244</v>
      </c>
      <c r="G163" s="19" t="str">
        <f t="shared" si="12"/>
        <v>7913</v>
      </c>
      <c r="H163" s="19" t="str">
        <f t="shared" si="13"/>
        <v>CA7913</v>
      </c>
      <c r="J163" s="19" t="str">
        <f t="shared" si="16"/>
        <v>40667</v>
      </c>
      <c r="K163" s="19">
        <f t="shared" si="17"/>
        <v>263783</v>
      </c>
      <c r="M163" s="8" t="s">
        <v>12407</v>
      </c>
      <c r="N163" s="19" t="str">
        <f t="shared" si="14"/>
        <v>3174</v>
      </c>
      <c r="O163" s="19" t="str">
        <f t="shared" si="15"/>
        <v>C66</v>
      </c>
      <c r="P163" s="8" t="s">
        <v>12822</v>
      </c>
    </row>
    <row r="164" spans="1:16">
      <c r="A164" s="4" t="s">
        <v>4243</v>
      </c>
      <c r="G164" s="19" t="str">
        <f t="shared" si="12"/>
        <v>793e</v>
      </c>
      <c r="H164" s="19" t="str">
        <f t="shared" si="13"/>
        <v>CA793E</v>
      </c>
      <c r="J164" s="19" t="str">
        <f t="shared" si="16"/>
        <v>4066C</v>
      </c>
      <c r="K164" s="19">
        <f t="shared" si="17"/>
        <v>263788</v>
      </c>
      <c r="M164" s="8" t="s">
        <v>12408</v>
      </c>
      <c r="N164" s="19" t="str">
        <f t="shared" si="14"/>
        <v>3174</v>
      </c>
      <c r="O164" s="19" t="str">
        <f t="shared" si="15"/>
        <v>C66</v>
      </c>
      <c r="P164" s="8" t="s">
        <v>12823</v>
      </c>
    </row>
    <row r="165" spans="1:16">
      <c r="A165" s="4" t="s">
        <v>4242</v>
      </c>
      <c r="G165" s="19" t="str">
        <f t="shared" si="12"/>
        <v>29aeb</v>
      </c>
      <c r="H165" s="19" t="str">
        <f t="shared" si="13"/>
        <v>CC9AEB</v>
      </c>
      <c r="J165" s="19" t="str">
        <f t="shared" si="16"/>
        <v>40671</v>
      </c>
      <c r="K165" s="19">
        <f t="shared" si="17"/>
        <v>263793</v>
      </c>
      <c r="M165" s="8" t="s">
        <v>12409</v>
      </c>
      <c r="N165" s="19" t="str">
        <f t="shared" si="14"/>
        <v>3184</v>
      </c>
      <c r="O165" s="19" t="str">
        <f t="shared" si="15"/>
        <v>C70</v>
      </c>
      <c r="P165" s="8" t="s">
        <v>12824</v>
      </c>
    </row>
    <row r="166" spans="1:16">
      <c r="A166" s="4" t="s">
        <v>4241</v>
      </c>
      <c r="G166" s="19" t="str">
        <f t="shared" si="12"/>
        <v>8007</v>
      </c>
      <c r="H166" s="19" t="str">
        <f t="shared" si="13"/>
        <v>CA8007</v>
      </c>
      <c r="J166" s="19" t="str">
        <f t="shared" si="16"/>
        <v>40676</v>
      </c>
      <c r="K166" s="19">
        <f t="shared" si="17"/>
        <v>263798</v>
      </c>
      <c r="M166" s="8" t="s">
        <v>12410</v>
      </c>
      <c r="N166" s="19" t="str">
        <f t="shared" si="14"/>
        <v>3189</v>
      </c>
      <c r="O166" s="19" t="str">
        <f t="shared" si="15"/>
        <v>C75</v>
      </c>
      <c r="P166" s="8" t="s">
        <v>12825</v>
      </c>
    </row>
    <row r="167" spans="1:16">
      <c r="A167" s="4" t="s">
        <v>4240</v>
      </c>
      <c r="G167" s="19" t="str">
        <f t="shared" si="12"/>
        <v>794a</v>
      </c>
      <c r="H167" s="19" t="str">
        <f t="shared" si="13"/>
        <v>CA794A</v>
      </c>
      <c r="J167" s="19" t="str">
        <f t="shared" si="16"/>
        <v>4067B</v>
      </c>
      <c r="K167" s="19">
        <f t="shared" si="17"/>
        <v>263803</v>
      </c>
      <c r="M167" s="8" t="s">
        <v>12411</v>
      </c>
      <c r="N167" s="19" t="str">
        <f t="shared" si="14"/>
        <v>3189</v>
      </c>
      <c r="O167" s="19" t="str">
        <f t="shared" si="15"/>
        <v>C75</v>
      </c>
      <c r="P167" s="8" t="s">
        <v>12826</v>
      </c>
    </row>
    <row r="168" spans="1:16">
      <c r="A168" s="4" t="s">
        <v>4239</v>
      </c>
      <c r="G168" s="19" t="str">
        <f t="shared" si="12"/>
        <v>798e</v>
      </c>
      <c r="H168" s="19" t="str">
        <f t="shared" si="13"/>
        <v>CA798E</v>
      </c>
      <c r="J168" s="19" t="str">
        <f t="shared" si="16"/>
        <v>40680</v>
      </c>
      <c r="K168" s="19">
        <f t="shared" si="17"/>
        <v>263808</v>
      </c>
      <c r="M168" s="8" t="s">
        <v>12412</v>
      </c>
      <c r="N168" s="19" t="str">
        <f t="shared" si="14"/>
        <v>3204</v>
      </c>
      <c r="O168" s="19" t="str">
        <f t="shared" si="15"/>
        <v>C84</v>
      </c>
      <c r="P168" s="8" t="s">
        <v>12827</v>
      </c>
    </row>
    <row r="169" spans="1:16">
      <c r="A169" s="4" t="s">
        <v>4238</v>
      </c>
      <c r="G169" s="19" t="str">
        <f t="shared" si="12"/>
        <v>7fb9</v>
      </c>
      <c r="H169" s="19" t="str">
        <f t="shared" si="13"/>
        <v>CA7FB9</v>
      </c>
      <c r="J169" s="19" t="str">
        <f t="shared" si="16"/>
        <v>40685</v>
      </c>
      <c r="K169" s="19">
        <f t="shared" si="17"/>
        <v>263813</v>
      </c>
      <c r="M169" s="8" t="s">
        <v>12413</v>
      </c>
      <c r="N169" s="19" t="str">
        <f t="shared" si="14"/>
        <v>3204</v>
      </c>
      <c r="O169" s="19" t="str">
        <f t="shared" si="15"/>
        <v>C84</v>
      </c>
      <c r="P169" s="8" t="s">
        <v>12828</v>
      </c>
    </row>
    <row r="170" spans="1:16">
      <c r="A170" s="4" t="s">
        <v>4237</v>
      </c>
      <c r="G170" s="19" t="str">
        <f t="shared" si="12"/>
        <v>7fe0</v>
      </c>
      <c r="H170" s="19" t="str">
        <f t="shared" si="13"/>
        <v>CA7FE0</v>
      </c>
      <c r="J170" s="19" t="str">
        <f t="shared" si="16"/>
        <v>4068A</v>
      </c>
      <c r="K170" s="19">
        <f t="shared" si="17"/>
        <v>263818</v>
      </c>
      <c r="M170" s="8" t="s">
        <v>12414</v>
      </c>
      <c r="N170" s="19" t="str">
        <f t="shared" si="14"/>
        <v>3234</v>
      </c>
      <c r="O170" s="19" t="str">
        <f t="shared" si="15"/>
        <v>CA2</v>
      </c>
      <c r="P170" s="8" t="s">
        <v>12829</v>
      </c>
    </row>
    <row r="171" spans="1:16">
      <c r="A171" s="4" t="s">
        <v>4236</v>
      </c>
      <c r="G171" s="19" t="str">
        <f t="shared" si="12"/>
        <v>7fed</v>
      </c>
      <c r="H171" s="19" t="str">
        <f t="shared" si="13"/>
        <v>CA7FED</v>
      </c>
      <c r="J171" s="19" t="str">
        <f t="shared" si="16"/>
        <v>4068F</v>
      </c>
      <c r="K171" s="19">
        <f t="shared" si="17"/>
        <v>263823</v>
      </c>
      <c r="M171" s="8" t="s">
        <v>12415</v>
      </c>
      <c r="N171" s="19" t="str">
        <f t="shared" si="14"/>
        <v>3254</v>
      </c>
      <c r="O171" s="19" t="str">
        <f t="shared" si="15"/>
        <v>CB6</v>
      </c>
      <c r="P171" s="8" t="s">
        <v>12830</v>
      </c>
    </row>
    <row r="172" spans="1:16">
      <c r="A172" s="4" t="s">
        <v>4235</v>
      </c>
      <c r="G172" s="19" t="str">
        <f t="shared" si="12"/>
        <v>7ffa</v>
      </c>
      <c r="H172" s="19" t="str">
        <f t="shared" si="13"/>
        <v>CA7FFA</v>
      </c>
      <c r="J172" s="19" t="str">
        <f t="shared" si="16"/>
        <v>40694</v>
      </c>
      <c r="K172" s="19">
        <f t="shared" si="17"/>
        <v>263828</v>
      </c>
      <c r="M172" s="8" t="s">
        <v>12416</v>
      </c>
      <c r="N172" s="19" t="str">
        <f t="shared" si="14"/>
        <v>3254</v>
      </c>
      <c r="O172" s="19" t="str">
        <f t="shared" si="15"/>
        <v>CB6</v>
      </c>
      <c r="P172" s="8" t="s">
        <v>12831</v>
      </c>
    </row>
    <row r="173" spans="1:16">
      <c r="A173" s="4" t="s">
        <v>4234</v>
      </c>
      <c r="G173" s="19" t="str">
        <f t="shared" si="12"/>
        <v>8014</v>
      </c>
      <c r="H173" s="19" t="str">
        <f t="shared" si="13"/>
        <v>CA8014</v>
      </c>
      <c r="J173" s="19" t="str">
        <f t="shared" si="16"/>
        <v>40699</v>
      </c>
      <c r="K173" s="19">
        <f t="shared" si="17"/>
        <v>263833</v>
      </c>
      <c r="M173" s="8" t="s">
        <v>12417</v>
      </c>
      <c r="N173" s="19" t="str">
        <f t="shared" si="14"/>
        <v>3254</v>
      </c>
      <c r="O173" s="19" t="str">
        <f t="shared" si="15"/>
        <v>CB6</v>
      </c>
      <c r="P173" s="8" t="s">
        <v>12832</v>
      </c>
    </row>
    <row r="174" spans="1:16">
      <c r="A174" s="4" t="s">
        <v>4233</v>
      </c>
      <c r="G174" s="19" t="str">
        <f t="shared" si="12"/>
        <v>29aeb</v>
      </c>
      <c r="H174" s="19" t="str">
        <f t="shared" si="13"/>
        <v>CC9AEB</v>
      </c>
      <c r="J174" s="19" t="str">
        <f t="shared" si="16"/>
        <v>4069E</v>
      </c>
      <c r="K174" s="19">
        <f t="shared" si="17"/>
        <v>263838</v>
      </c>
      <c r="M174" s="8" t="s">
        <v>12418</v>
      </c>
      <c r="N174" s="19" t="str">
        <f t="shared" si="14"/>
        <v>3254</v>
      </c>
      <c r="O174" s="19" t="str">
        <f t="shared" si="15"/>
        <v>CB6</v>
      </c>
      <c r="P174" s="8" t="s">
        <v>12833</v>
      </c>
    </row>
    <row r="175" spans="1:16">
      <c r="A175" s="4" t="s">
        <v>4232</v>
      </c>
      <c r="G175" s="19" t="str">
        <f t="shared" si="12"/>
        <v>76b3</v>
      </c>
      <c r="H175" s="19" t="str">
        <f t="shared" si="13"/>
        <v>CA76B3</v>
      </c>
      <c r="J175" s="19" t="str">
        <f t="shared" si="16"/>
        <v>406A3</v>
      </c>
      <c r="K175" s="19">
        <f t="shared" si="17"/>
        <v>263843</v>
      </c>
      <c r="M175" s="8" t="s">
        <v>12419</v>
      </c>
      <c r="N175" s="19" t="str">
        <f t="shared" si="14"/>
        <v>3254</v>
      </c>
      <c r="O175" s="19" t="str">
        <f t="shared" si="15"/>
        <v>CB6</v>
      </c>
      <c r="P175" s="8" t="s">
        <v>12834</v>
      </c>
    </row>
    <row r="176" spans="1:16">
      <c r="A176" s="4" t="s">
        <v>4231</v>
      </c>
      <c r="G176" s="19" t="str">
        <f t="shared" si="12"/>
        <v>76ca</v>
      </c>
      <c r="H176" s="19" t="str">
        <f t="shared" si="13"/>
        <v>CA76CA</v>
      </c>
      <c r="J176" s="19" t="str">
        <f t="shared" si="16"/>
        <v>406A8</v>
      </c>
      <c r="K176" s="19">
        <f t="shared" si="17"/>
        <v>263848</v>
      </c>
      <c r="M176" s="8" t="s">
        <v>12420</v>
      </c>
      <c r="N176" s="19" t="str">
        <f t="shared" si="14"/>
        <v>3254</v>
      </c>
      <c r="O176" s="19" t="str">
        <f t="shared" si="15"/>
        <v>CB6</v>
      </c>
      <c r="P176" s="8" t="s">
        <v>12835</v>
      </c>
    </row>
    <row r="177" spans="1:16">
      <c r="A177" s="4" t="s">
        <v>4230</v>
      </c>
      <c r="G177" s="19" t="str">
        <f t="shared" si="12"/>
        <v>76e1</v>
      </c>
      <c r="H177" s="19" t="str">
        <f t="shared" si="13"/>
        <v>CA76E1</v>
      </c>
      <c r="J177" s="19" t="str">
        <f t="shared" si="16"/>
        <v>406AD</v>
      </c>
      <c r="K177" s="19">
        <f t="shared" si="17"/>
        <v>263853</v>
      </c>
      <c r="M177" s="8" t="s">
        <v>12421</v>
      </c>
      <c r="N177" s="19" t="str">
        <f t="shared" si="14"/>
        <v>3254</v>
      </c>
      <c r="O177" s="19" t="str">
        <f t="shared" si="15"/>
        <v>CB6</v>
      </c>
      <c r="P177" s="8" t="s">
        <v>12836</v>
      </c>
    </row>
    <row r="178" spans="1:16">
      <c r="A178" s="4" t="s">
        <v>4229</v>
      </c>
      <c r="G178" s="19" t="str">
        <f t="shared" si="12"/>
        <v>7f85</v>
      </c>
      <c r="H178" s="19" t="str">
        <f t="shared" si="13"/>
        <v>CA7F85</v>
      </c>
      <c r="J178" s="19" t="str">
        <f t="shared" si="16"/>
        <v>406B2</v>
      </c>
      <c r="K178" s="19">
        <f t="shared" si="17"/>
        <v>263858</v>
      </c>
      <c r="M178" s="8" t="s">
        <v>12422</v>
      </c>
      <c r="N178" s="19" t="str">
        <f t="shared" si="14"/>
        <v>3274</v>
      </c>
      <c r="O178" s="19" t="str">
        <f t="shared" si="15"/>
        <v>CCA</v>
      </c>
      <c r="P178" s="8" t="s">
        <v>12837</v>
      </c>
    </row>
    <row r="179" spans="1:16">
      <c r="A179" s="4" t="s">
        <v>4228</v>
      </c>
      <c r="G179" s="19" t="str">
        <f t="shared" si="12"/>
        <v>7f85</v>
      </c>
      <c r="H179" s="19" t="str">
        <f t="shared" si="13"/>
        <v>CA7F85</v>
      </c>
      <c r="J179" s="19" t="str">
        <f t="shared" si="16"/>
        <v>406B7</v>
      </c>
      <c r="K179" s="19">
        <f t="shared" si="17"/>
        <v>263863</v>
      </c>
      <c r="M179" s="8" t="s">
        <v>12423</v>
      </c>
      <c r="N179" s="19" t="str">
        <f t="shared" si="14"/>
        <v>3274</v>
      </c>
      <c r="O179" s="19" t="str">
        <f t="shared" si="15"/>
        <v>CCA</v>
      </c>
      <c r="P179" s="8" t="s">
        <v>12838</v>
      </c>
    </row>
    <row r="180" spans="1:16">
      <c r="A180" s="4" t="s">
        <v>4227</v>
      </c>
      <c r="G180" s="19" t="str">
        <f t="shared" si="12"/>
        <v>7f85</v>
      </c>
      <c r="H180" s="19" t="str">
        <f t="shared" si="13"/>
        <v>CA7F85</v>
      </c>
      <c r="J180" s="19" t="str">
        <f t="shared" si="16"/>
        <v>406BC</v>
      </c>
      <c r="K180" s="19">
        <f t="shared" si="17"/>
        <v>263868</v>
      </c>
      <c r="M180" s="8" t="s">
        <v>12424</v>
      </c>
      <c r="N180" s="19" t="str">
        <f t="shared" si="14"/>
        <v>3274</v>
      </c>
      <c r="O180" s="19" t="str">
        <f t="shared" si="15"/>
        <v>CCA</v>
      </c>
      <c r="P180" s="8" t="s">
        <v>12839</v>
      </c>
    </row>
    <row r="181" spans="1:16">
      <c r="A181" s="4" t="s">
        <v>4226</v>
      </c>
      <c r="G181" s="19" t="str">
        <f t="shared" si="12"/>
        <v>77ec</v>
      </c>
      <c r="H181" s="19" t="str">
        <f t="shared" si="13"/>
        <v>CA77EC</v>
      </c>
      <c r="J181" s="19" t="str">
        <f t="shared" si="16"/>
        <v>406C1</v>
      </c>
      <c r="K181" s="19">
        <f t="shared" si="17"/>
        <v>263873</v>
      </c>
      <c r="M181" s="8" t="s">
        <v>12425</v>
      </c>
      <c r="N181" s="19" t="str">
        <f t="shared" si="14"/>
        <v>3274</v>
      </c>
      <c r="O181" s="19" t="str">
        <f t="shared" si="15"/>
        <v>CCA</v>
      </c>
      <c r="P181" s="8" t="s">
        <v>12840</v>
      </c>
    </row>
    <row r="182" spans="1:16">
      <c r="A182" s="4" t="s">
        <v>4225</v>
      </c>
      <c r="G182" s="19" t="str">
        <f t="shared" si="12"/>
        <v>77ec</v>
      </c>
      <c r="H182" s="19" t="str">
        <f t="shared" si="13"/>
        <v>CA77EC</v>
      </c>
      <c r="J182" s="19" t="str">
        <f t="shared" si="16"/>
        <v>406C6</v>
      </c>
      <c r="K182" s="19">
        <f t="shared" si="17"/>
        <v>263878</v>
      </c>
      <c r="M182" s="8" t="s">
        <v>12426</v>
      </c>
      <c r="N182" s="19" t="str">
        <f t="shared" si="14"/>
        <v>3284</v>
      </c>
      <c r="O182" s="19" t="str">
        <f t="shared" si="15"/>
        <v>CD4</v>
      </c>
      <c r="P182" s="8" t="s">
        <v>12841</v>
      </c>
    </row>
    <row r="183" spans="1:16">
      <c r="A183" s="4" t="s">
        <v>4224</v>
      </c>
      <c r="G183" s="19" t="str">
        <f t="shared" si="12"/>
        <v>cd17</v>
      </c>
      <c r="H183" s="19" t="str">
        <f t="shared" si="13"/>
        <v>CACD17</v>
      </c>
      <c r="J183" s="19" t="str">
        <f t="shared" si="16"/>
        <v>406CB</v>
      </c>
      <c r="K183" s="19">
        <f t="shared" si="17"/>
        <v>263883</v>
      </c>
      <c r="M183" s="8" t="s">
        <v>12427</v>
      </c>
      <c r="N183" s="19" t="str">
        <f t="shared" si="14"/>
        <v>3289</v>
      </c>
      <c r="O183" s="19" t="str">
        <f t="shared" si="15"/>
        <v>CD9</v>
      </c>
      <c r="P183" s="8" t="s">
        <v>12842</v>
      </c>
    </row>
    <row r="184" spans="1:16">
      <c r="A184" s="4" t="s">
        <v>4223</v>
      </c>
      <c r="G184" s="19" t="str">
        <f t="shared" si="12"/>
        <v>cd17</v>
      </c>
      <c r="H184" s="19" t="str">
        <f t="shared" si="13"/>
        <v>CACD17</v>
      </c>
      <c r="J184" s="19" t="str">
        <f t="shared" si="16"/>
        <v>406D0</v>
      </c>
      <c r="K184" s="19">
        <f t="shared" si="17"/>
        <v>263888</v>
      </c>
      <c r="M184" s="8" t="s">
        <v>12428</v>
      </c>
      <c r="N184" s="19" t="str">
        <f t="shared" si="14"/>
        <v>3289</v>
      </c>
      <c r="O184" s="19" t="str">
        <f t="shared" si="15"/>
        <v>CD9</v>
      </c>
      <c r="P184" s="8" t="s">
        <v>12843</v>
      </c>
    </row>
    <row r="185" spans="1:16">
      <c r="A185" s="4" t="s">
        <v>4222</v>
      </c>
      <c r="G185" s="19" t="str">
        <f t="shared" si="12"/>
        <v>cd17</v>
      </c>
      <c r="H185" s="19" t="str">
        <f t="shared" si="13"/>
        <v>CACD17</v>
      </c>
      <c r="J185" s="19" t="str">
        <f t="shared" si="16"/>
        <v>406D5</v>
      </c>
      <c r="K185" s="19">
        <f t="shared" si="17"/>
        <v>263893</v>
      </c>
      <c r="M185" s="8" t="s">
        <v>12429</v>
      </c>
      <c r="N185" s="19" t="str">
        <f t="shared" si="14"/>
        <v>3289</v>
      </c>
      <c r="O185" s="19" t="str">
        <f t="shared" si="15"/>
        <v>CD9</v>
      </c>
      <c r="P185" s="8" t="s">
        <v>12844</v>
      </c>
    </row>
    <row r="186" spans="1:16">
      <c r="A186" s="4" t="s">
        <v>4221</v>
      </c>
      <c r="G186" s="19" t="str">
        <f t="shared" si="12"/>
        <v>820f</v>
      </c>
      <c r="H186" s="19" t="str">
        <f t="shared" si="13"/>
        <v>CA820F</v>
      </c>
      <c r="J186" s="19" t="str">
        <f t="shared" si="16"/>
        <v>406DA</v>
      </c>
      <c r="K186" s="19">
        <f t="shared" si="17"/>
        <v>263898</v>
      </c>
      <c r="M186" s="8" t="s">
        <v>12430</v>
      </c>
      <c r="N186" s="19" t="str">
        <f t="shared" si="14"/>
        <v>3289</v>
      </c>
      <c r="O186" s="19" t="str">
        <f t="shared" si="15"/>
        <v>CD9</v>
      </c>
      <c r="P186" s="8" t="s">
        <v>12845</v>
      </c>
    </row>
    <row r="187" spans="1:16">
      <c r="A187" s="4" t="s">
        <v>4220</v>
      </c>
      <c r="G187" s="19" t="str">
        <f t="shared" si="12"/>
        <v>8252</v>
      </c>
      <c r="H187" s="19" t="str">
        <f t="shared" si="13"/>
        <v>CA8252</v>
      </c>
      <c r="J187" s="19" t="str">
        <f t="shared" si="16"/>
        <v>406DF</v>
      </c>
      <c r="K187" s="19">
        <f t="shared" si="17"/>
        <v>263903</v>
      </c>
      <c r="M187" s="8" t="s">
        <v>12431</v>
      </c>
      <c r="N187" s="19" t="str">
        <f t="shared" si="14"/>
        <v>3289</v>
      </c>
      <c r="O187" s="19" t="str">
        <f t="shared" si="15"/>
        <v>CD9</v>
      </c>
      <c r="P187" s="8" t="s">
        <v>12846</v>
      </c>
    </row>
    <row r="188" spans="1:16">
      <c r="A188" s="4" t="s">
        <v>4219</v>
      </c>
      <c r="G188" s="19" t="str">
        <f t="shared" si="12"/>
        <v>8230</v>
      </c>
      <c r="H188" s="19" t="str">
        <f t="shared" si="13"/>
        <v>CA8230</v>
      </c>
      <c r="J188" s="19" t="str">
        <f t="shared" si="16"/>
        <v>406E4</v>
      </c>
      <c r="K188" s="19">
        <f t="shared" si="17"/>
        <v>263908</v>
      </c>
      <c r="M188" s="8" t="s">
        <v>12432</v>
      </c>
      <c r="N188" s="19" t="str">
        <f t="shared" si="14"/>
        <v>3289</v>
      </c>
      <c r="O188" s="19" t="str">
        <f t="shared" si="15"/>
        <v>CD9</v>
      </c>
      <c r="P188" s="8" t="s">
        <v>12847</v>
      </c>
    </row>
    <row r="189" spans="1:16">
      <c r="A189" s="4" t="s">
        <v>4218</v>
      </c>
      <c r="G189" s="19" t="str">
        <f t="shared" si="12"/>
        <v>8267</v>
      </c>
      <c r="H189" s="19" t="str">
        <f t="shared" si="13"/>
        <v>CA8267</v>
      </c>
      <c r="J189" s="19" t="str">
        <f t="shared" si="16"/>
        <v>406E9</v>
      </c>
      <c r="K189" s="19">
        <f t="shared" si="17"/>
        <v>263913</v>
      </c>
      <c r="M189" s="8" t="s">
        <v>12433</v>
      </c>
      <c r="N189" s="19" t="str">
        <f t="shared" si="14"/>
        <v>3289</v>
      </c>
      <c r="O189" s="19" t="str">
        <f t="shared" si="15"/>
        <v>CD9</v>
      </c>
      <c r="P189" s="8" t="s">
        <v>12848</v>
      </c>
    </row>
    <row r="190" spans="1:16">
      <c r="A190" s="4" t="s">
        <v>4217</v>
      </c>
      <c r="G190" s="19" t="str">
        <f t="shared" si="12"/>
        <v>8267</v>
      </c>
      <c r="H190" s="19" t="str">
        <f t="shared" si="13"/>
        <v>CA8267</v>
      </c>
      <c r="J190" s="19" t="str">
        <f t="shared" si="16"/>
        <v>406EE</v>
      </c>
      <c r="K190" s="19">
        <f t="shared" si="17"/>
        <v>263918</v>
      </c>
      <c r="M190" s="8" t="s">
        <v>12434</v>
      </c>
      <c r="N190" s="19" t="str">
        <f t="shared" si="14"/>
        <v>3294</v>
      </c>
      <c r="O190" s="19" t="str">
        <f t="shared" si="15"/>
        <v>CDE</v>
      </c>
      <c r="P190" s="8" t="s">
        <v>12849</v>
      </c>
    </row>
    <row r="191" spans="1:16">
      <c r="A191" s="4" t="s">
        <v>4216</v>
      </c>
      <c r="G191" s="19" t="str">
        <f t="shared" si="12"/>
        <v>54a2</v>
      </c>
      <c r="H191" s="19" t="str">
        <f t="shared" si="13"/>
        <v>CA54A2</v>
      </c>
      <c r="J191" s="19" t="str">
        <f t="shared" si="16"/>
        <v>406F3</v>
      </c>
      <c r="K191" s="19">
        <f t="shared" si="17"/>
        <v>263923</v>
      </c>
      <c r="M191" s="8" t="s">
        <v>12435</v>
      </c>
      <c r="N191" s="19" t="str">
        <f t="shared" si="14"/>
        <v>3294</v>
      </c>
      <c r="O191" s="19" t="str">
        <f t="shared" si="15"/>
        <v>CDE</v>
      </c>
      <c r="P191" s="8" t="s">
        <v>12850</v>
      </c>
    </row>
    <row r="192" spans="1:16">
      <c r="A192" s="4" t="s">
        <v>4215</v>
      </c>
      <c r="G192" s="19" t="str">
        <f t="shared" si="12"/>
        <v>548c</v>
      </c>
      <c r="H192" s="19" t="str">
        <f t="shared" si="13"/>
        <v>CA548C</v>
      </c>
      <c r="J192" s="19" t="str">
        <f t="shared" si="16"/>
        <v>406F8</v>
      </c>
      <c r="K192" s="19">
        <f t="shared" si="17"/>
        <v>263928</v>
      </c>
      <c r="M192" s="8" t="s">
        <v>12436</v>
      </c>
      <c r="N192" s="19" t="str">
        <f t="shared" si="14"/>
        <v>3299</v>
      </c>
      <c r="O192" s="19" t="str">
        <f t="shared" si="15"/>
        <v>CE3</v>
      </c>
      <c r="P192" s="8" t="s">
        <v>12851</v>
      </c>
    </row>
    <row r="193" spans="1:16">
      <c r="A193" s="4" t="s">
        <v>4214</v>
      </c>
      <c r="G193" s="19" t="str">
        <f t="shared" si="12"/>
        <v>29aeb</v>
      </c>
      <c r="H193" s="19" t="str">
        <f t="shared" si="13"/>
        <v>CC9AEB</v>
      </c>
      <c r="J193" s="19" t="str">
        <f t="shared" si="16"/>
        <v>406FD</v>
      </c>
      <c r="K193" s="19">
        <f t="shared" si="17"/>
        <v>263933</v>
      </c>
      <c r="M193" s="8" t="s">
        <v>12437</v>
      </c>
      <c r="N193" s="19" t="str">
        <f t="shared" si="14"/>
        <v>3299</v>
      </c>
      <c r="O193" s="19" t="str">
        <f t="shared" si="15"/>
        <v>CE3</v>
      </c>
      <c r="P193" s="8" t="s">
        <v>12852</v>
      </c>
    </row>
    <row r="194" spans="1:16">
      <c r="A194" s="4" t="s">
        <v>4213</v>
      </c>
      <c r="G194" s="19" t="str">
        <f t="shared" si="12"/>
        <v>23940</v>
      </c>
      <c r="H194" s="19" t="str">
        <f t="shared" si="13"/>
        <v>CC3940</v>
      </c>
      <c r="J194" s="19" t="str">
        <f t="shared" si="16"/>
        <v>40702</v>
      </c>
      <c r="K194" s="19">
        <f t="shared" si="17"/>
        <v>263938</v>
      </c>
      <c r="M194" s="8" t="s">
        <v>12438</v>
      </c>
      <c r="N194" s="19" t="str">
        <f t="shared" si="14"/>
        <v>3304</v>
      </c>
      <c r="O194" s="19" t="str">
        <f t="shared" si="15"/>
        <v>CE8</v>
      </c>
      <c r="P194" s="8" t="s">
        <v>12853</v>
      </c>
    </row>
    <row r="195" spans="1:16">
      <c r="A195" s="4" t="s">
        <v>4212</v>
      </c>
      <c r="G195" s="19" t="str">
        <f t="shared" ref="G195:G258" si="18">MID(A195,FIND("0x",A195,1)+2,LEN(A195))</f>
        <v>29aeb</v>
      </c>
      <c r="H195" s="19" t="str">
        <f t="shared" ref="H195:H258" si="19">DEC2HEX(HEX2DEC("CA0000")+HEX2DEC(G195))</f>
        <v>CC9AEB</v>
      </c>
      <c r="J195" s="19" t="str">
        <f t="shared" si="16"/>
        <v>40707</v>
      </c>
      <c r="K195" s="19">
        <f t="shared" si="17"/>
        <v>263943</v>
      </c>
      <c r="M195" s="8" t="s">
        <v>12439</v>
      </c>
      <c r="N195" s="19" t="str">
        <f t="shared" ref="N195:N258" si="20">MID(M195,FIND(":",M195,1)+2,LEN(M195))</f>
        <v>3304</v>
      </c>
      <c r="O195" s="19" t="str">
        <f t="shared" ref="O195:O258" si="21">DEC2HEX(N195)</f>
        <v>CE8</v>
      </c>
      <c r="P195" s="8" t="s">
        <v>12854</v>
      </c>
    </row>
    <row r="196" spans="1:16">
      <c r="A196" s="4" t="s">
        <v>4211</v>
      </c>
      <c r="G196" s="19" t="str">
        <f t="shared" si="18"/>
        <v>f6f0</v>
      </c>
      <c r="H196" s="19" t="str">
        <f t="shared" si="19"/>
        <v>CAF6F0</v>
      </c>
      <c r="J196" s="19" t="str">
        <f t="shared" ref="J196:J259" si="22">DEC2HEX(K196)</f>
        <v>4070C</v>
      </c>
      <c r="K196" s="19">
        <f t="shared" ref="K196:K259" si="23">K195+5</f>
        <v>263948</v>
      </c>
      <c r="M196" s="8" t="s">
        <v>12440</v>
      </c>
      <c r="N196" s="19" t="str">
        <f t="shared" si="20"/>
        <v>3304</v>
      </c>
      <c r="O196" s="19" t="str">
        <f t="shared" si="21"/>
        <v>CE8</v>
      </c>
      <c r="P196" s="8" t="s">
        <v>12855</v>
      </c>
    </row>
    <row r="197" spans="1:16">
      <c r="A197" s="4" t="s">
        <v>4210</v>
      </c>
      <c r="G197" s="19" t="str">
        <f t="shared" si="18"/>
        <v>f745</v>
      </c>
      <c r="H197" s="19" t="str">
        <f t="shared" si="19"/>
        <v>CAF745</v>
      </c>
      <c r="J197" s="19" t="str">
        <f t="shared" si="22"/>
        <v>40711</v>
      </c>
      <c r="K197" s="19">
        <f t="shared" si="23"/>
        <v>263953</v>
      </c>
      <c r="M197" s="8" t="s">
        <v>12441</v>
      </c>
      <c r="N197" s="19" t="str">
        <f t="shared" si="20"/>
        <v>3314</v>
      </c>
      <c r="O197" s="19" t="str">
        <f t="shared" si="21"/>
        <v>CF2</v>
      </c>
      <c r="P197" s="8" t="s">
        <v>12856</v>
      </c>
    </row>
    <row r="198" spans="1:16">
      <c r="A198" s="4" t="s">
        <v>4209</v>
      </c>
      <c r="G198" s="19" t="str">
        <f t="shared" si="18"/>
        <v>f717</v>
      </c>
      <c r="H198" s="19" t="str">
        <f t="shared" si="19"/>
        <v>CAF717</v>
      </c>
      <c r="J198" s="19" t="str">
        <f t="shared" si="22"/>
        <v>40716</v>
      </c>
      <c r="K198" s="19">
        <f t="shared" si="23"/>
        <v>263958</v>
      </c>
      <c r="M198" s="8" t="s">
        <v>12442</v>
      </c>
      <c r="N198" s="19" t="str">
        <f t="shared" si="20"/>
        <v>3329</v>
      </c>
      <c r="O198" s="19" t="str">
        <f t="shared" si="21"/>
        <v>D01</v>
      </c>
      <c r="P198" s="8" t="s">
        <v>12857</v>
      </c>
    </row>
    <row r="199" spans="1:16">
      <c r="A199" s="4" t="s">
        <v>4208</v>
      </c>
      <c r="G199" s="19" t="str">
        <f t="shared" si="18"/>
        <v>1002b</v>
      </c>
      <c r="H199" s="19" t="str">
        <f t="shared" si="19"/>
        <v>CB002B</v>
      </c>
      <c r="J199" s="19" t="str">
        <f t="shared" si="22"/>
        <v>4071B</v>
      </c>
      <c r="K199" s="19">
        <f t="shared" si="23"/>
        <v>263963</v>
      </c>
      <c r="M199" s="8" t="s">
        <v>12443</v>
      </c>
      <c r="N199" s="19" t="str">
        <f t="shared" si="20"/>
        <v>3329</v>
      </c>
      <c r="O199" s="19" t="str">
        <f t="shared" si="21"/>
        <v>D01</v>
      </c>
      <c r="P199" s="8" t="s">
        <v>12858</v>
      </c>
    </row>
    <row r="200" spans="1:16">
      <c r="A200" s="4" t="s">
        <v>4207</v>
      </c>
      <c r="G200" s="19" t="str">
        <f t="shared" si="18"/>
        <v>10412</v>
      </c>
      <c r="H200" s="19" t="str">
        <f t="shared" si="19"/>
        <v>CB0412</v>
      </c>
      <c r="J200" s="19" t="str">
        <f t="shared" si="22"/>
        <v>40720</v>
      </c>
      <c r="K200" s="19">
        <f t="shared" si="23"/>
        <v>263968</v>
      </c>
      <c r="M200" s="8" t="s">
        <v>12444</v>
      </c>
      <c r="N200" s="19" t="str">
        <f t="shared" si="20"/>
        <v>3339</v>
      </c>
      <c r="O200" s="19" t="str">
        <f t="shared" si="21"/>
        <v>D0B</v>
      </c>
      <c r="P200" s="8" t="s">
        <v>12859</v>
      </c>
    </row>
    <row r="201" spans="1:16">
      <c r="A201" s="4" t="s">
        <v>4206</v>
      </c>
      <c r="G201" s="19" t="str">
        <f t="shared" si="18"/>
        <v>29aeb</v>
      </c>
      <c r="H201" s="19" t="str">
        <f t="shared" si="19"/>
        <v>CC9AEB</v>
      </c>
      <c r="J201" s="19" t="str">
        <f t="shared" si="22"/>
        <v>40725</v>
      </c>
      <c r="K201" s="19">
        <f t="shared" si="23"/>
        <v>263973</v>
      </c>
      <c r="M201" s="8" t="s">
        <v>12445</v>
      </c>
      <c r="N201" s="19" t="str">
        <f t="shared" si="20"/>
        <v>3339</v>
      </c>
      <c r="O201" s="19" t="str">
        <f t="shared" si="21"/>
        <v>D0B</v>
      </c>
      <c r="P201" s="8" t="s">
        <v>12860</v>
      </c>
    </row>
    <row r="202" spans="1:16">
      <c r="A202" s="4" t="s">
        <v>4205</v>
      </c>
      <c r="G202" s="19" t="str">
        <f t="shared" si="18"/>
        <v>1059f</v>
      </c>
      <c r="H202" s="19" t="str">
        <f t="shared" si="19"/>
        <v>CB059F</v>
      </c>
      <c r="J202" s="19" t="str">
        <f t="shared" si="22"/>
        <v>4072A</v>
      </c>
      <c r="K202" s="19">
        <f t="shared" si="23"/>
        <v>263978</v>
      </c>
      <c r="M202" s="8" t="s">
        <v>12446</v>
      </c>
      <c r="N202" s="19" t="str">
        <f t="shared" si="20"/>
        <v>3339</v>
      </c>
      <c r="O202" s="19" t="str">
        <f t="shared" si="21"/>
        <v>D0B</v>
      </c>
      <c r="P202" s="8" t="s">
        <v>12861</v>
      </c>
    </row>
    <row r="203" spans="1:16">
      <c r="A203" s="4" t="s">
        <v>4204</v>
      </c>
      <c r="G203" s="19" t="str">
        <f t="shared" si="18"/>
        <v>29aeb</v>
      </c>
      <c r="H203" s="19" t="str">
        <f t="shared" si="19"/>
        <v>CC9AEB</v>
      </c>
      <c r="J203" s="19" t="str">
        <f t="shared" si="22"/>
        <v>4072F</v>
      </c>
      <c r="K203" s="19">
        <f t="shared" si="23"/>
        <v>263983</v>
      </c>
      <c r="M203" s="8" t="s">
        <v>12447</v>
      </c>
      <c r="N203" s="19" t="str">
        <f t="shared" si="20"/>
        <v>3339</v>
      </c>
      <c r="O203" s="19" t="str">
        <f t="shared" si="21"/>
        <v>D0B</v>
      </c>
      <c r="P203" s="8" t="s">
        <v>12862</v>
      </c>
    </row>
    <row r="204" spans="1:16">
      <c r="A204" s="4" t="s">
        <v>4203</v>
      </c>
      <c r="G204" s="19" t="str">
        <f t="shared" si="18"/>
        <v>29aeb</v>
      </c>
      <c r="H204" s="19" t="str">
        <f t="shared" si="19"/>
        <v>CC9AEB</v>
      </c>
      <c r="J204" s="19" t="str">
        <f t="shared" si="22"/>
        <v>40734</v>
      </c>
      <c r="K204" s="19">
        <f t="shared" si="23"/>
        <v>263988</v>
      </c>
      <c r="M204" s="8" t="s">
        <v>12448</v>
      </c>
      <c r="N204" s="19" t="str">
        <f t="shared" si="20"/>
        <v>3339</v>
      </c>
      <c r="O204" s="19" t="str">
        <f t="shared" si="21"/>
        <v>D0B</v>
      </c>
      <c r="P204" s="8" t="s">
        <v>12863</v>
      </c>
    </row>
    <row r="205" spans="1:16">
      <c r="A205" s="4" t="s">
        <v>4202</v>
      </c>
      <c r="G205" s="19" t="str">
        <f t="shared" si="18"/>
        <v>1051c</v>
      </c>
      <c r="H205" s="19" t="str">
        <f t="shared" si="19"/>
        <v>CB051C</v>
      </c>
      <c r="J205" s="19" t="str">
        <f t="shared" si="22"/>
        <v>40739</v>
      </c>
      <c r="K205" s="19">
        <f t="shared" si="23"/>
        <v>263993</v>
      </c>
      <c r="M205" s="8" t="s">
        <v>12449</v>
      </c>
      <c r="N205" s="19" t="str">
        <f t="shared" si="20"/>
        <v>3339</v>
      </c>
      <c r="O205" s="19" t="str">
        <f t="shared" si="21"/>
        <v>D0B</v>
      </c>
      <c r="P205" s="8" t="s">
        <v>12864</v>
      </c>
    </row>
    <row r="206" spans="1:16">
      <c r="A206" s="4" t="s">
        <v>4201</v>
      </c>
      <c r="G206" s="19" t="str">
        <f t="shared" si="18"/>
        <v>1055c</v>
      </c>
      <c r="H206" s="19" t="str">
        <f t="shared" si="19"/>
        <v>CB055C</v>
      </c>
      <c r="J206" s="19" t="str">
        <f t="shared" si="22"/>
        <v>4073E</v>
      </c>
      <c r="K206" s="19">
        <f t="shared" si="23"/>
        <v>263998</v>
      </c>
      <c r="M206" s="8" t="s">
        <v>12450</v>
      </c>
      <c r="N206" s="19" t="str">
        <f t="shared" si="20"/>
        <v>3339</v>
      </c>
      <c r="O206" s="19" t="str">
        <f t="shared" si="21"/>
        <v>D0B</v>
      </c>
      <c r="P206" s="8" t="s">
        <v>12865</v>
      </c>
    </row>
    <row r="207" spans="1:16">
      <c r="A207" s="4" t="s">
        <v>4200</v>
      </c>
      <c r="G207" s="19" t="str">
        <f t="shared" si="18"/>
        <v>16912</v>
      </c>
      <c r="H207" s="19" t="str">
        <f t="shared" si="19"/>
        <v>CB6912</v>
      </c>
      <c r="J207" s="19" t="str">
        <f t="shared" si="22"/>
        <v>40743</v>
      </c>
      <c r="K207" s="19">
        <f t="shared" si="23"/>
        <v>264003</v>
      </c>
      <c r="M207" s="8" t="s">
        <v>12451</v>
      </c>
      <c r="N207" s="19" t="str">
        <f t="shared" si="20"/>
        <v>3339</v>
      </c>
      <c r="O207" s="19" t="str">
        <f t="shared" si="21"/>
        <v>D0B</v>
      </c>
      <c r="P207" s="8" t="s">
        <v>12866</v>
      </c>
    </row>
    <row r="208" spans="1:16">
      <c r="A208" s="4" t="s">
        <v>4199</v>
      </c>
      <c r="G208" s="19" t="str">
        <f t="shared" si="18"/>
        <v>16954</v>
      </c>
      <c r="H208" s="19" t="str">
        <f t="shared" si="19"/>
        <v>CB6954</v>
      </c>
      <c r="J208" s="19" t="str">
        <f t="shared" si="22"/>
        <v>40748</v>
      </c>
      <c r="K208" s="19">
        <f t="shared" si="23"/>
        <v>264008</v>
      </c>
      <c r="M208" s="8" t="s">
        <v>12452</v>
      </c>
      <c r="N208" s="19" t="str">
        <f t="shared" si="20"/>
        <v>3339</v>
      </c>
      <c r="O208" s="19" t="str">
        <f t="shared" si="21"/>
        <v>D0B</v>
      </c>
      <c r="P208" s="8" t="s">
        <v>12867</v>
      </c>
    </row>
    <row r="209" spans="1:16">
      <c r="A209" s="4" t="s">
        <v>4198</v>
      </c>
      <c r="G209" s="19" t="str">
        <f t="shared" si="18"/>
        <v>15f7b</v>
      </c>
      <c r="H209" s="19" t="str">
        <f t="shared" si="19"/>
        <v>CB5F7B</v>
      </c>
      <c r="J209" s="19" t="str">
        <f t="shared" si="22"/>
        <v>4074D</v>
      </c>
      <c r="K209" s="19">
        <f t="shared" si="23"/>
        <v>264013</v>
      </c>
      <c r="M209" s="8" t="s">
        <v>12453</v>
      </c>
      <c r="N209" s="19" t="str">
        <f t="shared" si="20"/>
        <v>3339</v>
      </c>
      <c r="O209" s="19" t="str">
        <f t="shared" si="21"/>
        <v>D0B</v>
      </c>
      <c r="P209" s="8" t="s">
        <v>12868</v>
      </c>
    </row>
    <row r="210" spans="1:16">
      <c r="A210" s="4" t="s">
        <v>4197</v>
      </c>
      <c r="G210" s="19" t="str">
        <f t="shared" si="18"/>
        <v>10f2e</v>
      </c>
      <c r="H210" s="19" t="str">
        <f t="shared" si="19"/>
        <v>CB0F2E</v>
      </c>
      <c r="J210" s="19" t="str">
        <f t="shared" si="22"/>
        <v>40752</v>
      </c>
      <c r="K210" s="19">
        <f t="shared" si="23"/>
        <v>264018</v>
      </c>
      <c r="M210" s="8" t="s">
        <v>12454</v>
      </c>
      <c r="N210" s="19" t="str">
        <f t="shared" si="20"/>
        <v>3404</v>
      </c>
      <c r="O210" s="19" t="str">
        <f t="shared" si="21"/>
        <v>D4C</v>
      </c>
      <c r="P210" s="8" t="s">
        <v>12869</v>
      </c>
    </row>
    <row r="211" spans="1:16">
      <c r="A211" s="4" t="s">
        <v>4196</v>
      </c>
      <c r="G211" s="19" t="str">
        <f t="shared" si="18"/>
        <v>11032</v>
      </c>
      <c r="H211" s="19" t="str">
        <f t="shared" si="19"/>
        <v>CB1032</v>
      </c>
      <c r="J211" s="19" t="str">
        <f t="shared" si="22"/>
        <v>40757</v>
      </c>
      <c r="K211" s="19">
        <f t="shared" si="23"/>
        <v>264023</v>
      </c>
      <c r="M211" s="8" t="s">
        <v>12455</v>
      </c>
      <c r="N211" s="19" t="str">
        <f t="shared" si="20"/>
        <v>3414</v>
      </c>
      <c r="O211" s="19" t="str">
        <f t="shared" si="21"/>
        <v>D56</v>
      </c>
      <c r="P211" s="8" t="s">
        <v>12870</v>
      </c>
    </row>
    <row r="212" spans="1:16">
      <c r="A212" s="4" t="s">
        <v>4195</v>
      </c>
      <c r="G212" s="19" t="str">
        <f t="shared" si="18"/>
        <v>111cb</v>
      </c>
      <c r="H212" s="19" t="str">
        <f t="shared" si="19"/>
        <v>CB11CB</v>
      </c>
      <c r="J212" s="19" t="str">
        <f t="shared" si="22"/>
        <v>4075C</v>
      </c>
      <c r="K212" s="19">
        <f t="shared" si="23"/>
        <v>264028</v>
      </c>
      <c r="M212" s="8" t="s">
        <v>12456</v>
      </c>
      <c r="N212" s="19" t="str">
        <f t="shared" si="20"/>
        <v>3469</v>
      </c>
      <c r="O212" s="19" t="str">
        <f t="shared" si="21"/>
        <v>D8D</v>
      </c>
      <c r="P212" s="8" t="s">
        <v>12871</v>
      </c>
    </row>
    <row r="213" spans="1:16">
      <c r="A213" s="4" t="s">
        <v>4194</v>
      </c>
      <c r="G213" s="19" t="str">
        <f t="shared" si="18"/>
        <v>111da</v>
      </c>
      <c r="H213" s="19" t="str">
        <f t="shared" si="19"/>
        <v>CB11DA</v>
      </c>
      <c r="J213" s="19" t="str">
        <f t="shared" si="22"/>
        <v>40761</v>
      </c>
      <c r="K213" s="19">
        <f t="shared" si="23"/>
        <v>264033</v>
      </c>
      <c r="M213" s="8" t="s">
        <v>12457</v>
      </c>
      <c r="N213" s="19" t="str">
        <f t="shared" si="20"/>
        <v>3469</v>
      </c>
      <c r="O213" s="19" t="str">
        <f t="shared" si="21"/>
        <v>D8D</v>
      </c>
      <c r="P213" s="8" t="s">
        <v>12872</v>
      </c>
    </row>
    <row r="214" spans="1:16">
      <c r="A214" s="4" t="s">
        <v>4193</v>
      </c>
      <c r="G214" s="19" t="str">
        <f t="shared" si="18"/>
        <v>11104</v>
      </c>
      <c r="H214" s="19" t="str">
        <f t="shared" si="19"/>
        <v>CB1104</v>
      </c>
      <c r="J214" s="19" t="str">
        <f t="shared" si="22"/>
        <v>40766</v>
      </c>
      <c r="K214" s="19">
        <f t="shared" si="23"/>
        <v>264038</v>
      </c>
      <c r="M214" s="8" t="s">
        <v>12458</v>
      </c>
      <c r="N214" s="19" t="str">
        <f t="shared" si="20"/>
        <v>3469</v>
      </c>
      <c r="O214" s="19" t="str">
        <f t="shared" si="21"/>
        <v>D8D</v>
      </c>
      <c r="P214" s="8" t="s">
        <v>12873</v>
      </c>
    </row>
    <row r="215" spans="1:16">
      <c r="A215" s="4" t="s">
        <v>4192</v>
      </c>
      <c r="G215" s="19" t="str">
        <f t="shared" si="18"/>
        <v>11104</v>
      </c>
      <c r="H215" s="19" t="str">
        <f t="shared" si="19"/>
        <v>CB1104</v>
      </c>
      <c r="J215" s="19" t="str">
        <f t="shared" si="22"/>
        <v>4076B</v>
      </c>
      <c r="K215" s="19">
        <f t="shared" si="23"/>
        <v>264043</v>
      </c>
      <c r="M215" s="8" t="s">
        <v>12459</v>
      </c>
      <c r="N215" s="19" t="str">
        <f t="shared" si="20"/>
        <v>3469</v>
      </c>
      <c r="O215" s="19" t="str">
        <f t="shared" si="21"/>
        <v>D8D</v>
      </c>
      <c r="P215" s="8" t="s">
        <v>12874</v>
      </c>
    </row>
    <row r="216" spans="1:16">
      <c r="A216" s="4" t="s">
        <v>4191</v>
      </c>
      <c r="G216" s="19" t="str">
        <f t="shared" si="18"/>
        <v>11104</v>
      </c>
      <c r="H216" s="19" t="str">
        <f t="shared" si="19"/>
        <v>CB1104</v>
      </c>
      <c r="J216" s="19" t="str">
        <f t="shared" si="22"/>
        <v>40770</v>
      </c>
      <c r="K216" s="19">
        <f t="shared" si="23"/>
        <v>264048</v>
      </c>
      <c r="M216" s="8" t="s">
        <v>12460</v>
      </c>
      <c r="N216" s="19" t="str">
        <f t="shared" si="20"/>
        <v>3469</v>
      </c>
      <c r="O216" s="19" t="str">
        <f t="shared" si="21"/>
        <v>D8D</v>
      </c>
      <c r="P216" s="8" t="s">
        <v>12875</v>
      </c>
    </row>
    <row r="217" spans="1:16">
      <c r="A217" s="4" t="s">
        <v>4190</v>
      </c>
      <c r="G217" s="19" t="str">
        <f t="shared" si="18"/>
        <v>11112</v>
      </c>
      <c r="H217" s="19" t="str">
        <f t="shared" si="19"/>
        <v>CB1112</v>
      </c>
      <c r="J217" s="19" t="str">
        <f t="shared" si="22"/>
        <v>40775</v>
      </c>
      <c r="K217" s="19">
        <f t="shared" si="23"/>
        <v>264053</v>
      </c>
      <c r="M217" s="8" t="s">
        <v>12461</v>
      </c>
      <c r="N217" s="19" t="str">
        <f t="shared" si="20"/>
        <v>3469</v>
      </c>
      <c r="O217" s="19" t="str">
        <f t="shared" si="21"/>
        <v>D8D</v>
      </c>
      <c r="P217" s="8" t="s">
        <v>12876</v>
      </c>
    </row>
    <row r="218" spans="1:16">
      <c r="A218" s="4" t="s">
        <v>4189</v>
      </c>
      <c r="G218" s="19" t="str">
        <f t="shared" si="18"/>
        <v>11112</v>
      </c>
      <c r="H218" s="19" t="str">
        <f t="shared" si="19"/>
        <v>CB1112</v>
      </c>
      <c r="J218" s="19" t="str">
        <f t="shared" si="22"/>
        <v>4077A</v>
      </c>
      <c r="K218" s="19">
        <f t="shared" si="23"/>
        <v>264058</v>
      </c>
      <c r="M218" s="8" t="s">
        <v>12462</v>
      </c>
      <c r="N218" s="19" t="str">
        <f t="shared" si="20"/>
        <v>3469</v>
      </c>
      <c r="O218" s="19" t="str">
        <f t="shared" si="21"/>
        <v>D8D</v>
      </c>
      <c r="P218" s="8" t="s">
        <v>12877</v>
      </c>
    </row>
    <row r="219" spans="1:16">
      <c r="A219" s="4" t="s">
        <v>4188</v>
      </c>
      <c r="G219" s="19" t="str">
        <f t="shared" si="18"/>
        <v>11112</v>
      </c>
      <c r="H219" s="19" t="str">
        <f t="shared" si="19"/>
        <v>CB1112</v>
      </c>
      <c r="J219" s="19" t="str">
        <f t="shared" si="22"/>
        <v>4077F</v>
      </c>
      <c r="K219" s="19">
        <f t="shared" si="23"/>
        <v>264063</v>
      </c>
      <c r="M219" s="8" t="s">
        <v>12463</v>
      </c>
      <c r="N219" s="19" t="str">
        <f t="shared" si="20"/>
        <v>3469</v>
      </c>
      <c r="O219" s="19" t="str">
        <f t="shared" si="21"/>
        <v>D8D</v>
      </c>
      <c r="P219" s="8" t="s">
        <v>12878</v>
      </c>
    </row>
    <row r="220" spans="1:16">
      <c r="A220" s="4" t="s">
        <v>4187</v>
      </c>
      <c r="G220" s="19" t="str">
        <f t="shared" si="18"/>
        <v>11112</v>
      </c>
      <c r="H220" s="19" t="str">
        <f t="shared" si="19"/>
        <v>CB1112</v>
      </c>
      <c r="J220" s="19" t="str">
        <f t="shared" si="22"/>
        <v>40784</v>
      </c>
      <c r="K220" s="19">
        <f t="shared" si="23"/>
        <v>264068</v>
      </c>
      <c r="M220" s="8" t="s">
        <v>12464</v>
      </c>
      <c r="N220" s="19" t="str">
        <f t="shared" si="20"/>
        <v>3469</v>
      </c>
      <c r="O220" s="19" t="str">
        <f t="shared" si="21"/>
        <v>D8D</v>
      </c>
      <c r="P220" s="8" t="s">
        <v>12879</v>
      </c>
    </row>
    <row r="221" spans="1:16">
      <c r="A221" s="4" t="s">
        <v>4186</v>
      </c>
      <c r="G221" s="19" t="str">
        <f t="shared" si="18"/>
        <v>10f03</v>
      </c>
      <c r="H221" s="19" t="str">
        <f t="shared" si="19"/>
        <v>CB0F03</v>
      </c>
      <c r="J221" s="19" t="str">
        <f t="shared" si="22"/>
        <v>40789</v>
      </c>
      <c r="K221" s="19">
        <f t="shared" si="23"/>
        <v>264073</v>
      </c>
      <c r="M221" s="8" t="s">
        <v>12465</v>
      </c>
      <c r="N221" s="19" t="str">
        <f t="shared" si="20"/>
        <v>3474</v>
      </c>
      <c r="O221" s="19" t="str">
        <f t="shared" si="21"/>
        <v>D92</v>
      </c>
      <c r="P221" s="8" t="s">
        <v>12880</v>
      </c>
    </row>
    <row r="222" spans="1:16">
      <c r="A222" s="4" t="s">
        <v>4185</v>
      </c>
      <c r="G222" s="19" t="str">
        <f t="shared" si="18"/>
        <v>10f19</v>
      </c>
      <c r="H222" s="19" t="str">
        <f t="shared" si="19"/>
        <v>CB0F19</v>
      </c>
      <c r="J222" s="19" t="str">
        <f t="shared" si="22"/>
        <v>4078E</v>
      </c>
      <c r="K222" s="19">
        <f t="shared" si="23"/>
        <v>264078</v>
      </c>
      <c r="M222" s="8" t="s">
        <v>12466</v>
      </c>
      <c r="N222" s="19" t="str">
        <f t="shared" si="20"/>
        <v>3474</v>
      </c>
      <c r="O222" s="19" t="str">
        <f t="shared" si="21"/>
        <v>D92</v>
      </c>
      <c r="P222" s="8" t="s">
        <v>12881</v>
      </c>
    </row>
    <row r="223" spans="1:16">
      <c r="A223" s="4" t="s">
        <v>4184</v>
      </c>
      <c r="G223" s="19" t="str">
        <f t="shared" si="18"/>
        <v>10ef8</v>
      </c>
      <c r="H223" s="19" t="str">
        <f t="shared" si="19"/>
        <v>CB0EF8</v>
      </c>
      <c r="J223" s="19" t="str">
        <f t="shared" si="22"/>
        <v>40793</v>
      </c>
      <c r="K223" s="19">
        <f t="shared" si="23"/>
        <v>264083</v>
      </c>
      <c r="M223" s="8" t="s">
        <v>12467</v>
      </c>
      <c r="N223" s="19" t="str">
        <f t="shared" si="20"/>
        <v>3474</v>
      </c>
      <c r="O223" s="19" t="str">
        <f t="shared" si="21"/>
        <v>D92</v>
      </c>
      <c r="P223" s="8" t="s">
        <v>12882</v>
      </c>
    </row>
    <row r="224" spans="1:16">
      <c r="A224" s="4" t="s">
        <v>4183</v>
      </c>
      <c r="G224" s="19" t="str">
        <f t="shared" si="18"/>
        <v>10ef8</v>
      </c>
      <c r="H224" s="19" t="str">
        <f t="shared" si="19"/>
        <v>CB0EF8</v>
      </c>
      <c r="J224" s="19" t="str">
        <f t="shared" si="22"/>
        <v>40798</v>
      </c>
      <c r="K224" s="19">
        <f t="shared" si="23"/>
        <v>264088</v>
      </c>
      <c r="M224" s="8" t="s">
        <v>12468</v>
      </c>
      <c r="N224" s="19" t="str">
        <f t="shared" si="20"/>
        <v>3519</v>
      </c>
      <c r="O224" s="19" t="str">
        <f t="shared" si="21"/>
        <v>DBF</v>
      </c>
      <c r="P224" s="8" t="s">
        <v>12883</v>
      </c>
    </row>
    <row r="225" spans="1:16">
      <c r="A225" s="4" t="s">
        <v>4182</v>
      </c>
      <c r="G225" s="19" t="str">
        <f t="shared" si="18"/>
        <v>10ef8</v>
      </c>
      <c r="H225" s="19" t="str">
        <f t="shared" si="19"/>
        <v>CB0EF8</v>
      </c>
      <c r="J225" s="19" t="str">
        <f t="shared" si="22"/>
        <v>4079D</v>
      </c>
      <c r="K225" s="19">
        <f t="shared" si="23"/>
        <v>264093</v>
      </c>
      <c r="M225" s="8" t="s">
        <v>12469</v>
      </c>
      <c r="N225" s="19" t="str">
        <f t="shared" si="20"/>
        <v>3519</v>
      </c>
      <c r="O225" s="19" t="str">
        <f t="shared" si="21"/>
        <v>DBF</v>
      </c>
      <c r="P225" s="8" t="s">
        <v>12884</v>
      </c>
    </row>
    <row r="226" spans="1:16">
      <c r="A226" s="4" t="s">
        <v>4181</v>
      </c>
      <c r="G226" s="19" t="str">
        <f t="shared" si="18"/>
        <v>10ef8</v>
      </c>
      <c r="H226" s="19" t="str">
        <f t="shared" si="19"/>
        <v>CB0EF8</v>
      </c>
      <c r="J226" s="19" t="str">
        <f t="shared" si="22"/>
        <v>407A2</v>
      </c>
      <c r="K226" s="19">
        <f t="shared" si="23"/>
        <v>264098</v>
      </c>
      <c r="M226" s="8" t="s">
        <v>12470</v>
      </c>
      <c r="N226" s="19" t="str">
        <f t="shared" si="20"/>
        <v>3519</v>
      </c>
      <c r="O226" s="19" t="str">
        <f t="shared" si="21"/>
        <v>DBF</v>
      </c>
      <c r="P226" s="8" t="s">
        <v>12885</v>
      </c>
    </row>
    <row r="227" spans="1:16">
      <c r="A227" s="4" t="s">
        <v>4180</v>
      </c>
      <c r="G227" s="19" t="str">
        <f t="shared" si="18"/>
        <v>10ef8</v>
      </c>
      <c r="H227" s="19" t="str">
        <f t="shared" si="19"/>
        <v>CB0EF8</v>
      </c>
      <c r="J227" s="19" t="str">
        <f t="shared" si="22"/>
        <v>407A7</v>
      </c>
      <c r="K227" s="19">
        <f t="shared" si="23"/>
        <v>264103</v>
      </c>
      <c r="M227" s="8" t="s">
        <v>12471</v>
      </c>
      <c r="N227" s="19" t="str">
        <f t="shared" si="20"/>
        <v>3519</v>
      </c>
      <c r="O227" s="19" t="str">
        <f t="shared" si="21"/>
        <v>DBF</v>
      </c>
      <c r="P227" s="8" t="s">
        <v>12886</v>
      </c>
    </row>
    <row r="228" spans="1:16">
      <c r="A228" s="4" t="s">
        <v>4179</v>
      </c>
      <c r="G228" s="19" t="str">
        <f t="shared" si="18"/>
        <v>10eed</v>
      </c>
      <c r="H228" s="19" t="str">
        <f t="shared" si="19"/>
        <v>CB0EED</v>
      </c>
      <c r="J228" s="19" t="str">
        <f t="shared" si="22"/>
        <v>407AC</v>
      </c>
      <c r="K228" s="19">
        <f t="shared" si="23"/>
        <v>264108</v>
      </c>
      <c r="M228" s="8" t="s">
        <v>12472</v>
      </c>
      <c r="N228" s="19" t="str">
        <f t="shared" si="20"/>
        <v>3534</v>
      </c>
      <c r="O228" s="19" t="str">
        <f t="shared" si="21"/>
        <v>DCE</v>
      </c>
      <c r="P228" s="8" t="s">
        <v>12887</v>
      </c>
    </row>
    <row r="229" spans="1:16">
      <c r="A229" s="4" t="s">
        <v>4178</v>
      </c>
      <c r="G229" s="19" t="str">
        <f t="shared" si="18"/>
        <v>10eed</v>
      </c>
      <c r="H229" s="19" t="str">
        <f t="shared" si="19"/>
        <v>CB0EED</v>
      </c>
      <c r="J229" s="19" t="str">
        <f t="shared" si="22"/>
        <v>407B1</v>
      </c>
      <c r="K229" s="19">
        <f t="shared" si="23"/>
        <v>264113</v>
      </c>
      <c r="M229" s="8" t="s">
        <v>12473</v>
      </c>
      <c r="N229" s="19" t="str">
        <f t="shared" si="20"/>
        <v>3534</v>
      </c>
      <c r="O229" s="19" t="str">
        <f t="shared" si="21"/>
        <v>DCE</v>
      </c>
      <c r="P229" s="8" t="s">
        <v>12888</v>
      </c>
    </row>
    <row r="230" spans="1:16">
      <c r="A230" s="4" t="s">
        <v>4177</v>
      </c>
      <c r="G230" s="19" t="str">
        <f t="shared" si="18"/>
        <v>10eed</v>
      </c>
      <c r="H230" s="19" t="str">
        <f t="shared" si="19"/>
        <v>CB0EED</v>
      </c>
      <c r="J230" s="19" t="str">
        <f t="shared" si="22"/>
        <v>407B6</v>
      </c>
      <c r="K230" s="19">
        <f t="shared" si="23"/>
        <v>264118</v>
      </c>
      <c r="M230" s="8" t="s">
        <v>12474</v>
      </c>
      <c r="N230" s="19" t="str">
        <f t="shared" si="20"/>
        <v>3534</v>
      </c>
      <c r="O230" s="19" t="str">
        <f t="shared" si="21"/>
        <v>DCE</v>
      </c>
      <c r="P230" s="8" t="s">
        <v>12889</v>
      </c>
    </row>
    <row r="231" spans="1:16">
      <c r="A231" s="4" t="s">
        <v>4176</v>
      </c>
      <c r="G231" s="19" t="str">
        <f t="shared" si="18"/>
        <v>10eed</v>
      </c>
      <c r="H231" s="19" t="str">
        <f t="shared" si="19"/>
        <v>CB0EED</v>
      </c>
      <c r="J231" s="19" t="str">
        <f t="shared" si="22"/>
        <v>407BB</v>
      </c>
      <c r="K231" s="19">
        <f t="shared" si="23"/>
        <v>264123</v>
      </c>
      <c r="M231" s="8" t="s">
        <v>12475</v>
      </c>
      <c r="N231" s="19" t="str">
        <f t="shared" si="20"/>
        <v>3534</v>
      </c>
      <c r="O231" s="19" t="str">
        <f t="shared" si="21"/>
        <v>DCE</v>
      </c>
      <c r="P231" s="8" t="s">
        <v>12890</v>
      </c>
    </row>
    <row r="232" spans="1:16">
      <c r="A232" s="4" t="s">
        <v>4175</v>
      </c>
      <c r="G232" s="19" t="str">
        <f t="shared" si="18"/>
        <v>10eed</v>
      </c>
      <c r="H232" s="19" t="str">
        <f t="shared" si="19"/>
        <v>CB0EED</v>
      </c>
      <c r="J232" s="19" t="str">
        <f t="shared" si="22"/>
        <v>407C0</v>
      </c>
      <c r="K232" s="19">
        <f t="shared" si="23"/>
        <v>264128</v>
      </c>
      <c r="M232" s="8" t="s">
        <v>12476</v>
      </c>
      <c r="N232" s="19" t="str">
        <f t="shared" si="20"/>
        <v>3534</v>
      </c>
      <c r="O232" s="19" t="str">
        <f t="shared" si="21"/>
        <v>DCE</v>
      </c>
      <c r="P232" s="8" t="s">
        <v>12891</v>
      </c>
    </row>
    <row r="233" spans="1:16">
      <c r="A233" s="4" t="s">
        <v>4174</v>
      </c>
      <c r="G233" s="19" t="str">
        <f t="shared" si="18"/>
        <v>10eed</v>
      </c>
      <c r="H233" s="19" t="str">
        <f t="shared" si="19"/>
        <v>CB0EED</v>
      </c>
      <c r="J233" s="19" t="str">
        <f t="shared" si="22"/>
        <v>407C5</v>
      </c>
      <c r="K233" s="19">
        <f t="shared" si="23"/>
        <v>264133</v>
      </c>
      <c r="M233" s="8" t="s">
        <v>12477</v>
      </c>
      <c r="N233" s="19" t="str">
        <f t="shared" si="20"/>
        <v>3534</v>
      </c>
      <c r="O233" s="19" t="str">
        <f t="shared" si="21"/>
        <v>DCE</v>
      </c>
      <c r="P233" s="8" t="s">
        <v>12892</v>
      </c>
    </row>
    <row r="234" spans="1:16">
      <c r="A234" s="4" t="s">
        <v>4173</v>
      </c>
      <c r="G234" s="19" t="str">
        <f t="shared" si="18"/>
        <v>10eed</v>
      </c>
      <c r="H234" s="19" t="str">
        <f t="shared" si="19"/>
        <v>CB0EED</v>
      </c>
      <c r="J234" s="19" t="str">
        <f t="shared" si="22"/>
        <v>407CA</v>
      </c>
      <c r="K234" s="19">
        <f t="shared" si="23"/>
        <v>264138</v>
      </c>
      <c r="M234" s="8" t="s">
        <v>12478</v>
      </c>
      <c r="N234" s="19" t="str">
        <f t="shared" si="20"/>
        <v>3534</v>
      </c>
      <c r="O234" s="19" t="str">
        <f t="shared" si="21"/>
        <v>DCE</v>
      </c>
      <c r="P234" s="8" t="s">
        <v>12893</v>
      </c>
    </row>
    <row r="235" spans="1:16">
      <c r="A235" s="4" t="s">
        <v>4172</v>
      </c>
      <c r="G235" s="19" t="str">
        <f t="shared" si="18"/>
        <v>10eed</v>
      </c>
      <c r="H235" s="19" t="str">
        <f t="shared" si="19"/>
        <v>CB0EED</v>
      </c>
      <c r="J235" s="19" t="str">
        <f t="shared" si="22"/>
        <v>407CF</v>
      </c>
      <c r="K235" s="19">
        <f t="shared" si="23"/>
        <v>264143</v>
      </c>
      <c r="M235" s="8" t="s">
        <v>12479</v>
      </c>
      <c r="N235" s="19" t="str">
        <f t="shared" si="20"/>
        <v>3554</v>
      </c>
      <c r="O235" s="19" t="str">
        <f t="shared" si="21"/>
        <v>DE2</v>
      </c>
      <c r="P235" s="8" t="s">
        <v>12894</v>
      </c>
    </row>
    <row r="236" spans="1:16">
      <c r="A236" s="4" t="s">
        <v>4171</v>
      </c>
      <c r="G236" s="19" t="str">
        <f t="shared" si="18"/>
        <v>10eed</v>
      </c>
      <c r="H236" s="19" t="str">
        <f t="shared" si="19"/>
        <v>CB0EED</v>
      </c>
      <c r="J236" s="19" t="str">
        <f t="shared" si="22"/>
        <v>407D4</v>
      </c>
      <c r="K236" s="19">
        <f t="shared" si="23"/>
        <v>264148</v>
      </c>
      <c r="M236" s="8" t="s">
        <v>12480</v>
      </c>
      <c r="N236" s="19" t="str">
        <f t="shared" si="20"/>
        <v>3554</v>
      </c>
      <c r="O236" s="19" t="str">
        <f t="shared" si="21"/>
        <v>DE2</v>
      </c>
      <c r="P236" s="8" t="s">
        <v>12895</v>
      </c>
    </row>
    <row r="237" spans="1:16">
      <c r="A237" s="4" t="s">
        <v>4170</v>
      </c>
      <c r="G237" s="19" t="str">
        <f t="shared" si="18"/>
        <v>10eed</v>
      </c>
      <c r="H237" s="19" t="str">
        <f t="shared" si="19"/>
        <v>CB0EED</v>
      </c>
      <c r="J237" s="19" t="str">
        <f t="shared" si="22"/>
        <v>407D9</v>
      </c>
      <c r="K237" s="19">
        <f t="shared" si="23"/>
        <v>264153</v>
      </c>
      <c r="M237" s="8" t="s">
        <v>12481</v>
      </c>
      <c r="N237" s="19" t="str">
        <f t="shared" si="20"/>
        <v>3554</v>
      </c>
      <c r="O237" s="19" t="str">
        <f t="shared" si="21"/>
        <v>DE2</v>
      </c>
      <c r="P237" s="8" t="s">
        <v>12896</v>
      </c>
    </row>
    <row r="238" spans="1:16">
      <c r="A238" s="4" t="s">
        <v>4169</v>
      </c>
      <c r="G238" s="19" t="str">
        <f t="shared" si="18"/>
        <v>10eed</v>
      </c>
      <c r="H238" s="19" t="str">
        <f t="shared" si="19"/>
        <v>CB0EED</v>
      </c>
      <c r="J238" s="19" t="str">
        <f t="shared" si="22"/>
        <v>407DE</v>
      </c>
      <c r="K238" s="19">
        <f t="shared" si="23"/>
        <v>264158</v>
      </c>
      <c r="M238" s="8" t="s">
        <v>12482</v>
      </c>
      <c r="N238" s="19" t="str">
        <f t="shared" si="20"/>
        <v>3554</v>
      </c>
      <c r="O238" s="19" t="str">
        <f t="shared" si="21"/>
        <v>DE2</v>
      </c>
      <c r="P238" s="8" t="s">
        <v>12897</v>
      </c>
    </row>
    <row r="239" spans="1:16">
      <c r="A239" s="4" t="s">
        <v>4168</v>
      </c>
      <c r="G239" s="19" t="str">
        <f t="shared" si="18"/>
        <v>10eed</v>
      </c>
      <c r="H239" s="19" t="str">
        <f t="shared" si="19"/>
        <v>CB0EED</v>
      </c>
      <c r="J239" s="19" t="str">
        <f t="shared" si="22"/>
        <v>407E3</v>
      </c>
      <c r="K239" s="19">
        <f t="shared" si="23"/>
        <v>264163</v>
      </c>
      <c r="M239" s="8" t="s">
        <v>12483</v>
      </c>
      <c r="N239" s="19" t="str">
        <f t="shared" si="20"/>
        <v>3559</v>
      </c>
      <c r="O239" s="19" t="str">
        <f t="shared" si="21"/>
        <v>DE7</v>
      </c>
      <c r="P239" s="8" t="s">
        <v>12898</v>
      </c>
    </row>
    <row r="240" spans="1:16">
      <c r="A240" s="4" t="s">
        <v>4167</v>
      </c>
      <c r="G240" s="19" t="str">
        <f t="shared" si="18"/>
        <v>10eed</v>
      </c>
      <c r="H240" s="19" t="str">
        <f t="shared" si="19"/>
        <v>CB0EED</v>
      </c>
      <c r="J240" s="19" t="str">
        <f t="shared" si="22"/>
        <v>407E8</v>
      </c>
      <c r="K240" s="19">
        <f t="shared" si="23"/>
        <v>264168</v>
      </c>
      <c r="M240" s="8" t="s">
        <v>12484</v>
      </c>
      <c r="N240" s="19" t="str">
        <f t="shared" si="20"/>
        <v>3569</v>
      </c>
      <c r="O240" s="19" t="str">
        <f t="shared" si="21"/>
        <v>DF1</v>
      </c>
      <c r="P240" s="8" t="s">
        <v>12899</v>
      </c>
    </row>
    <row r="241" spans="1:16">
      <c r="A241" s="4" t="s">
        <v>4166</v>
      </c>
      <c r="G241" s="19" t="str">
        <f t="shared" si="18"/>
        <v>10eed</v>
      </c>
      <c r="H241" s="19" t="str">
        <f t="shared" si="19"/>
        <v>CB0EED</v>
      </c>
      <c r="J241" s="19" t="str">
        <f t="shared" si="22"/>
        <v>407ED</v>
      </c>
      <c r="K241" s="19">
        <f t="shared" si="23"/>
        <v>264173</v>
      </c>
      <c r="M241" s="8" t="s">
        <v>12485</v>
      </c>
      <c r="N241" s="19" t="str">
        <f t="shared" si="20"/>
        <v>3579</v>
      </c>
      <c r="O241" s="19" t="str">
        <f t="shared" si="21"/>
        <v>DFB</v>
      </c>
      <c r="P241" s="8" t="s">
        <v>12900</v>
      </c>
    </row>
    <row r="242" spans="1:16">
      <c r="A242" s="4" t="s">
        <v>4165</v>
      </c>
      <c r="G242" s="19" t="str">
        <f t="shared" si="18"/>
        <v>118d9</v>
      </c>
      <c r="H242" s="19" t="str">
        <f t="shared" si="19"/>
        <v>CB18D9</v>
      </c>
      <c r="J242" s="19" t="str">
        <f t="shared" si="22"/>
        <v>407F2</v>
      </c>
      <c r="K242" s="19">
        <f t="shared" si="23"/>
        <v>264178</v>
      </c>
      <c r="M242" s="8" t="s">
        <v>12486</v>
      </c>
      <c r="N242" s="19" t="str">
        <f t="shared" si="20"/>
        <v>3579</v>
      </c>
      <c r="O242" s="19" t="str">
        <f t="shared" si="21"/>
        <v>DFB</v>
      </c>
      <c r="P242" s="8" t="s">
        <v>12901</v>
      </c>
    </row>
    <row r="243" spans="1:16">
      <c r="A243" s="4" t="s">
        <v>4164</v>
      </c>
      <c r="G243" s="19" t="str">
        <f t="shared" si="18"/>
        <v>118d9</v>
      </c>
      <c r="H243" s="19" t="str">
        <f t="shared" si="19"/>
        <v>CB18D9</v>
      </c>
      <c r="J243" s="19" t="str">
        <f t="shared" si="22"/>
        <v>407F7</v>
      </c>
      <c r="K243" s="19">
        <f t="shared" si="23"/>
        <v>264183</v>
      </c>
      <c r="M243" s="8" t="s">
        <v>12487</v>
      </c>
      <c r="N243" s="19" t="str">
        <f t="shared" si="20"/>
        <v>3599</v>
      </c>
      <c r="O243" s="19" t="str">
        <f t="shared" si="21"/>
        <v>E0F</v>
      </c>
      <c r="P243" s="8" t="s">
        <v>12902</v>
      </c>
    </row>
    <row r="244" spans="1:16">
      <c r="A244" s="4" t="s">
        <v>4163</v>
      </c>
      <c r="G244" s="19" t="str">
        <f t="shared" si="18"/>
        <v>118d9</v>
      </c>
      <c r="H244" s="19" t="str">
        <f t="shared" si="19"/>
        <v>CB18D9</v>
      </c>
      <c r="J244" s="19" t="str">
        <f t="shared" si="22"/>
        <v>407FC</v>
      </c>
      <c r="K244" s="19">
        <f t="shared" si="23"/>
        <v>264188</v>
      </c>
      <c r="M244" s="8" t="s">
        <v>12488</v>
      </c>
      <c r="N244" s="19" t="str">
        <f t="shared" si="20"/>
        <v>3599</v>
      </c>
      <c r="O244" s="19" t="str">
        <f t="shared" si="21"/>
        <v>E0F</v>
      </c>
      <c r="P244" s="8" t="s">
        <v>12903</v>
      </c>
    </row>
    <row r="245" spans="1:16">
      <c r="A245" s="4" t="s">
        <v>4162</v>
      </c>
      <c r="G245" s="19" t="str">
        <f t="shared" si="18"/>
        <v>118d9</v>
      </c>
      <c r="H245" s="19" t="str">
        <f t="shared" si="19"/>
        <v>CB18D9</v>
      </c>
      <c r="J245" s="19" t="str">
        <f t="shared" si="22"/>
        <v>40801</v>
      </c>
      <c r="K245" s="19">
        <f t="shared" si="23"/>
        <v>264193</v>
      </c>
      <c r="M245" s="8" t="s">
        <v>12489</v>
      </c>
      <c r="N245" s="19" t="str">
        <f t="shared" si="20"/>
        <v>3644</v>
      </c>
      <c r="O245" s="19" t="str">
        <f t="shared" si="21"/>
        <v>E3C</v>
      </c>
      <c r="P245" s="8" t="s">
        <v>12904</v>
      </c>
    </row>
    <row r="246" spans="1:16">
      <c r="A246" s="4" t="s">
        <v>4161</v>
      </c>
      <c r="G246" s="19" t="str">
        <f t="shared" si="18"/>
        <v>118d9</v>
      </c>
      <c r="H246" s="19" t="str">
        <f t="shared" si="19"/>
        <v>CB18D9</v>
      </c>
      <c r="J246" s="19" t="str">
        <f t="shared" si="22"/>
        <v>40806</v>
      </c>
      <c r="K246" s="19">
        <f t="shared" si="23"/>
        <v>264198</v>
      </c>
      <c r="M246" s="8" t="s">
        <v>12490</v>
      </c>
      <c r="N246" s="19" t="str">
        <f t="shared" si="20"/>
        <v>3774</v>
      </c>
      <c r="O246" s="19" t="str">
        <f t="shared" si="21"/>
        <v>EBE</v>
      </c>
      <c r="P246" s="8" t="s">
        <v>12905</v>
      </c>
    </row>
    <row r="247" spans="1:16">
      <c r="A247" s="4" t="s">
        <v>4160</v>
      </c>
      <c r="G247" s="19" t="str">
        <f t="shared" si="18"/>
        <v>11915</v>
      </c>
      <c r="H247" s="19" t="str">
        <f t="shared" si="19"/>
        <v>CB1915</v>
      </c>
      <c r="J247" s="19" t="str">
        <f t="shared" si="22"/>
        <v>4080B</v>
      </c>
      <c r="K247" s="19">
        <f t="shared" si="23"/>
        <v>264203</v>
      </c>
      <c r="M247" s="8" t="s">
        <v>12491</v>
      </c>
      <c r="N247" s="19" t="str">
        <f t="shared" si="20"/>
        <v>3774</v>
      </c>
      <c r="O247" s="19" t="str">
        <f t="shared" si="21"/>
        <v>EBE</v>
      </c>
      <c r="P247" s="8" t="s">
        <v>12906</v>
      </c>
    </row>
    <row r="248" spans="1:16">
      <c r="A248" s="4" t="s">
        <v>4159</v>
      </c>
      <c r="G248" s="19" t="str">
        <f t="shared" si="18"/>
        <v>11915</v>
      </c>
      <c r="H248" s="19" t="str">
        <f t="shared" si="19"/>
        <v>CB1915</v>
      </c>
      <c r="J248" s="19" t="str">
        <f t="shared" si="22"/>
        <v>40810</v>
      </c>
      <c r="K248" s="19">
        <f t="shared" si="23"/>
        <v>264208</v>
      </c>
      <c r="M248" s="8" t="s">
        <v>12492</v>
      </c>
      <c r="N248" s="19" t="str">
        <f t="shared" si="20"/>
        <v>3779</v>
      </c>
      <c r="O248" s="19" t="str">
        <f t="shared" si="21"/>
        <v>EC3</v>
      </c>
      <c r="P248" s="8" t="s">
        <v>12907</v>
      </c>
    </row>
    <row r="249" spans="1:16">
      <c r="A249" s="4" t="s">
        <v>4158</v>
      </c>
      <c r="G249" s="19" t="str">
        <f t="shared" si="18"/>
        <v>11935</v>
      </c>
      <c r="H249" s="19" t="str">
        <f t="shared" si="19"/>
        <v>CB1935</v>
      </c>
      <c r="J249" s="19" t="str">
        <f t="shared" si="22"/>
        <v>40815</v>
      </c>
      <c r="K249" s="19">
        <f t="shared" si="23"/>
        <v>264213</v>
      </c>
      <c r="M249" s="8" t="s">
        <v>12493</v>
      </c>
      <c r="N249" s="19" t="str">
        <f t="shared" si="20"/>
        <v>3784</v>
      </c>
      <c r="O249" s="19" t="str">
        <f t="shared" si="21"/>
        <v>EC8</v>
      </c>
      <c r="P249" s="8" t="s">
        <v>12908</v>
      </c>
    </row>
    <row r="250" spans="1:16">
      <c r="A250" s="4" t="s">
        <v>4157</v>
      </c>
      <c r="G250" s="19" t="str">
        <f t="shared" si="18"/>
        <v>11935</v>
      </c>
      <c r="H250" s="19" t="str">
        <f t="shared" si="19"/>
        <v>CB1935</v>
      </c>
      <c r="J250" s="19" t="str">
        <f t="shared" si="22"/>
        <v>4081A</v>
      </c>
      <c r="K250" s="19">
        <f t="shared" si="23"/>
        <v>264218</v>
      </c>
      <c r="M250" s="8" t="s">
        <v>12494</v>
      </c>
      <c r="N250" s="19" t="str">
        <f t="shared" si="20"/>
        <v>3789</v>
      </c>
      <c r="O250" s="19" t="str">
        <f t="shared" si="21"/>
        <v>ECD</v>
      </c>
      <c r="P250" s="8" t="s">
        <v>12909</v>
      </c>
    </row>
    <row r="251" spans="1:16">
      <c r="A251" s="4" t="s">
        <v>4156</v>
      </c>
      <c r="G251" s="19" t="str">
        <f t="shared" si="18"/>
        <v>11935</v>
      </c>
      <c r="H251" s="19" t="str">
        <f t="shared" si="19"/>
        <v>CB1935</v>
      </c>
      <c r="J251" s="19" t="str">
        <f t="shared" si="22"/>
        <v>4081F</v>
      </c>
      <c r="K251" s="19">
        <f t="shared" si="23"/>
        <v>264223</v>
      </c>
      <c r="M251" s="8" t="s">
        <v>12495</v>
      </c>
      <c r="N251" s="19" t="str">
        <f t="shared" si="20"/>
        <v>3794</v>
      </c>
      <c r="O251" s="19" t="str">
        <f t="shared" si="21"/>
        <v>ED2</v>
      </c>
      <c r="P251" s="8" t="s">
        <v>12910</v>
      </c>
    </row>
    <row r="252" spans="1:16">
      <c r="A252" s="4" t="s">
        <v>4155</v>
      </c>
      <c r="G252" s="19" t="str">
        <f t="shared" si="18"/>
        <v>11935</v>
      </c>
      <c r="H252" s="19" t="str">
        <f t="shared" si="19"/>
        <v>CB1935</v>
      </c>
      <c r="J252" s="19" t="str">
        <f t="shared" si="22"/>
        <v>40824</v>
      </c>
      <c r="K252" s="19">
        <f t="shared" si="23"/>
        <v>264228</v>
      </c>
      <c r="M252" s="8" t="s">
        <v>12496</v>
      </c>
      <c r="N252" s="19" t="str">
        <f t="shared" si="20"/>
        <v>3799</v>
      </c>
      <c r="O252" s="19" t="str">
        <f t="shared" si="21"/>
        <v>ED7</v>
      </c>
      <c r="P252" s="8" t="s">
        <v>12911</v>
      </c>
    </row>
    <row r="253" spans="1:16">
      <c r="A253" s="4" t="s">
        <v>4154</v>
      </c>
      <c r="G253" s="19" t="str">
        <f t="shared" si="18"/>
        <v>11935</v>
      </c>
      <c r="H253" s="19" t="str">
        <f t="shared" si="19"/>
        <v>CB1935</v>
      </c>
      <c r="J253" s="19" t="str">
        <f t="shared" si="22"/>
        <v>40829</v>
      </c>
      <c r="K253" s="19">
        <f t="shared" si="23"/>
        <v>264233</v>
      </c>
      <c r="M253" s="8" t="s">
        <v>12497</v>
      </c>
      <c r="N253" s="19" t="str">
        <f t="shared" si="20"/>
        <v>3844</v>
      </c>
      <c r="O253" s="19" t="str">
        <f t="shared" si="21"/>
        <v>F04</v>
      </c>
      <c r="P253" s="8" t="s">
        <v>12912</v>
      </c>
    </row>
    <row r="254" spans="1:16">
      <c r="A254" s="4" t="s">
        <v>4153</v>
      </c>
      <c r="G254" s="19" t="str">
        <f t="shared" si="18"/>
        <v>11935</v>
      </c>
      <c r="H254" s="19" t="str">
        <f t="shared" si="19"/>
        <v>CB1935</v>
      </c>
      <c r="J254" s="19" t="str">
        <f t="shared" si="22"/>
        <v>4082E</v>
      </c>
      <c r="K254" s="19">
        <f t="shared" si="23"/>
        <v>264238</v>
      </c>
      <c r="M254" s="8" t="s">
        <v>12498</v>
      </c>
      <c r="N254" s="19" t="str">
        <f t="shared" si="20"/>
        <v>3849</v>
      </c>
      <c r="O254" s="19" t="str">
        <f t="shared" si="21"/>
        <v>F09</v>
      </c>
      <c r="P254" s="8" t="s">
        <v>12913</v>
      </c>
    </row>
    <row r="255" spans="1:16">
      <c r="A255" s="4" t="s">
        <v>4152</v>
      </c>
      <c r="G255" s="19" t="str">
        <f t="shared" si="18"/>
        <v>113b9</v>
      </c>
      <c r="H255" s="19" t="str">
        <f t="shared" si="19"/>
        <v>CB13B9</v>
      </c>
      <c r="J255" s="19" t="str">
        <f t="shared" si="22"/>
        <v>40833</v>
      </c>
      <c r="K255" s="19">
        <f t="shared" si="23"/>
        <v>264243</v>
      </c>
      <c r="M255" s="8" t="s">
        <v>12499</v>
      </c>
      <c r="N255" s="19" t="str">
        <f t="shared" si="20"/>
        <v>3849</v>
      </c>
      <c r="O255" s="19" t="str">
        <f t="shared" si="21"/>
        <v>F09</v>
      </c>
      <c r="P255" s="8" t="s">
        <v>12914</v>
      </c>
    </row>
    <row r="256" spans="1:16">
      <c r="A256" s="4" t="s">
        <v>4151</v>
      </c>
      <c r="G256" s="19" t="str">
        <f t="shared" si="18"/>
        <v>113b9</v>
      </c>
      <c r="H256" s="19" t="str">
        <f t="shared" si="19"/>
        <v>CB13B9</v>
      </c>
      <c r="J256" s="19" t="str">
        <f t="shared" si="22"/>
        <v>40838</v>
      </c>
      <c r="K256" s="19">
        <f t="shared" si="23"/>
        <v>264248</v>
      </c>
      <c r="M256" s="8" t="s">
        <v>12500</v>
      </c>
      <c r="N256" s="19" t="str">
        <f t="shared" si="20"/>
        <v>3849</v>
      </c>
      <c r="O256" s="19" t="str">
        <f t="shared" si="21"/>
        <v>F09</v>
      </c>
      <c r="P256" s="8" t="s">
        <v>12915</v>
      </c>
    </row>
    <row r="257" spans="1:16">
      <c r="A257" s="4" t="s">
        <v>4150</v>
      </c>
      <c r="G257" s="19" t="str">
        <f t="shared" si="18"/>
        <v>113b9</v>
      </c>
      <c r="H257" s="19" t="str">
        <f t="shared" si="19"/>
        <v>CB13B9</v>
      </c>
      <c r="J257" s="19" t="str">
        <f t="shared" si="22"/>
        <v>4083D</v>
      </c>
      <c r="K257" s="19">
        <f t="shared" si="23"/>
        <v>264253</v>
      </c>
      <c r="M257" s="8" t="s">
        <v>12501</v>
      </c>
      <c r="N257" s="19" t="str">
        <f t="shared" si="20"/>
        <v>3849</v>
      </c>
      <c r="O257" s="19" t="str">
        <f t="shared" si="21"/>
        <v>F09</v>
      </c>
      <c r="P257" s="8" t="s">
        <v>12916</v>
      </c>
    </row>
    <row r="258" spans="1:16">
      <c r="A258" s="4" t="s">
        <v>4149</v>
      </c>
      <c r="G258" s="19" t="str">
        <f t="shared" si="18"/>
        <v>113b9</v>
      </c>
      <c r="H258" s="19" t="str">
        <f t="shared" si="19"/>
        <v>CB13B9</v>
      </c>
      <c r="J258" s="19" t="str">
        <f t="shared" si="22"/>
        <v>40842</v>
      </c>
      <c r="K258" s="19">
        <f t="shared" si="23"/>
        <v>264258</v>
      </c>
      <c r="M258" s="8" t="s">
        <v>12502</v>
      </c>
      <c r="N258" s="19" t="str">
        <f t="shared" si="20"/>
        <v>3849</v>
      </c>
      <c r="O258" s="19" t="str">
        <f t="shared" si="21"/>
        <v>F09</v>
      </c>
      <c r="P258" s="8" t="s">
        <v>12917</v>
      </c>
    </row>
    <row r="259" spans="1:16">
      <c r="A259" s="4" t="s">
        <v>4148</v>
      </c>
      <c r="G259" s="19" t="str">
        <f t="shared" ref="G259:G322" si="24">MID(A259,FIND("0x",A259,1)+2,LEN(A259))</f>
        <v>113b9</v>
      </c>
      <c r="H259" s="19" t="str">
        <f t="shared" ref="H259:H322" si="25">DEC2HEX(HEX2DEC("CA0000")+HEX2DEC(G259))</f>
        <v>CB13B9</v>
      </c>
      <c r="J259" s="19" t="str">
        <f t="shared" si="22"/>
        <v>40847</v>
      </c>
      <c r="K259" s="19">
        <f t="shared" si="23"/>
        <v>264263</v>
      </c>
      <c r="M259" s="8" t="s">
        <v>12503</v>
      </c>
      <c r="N259" s="19" t="str">
        <f t="shared" ref="N259:N322" si="26">MID(M259,FIND(":",M259,1)+2,LEN(M259))</f>
        <v>3849</v>
      </c>
      <c r="O259" s="19" t="str">
        <f t="shared" ref="O259:O322" si="27">DEC2HEX(N259)</f>
        <v>F09</v>
      </c>
      <c r="P259" s="8" t="s">
        <v>12918</v>
      </c>
    </row>
    <row r="260" spans="1:16">
      <c r="A260" s="4" t="s">
        <v>4147</v>
      </c>
      <c r="G260" s="19" t="str">
        <f t="shared" si="24"/>
        <v>113b9</v>
      </c>
      <c r="H260" s="19" t="str">
        <f t="shared" si="25"/>
        <v>CB13B9</v>
      </c>
      <c r="J260" s="19" t="str">
        <f t="shared" ref="J260:J323" si="28">DEC2HEX(K260)</f>
        <v>4084C</v>
      </c>
      <c r="K260" s="19">
        <f t="shared" ref="K260:K323" si="29">K259+5</f>
        <v>264268</v>
      </c>
      <c r="M260" s="8" t="s">
        <v>12504</v>
      </c>
      <c r="N260" s="19" t="str">
        <f t="shared" si="26"/>
        <v>3849</v>
      </c>
      <c r="O260" s="19" t="str">
        <f t="shared" si="27"/>
        <v>F09</v>
      </c>
      <c r="P260" s="8" t="s">
        <v>12919</v>
      </c>
    </row>
    <row r="261" spans="1:16">
      <c r="A261" s="4" t="s">
        <v>4146</v>
      </c>
      <c r="G261" s="19" t="str">
        <f t="shared" si="24"/>
        <v>113b9</v>
      </c>
      <c r="H261" s="19" t="str">
        <f t="shared" si="25"/>
        <v>CB13B9</v>
      </c>
      <c r="J261" s="19" t="str">
        <f t="shared" si="28"/>
        <v>40851</v>
      </c>
      <c r="K261" s="19">
        <f t="shared" si="29"/>
        <v>264273</v>
      </c>
      <c r="M261" s="8" t="s">
        <v>12505</v>
      </c>
      <c r="N261" s="19" t="str">
        <f t="shared" si="26"/>
        <v>3849</v>
      </c>
      <c r="O261" s="19" t="str">
        <f t="shared" si="27"/>
        <v>F09</v>
      </c>
      <c r="P261" s="8" t="s">
        <v>12920</v>
      </c>
    </row>
    <row r="262" spans="1:16">
      <c r="A262" s="4" t="s">
        <v>4145</v>
      </c>
      <c r="G262" s="19" t="str">
        <f t="shared" si="24"/>
        <v>113b9</v>
      </c>
      <c r="H262" s="19" t="str">
        <f t="shared" si="25"/>
        <v>CB13B9</v>
      </c>
      <c r="J262" s="19" t="str">
        <f t="shared" si="28"/>
        <v>40856</v>
      </c>
      <c r="K262" s="19">
        <f t="shared" si="29"/>
        <v>264278</v>
      </c>
      <c r="M262" s="8" t="s">
        <v>12506</v>
      </c>
      <c r="N262" s="19" t="str">
        <f t="shared" si="26"/>
        <v>3849</v>
      </c>
      <c r="O262" s="19" t="str">
        <f t="shared" si="27"/>
        <v>F09</v>
      </c>
      <c r="P262" s="8" t="s">
        <v>12921</v>
      </c>
    </row>
    <row r="263" spans="1:16">
      <c r="A263" s="4" t="s">
        <v>4144</v>
      </c>
      <c r="G263" s="19" t="str">
        <f t="shared" si="24"/>
        <v>113b9</v>
      </c>
      <c r="H263" s="19" t="str">
        <f t="shared" si="25"/>
        <v>CB13B9</v>
      </c>
      <c r="J263" s="19" t="str">
        <f t="shared" si="28"/>
        <v>4085B</v>
      </c>
      <c r="K263" s="19">
        <f t="shared" si="29"/>
        <v>264283</v>
      </c>
      <c r="M263" s="8" t="s">
        <v>12507</v>
      </c>
      <c r="N263" s="19" t="str">
        <f t="shared" si="26"/>
        <v>3849</v>
      </c>
      <c r="O263" s="19" t="str">
        <f t="shared" si="27"/>
        <v>F09</v>
      </c>
      <c r="P263" s="8" t="s">
        <v>12922</v>
      </c>
    </row>
    <row r="264" spans="1:16">
      <c r="A264" s="4" t="s">
        <v>4143</v>
      </c>
      <c r="G264" s="19" t="str">
        <f t="shared" si="24"/>
        <v>113b9</v>
      </c>
      <c r="H264" s="19" t="str">
        <f t="shared" si="25"/>
        <v>CB13B9</v>
      </c>
      <c r="J264" s="19" t="str">
        <f t="shared" si="28"/>
        <v>40860</v>
      </c>
      <c r="K264" s="19">
        <f t="shared" si="29"/>
        <v>264288</v>
      </c>
      <c r="M264" s="8" t="s">
        <v>12508</v>
      </c>
      <c r="N264" s="19" t="str">
        <f t="shared" si="26"/>
        <v>3849</v>
      </c>
      <c r="O264" s="19" t="str">
        <f t="shared" si="27"/>
        <v>F09</v>
      </c>
      <c r="P264" s="8" t="s">
        <v>12923</v>
      </c>
    </row>
    <row r="265" spans="1:16">
      <c r="A265" s="4" t="s">
        <v>4142</v>
      </c>
      <c r="G265" s="19" t="str">
        <f t="shared" si="24"/>
        <v>113b9</v>
      </c>
      <c r="H265" s="19" t="str">
        <f t="shared" si="25"/>
        <v>CB13B9</v>
      </c>
      <c r="J265" s="19" t="str">
        <f t="shared" si="28"/>
        <v>40865</v>
      </c>
      <c r="K265" s="19">
        <f t="shared" si="29"/>
        <v>264293</v>
      </c>
      <c r="M265" s="8" t="s">
        <v>12509</v>
      </c>
      <c r="N265" s="19" t="str">
        <f t="shared" si="26"/>
        <v>3959</v>
      </c>
      <c r="O265" s="19" t="str">
        <f t="shared" si="27"/>
        <v>F77</v>
      </c>
      <c r="P265" s="8" t="s">
        <v>12924</v>
      </c>
    </row>
    <row r="266" spans="1:16">
      <c r="A266" s="4" t="s">
        <v>4141</v>
      </c>
      <c r="G266" s="19" t="str">
        <f t="shared" si="24"/>
        <v>113b9</v>
      </c>
      <c r="H266" s="19" t="str">
        <f t="shared" si="25"/>
        <v>CB13B9</v>
      </c>
      <c r="J266" s="19" t="str">
        <f t="shared" si="28"/>
        <v>4086A</v>
      </c>
      <c r="K266" s="19">
        <f t="shared" si="29"/>
        <v>264298</v>
      </c>
      <c r="M266" s="8" t="s">
        <v>12510</v>
      </c>
      <c r="N266" s="19" t="str">
        <f t="shared" si="26"/>
        <v>4009</v>
      </c>
      <c r="O266" s="19" t="str">
        <f t="shared" si="27"/>
        <v>FA9</v>
      </c>
      <c r="P266" s="8" t="s">
        <v>12925</v>
      </c>
    </row>
    <row r="267" spans="1:16">
      <c r="A267" s="4" t="s">
        <v>4140</v>
      </c>
      <c r="G267" s="19" t="str">
        <f t="shared" si="24"/>
        <v>113b9</v>
      </c>
      <c r="H267" s="19" t="str">
        <f t="shared" si="25"/>
        <v>CB13B9</v>
      </c>
      <c r="J267" s="19" t="str">
        <f t="shared" si="28"/>
        <v>4086F</v>
      </c>
      <c r="K267" s="19">
        <f t="shared" si="29"/>
        <v>264303</v>
      </c>
      <c r="M267" s="8" t="s">
        <v>12511</v>
      </c>
      <c r="N267" s="19" t="str">
        <f t="shared" si="26"/>
        <v>4014</v>
      </c>
      <c r="O267" s="19" t="str">
        <f t="shared" si="27"/>
        <v>FAE</v>
      </c>
      <c r="P267" s="8" t="s">
        <v>12926</v>
      </c>
    </row>
    <row r="268" spans="1:16">
      <c r="A268" s="4" t="s">
        <v>4139</v>
      </c>
      <c r="G268" s="19" t="str">
        <f t="shared" si="24"/>
        <v>113b9</v>
      </c>
      <c r="H268" s="19" t="str">
        <f t="shared" si="25"/>
        <v>CB13B9</v>
      </c>
      <c r="J268" s="19" t="str">
        <f t="shared" si="28"/>
        <v>40874</v>
      </c>
      <c r="K268" s="19">
        <f t="shared" si="29"/>
        <v>264308</v>
      </c>
      <c r="M268" s="8" t="s">
        <v>12512</v>
      </c>
      <c r="N268" s="19" t="str">
        <f t="shared" si="26"/>
        <v>4014</v>
      </c>
      <c r="O268" s="19" t="str">
        <f t="shared" si="27"/>
        <v>FAE</v>
      </c>
      <c r="P268" s="8" t="s">
        <v>12927</v>
      </c>
    </row>
    <row r="269" spans="1:16">
      <c r="A269" s="4" t="s">
        <v>4138</v>
      </c>
      <c r="G269" s="19" t="str">
        <f t="shared" si="24"/>
        <v>113b9</v>
      </c>
      <c r="H269" s="19" t="str">
        <f t="shared" si="25"/>
        <v>CB13B9</v>
      </c>
      <c r="J269" s="19" t="str">
        <f t="shared" si="28"/>
        <v>40879</v>
      </c>
      <c r="K269" s="19">
        <f t="shared" si="29"/>
        <v>264313</v>
      </c>
      <c r="M269" s="8" t="s">
        <v>12513</v>
      </c>
      <c r="N269" s="19" t="str">
        <f t="shared" si="26"/>
        <v>4014</v>
      </c>
      <c r="O269" s="19" t="str">
        <f t="shared" si="27"/>
        <v>FAE</v>
      </c>
      <c r="P269" s="8" t="s">
        <v>12928</v>
      </c>
    </row>
    <row r="270" spans="1:16">
      <c r="A270" s="4" t="s">
        <v>4137</v>
      </c>
      <c r="G270" s="19" t="str">
        <f t="shared" si="24"/>
        <v>113b9</v>
      </c>
      <c r="H270" s="19" t="str">
        <f t="shared" si="25"/>
        <v>CB13B9</v>
      </c>
      <c r="J270" s="19" t="str">
        <f t="shared" si="28"/>
        <v>4087E</v>
      </c>
      <c r="K270" s="19">
        <f t="shared" si="29"/>
        <v>264318</v>
      </c>
      <c r="M270" s="8" t="s">
        <v>12514</v>
      </c>
      <c r="N270" s="19" t="str">
        <f t="shared" si="26"/>
        <v>4014</v>
      </c>
      <c r="O270" s="19" t="str">
        <f t="shared" si="27"/>
        <v>FAE</v>
      </c>
      <c r="P270" s="8" t="s">
        <v>12929</v>
      </c>
    </row>
    <row r="271" spans="1:16">
      <c r="A271" s="4" t="s">
        <v>4136</v>
      </c>
      <c r="G271" s="19" t="str">
        <f t="shared" si="24"/>
        <v>113b9</v>
      </c>
      <c r="H271" s="19" t="str">
        <f t="shared" si="25"/>
        <v>CB13B9</v>
      </c>
      <c r="J271" s="19" t="str">
        <f t="shared" si="28"/>
        <v>40883</v>
      </c>
      <c r="K271" s="19">
        <f t="shared" si="29"/>
        <v>264323</v>
      </c>
      <c r="M271" s="8" t="s">
        <v>12515</v>
      </c>
      <c r="N271" s="19" t="str">
        <f t="shared" si="26"/>
        <v>4014</v>
      </c>
      <c r="O271" s="19" t="str">
        <f t="shared" si="27"/>
        <v>FAE</v>
      </c>
      <c r="P271" s="8" t="s">
        <v>12930</v>
      </c>
    </row>
    <row r="272" spans="1:16">
      <c r="A272" s="4" t="s">
        <v>4135</v>
      </c>
      <c r="G272" s="19" t="str">
        <f t="shared" si="24"/>
        <v>113b9</v>
      </c>
      <c r="H272" s="19" t="str">
        <f t="shared" si="25"/>
        <v>CB13B9</v>
      </c>
      <c r="J272" s="19" t="str">
        <f t="shared" si="28"/>
        <v>40888</v>
      </c>
      <c r="K272" s="19">
        <f t="shared" si="29"/>
        <v>264328</v>
      </c>
      <c r="M272" s="8" t="s">
        <v>12516</v>
      </c>
      <c r="N272" s="19" t="str">
        <f t="shared" si="26"/>
        <v>4014</v>
      </c>
      <c r="O272" s="19" t="str">
        <f t="shared" si="27"/>
        <v>FAE</v>
      </c>
      <c r="P272" s="8" t="s">
        <v>12931</v>
      </c>
    </row>
    <row r="273" spans="1:16">
      <c r="A273" s="4" t="s">
        <v>4134</v>
      </c>
      <c r="G273" s="19" t="str">
        <f t="shared" si="24"/>
        <v>113b9</v>
      </c>
      <c r="H273" s="19" t="str">
        <f t="shared" si="25"/>
        <v>CB13B9</v>
      </c>
      <c r="J273" s="19" t="str">
        <f t="shared" si="28"/>
        <v>4088D</v>
      </c>
      <c r="K273" s="19">
        <f t="shared" si="29"/>
        <v>264333</v>
      </c>
      <c r="M273" s="8" t="s">
        <v>12517</v>
      </c>
      <c r="N273" s="19" t="str">
        <f t="shared" si="26"/>
        <v>4019</v>
      </c>
      <c r="O273" s="19" t="str">
        <f t="shared" si="27"/>
        <v>FB3</v>
      </c>
      <c r="P273" s="8" t="s">
        <v>12932</v>
      </c>
    </row>
    <row r="274" spans="1:16">
      <c r="A274" s="4" t="s">
        <v>4133</v>
      </c>
      <c r="G274" s="19" t="str">
        <f t="shared" si="24"/>
        <v>113b9</v>
      </c>
      <c r="H274" s="19" t="str">
        <f t="shared" si="25"/>
        <v>CB13B9</v>
      </c>
      <c r="J274" s="19" t="str">
        <f t="shared" si="28"/>
        <v>40892</v>
      </c>
      <c r="K274" s="19">
        <f t="shared" si="29"/>
        <v>264338</v>
      </c>
      <c r="M274" s="8" t="s">
        <v>12518</v>
      </c>
      <c r="N274" s="19" t="str">
        <f t="shared" si="26"/>
        <v>4019</v>
      </c>
      <c r="O274" s="19" t="str">
        <f t="shared" si="27"/>
        <v>FB3</v>
      </c>
      <c r="P274" s="8" t="s">
        <v>12933</v>
      </c>
    </row>
    <row r="275" spans="1:16">
      <c r="A275" s="4" t="s">
        <v>4132</v>
      </c>
      <c r="G275" s="19" t="str">
        <f t="shared" si="24"/>
        <v>113b9</v>
      </c>
      <c r="H275" s="19" t="str">
        <f t="shared" si="25"/>
        <v>CB13B9</v>
      </c>
      <c r="J275" s="19" t="str">
        <f t="shared" si="28"/>
        <v>40897</v>
      </c>
      <c r="K275" s="19">
        <f t="shared" si="29"/>
        <v>264343</v>
      </c>
      <c r="M275" s="8" t="s">
        <v>12519</v>
      </c>
      <c r="N275" s="19" t="str">
        <f t="shared" si="26"/>
        <v>4024</v>
      </c>
      <c r="O275" s="19" t="str">
        <f t="shared" si="27"/>
        <v>FB8</v>
      </c>
      <c r="P275" s="8" t="s">
        <v>12934</v>
      </c>
    </row>
    <row r="276" spans="1:16">
      <c r="A276" s="4" t="s">
        <v>4131</v>
      </c>
      <c r="G276" s="19" t="str">
        <f t="shared" si="24"/>
        <v>113b9</v>
      </c>
      <c r="H276" s="19" t="str">
        <f t="shared" si="25"/>
        <v>CB13B9</v>
      </c>
      <c r="J276" s="19" t="str">
        <f t="shared" si="28"/>
        <v>4089C</v>
      </c>
      <c r="K276" s="19">
        <f t="shared" si="29"/>
        <v>264348</v>
      </c>
      <c r="M276" s="8" t="s">
        <v>12520</v>
      </c>
      <c r="N276" s="19" t="str">
        <f t="shared" si="26"/>
        <v>4024</v>
      </c>
      <c r="O276" s="19" t="str">
        <f t="shared" si="27"/>
        <v>FB8</v>
      </c>
      <c r="P276" s="8" t="s">
        <v>12935</v>
      </c>
    </row>
    <row r="277" spans="1:16">
      <c r="A277" s="4" t="s">
        <v>4130</v>
      </c>
      <c r="G277" s="19" t="str">
        <f t="shared" si="24"/>
        <v>113b9</v>
      </c>
      <c r="H277" s="19" t="str">
        <f t="shared" si="25"/>
        <v>CB13B9</v>
      </c>
      <c r="J277" s="19" t="str">
        <f t="shared" si="28"/>
        <v>408A1</v>
      </c>
      <c r="K277" s="19">
        <f t="shared" si="29"/>
        <v>264353</v>
      </c>
      <c r="M277" s="8" t="s">
        <v>12521</v>
      </c>
      <c r="N277" s="19" t="str">
        <f t="shared" si="26"/>
        <v>4034</v>
      </c>
      <c r="O277" s="19" t="str">
        <f t="shared" si="27"/>
        <v>FC2</v>
      </c>
      <c r="P277" s="8" t="s">
        <v>12936</v>
      </c>
    </row>
    <row r="278" spans="1:16">
      <c r="A278" s="4" t="s">
        <v>4129</v>
      </c>
      <c r="G278" s="19" t="str">
        <f t="shared" si="24"/>
        <v>113b9</v>
      </c>
      <c r="H278" s="19" t="str">
        <f t="shared" si="25"/>
        <v>CB13B9</v>
      </c>
      <c r="J278" s="19" t="str">
        <f t="shared" si="28"/>
        <v>408A6</v>
      </c>
      <c r="K278" s="19">
        <f t="shared" si="29"/>
        <v>264358</v>
      </c>
      <c r="M278" s="8" t="s">
        <v>12522</v>
      </c>
      <c r="N278" s="19" t="str">
        <f t="shared" si="26"/>
        <v>4034</v>
      </c>
      <c r="O278" s="19" t="str">
        <f t="shared" si="27"/>
        <v>FC2</v>
      </c>
      <c r="P278" s="8" t="s">
        <v>12937</v>
      </c>
    </row>
    <row r="279" spans="1:16">
      <c r="A279" s="4" t="s">
        <v>4128</v>
      </c>
      <c r="G279" s="19" t="str">
        <f t="shared" si="24"/>
        <v>113b9</v>
      </c>
      <c r="H279" s="19" t="str">
        <f t="shared" si="25"/>
        <v>CB13B9</v>
      </c>
      <c r="J279" s="19" t="str">
        <f t="shared" si="28"/>
        <v>408AB</v>
      </c>
      <c r="K279" s="19">
        <f t="shared" si="29"/>
        <v>264363</v>
      </c>
      <c r="M279" s="8" t="s">
        <v>12523</v>
      </c>
      <c r="N279" s="19" t="str">
        <f t="shared" si="26"/>
        <v>4254</v>
      </c>
      <c r="O279" s="19" t="str">
        <f t="shared" si="27"/>
        <v>109E</v>
      </c>
      <c r="P279" s="8" t="s">
        <v>12938</v>
      </c>
    </row>
    <row r="280" spans="1:16">
      <c r="A280" s="4" t="s">
        <v>4127</v>
      </c>
      <c r="G280" s="19" t="str">
        <f t="shared" si="24"/>
        <v>113b9</v>
      </c>
      <c r="H280" s="19" t="str">
        <f t="shared" si="25"/>
        <v>CB13B9</v>
      </c>
      <c r="J280" s="19" t="str">
        <f t="shared" si="28"/>
        <v>408B0</v>
      </c>
      <c r="K280" s="19">
        <f t="shared" si="29"/>
        <v>264368</v>
      </c>
      <c r="M280" s="8" t="s">
        <v>12524</v>
      </c>
      <c r="N280" s="19" t="str">
        <f t="shared" si="26"/>
        <v>4254</v>
      </c>
      <c r="O280" s="19" t="str">
        <f t="shared" si="27"/>
        <v>109E</v>
      </c>
      <c r="P280" s="8" t="s">
        <v>12939</v>
      </c>
    </row>
    <row r="281" spans="1:16">
      <c r="A281" s="4" t="s">
        <v>4126</v>
      </c>
      <c r="G281" s="19" t="str">
        <f t="shared" si="24"/>
        <v>113b9</v>
      </c>
      <c r="H281" s="19" t="str">
        <f t="shared" si="25"/>
        <v>CB13B9</v>
      </c>
      <c r="J281" s="19" t="str">
        <f t="shared" si="28"/>
        <v>408B5</v>
      </c>
      <c r="K281" s="19">
        <f t="shared" si="29"/>
        <v>264373</v>
      </c>
      <c r="M281" s="8" t="s">
        <v>12525</v>
      </c>
      <c r="N281" s="19" t="str">
        <f t="shared" si="26"/>
        <v>4254</v>
      </c>
      <c r="O281" s="19" t="str">
        <f t="shared" si="27"/>
        <v>109E</v>
      </c>
      <c r="P281" s="8" t="s">
        <v>12940</v>
      </c>
    </row>
    <row r="282" spans="1:16">
      <c r="A282" s="4" t="s">
        <v>4125</v>
      </c>
      <c r="G282" s="19" t="str">
        <f t="shared" si="24"/>
        <v>113b9</v>
      </c>
      <c r="H282" s="19" t="str">
        <f t="shared" si="25"/>
        <v>CB13B9</v>
      </c>
      <c r="J282" s="19" t="str">
        <f t="shared" si="28"/>
        <v>408BA</v>
      </c>
      <c r="K282" s="19">
        <f t="shared" si="29"/>
        <v>264378</v>
      </c>
      <c r="M282" s="8" t="s">
        <v>12526</v>
      </c>
      <c r="N282" s="19" t="str">
        <f t="shared" si="26"/>
        <v>4259</v>
      </c>
      <c r="O282" s="19" t="str">
        <f t="shared" si="27"/>
        <v>10A3</v>
      </c>
      <c r="P282" s="8" t="s">
        <v>12941</v>
      </c>
    </row>
    <row r="283" spans="1:16">
      <c r="A283" s="4" t="s">
        <v>4124</v>
      </c>
      <c r="G283" s="19" t="str">
        <f t="shared" si="24"/>
        <v>113b9</v>
      </c>
      <c r="H283" s="19" t="str">
        <f t="shared" si="25"/>
        <v>CB13B9</v>
      </c>
      <c r="J283" s="19" t="str">
        <f t="shared" si="28"/>
        <v>408BF</v>
      </c>
      <c r="K283" s="19">
        <f t="shared" si="29"/>
        <v>264383</v>
      </c>
      <c r="M283" s="8" t="s">
        <v>12527</v>
      </c>
      <c r="N283" s="19" t="str">
        <f t="shared" si="26"/>
        <v>4479</v>
      </c>
      <c r="O283" s="19" t="str">
        <f t="shared" si="27"/>
        <v>117F</v>
      </c>
      <c r="P283" s="8" t="s">
        <v>12942</v>
      </c>
    </row>
    <row r="284" spans="1:16">
      <c r="A284" s="4" t="s">
        <v>4123</v>
      </c>
      <c r="G284" s="19" t="str">
        <f t="shared" si="24"/>
        <v>113b9</v>
      </c>
      <c r="H284" s="19" t="str">
        <f t="shared" si="25"/>
        <v>CB13B9</v>
      </c>
      <c r="J284" s="19" t="str">
        <f t="shared" si="28"/>
        <v>408C4</v>
      </c>
      <c r="K284" s="19">
        <f t="shared" si="29"/>
        <v>264388</v>
      </c>
      <c r="M284" s="8" t="s">
        <v>12528</v>
      </c>
      <c r="N284" s="19" t="str">
        <f t="shared" si="26"/>
        <v>4504</v>
      </c>
      <c r="O284" s="19" t="str">
        <f t="shared" si="27"/>
        <v>1198</v>
      </c>
      <c r="P284" s="8" t="s">
        <v>12943</v>
      </c>
    </row>
    <row r="285" spans="1:16">
      <c r="A285" s="4" t="s">
        <v>4122</v>
      </c>
      <c r="G285" s="19" t="str">
        <f t="shared" si="24"/>
        <v>113b9</v>
      </c>
      <c r="H285" s="19" t="str">
        <f t="shared" si="25"/>
        <v>CB13B9</v>
      </c>
      <c r="J285" s="19" t="str">
        <f t="shared" si="28"/>
        <v>408C9</v>
      </c>
      <c r="K285" s="19">
        <f t="shared" si="29"/>
        <v>264393</v>
      </c>
      <c r="M285" s="8" t="s">
        <v>12529</v>
      </c>
      <c r="N285" s="19" t="str">
        <f t="shared" si="26"/>
        <v>4514</v>
      </c>
      <c r="O285" s="19" t="str">
        <f t="shared" si="27"/>
        <v>11A2</v>
      </c>
      <c r="P285" s="8" t="s">
        <v>12944</v>
      </c>
    </row>
    <row r="286" spans="1:16">
      <c r="A286" s="4" t="s">
        <v>4121</v>
      </c>
      <c r="G286" s="19" t="str">
        <f t="shared" si="24"/>
        <v>116a2</v>
      </c>
      <c r="H286" s="19" t="str">
        <f t="shared" si="25"/>
        <v>CB16A2</v>
      </c>
      <c r="J286" s="19" t="str">
        <f t="shared" si="28"/>
        <v>408CE</v>
      </c>
      <c r="K286" s="19">
        <f t="shared" si="29"/>
        <v>264398</v>
      </c>
      <c r="M286" s="8" t="s">
        <v>12530</v>
      </c>
      <c r="N286" s="19" t="str">
        <f t="shared" si="26"/>
        <v>4519</v>
      </c>
      <c r="O286" s="19" t="str">
        <f t="shared" si="27"/>
        <v>11A7</v>
      </c>
      <c r="P286" s="8" t="s">
        <v>12945</v>
      </c>
    </row>
    <row r="287" spans="1:16">
      <c r="A287" s="4" t="s">
        <v>4120</v>
      </c>
      <c r="G287" s="19" t="str">
        <f t="shared" si="24"/>
        <v>116bf</v>
      </c>
      <c r="H287" s="19" t="str">
        <f t="shared" si="25"/>
        <v>CB16BF</v>
      </c>
      <c r="J287" s="19" t="str">
        <f t="shared" si="28"/>
        <v>408D3</v>
      </c>
      <c r="K287" s="19">
        <f t="shared" si="29"/>
        <v>264403</v>
      </c>
      <c r="M287" s="8" t="s">
        <v>12531</v>
      </c>
      <c r="N287" s="19" t="str">
        <f t="shared" si="26"/>
        <v>4519</v>
      </c>
      <c r="O287" s="19" t="str">
        <f t="shared" si="27"/>
        <v>11A7</v>
      </c>
      <c r="P287" s="8" t="s">
        <v>12946</v>
      </c>
    </row>
    <row r="288" spans="1:16">
      <c r="A288" s="4" t="s">
        <v>4119</v>
      </c>
      <c r="G288" s="19" t="str">
        <f t="shared" si="24"/>
        <v>116dc</v>
      </c>
      <c r="H288" s="19" t="str">
        <f t="shared" si="25"/>
        <v>CB16DC</v>
      </c>
      <c r="J288" s="19" t="str">
        <f t="shared" si="28"/>
        <v>408D8</v>
      </c>
      <c r="K288" s="19">
        <f t="shared" si="29"/>
        <v>264408</v>
      </c>
      <c r="M288" s="8" t="s">
        <v>12532</v>
      </c>
      <c r="N288" s="19" t="str">
        <f t="shared" si="26"/>
        <v>4519</v>
      </c>
      <c r="O288" s="19" t="str">
        <f t="shared" si="27"/>
        <v>11A7</v>
      </c>
      <c r="P288" s="8" t="s">
        <v>12947</v>
      </c>
    </row>
    <row r="289" spans="1:16">
      <c r="A289" s="4" t="s">
        <v>4118</v>
      </c>
      <c r="G289" s="19" t="str">
        <f t="shared" si="24"/>
        <v>11955</v>
      </c>
      <c r="H289" s="19" t="str">
        <f t="shared" si="25"/>
        <v>CB1955</v>
      </c>
      <c r="J289" s="19" t="str">
        <f t="shared" si="28"/>
        <v>408DD</v>
      </c>
      <c r="K289" s="19">
        <f t="shared" si="29"/>
        <v>264413</v>
      </c>
      <c r="M289" s="8" t="s">
        <v>12533</v>
      </c>
      <c r="N289" s="19" t="str">
        <f t="shared" si="26"/>
        <v>4519</v>
      </c>
      <c r="O289" s="19" t="str">
        <f t="shared" si="27"/>
        <v>11A7</v>
      </c>
      <c r="P289" s="8" t="s">
        <v>12948</v>
      </c>
    </row>
    <row r="290" spans="1:16">
      <c r="A290" s="4" t="s">
        <v>4117</v>
      </c>
      <c r="G290" s="19" t="str">
        <f t="shared" si="24"/>
        <v>11955</v>
      </c>
      <c r="H290" s="19" t="str">
        <f t="shared" si="25"/>
        <v>CB1955</v>
      </c>
      <c r="J290" s="19" t="str">
        <f t="shared" si="28"/>
        <v>408E2</v>
      </c>
      <c r="K290" s="19">
        <f t="shared" si="29"/>
        <v>264418</v>
      </c>
      <c r="M290" s="8" t="s">
        <v>12534</v>
      </c>
      <c r="N290" s="19" t="str">
        <f t="shared" si="26"/>
        <v>4529</v>
      </c>
      <c r="O290" s="19" t="str">
        <f t="shared" si="27"/>
        <v>11B1</v>
      </c>
      <c r="P290" s="8" t="s">
        <v>12949</v>
      </c>
    </row>
    <row r="291" spans="1:16">
      <c r="A291" s="4" t="s">
        <v>4116</v>
      </c>
      <c r="G291" s="19" t="str">
        <f t="shared" si="24"/>
        <v>11955</v>
      </c>
      <c r="H291" s="19" t="str">
        <f t="shared" si="25"/>
        <v>CB1955</v>
      </c>
      <c r="J291" s="19" t="str">
        <f t="shared" si="28"/>
        <v>408E7</v>
      </c>
      <c r="K291" s="19">
        <f t="shared" si="29"/>
        <v>264423</v>
      </c>
      <c r="M291" s="8" t="s">
        <v>12535</v>
      </c>
      <c r="N291" s="19" t="str">
        <f t="shared" si="26"/>
        <v>4529</v>
      </c>
      <c r="O291" s="19" t="str">
        <f t="shared" si="27"/>
        <v>11B1</v>
      </c>
      <c r="P291" s="8" t="s">
        <v>12950</v>
      </c>
    </row>
    <row r="292" spans="1:16">
      <c r="A292" s="4" t="s">
        <v>4115</v>
      </c>
      <c r="G292" s="19" t="str">
        <f t="shared" si="24"/>
        <v>11955</v>
      </c>
      <c r="H292" s="19" t="str">
        <f t="shared" si="25"/>
        <v>CB1955</v>
      </c>
      <c r="J292" s="19" t="str">
        <f t="shared" si="28"/>
        <v>408EC</v>
      </c>
      <c r="K292" s="19">
        <f t="shared" si="29"/>
        <v>264428</v>
      </c>
      <c r="M292" s="8" t="s">
        <v>12536</v>
      </c>
      <c r="N292" s="19" t="str">
        <f t="shared" si="26"/>
        <v>4529</v>
      </c>
      <c r="O292" s="19" t="str">
        <f t="shared" si="27"/>
        <v>11B1</v>
      </c>
      <c r="P292" s="8" t="s">
        <v>12951</v>
      </c>
    </row>
    <row r="293" spans="1:16">
      <c r="A293" s="4" t="s">
        <v>4114</v>
      </c>
      <c r="G293" s="19" t="str">
        <f t="shared" si="24"/>
        <v>11955</v>
      </c>
      <c r="H293" s="19" t="str">
        <f t="shared" si="25"/>
        <v>CB1955</v>
      </c>
      <c r="J293" s="19" t="str">
        <f t="shared" si="28"/>
        <v>408F1</v>
      </c>
      <c r="K293" s="19">
        <f t="shared" si="29"/>
        <v>264433</v>
      </c>
      <c r="M293" s="8" t="s">
        <v>12537</v>
      </c>
      <c r="N293" s="19" t="str">
        <f t="shared" si="26"/>
        <v>4529</v>
      </c>
      <c r="O293" s="19" t="str">
        <f t="shared" si="27"/>
        <v>11B1</v>
      </c>
      <c r="P293" s="8" t="s">
        <v>12952</v>
      </c>
    </row>
    <row r="294" spans="1:16">
      <c r="A294" s="4" t="s">
        <v>4113</v>
      </c>
      <c r="G294" s="19" t="str">
        <f t="shared" si="24"/>
        <v>119af</v>
      </c>
      <c r="H294" s="19" t="str">
        <f t="shared" si="25"/>
        <v>CB19AF</v>
      </c>
      <c r="J294" s="19" t="str">
        <f t="shared" si="28"/>
        <v>408F6</v>
      </c>
      <c r="K294" s="19">
        <f t="shared" si="29"/>
        <v>264438</v>
      </c>
      <c r="M294" s="8" t="s">
        <v>12538</v>
      </c>
      <c r="N294" s="19" t="str">
        <f t="shared" si="26"/>
        <v>4539</v>
      </c>
      <c r="O294" s="19" t="str">
        <f t="shared" si="27"/>
        <v>11BB</v>
      </c>
      <c r="P294" s="8" t="s">
        <v>12953</v>
      </c>
    </row>
    <row r="295" spans="1:16">
      <c r="A295" s="4" t="s">
        <v>4112</v>
      </c>
      <c r="G295" s="19" t="str">
        <f t="shared" si="24"/>
        <v>119af</v>
      </c>
      <c r="H295" s="19" t="str">
        <f t="shared" si="25"/>
        <v>CB19AF</v>
      </c>
      <c r="J295" s="19" t="str">
        <f t="shared" si="28"/>
        <v>408FB</v>
      </c>
      <c r="K295" s="19">
        <f t="shared" si="29"/>
        <v>264443</v>
      </c>
      <c r="M295" s="8" t="s">
        <v>12539</v>
      </c>
      <c r="N295" s="19" t="str">
        <f t="shared" si="26"/>
        <v>4544</v>
      </c>
      <c r="O295" s="19" t="str">
        <f t="shared" si="27"/>
        <v>11C0</v>
      </c>
      <c r="P295" s="8" t="s">
        <v>12954</v>
      </c>
    </row>
    <row r="296" spans="1:16">
      <c r="A296" s="4" t="s">
        <v>4111</v>
      </c>
      <c r="G296" s="19" t="str">
        <f t="shared" si="24"/>
        <v>119e6</v>
      </c>
      <c r="H296" s="19" t="str">
        <f t="shared" si="25"/>
        <v>CB19E6</v>
      </c>
      <c r="J296" s="19" t="str">
        <f t="shared" si="28"/>
        <v>40900</v>
      </c>
      <c r="K296" s="19">
        <f t="shared" si="29"/>
        <v>264448</v>
      </c>
      <c r="M296" s="8" t="s">
        <v>12540</v>
      </c>
      <c r="N296" s="19" t="str">
        <f t="shared" si="26"/>
        <v>4544</v>
      </c>
      <c r="O296" s="19" t="str">
        <f t="shared" si="27"/>
        <v>11C0</v>
      </c>
      <c r="P296" s="8" t="s">
        <v>12955</v>
      </c>
    </row>
    <row r="297" spans="1:16">
      <c r="A297" s="4" t="s">
        <v>4110</v>
      </c>
      <c r="G297" s="19" t="str">
        <f t="shared" si="24"/>
        <v>11a11</v>
      </c>
      <c r="H297" s="19" t="str">
        <f t="shared" si="25"/>
        <v>CB1A11</v>
      </c>
      <c r="J297" s="19" t="str">
        <f t="shared" si="28"/>
        <v>40905</v>
      </c>
      <c r="K297" s="19">
        <f t="shared" si="29"/>
        <v>264453</v>
      </c>
      <c r="M297" s="8" t="s">
        <v>12541</v>
      </c>
      <c r="N297" s="19" t="str">
        <f t="shared" si="26"/>
        <v>4544</v>
      </c>
      <c r="O297" s="19" t="str">
        <f t="shared" si="27"/>
        <v>11C0</v>
      </c>
      <c r="P297" s="8" t="s">
        <v>12956</v>
      </c>
    </row>
    <row r="298" spans="1:16">
      <c r="A298" s="4" t="s">
        <v>4109</v>
      </c>
      <c r="G298" s="19" t="str">
        <f t="shared" si="24"/>
        <v>11a23</v>
      </c>
      <c r="H298" s="19" t="str">
        <f t="shared" si="25"/>
        <v>CB1A23</v>
      </c>
      <c r="J298" s="19" t="str">
        <f t="shared" si="28"/>
        <v>4090A</v>
      </c>
      <c r="K298" s="19">
        <f t="shared" si="29"/>
        <v>264458</v>
      </c>
      <c r="M298" s="8" t="s">
        <v>12542</v>
      </c>
      <c r="N298" s="19" t="str">
        <f t="shared" si="26"/>
        <v>4544</v>
      </c>
      <c r="O298" s="19" t="str">
        <f t="shared" si="27"/>
        <v>11C0</v>
      </c>
      <c r="P298" s="8" t="s">
        <v>12957</v>
      </c>
    </row>
    <row r="299" spans="1:16">
      <c r="A299" s="4" t="s">
        <v>4108</v>
      </c>
      <c r="G299" s="19" t="str">
        <f t="shared" si="24"/>
        <v>11a1a</v>
      </c>
      <c r="H299" s="19" t="str">
        <f t="shared" si="25"/>
        <v>CB1A1A</v>
      </c>
      <c r="J299" s="19" t="str">
        <f t="shared" si="28"/>
        <v>4090F</v>
      </c>
      <c r="K299" s="19">
        <f t="shared" si="29"/>
        <v>264463</v>
      </c>
      <c r="M299" s="8" t="s">
        <v>12543</v>
      </c>
      <c r="N299" s="19" t="str">
        <f t="shared" si="26"/>
        <v>4544</v>
      </c>
      <c r="O299" s="19" t="str">
        <f t="shared" si="27"/>
        <v>11C0</v>
      </c>
      <c r="P299" s="8" t="s">
        <v>12958</v>
      </c>
    </row>
    <row r="300" spans="1:16">
      <c r="A300" s="4" t="s">
        <v>4107</v>
      </c>
      <c r="G300" s="19" t="str">
        <f t="shared" si="24"/>
        <v>19ad6</v>
      </c>
      <c r="H300" s="19" t="str">
        <f t="shared" si="25"/>
        <v>CB9AD6</v>
      </c>
      <c r="J300" s="19" t="str">
        <f t="shared" si="28"/>
        <v>40914</v>
      </c>
      <c r="K300" s="19">
        <f t="shared" si="29"/>
        <v>264468</v>
      </c>
      <c r="M300" s="8" t="s">
        <v>12544</v>
      </c>
      <c r="N300" s="19" t="str">
        <f t="shared" si="26"/>
        <v>4549</v>
      </c>
      <c r="O300" s="19" t="str">
        <f t="shared" si="27"/>
        <v>11C5</v>
      </c>
      <c r="P300" s="8" t="s">
        <v>12959</v>
      </c>
    </row>
    <row r="301" spans="1:16">
      <c r="A301" s="4" t="s">
        <v>4106</v>
      </c>
      <c r="G301" s="19" t="str">
        <f t="shared" si="24"/>
        <v>19e90</v>
      </c>
      <c r="H301" s="19" t="str">
        <f t="shared" si="25"/>
        <v>CB9E90</v>
      </c>
      <c r="J301" s="19" t="str">
        <f t="shared" si="28"/>
        <v>40919</v>
      </c>
      <c r="K301" s="19">
        <f t="shared" si="29"/>
        <v>264473</v>
      </c>
      <c r="M301" s="8" t="s">
        <v>12545</v>
      </c>
      <c r="N301" s="19" t="str">
        <f t="shared" si="26"/>
        <v>4549</v>
      </c>
      <c r="O301" s="19" t="str">
        <f t="shared" si="27"/>
        <v>11C5</v>
      </c>
      <c r="P301" s="8" t="s">
        <v>12960</v>
      </c>
    </row>
    <row r="302" spans="1:16">
      <c r="A302" s="4" t="s">
        <v>4105</v>
      </c>
      <c r="G302" s="19" t="str">
        <f t="shared" si="24"/>
        <v>19e90</v>
      </c>
      <c r="H302" s="19" t="str">
        <f t="shared" si="25"/>
        <v>CB9E90</v>
      </c>
      <c r="J302" s="19" t="str">
        <f t="shared" si="28"/>
        <v>4091E</v>
      </c>
      <c r="K302" s="19">
        <f t="shared" si="29"/>
        <v>264478</v>
      </c>
      <c r="M302" s="8" t="s">
        <v>12546</v>
      </c>
      <c r="N302" s="19" t="str">
        <f t="shared" si="26"/>
        <v>4599</v>
      </c>
      <c r="O302" s="19" t="str">
        <f t="shared" si="27"/>
        <v>11F7</v>
      </c>
      <c r="P302" s="8" t="s">
        <v>12961</v>
      </c>
    </row>
    <row r="303" spans="1:16">
      <c r="A303" s="4" t="s">
        <v>4104</v>
      </c>
      <c r="G303" s="19" t="str">
        <f t="shared" si="24"/>
        <v>19e90</v>
      </c>
      <c r="H303" s="19" t="str">
        <f t="shared" si="25"/>
        <v>CB9E90</v>
      </c>
      <c r="J303" s="19" t="str">
        <f t="shared" si="28"/>
        <v>40923</v>
      </c>
      <c r="K303" s="19">
        <f t="shared" si="29"/>
        <v>264483</v>
      </c>
      <c r="M303" s="8" t="s">
        <v>12547</v>
      </c>
      <c r="N303" s="19" t="str">
        <f t="shared" si="26"/>
        <v>4634</v>
      </c>
      <c r="O303" s="19" t="str">
        <f t="shared" si="27"/>
        <v>121A</v>
      </c>
      <c r="P303" s="8" t="s">
        <v>12962</v>
      </c>
    </row>
    <row r="304" spans="1:16">
      <c r="A304" s="4" t="s">
        <v>4103</v>
      </c>
      <c r="G304" s="19" t="str">
        <f t="shared" si="24"/>
        <v>19e9c</v>
      </c>
      <c r="H304" s="19" t="str">
        <f t="shared" si="25"/>
        <v>CB9E9C</v>
      </c>
      <c r="J304" s="19" t="str">
        <f t="shared" si="28"/>
        <v>40928</v>
      </c>
      <c r="K304" s="19">
        <f t="shared" si="29"/>
        <v>264488</v>
      </c>
      <c r="M304" s="8" t="s">
        <v>12548</v>
      </c>
      <c r="N304" s="19" t="str">
        <f t="shared" si="26"/>
        <v>4639</v>
      </c>
      <c r="O304" s="19" t="str">
        <f t="shared" si="27"/>
        <v>121F</v>
      </c>
      <c r="P304" s="8" t="s">
        <v>12963</v>
      </c>
    </row>
    <row r="305" spans="1:16">
      <c r="A305" s="4" t="s">
        <v>4102</v>
      </c>
      <c r="G305" s="19" t="str">
        <f t="shared" si="24"/>
        <v>19e9c</v>
      </c>
      <c r="H305" s="19" t="str">
        <f t="shared" si="25"/>
        <v>CB9E9C</v>
      </c>
      <c r="J305" s="19" t="str">
        <f t="shared" si="28"/>
        <v>4092D</v>
      </c>
      <c r="K305" s="19">
        <f t="shared" si="29"/>
        <v>264493</v>
      </c>
      <c r="M305" s="8" t="s">
        <v>12549</v>
      </c>
      <c r="N305" s="19" t="str">
        <f t="shared" si="26"/>
        <v>4639</v>
      </c>
      <c r="O305" s="19" t="str">
        <f t="shared" si="27"/>
        <v>121F</v>
      </c>
      <c r="P305" s="8" t="s">
        <v>12964</v>
      </c>
    </row>
    <row r="306" spans="1:16">
      <c r="A306" s="4" t="s">
        <v>4101</v>
      </c>
      <c r="G306" s="19" t="str">
        <f t="shared" si="24"/>
        <v>19e9c</v>
      </c>
      <c r="H306" s="19" t="str">
        <f t="shared" si="25"/>
        <v>CB9E9C</v>
      </c>
      <c r="J306" s="19" t="str">
        <f t="shared" si="28"/>
        <v>40932</v>
      </c>
      <c r="K306" s="19">
        <f t="shared" si="29"/>
        <v>264498</v>
      </c>
      <c r="M306" s="8" t="s">
        <v>12550</v>
      </c>
      <c r="N306" s="19" t="str">
        <f t="shared" si="26"/>
        <v>4659</v>
      </c>
      <c r="O306" s="19" t="str">
        <f t="shared" si="27"/>
        <v>1233</v>
      </c>
      <c r="P306" s="8" t="s">
        <v>12965</v>
      </c>
    </row>
    <row r="307" spans="1:16">
      <c r="A307" s="4" t="s">
        <v>4100</v>
      </c>
      <c r="G307" s="19" t="str">
        <f t="shared" si="24"/>
        <v>1a29f</v>
      </c>
      <c r="H307" s="19" t="str">
        <f t="shared" si="25"/>
        <v>CBA29F</v>
      </c>
      <c r="J307" s="19" t="str">
        <f t="shared" si="28"/>
        <v>40937</v>
      </c>
      <c r="K307" s="19">
        <f t="shared" si="29"/>
        <v>264503</v>
      </c>
      <c r="M307" s="8" t="s">
        <v>12551</v>
      </c>
      <c r="N307" s="19" t="str">
        <f t="shared" si="26"/>
        <v>4659</v>
      </c>
      <c r="O307" s="19" t="str">
        <f t="shared" si="27"/>
        <v>1233</v>
      </c>
      <c r="P307" s="8" t="s">
        <v>12966</v>
      </c>
    </row>
    <row r="308" spans="1:16">
      <c r="A308" s="4" t="s">
        <v>4099</v>
      </c>
      <c r="G308" s="19" t="str">
        <f t="shared" si="24"/>
        <v>1a395</v>
      </c>
      <c r="H308" s="19" t="str">
        <f t="shared" si="25"/>
        <v>CBA395</v>
      </c>
      <c r="J308" s="19" t="str">
        <f t="shared" si="28"/>
        <v>4093C</v>
      </c>
      <c r="K308" s="19">
        <f t="shared" si="29"/>
        <v>264508</v>
      </c>
      <c r="M308" s="8" t="s">
        <v>12552</v>
      </c>
      <c r="N308" s="19" t="str">
        <f t="shared" si="26"/>
        <v>4684</v>
      </c>
      <c r="O308" s="19" t="str">
        <f t="shared" si="27"/>
        <v>124C</v>
      </c>
      <c r="P308" s="8" t="s">
        <v>12967</v>
      </c>
    </row>
    <row r="309" spans="1:16">
      <c r="A309" s="4" t="s">
        <v>4098</v>
      </c>
      <c r="G309" s="19" t="str">
        <f t="shared" si="24"/>
        <v>1827d</v>
      </c>
      <c r="H309" s="19" t="str">
        <f t="shared" si="25"/>
        <v>CB827D</v>
      </c>
      <c r="J309" s="19" t="str">
        <f t="shared" si="28"/>
        <v>40941</v>
      </c>
      <c r="K309" s="19">
        <f t="shared" si="29"/>
        <v>264513</v>
      </c>
      <c r="M309" s="8" t="s">
        <v>12553</v>
      </c>
      <c r="N309" s="19" t="str">
        <f t="shared" si="26"/>
        <v>4684</v>
      </c>
      <c r="O309" s="19" t="str">
        <f t="shared" si="27"/>
        <v>124C</v>
      </c>
      <c r="P309" s="8" t="s">
        <v>12968</v>
      </c>
    </row>
    <row r="310" spans="1:16">
      <c r="A310" s="4" t="s">
        <v>4097</v>
      </c>
      <c r="G310" s="19" t="str">
        <f t="shared" si="24"/>
        <v>1a0c5</v>
      </c>
      <c r="H310" s="19" t="str">
        <f t="shared" si="25"/>
        <v>CBA0C5</v>
      </c>
      <c r="J310" s="19" t="str">
        <f t="shared" si="28"/>
        <v>40946</v>
      </c>
      <c r="K310" s="19">
        <f t="shared" si="29"/>
        <v>264518</v>
      </c>
      <c r="M310" s="8" t="s">
        <v>12554</v>
      </c>
      <c r="N310" s="19" t="str">
        <f t="shared" si="26"/>
        <v>4689</v>
      </c>
      <c r="O310" s="19" t="str">
        <f t="shared" si="27"/>
        <v>1251</v>
      </c>
      <c r="P310" s="8" t="s">
        <v>12969</v>
      </c>
    </row>
    <row r="311" spans="1:16">
      <c r="A311" s="4" t="s">
        <v>4096</v>
      </c>
      <c r="G311" s="19" t="str">
        <f t="shared" si="24"/>
        <v>1a0d2</v>
      </c>
      <c r="H311" s="19" t="str">
        <f t="shared" si="25"/>
        <v>CBA0D2</v>
      </c>
      <c r="J311" s="19" t="str">
        <f t="shared" si="28"/>
        <v>4094B</v>
      </c>
      <c r="K311" s="19">
        <f t="shared" si="29"/>
        <v>264523</v>
      </c>
      <c r="M311" s="8" t="s">
        <v>12555</v>
      </c>
      <c r="N311" s="19" t="str">
        <f t="shared" si="26"/>
        <v>4694</v>
      </c>
      <c r="O311" s="19" t="str">
        <f t="shared" si="27"/>
        <v>1256</v>
      </c>
      <c r="P311" s="8" t="s">
        <v>12970</v>
      </c>
    </row>
    <row r="312" spans="1:16">
      <c r="A312" s="4" t="s">
        <v>4095</v>
      </c>
      <c r="G312" s="19" t="str">
        <f t="shared" si="24"/>
        <v>1a0df</v>
      </c>
      <c r="H312" s="19" t="str">
        <f t="shared" si="25"/>
        <v>CBA0DF</v>
      </c>
      <c r="J312" s="19" t="str">
        <f t="shared" si="28"/>
        <v>40950</v>
      </c>
      <c r="K312" s="19">
        <f t="shared" si="29"/>
        <v>264528</v>
      </c>
      <c r="M312" s="8" t="s">
        <v>12556</v>
      </c>
      <c r="N312" s="19" t="str">
        <f t="shared" si="26"/>
        <v>4699</v>
      </c>
      <c r="O312" s="19" t="str">
        <f t="shared" si="27"/>
        <v>125B</v>
      </c>
      <c r="P312" s="8" t="s">
        <v>12971</v>
      </c>
    </row>
    <row r="313" spans="1:16">
      <c r="A313" s="4" t="s">
        <v>4094</v>
      </c>
      <c r="G313" s="19" t="str">
        <f t="shared" si="24"/>
        <v>11283</v>
      </c>
      <c r="H313" s="19" t="str">
        <f t="shared" si="25"/>
        <v>CB1283</v>
      </c>
      <c r="J313" s="19" t="str">
        <f t="shared" si="28"/>
        <v>40955</v>
      </c>
      <c r="K313" s="19">
        <f t="shared" si="29"/>
        <v>264533</v>
      </c>
      <c r="M313" s="8" t="s">
        <v>12557</v>
      </c>
      <c r="N313" s="19" t="str">
        <f t="shared" si="26"/>
        <v>4704</v>
      </c>
      <c r="O313" s="19" t="str">
        <f t="shared" si="27"/>
        <v>1260</v>
      </c>
      <c r="P313" s="8" t="s">
        <v>12972</v>
      </c>
    </row>
    <row r="314" spans="1:16">
      <c r="A314" s="4" t="s">
        <v>4093</v>
      </c>
      <c r="G314" s="19" t="str">
        <f t="shared" si="24"/>
        <v>195f3</v>
      </c>
      <c r="H314" s="19" t="str">
        <f t="shared" si="25"/>
        <v>CB95F3</v>
      </c>
      <c r="J314" s="19" t="str">
        <f t="shared" si="28"/>
        <v>4095A</v>
      </c>
      <c r="K314" s="19">
        <f t="shared" si="29"/>
        <v>264538</v>
      </c>
      <c r="M314" s="8" t="s">
        <v>12558</v>
      </c>
      <c r="N314" s="19" t="str">
        <f t="shared" si="26"/>
        <v>4714</v>
      </c>
      <c r="O314" s="19" t="str">
        <f t="shared" si="27"/>
        <v>126A</v>
      </c>
      <c r="P314" s="8" t="s">
        <v>12973</v>
      </c>
    </row>
    <row r="315" spans="1:16">
      <c r="A315" s="4" t="s">
        <v>4092</v>
      </c>
      <c r="G315" s="19" t="str">
        <f t="shared" si="24"/>
        <v>195f3</v>
      </c>
      <c r="H315" s="19" t="str">
        <f t="shared" si="25"/>
        <v>CB95F3</v>
      </c>
      <c r="J315" s="19" t="str">
        <f t="shared" si="28"/>
        <v>4095F</v>
      </c>
      <c r="K315" s="19">
        <f t="shared" si="29"/>
        <v>264543</v>
      </c>
      <c r="M315" s="8" t="s">
        <v>12559</v>
      </c>
      <c r="N315" s="19" t="str">
        <f t="shared" si="26"/>
        <v>4719</v>
      </c>
      <c r="O315" s="19" t="str">
        <f t="shared" si="27"/>
        <v>126F</v>
      </c>
      <c r="P315" s="8" t="s">
        <v>12974</v>
      </c>
    </row>
    <row r="316" spans="1:16">
      <c r="A316" s="4" t="s">
        <v>4091</v>
      </c>
      <c r="G316" s="19" t="str">
        <f t="shared" si="24"/>
        <v>19643</v>
      </c>
      <c r="H316" s="19" t="str">
        <f t="shared" si="25"/>
        <v>CB9643</v>
      </c>
      <c r="J316" s="19" t="str">
        <f t="shared" si="28"/>
        <v>40964</v>
      </c>
      <c r="K316" s="19">
        <f t="shared" si="29"/>
        <v>264548</v>
      </c>
      <c r="M316" s="8" t="s">
        <v>12560</v>
      </c>
      <c r="N316" s="19" t="str">
        <f t="shared" si="26"/>
        <v>4839</v>
      </c>
      <c r="O316" s="19" t="str">
        <f t="shared" si="27"/>
        <v>12E7</v>
      </c>
      <c r="P316" s="8" t="s">
        <v>12975</v>
      </c>
    </row>
    <row r="317" spans="1:16">
      <c r="A317" s="4" t="s">
        <v>4090</v>
      </c>
      <c r="G317" s="19" t="str">
        <f t="shared" si="24"/>
        <v>19643</v>
      </c>
      <c r="H317" s="19" t="str">
        <f t="shared" si="25"/>
        <v>CB9643</v>
      </c>
      <c r="J317" s="19" t="str">
        <f t="shared" si="28"/>
        <v>40969</v>
      </c>
      <c r="K317" s="19">
        <f t="shared" si="29"/>
        <v>264553</v>
      </c>
      <c r="M317" s="8" t="s">
        <v>12561</v>
      </c>
      <c r="N317" s="19" t="str">
        <f t="shared" si="26"/>
        <v>4839</v>
      </c>
      <c r="O317" s="19" t="str">
        <f t="shared" si="27"/>
        <v>12E7</v>
      </c>
      <c r="P317" s="8" t="s">
        <v>12976</v>
      </c>
    </row>
    <row r="318" spans="1:16">
      <c r="A318" s="4" t="s">
        <v>4089</v>
      </c>
      <c r="G318" s="19" t="str">
        <f t="shared" si="24"/>
        <v>29aeb</v>
      </c>
      <c r="H318" s="19" t="str">
        <f t="shared" si="25"/>
        <v>CC9AEB</v>
      </c>
      <c r="J318" s="19" t="str">
        <f t="shared" si="28"/>
        <v>4096E</v>
      </c>
      <c r="K318" s="19">
        <f t="shared" si="29"/>
        <v>264558</v>
      </c>
      <c r="M318" s="8" t="s">
        <v>12562</v>
      </c>
      <c r="N318" s="19" t="str">
        <f t="shared" si="26"/>
        <v>5169</v>
      </c>
      <c r="O318" s="19" t="str">
        <f t="shared" si="27"/>
        <v>1431</v>
      </c>
      <c r="P318" s="8" t="s">
        <v>12977</v>
      </c>
    </row>
    <row r="319" spans="1:16">
      <c r="A319" s="4" t="s">
        <v>4088</v>
      </c>
      <c r="G319" s="19" t="str">
        <f t="shared" si="24"/>
        <v>196c3</v>
      </c>
      <c r="H319" s="19" t="str">
        <f t="shared" si="25"/>
        <v>CB96C3</v>
      </c>
      <c r="J319" s="19" t="str">
        <f t="shared" si="28"/>
        <v>40973</v>
      </c>
      <c r="K319" s="19">
        <f t="shared" si="29"/>
        <v>264563</v>
      </c>
      <c r="M319" s="8" t="s">
        <v>12563</v>
      </c>
      <c r="N319" s="19" t="str">
        <f t="shared" si="26"/>
        <v>5169</v>
      </c>
      <c r="O319" s="19" t="str">
        <f t="shared" si="27"/>
        <v>1431</v>
      </c>
      <c r="P319" s="8" t="s">
        <v>12978</v>
      </c>
    </row>
    <row r="320" spans="1:16">
      <c r="A320" s="4" t="s">
        <v>4087</v>
      </c>
      <c r="G320" s="19" t="str">
        <f t="shared" si="24"/>
        <v>197d6</v>
      </c>
      <c r="H320" s="19" t="str">
        <f t="shared" si="25"/>
        <v>CB97D6</v>
      </c>
      <c r="J320" s="19" t="str">
        <f t="shared" si="28"/>
        <v>40978</v>
      </c>
      <c r="K320" s="19">
        <f t="shared" si="29"/>
        <v>264568</v>
      </c>
      <c r="M320" s="8" t="s">
        <v>12564</v>
      </c>
      <c r="N320" s="19" t="str">
        <f t="shared" si="26"/>
        <v>5214</v>
      </c>
      <c r="O320" s="19" t="str">
        <f t="shared" si="27"/>
        <v>145E</v>
      </c>
      <c r="P320" s="8" t="s">
        <v>12979</v>
      </c>
    </row>
    <row r="321" spans="1:16">
      <c r="A321" s="4" t="s">
        <v>4086</v>
      </c>
      <c r="G321" s="19" t="str">
        <f t="shared" si="24"/>
        <v>197aa</v>
      </c>
      <c r="H321" s="19" t="str">
        <f t="shared" si="25"/>
        <v>CB97AA</v>
      </c>
      <c r="J321" s="19" t="str">
        <f t="shared" si="28"/>
        <v>4097D</v>
      </c>
      <c r="K321" s="19">
        <f t="shared" si="29"/>
        <v>264573</v>
      </c>
      <c r="M321" s="8" t="s">
        <v>12565</v>
      </c>
      <c r="N321" s="19" t="str">
        <f t="shared" si="26"/>
        <v>5219</v>
      </c>
      <c r="O321" s="19" t="str">
        <f t="shared" si="27"/>
        <v>1463</v>
      </c>
      <c r="P321" s="8" t="s">
        <v>12980</v>
      </c>
    </row>
    <row r="322" spans="1:16">
      <c r="A322" s="4" t="s">
        <v>4085</v>
      </c>
      <c r="G322" s="19" t="str">
        <f t="shared" si="24"/>
        <v>197b1</v>
      </c>
      <c r="H322" s="19" t="str">
        <f t="shared" si="25"/>
        <v>CB97B1</v>
      </c>
      <c r="J322" s="19" t="str">
        <f t="shared" si="28"/>
        <v>40982</v>
      </c>
      <c r="K322" s="19">
        <f t="shared" si="29"/>
        <v>264578</v>
      </c>
      <c r="M322" s="8" t="s">
        <v>12566</v>
      </c>
      <c r="N322" s="19" t="str">
        <f t="shared" si="26"/>
        <v>5229</v>
      </c>
      <c r="O322" s="19" t="str">
        <f t="shared" si="27"/>
        <v>146D</v>
      </c>
      <c r="P322" s="8" t="s">
        <v>12981</v>
      </c>
    </row>
    <row r="323" spans="1:16">
      <c r="A323" s="4" t="s">
        <v>4084</v>
      </c>
      <c r="G323" s="19" t="str">
        <f t="shared" ref="G323:G386" si="30">MID(A323,FIND("0x",A323,1)+2,LEN(A323))</f>
        <v>197b8</v>
      </c>
      <c r="H323" s="19" t="str">
        <f t="shared" ref="H323:H386" si="31">DEC2HEX(HEX2DEC("CA0000")+HEX2DEC(G323))</f>
        <v>CB97B8</v>
      </c>
      <c r="J323" s="19" t="str">
        <f t="shared" si="28"/>
        <v>40987</v>
      </c>
      <c r="K323" s="19">
        <f t="shared" si="29"/>
        <v>264583</v>
      </c>
      <c r="M323" s="8" t="s">
        <v>12567</v>
      </c>
      <c r="N323" s="19" t="str">
        <f t="shared" ref="N323:N386" si="32">MID(M323,FIND(":",M323,1)+2,LEN(M323))</f>
        <v>5234</v>
      </c>
      <c r="O323" s="19" t="str">
        <f t="shared" ref="O323:O386" si="33">DEC2HEX(N323)</f>
        <v>1472</v>
      </c>
      <c r="P323" s="8" t="s">
        <v>12982</v>
      </c>
    </row>
    <row r="324" spans="1:16">
      <c r="A324" s="4" t="s">
        <v>4083</v>
      </c>
      <c r="G324" s="19" t="str">
        <f t="shared" si="30"/>
        <v>197bf</v>
      </c>
      <c r="H324" s="19" t="str">
        <f t="shared" si="31"/>
        <v>CB97BF</v>
      </c>
      <c r="J324" s="19" t="str">
        <f t="shared" ref="J324:J387" si="34">DEC2HEX(K324)</f>
        <v>4098C</v>
      </c>
      <c r="K324" s="19">
        <f t="shared" ref="K324:K387" si="35">K323+5</f>
        <v>264588</v>
      </c>
      <c r="M324" s="8" t="s">
        <v>12568</v>
      </c>
      <c r="N324" s="19" t="str">
        <f t="shared" si="32"/>
        <v>5284</v>
      </c>
      <c r="O324" s="19" t="str">
        <f t="shared" si="33"/>
        <v>14A4</v>
      </c>
      <c r="P324" s="8" t="s">
        <v>12983</v>
      </c>
    </row>
    <row r="325" spans="1:16">
      <c r="A325" s="4" t="s">
        <v>4082</v>
      </c>
      <c r="G325" s="19" t="str">
        <f t="shared" si="30"/>
        <v>197c6</v>
      </c>
      <c r="H325" s="19" t="str">
        <f t="shared" si="31"/>
        <v>CB97C6</v>
      </c>
      <c r="J325" s="19" t="str">
        <f t="shared" si="34"/>
        <v>40991</v>
      </c>
      <c r="K325" s="19">
        <f t="shared" si="35"/>
        <v>264593</v>
      </c>
      <c r="M325" s="8" t="s">
        <v>12569</v>
      </c>
      <c r="N325" s="19" t="str">
        <f t="shared" si="32"/>
        <v>5289</v>
      </c>
      <c r="O325" s="19" t="str">
        <f t="shared" si="33"/>
        <v>14A9</v>
      </c>
      <c r="P325" s="8" t="s">
        <v>12984</v>
      </c>
    </row>
    <row r="326" spans="1:16">
      <c r="A326" s="4" t="s">
        <v>4081</v>
      </c>
      <c r="G326" s="19" t="str">
        <f t="shared" si="30"/>
        <v>197ce</v>
      </c>
      <c r="H326" s="19" t="str">
        <f t="shared" si="31"/>
        <v>CB97CE</v>
      </c>
      <c r="J326" s="19" t="str">
        <f t="shared" si="34"/>
        <v>40996</v>
      </c>
      <c r="K326" s="19">
        <f t="shared" si="35"/>
        <v>264598</v>
      </c>
      <c r="M326" s="8" t="s">
        <v>12570</v>
      </c>
      <c r="N326" s="19" t="str">
        <f t="shared" si="32"/>
        <v>5299</v>
      </c>
      <c r="O326" s="19" t="str">
        <f t="shared" si="33"/>
        <v>14B3</v>
      </c>
      <c r="P326" s="8" t="s">
        <v>12985</v>
      </c>
    </row>
    <row r="327" spans="1:16">
      <c r="A327" s="4" t="s">
        <v>4080</v>
      </c>
      <c r="G327" s="19" t="str">
        <f t="shared" si="30"/>
        <v>20bd8</v>
      </c>
      <c r="H327" s="19" t="str">
        <f t="shared" si="31"/>
        <v>CC0BD8</v>
      </c>
      <c r="J327" s="19" t="str">
        <f t="shared" si="34"/>
        <v>4099B</v>
      </c>
      <c r="K327" s="19">
        <f t="shared" si="35"/>
        <v>264603</v>
      </c>
      <c r="M327" s="8" t="s">
        <v>12571</v>
      </c>
      <c r="N327" s="19" t="str">
        <f t="shared" si="32"/>
        <v>5299</v>
      </c>
      <c r="O327" s="19" t="str">
        <f t="shared" si="33"/>
        <v>14B3</v>
      </c>
      <c r="P327" s="8" t="s">
        <v>12986</v>
      </c>
    </row>
    <row r="328" spans="1:16">
      <c r="A328" s="4" t="s">
        <v>4079</v>
      </c>
      <c r="G328" s="19" t="str">
        <f t="shared" si="30"/>
        <v>16445</v>
      </c>
      <c r="H328" s="19" t="str">
        <f t="shared" si="31"/>
        <v>CB6445</v>
      </c>
      <c r="J328" s="19" t="str">
        <f t="shared" si="34"/>
        <v>409A0</v>
      </c>
      <c r="K328" s="19">
        <f t="shared" si="35"/>
        <v>264608</v>
      </c>
      <c r="M328" s="8" t="s">
        <v>12572</v>
      </c>
      <c r="N328" s="19" t="str">
        <f t="shared" si="32"/>
        <v>5304</v>
      </c>
      <c r="O328" s="19" t="str">
        <f t="shared" si="33"/>
        <v>14B8</v>
      </c>
      <c r="P328" s="8" t="s">
        <v>12987</v>
      </c>
    </row>
    <row r="329" spans="1:16">
      <c r="A329" s="4" t="s">
        <v>4078</v>
      </c>
      <c r="G329" s="19" t="str">
        <f t="shared" si="30"/>
        <v>1a3e4</v>
      </c>
      <c r="H329" s="19" t="str">
        <f t="shared" si="31"/>
        <v>CBA3E4</v>
      </c>
      <c r="J329" s="19" t="str">
        <f t="shared" si="34"/>
        <v>409A5</v>
      </c>
      <c r="K329" s="19">
        <f t="shared" si="35"/>
        <v>264613</v>
      </c>
      <c r="M329" s="8" t="s">
        <v>12573</v>
      </c>
      <c r="N329" s="19" t="str">
        <f t="shared" si="32"/>
        <v>5309</v>
      </c>
      <c r="O329" s="19" t="str">
        <f t="shared" si="33"/>
        <v>14BD</v>
      </c>
      <c r="P329" s="8" t="s">
        <v>12988</v>
      </c>
    </row>
    <row r="330" spans="1:16">
      <c r="A330" s="4" t="s">
        <v>4077</v>
      </c>
      <c r="G330" s="19" t="str">
        <f t="shared" si="30"/>
        <v>1a3e4</v>
      </c>
      <c r="H330" s="19" t="str">
        <f t="shared" si="31"/>
        <v>CBA3E4</v>
      </c>
      <c r="J330" s="19" t="str">
        <f t="shared" si="34"/>
        <v>409AA</v>
      </c>
      <c r="K330" s="19">
        <f t="shared" si="35"/>
        <v>264618</v>
      </c>
      <c r="M330" s="8" t="s">
        <v>12574</v>
      </c>
      <c r="N330" s="19" t="str">
        <f t="shared" si="32"/>
        <v>5314</v>
      </c>
      <c r="O330" s="19" t="str">
        <f t="shared" si="33"/>
        <v>14C2</v>
      </c>
      <c r="P330" s="8" t="s">
        <v>12989</v>
      </c>
    </row>
    <row r="331" spans="1:16">
      <c r="A331" s="4" t="s">
        <v>4076</v>
      </c>
      <c r="G331" s="19" t="str">
        <f t="shared" si="30"/>
        <v>1a3e4</v>
      </c>
      <c r="H331" s="19" t="str">
        <f t="shared" si="31"/>
        <v>CBA3E4</v>
      </c>
      <c r="J331" s="19" t="str">
        <f t="shared" si="34"/>
        <v>409AF</v>
      </c>
      <c r="K331" s="19">
        <f t="shared" si="35"/>
        <v>264623</v>
      </c>
      <c r="M331" s="8" t="s">
        <v>12575</v>
      </c>
      <c r="N331" s="19" t="str">
        <f t="shared" si="32"/>
        <v>5319</v>
      </c>
      <c r="O331" s="19" t="str">
        <f t="shared" si="33"/>
        <v>14C7</v>
      </c>
      <c r="P331" s="8" t="s">
        <v>12990</v>
      </c>
    </row>
    <row r="332" spans="1:16">
      <c r="A332" s="4" t="s">
        <v>4075</v>
      </c>
      <c r="G332" s="19" t="str">
        <f t="shared" si="30"/>
        <v>1a3e4</v>
      </c>
      <c r="H332" s="19" t="str">
        <f t="shared" si="31"/>
        <v>CBA3E4</v>
      </c>
      <c r="J332" s="19" t="str">
        <f t="shared" si="34"/>
        <v>409B4</v>
      </c>
      <c r="K332" s="19">
        <f t="shared" si="35"/>
        <v>264628</v>
      </c>
      <c r="M332" s="8" t="s">
        <v>12576</v>
      </c>
      <c r="N332" s="19" t="str">
        <f t="shared" si="32"/>
        <v>5319</v>
      </c>
      <c r="O332" s="19" t="str">
        <f t="shared" si="33"/>
        <v>14C7</v>
      </c>
      <c r="P332" s="8" t="s">
        <v>12991</v>
      </c>
    </row>
    <row r="333" spans="1:16">
      <c r="A333" s="4" t="s">
        <v>4074</v>
      </c>
      <c r="G333" s="19" t="str">
        <f t="shared" si="30"/>
        <v>1a3f9</v>
      </c>
      <c r="H333" s="19" t="str">
        <f t="shared" si="31"/>
        <v>CBA3F9</v>
      </c>
      <c r="J333" s="19" t="str">
        <f t="shared" si="34"/>
        <v>409B9</v>
      </c>
      <c r="K333" s="19">
        <f t="shared" si="35"/>
        <v>264633</v>
      </c>
      <c r="M333" s="8" t="s">
        <v>12577</v>
      </c>
      <c r="N333" s="19" t="str">
        <f t="shared" si="32"/>
        <v>5344</v>
      </c>
      <c r="O333" s="19" t="str">
        <f t="shared" si="33"/>
        <v>14E0</v>
      </c>
      <c r="P333" s="8" t="s">
        <v>12992</v>
      </c>
    </row>
    <row r="334" spans="1:16">
      <c r="A334" s="4" t="s">
        <v>4073</v>
      </c>
      <c r="G334" s="19" t="str">
        <f t="shared" si="30"/>
        <v>1a3c4</v>
      </c>
      <c r="H334" s="19" t="str">
        <f t="shared" si="31"/>
        <v>CBA3C4</v>
      </c>
      <c r="J334" s="19" t="str">
        <f t="shared" si="34"/>
        <v>409BE</v>
      </c>
      <c r="K334" s="19">
        <f t="shared" si="35"/>
        <v>264638</v>
      </c>
      <c r="M334" s="8" t="s">
        <v>12578</v>
      </c>
      <c r="N334" s="19" t="str">
        <f t="shared" si="32"/>
        <v>5354</v>
      </c>
      <c r="O334" s="19" t="str">
        <f t="shared" si="33"/>
        <v>14EA</v>
      </c>
      <c r="P334" s="8" t="s">
        <v>12993</v>
      </c>
    </row>
    <row r="335" spans="1:16">
      <c r="A335" s="4" t="s">
        <v>4072</v>
      </c>
      <c r="G335" s="19" t="str">
        <f t="shared" si="30"/>
        <v>1a852</v>
      </c>
      <c r="H335" s="19" t="str">
        <f t="shared" si="31"/>
        <v>CBA852</v>
      </c>
      <c r="J335" s="19" t="str">
        <f t="shared" si="34"/>
        <v>409C3</v>
      </c>
      <c r="K335" s="19">
        <f t="shared" si="35"/>
        <v>264643</v>
      </c>
      <c r="M335" s="8" t="s">
        <v>12579</v>
      </c>
      <c r="N335" s="19" t="str">
        <f t="shared" si="32"/>
        <v>5374</v>
      </c>
      <c r="O335" s="19" t="str">
        <f t="shared" si="33"/>
        <v>14FE</v>
      </c>
      <c r="P335" s="8" t="s">
        <v>12994</v>
      </c>
    </row>
    <row r="336" spans="1:16">
      <c r="A336" s="4" t="s">
        <v>4071</v>
      </c>
      <c r="G336" s="19" t="str">
        <f t="shared" si="30"/>
        <v>1a864</v>
      </c>
      <c r="H336" s="19" t="str">
        <f t="shared" si="31"/>
        <v>CBA864</v>
      </c>
      <c r="J336" s="19" t="str">
        <f t="shared" si="34"/>
        <v>409C8</v>
      </c>
      <c r="K336" s="19">
        <f t="shared" si="35"/>
        <v>264648</v>
      </c>
      <c r="M336" s="8" t="s">
        <v>12580</v>
      </c>
      <c r="N336" s="19" t="str">
        <f t="shared" si="32"/>
        <v>5374</v>
      </c>
      <c r="O336" s="19" t="str">
        <f t="shared" si="33"/>
        <v>14FE</v>
      </c>
      <c r="P336" s="8" t="s">
        <v>12995</v>
      </c>
    </row>
    <row r="337" spans="1:16">
      <c r="A337" s="4" t="s">
        <v>4070</v>
      </c>
      <c r="G337" s="19" t="str">
        <f t="shared" si="30"/>
        <v>1a8f1</v>
      </c>
      <c r="H337" s="19" t="str">
        <f t="shared" si="31"/>
        <v>CBA8F1</v>
      </c>
      <c r="J337" s="19" t="str">
        <f t="shared" si="34"/>
        <v>409CD</v>
      </c>
      <c r="K337" s="19">
        <f t="shared" si="35"/>
        <v>264653</v>
      </c>
      <c r="M337" s="8" t="s">
        <v>12581</v>
      </c>
      <c r="N337" s="19" t="str">
        <f t="shared" si="32"/>
        <v>5499</v>
      </c>
      <c r="O337" s="19" t="str">
        <f t="shared" si="33"/>
        <v>157B</v>
      </c>
      <c r="P337" s="8" t="s">
        <v>12996</v>
      </c>
    </row>
    <row r="338" spans="1:16">
      <c r="A338" s="4" t="s">
        <v>4069</v>
      </c>
      <c r="G338" s="19" t="str">
        <f t="shared" si="30"/>
        <v>1a8e7</v>
      </c>
      <c r="H338" s="19" t="str">
        <f t="shared" si="31"/>
        <v>CBA8E7</v>
      </c>
      <c r="J338" s="19" t="str">
        <f t="shared" si="34"/>
        <v>409D2</v>
      </c>
      <c r="K338" s="19">
        <f t="shared" si="35"/>
        <v>264658</v>
      </c>
      <c r="M338" s="8" t="s">
        <v>12582</v>
      </c>
      <c r="N338" s="19" t="str">
        <f t="shared" si="32"/>
        <v>5499</v>
      </c>
      <c r="O338" s="19" t="str">
        <f t="shared" si="33"/>
        <v>157B</v>
      </c>
      <c r="P338" s="8" t="s">
        <v>12997</v>
      </c>
    </row>
    <row r="339" spans="1:16">
      <c r="A339" s="4" t="s">
        <v>4068</v>
      </c>
      <c r="G339" s="19" t="str">
        <f t="shared" si="30"/>
        <v>1a406</v>
      </c>
      <c r="H339" s="19" t="str">
        <f t="shared" si="31"/>
        <v>CBA406</v>
      </c>
      <c r="J339" s="19" t="str">
        <f t="shared" si="34"/>
        <v>409D7</v>
      </c>
      <c r="K339" s="19">
        <f t="shared" si="35"/>
        <v>264663</v>
      </c>
      <c r="M339" s="8" t="s">
        <v>12583</v>
      </c>
      <c r="N339" s="19" t="str">
        <f t="shared" si="32"/>
        <v>5499</v>
      </c>
      <c r="O339" s="19" t="str">
        <f t="shared" si="33"/>
        <v>157B</v>
      </c>
      <c r="P339" s="8" t="s">
        <v>12998</v>
      </c>
    </row>
    <row r="340" spans="1:16">
      <c r="A340" s="4" t="s">
        <v>4067</v>
      </c>
      <c r="G340" s="19" t="str">
        <f t="shared" si="30"/>
        <v>1a63f</v>
      </c>
      <c r="H340" s="19" t="str">
        <f t="shared" si="31"/>
        <v>CBA63F</v>
      </c>
      <c r="J340" s="19" t="str">
        <f t="shared" si="34"/>
        <v>409DC</v>
      </c>
      <c r="K340" s="19">
        <f t="shared" si="35"/>
        <v>264668</v>
      </c>
      <c r="M340" s="8" t="s">
        <v>12584</v>
      </c>
      <c r="N340" s="19" t="str">
        <f t="shared" si="32"/>
        <v>5514</v>
      </c>
      <c r="O340" s="19" t="str">
        <f t="shared" si="33"/>
        <v>158A</v>
      </c>
      <c r="P340" s="8" t="s">
        <v>12999</v>
      </c>
    </row>
    <row r="341" spans="1:16">
      <c r="A341" s="4" t="s">
        <v>4066</v>
      </c>
      <c r="G341" s="19" t="str">
        <f t="shared" si="30"/>
        <v>1a64e</v>
      </c>
      <c r="H341" s="19" t="str">
        <f t="shared" si="31"/>
        <v>CBA64E</v>
      </c>
      <c r="J341" s="19" t="str">
        <f t="shared" si="34"/>
        <v>409E1</v>
      </c>
      <c r="K341" s="19">
        <f t="shared" si="35"/>
        <v>264673</v>
      </c>
      <c r="M341" s="8" t="s">
        <v>12585</v>
      </c>
      <c r="N341" s="19" t="str">
        <f t="shared" si="32"/>
        <v>5519</v>
      </c>
      <c r="O341" s="19" t="str">
        <f t="shared" si="33"/>
        <v>158F</v>
      </c>
      <c r="P341" s="8" t="s">
        <v>13000</v>
      </c>
    </row>
    <row r="342" spans="1:16">
      <c r="A342" s="4" t="s">
        <v>4065</v>
      </c>
      <c r="G342" s="19" t="str">
        <f t="shared" si="30"/>
        <v>1a65d</v>
      </c>
      <c r="H342" s="19" t="str">
        <f t="shared" si="31"/>
        <v>CBA65D</v>
      </c>
      <c r="J342" s="19" t="str">
        <f t="shared" si="34"/>
        <v>409E6</v>
      </c>
      <c r="K342" s="19">
        <f t="shared" si="35"/>
        <v>264678</v>
      </c>
      <c r="M342" s="8" t="s">
        <v>12586</v>
      </c>
      <c r="N342" s="19" t="str">
        <f t="shared" si="32"/>
        <v>5519</v>
      </c>
      <c r="O342" s="19" t="str">
        <f t="shared" si="33"/>
        <v>158F</v>
      </c>
      <c r="P342" s="8" t="s">
        <v>13001</v>
      </c>
    </row>
    <row r="343" spans="1:16">
      <c r="A343" s="4" t="s">
        <v>4064</v>
      </c>
      <c r="G343" s="19" t="str">
        <f t="shared" si="30"/>
        <v>1a66c</v>
      </c>
      <c r="H343" s="19" t="str">
        <f t="shared" si="31"/>
        <v>CBA66C</v>
      </c>
      <c r="J343" s="19" t="str">
        <f t="shared" si="34"/>
        <v>409EB</v>
      </c>
      <c r="K343" s="19">
        <f t="shared" si="35"/>
        <v>264683</v>
      </c>
      <c r="M343" s="8" t="s">
        <v>12587</v>
      </c>
      <c r="N343" s="19" t="str">
        <f t="shared" si="32"/>
        <v>5524</v>
      </c>
      <c r="O343" s="19" t="str">
        <f t="shared" si="33"/>
        <v>1594</v>
      </c>
      <c r="P343" s="8" t="s">
        <v>13002</v>
      </c>
    </row>
    <row r="344" spans="1:16">
      <c r="A344" s="4" t="s">
        <v>4063</v>
      </c>
      <c r="G344" s="19" t="str">
        <f t="shared" si="30"/>
        <v>1a694</v>
      </c>
      <c r="H344" s="19" t="str">
        <f t="shared" si="31"/>
        <v>CBA694</v>
      </c>
      <c r="J344" s="19" t="str">
        <f t="shared" si="34"/>
        <v>409F0</v>
      </c>
      <c r="K344" s="19">
        <f t="shared" si="35"/>
        <v>264688</v>
      </c>
      <c r="M344" s="8" t="s">
        <v>12588</v>
      </c>
      <c r="N344" s="19" t="str">
        <f t="shared" si="32"/>
        <v>5604</v>
      </c>
      <c r="O344" s="19" t="str">
        <f t="shared" si="33"/>
        <v>15E4</v>
      </c>
      <c r="P344" s="8" t="s">
        <v>13003</v>
      </c>
    </row>
    <row r="345" spans="1:16">
      <c r="A345" s="4" t="s">
        <v>4062</v>
      </c>
      <c r="G345" s="19" t="str">
        <f t="shared" si="30"/>
        <v>1a6a5</v>
      </c>
      <c r="H345" s="19" t="str">
        <f t="shared" si="31"/>
        <v>CBA6A5</v>
      </c>
      <c r="J345" s="19" t="str">
        <f t="shared" si="34"/>
        <v>409F5</v>
      </c>
      <c r="K345" s="19">
        <f t="shared" si="35"/>
        <v>264693</v>
      </c>
      <c r="M345" s="8" t="s">
        <v>12589</v>
      </c>
      <c r="N345" s="19" t="str">
        <f t="shared" si="32"/>
        <v>5604</v>
      </c>
      <c r="O345" s="19" t="str">
        <f t="shared" si="33"/>
        <v>15E4</v>
      </c>
      <c r="P345" s="8" t="s">
        <v>13004</v>
      </c>
    </row>
    <row r="346" spans="1:16">
      <c r="A346" s="4" t="s">
        <v>4061</v>
      </c>
      <c r="G346" s="19" t="str">
        <f t="shared" si="30"/>
        <v>1b9d4</v>
      </c>
      <c r="H346" s="19" t="str">
        <f t="shared" si="31"/>
        <v>CBB9D4</v>
      </c>
      <c r="J346" s="19" t="str">
        <f t="shared" si="34"/>
        <v>409FA</v>
      </c>
      <c r="K346" s="19">
        <f t="shared" si="35"/>
        <v>264698</v>
      </c>
      <c r="M346" s="8" t="s">
        <v>12590</v>
      </c>
      <c r="N346" s="19" t="str">
        <f t="shared" si="32"/>
        <v>5614</v>
      </c>
      <c r="O346" s="19" t="str">
        <f t="shared" si="33"/>
        <v>15EE</v>
      </c>
      <c r="P346" s="8" t="s">
        <v>13005</v>
      </c>
    </row>
    <row r="347" spans="1:16">
      <c r="A347" s="4" t="s">
        <v>4060</v>
      </c>
      <c r="G347" s="19" t="str">
        <f t="shared" si="30"/>
        <v>1b9d4</v>
      </c>
      <c r="H347" s="19" t="str">
        <f t="shared" si="31"/>
        <v>CBB9D4</v>
      </c>
      <c r="J347" s="19" t="str">
        <f t="shared" si="34"/>
        <v>409FF</v>
      </c>
      <c r="K347" s="19">
        <f t="shared" si="35"/>
        <v>264703</v>
      </c>
      <c r="M347" s="8" t="s">
        <v>12591</v>
      </c>
      <c r="N347" s="19" t="str">
        <f t="shared" si="32"/>
        <v>5694</v>
      </c>
      <c r="O347" s="19" t="str">
        <f t="shared" si="33"/>
        <v>163E</v>
      </c>
      <c r="P347" s="8" t="s">
        <v>13006</v>
      </c>
    </row>
    <row r="348" spans="1:16">
      <c r="A348" s="4" t="s">
        <v>4059</v>
      </c>
      <c r="G348" s="19" t="str">
        <f t="shared" si="30"/>
        <v>1a5f9</v>
      </c>
      <c r="H348" s="19" t="str">
        <f t="shared" si="31"/>
        <v>CBA5F9</v>
      </c>
      <c r="J348" s="19" t="str">
        <f t="shared" si="34"/>
        <v>40A04</v>
      </c>
      <c r="K348" s="19">
        <f t="shared" si="35"/>
        <v>264708</v>
      </c>
      <c r="M348" s="8" t="s">
        <v>12592</v>
      </c>
      <c r="N348" s="19" t="str">
        <f t="shared" si="32"/>
        <v>5704</v>
      </c>
      <c r="O348" s="19" t="str">
        <f t="shared" si="33"/>
        <v>1648</v>
      </c>
      <c r="P348" s="8" t="s">
        <v>13007</v>
      </c>
    </row>
    <row r="349" spans="1:16">
      <c r="A349" s="4" t="s">
        <v>4058</v>
      </c>
      <c r="G349" s="19" t="str">
        <f t="shared" si="30"/>
        <v>1a60e</v>
      </c>
      <c r="H349" s="19" t="str">
        <f t="shared" si="31"/>
        <v>CBA60E</v>
      </c>
      <c r="J349" s="19" t="str">
        <f t="shared" si="34"/>
        <v>40A09</v>
      </c>
      <c r="K349" s="19">
        <f t="shared" si="35"/>
        <v>264713</v>
      </c>
      <c r="M349" s="8" t="s">
        <v>12593</v>
      </c>
      <c r="N349" s="19" t="str">
        <f t="shared" si="32"/>
        <v>5709</v>
      </c>
      <c r="O349" s="19" t="str">
        <f t="shared" si="33"/>
        <v>164D</v>
      </c>
      <c r="P349" s="8" t="s">
        <v>13008</v>
      </c>
    </row>
    <row r="350" spans="1:16">
      <c r="A350" s="4" t="s">
        <v>4057</v>
      </c>
      <c r="G350" s="19" t="str">
        <f t="shared" si="30"/>
        <v>1a623</v>
      </c>
      <c r="H350" s="19" t="str">
        <f t="shared" si="31"/>
        <v>CBA623</v>
      </c>
      <c r="J350" s="19" t="str">
        <f t="shared" si="34"/>
        <v>40A0E</v>
      </c>
      <c r="K350" s="19">
        <f t="shared" si="35"/>
        <v>264718</v>
      </c>
      <c r="M350" s="8" t="s">
        <v>12594</v>
      </c>
      <c r="N350" s="19" t="str">
        <f t="shared" si="32"/>
        <v>5714</v>
      </c>
      <c r="O350" s="19" t="str">
        <f t="shared" si="33"/>
        <v>1652</v>
      </c>
      <c r="P350" s="8" t="s">
        <v>13009</v>
      </c>
    </row>
    <row r="351" spans="1:16">
      <c r="A351" s="4" t="s">
        <v>4056</v>
      </c>
      <c r="G351" s="19" t="str">
        <f t="shared" si="30"/>
        <v>1a638</v>
      </c>
      <c r="H351" s="19" t="str">
        <f t="shared" si="31"/>
        <v>CBA638</v>
      </c>
      <c r="J351" s="19" t="str">
        <f t="shared" si="34"/>
        <v>40A13</v>
      </c>
      <c r="K351" s="19">
        <f t="shared" si="35"/>
        <v>264723</v>
      </c>
      <c r="M351" s="8" t="s">
        <v>12595</v>
      </c>
      <c r="N351" s="19" t="str">
        <f t="shared" si="32"/>
        <v>5719</v>
      </c>
      <c r="O351" s="19" t="str">
        <f t="shared" si="33"/>
        <v>1657</v>
      </c>
      <c r="P351" s="8" t="s">
        <v>13010</v>
      </c>
    </row>
    <row r="352" spans="1:16">
      <c r="A352" s="4" t="s">
        <v>4055</v>
      </c>
      <c r="G352" s="19" t="str">
        <f t="shared" si="30"/>
        <v>1a67d</v>
      </c>
      <c r="H352" s="19" t="str">
        <f t="shared" si="31"/>
        <v>CBA67D</v>
      </c>
      <c r="J352" s="19" t="str">
        <f t="shared" si="34"/>
        <v>40A18</v>
      </c>
      <c r="K352" s="19">
        <f t="shared" si="35"/>
        <v>264728</v>
      </c>
      <c r="M352" s="8" t="s">
        <v>12596</v>
      </c>
      <c r="N352" s="19" t="str">
        <f t="shared" si="32"/>
        <v>5724</v>
      </c>
      <c r="O352" s="19" t="str">
        <f t="shared" si="33"/>
        <v>165C</v>
      </c>
      <c r="P352" s="8" t="s">
        <v>13011</v>
      </c>
    </row>
    <row r="353" spans="1:16">
      <c r="A353" s="4" t="s">
        <v>4054</v>
      </c>
      <c r="G353" s="19" t="str">
        <f t="shared" si="30"/>
        <v>1a6e5</v>
      </c>
      <c r="H353" s="19" t="str">
        <f t="shared" si="31"/>
        <v>CBA6E5</v>
      </c>
      <c r="J353" s="19" t="str">
        <f t="shared" si="34"/>
        <v>40A1D</v>
      </c>
      <c r="K353" s="19">
        <f t="shared" si="35"/>
        <v>264733</v>
      </c>
      <c r="M353" s="8" t="s">
        <v>12597</v>
      </c>
      <c r="N353" s="19" t="str">
        <f t="shared" si="32"/>
        <v>5729</v>
      </c>
      <c r="O353" s="19" t="str">
        <f t="shared" si="33"/>
        <v>1661</v>
      </c>
      <c r="P353" s="8" t="s">
        <v>13012</v>
      </c>
    </row>
    <row r="354" spans="1:16">
      <c r="A354" s="4" t="s">
        <v>4053</v>
      </c>
      <c r="G354" s="19" t="str">
        <f t="shared" si="30"/>
        <v>1a6f7</v>
      </c>
      <c r="H354" s="19" t="str">
        <f t="shared" si="31"/>
        <v>CBA6F7</v>
      </c>
      <c r="J354" s="19" t="str">
        <f t="shared" si="34"/>
        <v>40A22</v>
      </c>
      <c r="K354" s="19">
        <f t="shared" si="35"/>
        <v>264738</v>
      </c>
      <c r="M354" s="8" t="s">
        <v>12598</v>
      </c>
      <c r="N354" s="19" t="str">
        <f t="shared" si="32"/>
        <v>5744</v>
      </c>
      <c r="O354" s="19" t="str">
        <f t="shared" si="33"/>
        <v>1670</v>
      </c>
      <c r="P354" s="8" t="s">
        <v>13013</v>
      </c>
    </row>
    <row r="355" spans="1:16">
      <c r="A355" s="4" t="s">
        <v>4052</v>
      </c>
      <c r="G355" s="19" t="str">
        <f t="shared" si="30"/>
        <v>1a5e5</v>
      </c>
      <c r="H355" s="19" t="str">
        <f t="shared" si="31"/>
        <v>CBA5E5</v>
      </c>
      <c r="J355" s="19" t="str">
        <f t="shared" si="34"/>
        <v>40A27</v>
      </c>
      <c r="K355" s="19">
        <f t="shared" si="35"/>
        <v>264743</v>
      </c>
      <c r="M355" s="8" t="s">
        <v>12599</v>
      </c>
      <c r="N355" s="19" t="str">
        <f t="shared" si="32"/>
        <v>5744</v>
      </c>
      <c r="O355" s="19" t="str">
        <f t="shared" si="33"/>
        <v>1670</v>
      </c>
      <c r="P355" s="8" t="s">
        <v>13014</v>
      </c>
    </row>
    <row r="356" spans="1:16">
      <c r="A356" s="4" t="s">
        <v>4051</v>
      </c>
      <c r="G356" s="19" t="str">
        <f t="shared" si="30"/>
        <v>1a709</v>
      </c>
      <c r="H356" s="19" t="str">
        <f t="shared" si="31"/>
        <v>CBA709</v>
      </c>
      <c r="J356" s="19" t="str">
        <f t="shared" si="34"/>
        <v>40A2C</v>
      </c>
      <c r="K356" s="19">
        <f t="shared" si="35"/>
        <v>264748</v>
      </c>
      <c r="M356" s="8" t="s">
        <v>12600</v>
      </c>
      <c r="N356" s="19" t="str">
        <f t="shared" si="32"/>
        <v>5764</v>
      </c>
      <c r="O356" s="19" t="str">
        <f t="shared" si="33"/>
        <v>1684</v>
      </c>
      <c r="P356" s="8" t="s">
        <v>13015</v>
      </c>
    </row>
    <row r="357" spans="1:16">
      <c r="A357" s="4" t="s">
        <v>4050</v>
      </c>
      <c r="G357" s="19" t="str">
        <f t="shared" si="30"/>
        <v>1b3e6</v>
      </c>
      <c r="H357" s="19" t="str">
        <f t="shared" si="31"/>
        <v>CBB3E6</v>
      </c>
      <c r="J357" s="19" t="str">
        <f t="shared" si="34"/>
        <v>40A31</v>
      </c>
      <c r="K357" s="19">
        <f t="shared" si="35"/>
        <v>264753</v>
      </c>
      <c r="M357" s="8" t="s">
        <v>12601</v>
      </c>
      <c r="N357" s="19" t="str">
        <f t="shared" si="32"/>
        <v>5784</v>
      </c>
      <c r="O357" s="19" t="str">
        <f t="shared" si="33"/>
        <v>1698</v>
      </c>
      <c r="P357" s="8" t="s">
        <v>13016</v>
      </c>
    </row>
    <row r="358" spans="1:16">
      <c r="A358" s="4" t="s">
        <v>4049</v>
      </c>
      <c r="G358" s="19" t="str">
        <f t="shared" si="30"/>
        <v>1b4d5</v>
      </c>
      <c r="H358" s="19" t="str">
        <f t="shared" si="31"/>
        <v>CBB4D5</v>
      </c>
      <c r="J358" s="19" t="str">
        <f t="shared" si="34"/>
        <v>40A36</v>
      </c>
      <c r="K358" s="19">
        <f t="shared" si="35"/>
        <v>264758</v>
      </c>
      <c r="M358" s="8" t="s">
        <v>12602</v>
      </c>
      <c r="N358" s="19" t="str">
        <f t="shared" si="32"/>
        <v>5834</v>
      </c>
      <c r="O358" s="19" t="str">
        <f t="shared" si="33"/>
        <v>16CA</v>
      </c>
      <c r="P358" s="8" t="s">
        <v>13017</v>
      </c>
    </row>
    <row r="359" spans="1:16">
      <c r="A359" s="4" t="s">
        <v>4048</v>
      </c>
      <c r="G359" s="19" t="str">
        <f t="shared" si="30"/>
        <v>1b5b6</v>
      </c>
      <c r="H359" s="19" t="str">
        <f t="shared" si="31"/>
        <v>CBB5B6</v>
      </c>
      <c r="J359" s="19" t="str">
        <f t="shared" si="34"/>
        <v>40A3B</v>
      </c>
      <c r="K359" s="19">
        <f t="shared" si="35"/>
        <v>264763</v>
      </c>
      <c r="M359" s="8" t="s">
        <v>12603</v>
      </c>
      <c r="N359" s="19" t="str">
        <f t="shared" si="32"/>
        <v>5834</v>
      </c>
      <c r="O359" s="19" t="str">
        <f t="shared" si="33"/>
        <v>16CA</v>
      </c>
      <c r="P359" s="8" t="s">
        <v>13018</v>
      </c>
    </row>
    <row r="360" spans="1:16">
      <c r="A360" s="4" t="s">
        <v>4047</v>
      </c>
      <c r="G360" s="19" t="str">
        <f t="shared" si="30"/>
        <v>193b8</v>
      </c>
      <c r="H360" s="19" t="str">
        <f t="shared" si="31"/>
        <v>CB93B8</v>
      </c>
      <c r="J360" s="19" t="str">
        <f t="shared" si="34"/>
        <v>40A40</v>
      </c>
      <c r="K360" s="19">
        <f t="shared" si="35"/>
        <v>264768</v>
      </c>
      <c r="M360" s="8" t="s">
        <v>12604</v>
      </c>
      <c r="N360" s="19" t="str">
        <f t="shared" si="32"/>
        <v>5834</v>
      </c>
      <c r="O360" s="19" t="str">
        <f t="shared" si="33"/>
        <v>16CA</v>
      </c>
      <c r="P360" s="8" t="s">
        <v>13019</v>
      </c>
    </row>
    <row r="361" spans="1:16">
      <c r="A361" s="4" t="s">
        <v>4046</v>
      </c>
      <c r="G361" s="19" t="str">
        <f t="shared" si="30"/>
        <v>19335</v>
      </c>
      <c r="H361" s="19" t="str">
        <f t="shared" si="31"/>
        <v>CB9335</v>
      </c>
      <c r="J361" s="19" t="str">
        <f t="shared" si="34"/>
        <v>40A45</v>
      </c>
      <c r="K361" s="19">
        <f t="shared" si="35"/>
        <v>264773</v>
      </c>
      <c r="M361" s="8" t="s">
        <v>12605</v>
      </c>
      <c r="N361" s="19" t="str">
        <f t="shared" si="32"/>
        <v>5844</v>
      </c>
      <c r="O361" s="19" t="str">
        <f t="shared" si="33"/>
        <v>16D4</v>
      </c>
      <c r="P361" s="8" t="s">
        <v>13020</v>
      </c>
    </row>
    <row r="362" spans="1:16">
      <c r="A362" s="4" t="s">
        <v>4045</v>
      </c>
      <c r="G362" s="19" t="str">
        <f t="shared" si="30"/>
        <v>19297</v>
      </c>
      <c r="H362" s="19" t="str">
        <f t="shared" si="31"/>
        <v>CB9297</v>
      </c>
      <c r="J362" s="19" t="str">
        <f t="shared" si="34"/>
        <v>40A4A</v>
      </c>
      <c r="K362" s="19">
        <f t="shared" si="35"/>
        <v>264778</v>
      </c>
      <c r="M362" s="8" t="s">
        <v>12606</v>
      </c>
      <c r="N362" s="19" t="str">
        <f t="shared" si="32"/>
        <v>5844</v>
      </c>
      <c r="O362" s="19" t="str">
        <f t="shared" si="33"/>
        <v>16D4</v>
      </c>
      <c r="P362" s="8" t="s">
        <v>13021</v>
      </c>
    </row>
    <row r="363" spans="1:16">
      <c r="A363" s="4" t="s">
        <v>4044</v>
      </c>
      <c r="G363" s="19" t="str">
        <f t="shared" si="30"/>
        <v>19330</v>
      </c>
      <c r="H363" s="19" t="str">
        <f t="shared" si="31"/>
        <v>CB9330</v>
      </c>
      <c r="J363" s="19" t="str">
        <f t="shared" si="34"/>
        <v>40A4F</v>
      </c>
      <c r="K363" s="19">
        <f t="shared" si="35"/>
        <v>264783</v>
      </c>
      <c r="M363" s="8" t="s">
        <v>12607</v>
      </c>
      <c r="N363" s="19" t="str">
        <f t="shared" si="32"/>
        <v>5844</v>
      </c>
      <c r="O363" s="19" t="str">
        <f t="shared" si="33"/>
        <v>16D4</v>
      </c>
      <c r="P363" s="8" t="s">
        <v>13022</v>
      </c>
    </row>
    <row r="364" spans="1:16">
      <c r="A364" s="4" t="s">
        <v>4043</v>
      </c>
      <c r="G364" s="19" t="str">
        <f t="shared" si="30"/>
        <v>19330</v>
      </c>
      <c r="H364" s="19" t="str">
        <f t="shared" si="31"/>
        <v>CB9330</v>
      </c>
      <c r="J364" s="19" t="str">
        <f t="shared" si="34"/>
        <v>40A54</v>
      </c>
      <c r="K364" s="19">
        <f t="shared" si="35"/>
        <v>264788</v>
      </c>
      <c r="M364" s="8" t="s">
        <v>12608</v>
      </c>
      <c r="N364" s="19" t="str">
        <f t="shared" si="32"/>
        <v>5844</v>
      </c>
      <c r="O364" s="19" t="str">
        <f t="shared" si="33"/>
        <v>16D4</v>
      </c>
      <c r="P364" s="8" t="s">
        <v>13023</v>
      </c>
    </row>
    <row r="365" spans="1:16">
      <c r="A365" s="4" t="s">
        <v>4042</v>
      </c>
      <c r="G365" s="19" t="str">
        <f t="shared" si="30"/>
        <v>19330</v>
      </c>
      <c r="H365" s="19" t="str">
        <f t="shared" si="31"/>
        <v>CB9330</v>
      </c>
      <c r="J365" s="19" t="str">
        <f t="shared" si="34"/>
        <v>40A59</v>
      </c>
      <c r="K365" s="19">
        <f t="shared" si="35"/>
        <v>264793</v>
      </c>
      <c r="M365" s="8" t="s">
        <v>12609</v>
      </c>
      <c r="N365" s="19" t="str">
        <f t="shared" si="32"/>
        <v>5864</v>
      </c>
      <c r="O365" s="19" t="str">
        <f t="shared" si="33"/>
        <v>16E8</v>
      </c>
      <c r="P365" s="8" t="s">
        <v>13024</v>
      </c>
    </row>
    <row r="366" spans="1:16">
      <c r="A366" s="4" t="s">
        <v>4041</v>
      </c>
      <c r="G366" s="19" t="str">
        <f t="shared" si="30"/>
        <v>191aa</v>
      </c>
      <c r="H366" s="19" t="str">
        <f t="shared" si="31"/>
        <v>CB91AA</v>
      </c>
      <c r="J366" s="19" t="str">
        <f t="shared" si="34"/>
        <v>40A5E</v>
      </c>
      <c r="K366" s="19">
        <f t="shared" si="35"/>
        <v>264798</v>
      </c>
      <c r="M366" s="8" t="s">
        <v>12610</v>
      </c>
      <c r="N366" s="19" t="str">
        <f t="shared" si="32"/>
        <v>5864</v>
      </c>
      <c r="O366" s="19" t="str">
        <f t="shared" si="33"/>
        <v>16E8</v>
      </c>
      <c r="P366" s="8" t="s">
        <v>13025</v>
      </c>
    </row>
    <row r="367" spans="1:16">
      <c r="A367" s="4" t="s">
        <v>4040</v>
      </c>
      <c r="G367" s="19" t="str">
        <f t="shared" si="30"/>
        <v>191b6</v>
      </c>
      <c r="H367" s="19" t="str">
        <f t="shared" si="31"/>
        <v>CB91B6</v>
      </c>
      <c r="J367" s="19" t="str">
        <f t="shared" si="34"/>
        <v>40A63</v>
      </c>
      <c r="K367" s="19">
        <f t="shared" si="35"/>
        <v>264803</v>
      </c>
      <c r="M367" s="8" t="s">
        <v>12611</v>
      </c>
      <c r="N367" s="19" t="str">
        <f t="shared" si="32"/>
        <v>5869</v>
      </c>
      <c r="O367" s="19" t="str">
        <f t="shared" si="33"/>
        <v>16ED</v>
      </c>
      <c r="P367" s="8" t="s">
        <v>13026</v>
      </c>
    </row>
    <row r="368" spans="1:16">
      <c r="A368" s="4" t="s">
        <v>4039</v>
      </c>
      <c r="G368" s="19" t="str">
        <f t="shared" si="30"/>
        <v>191f0</v>
      </c>
      <c r="H368" s="19" t="str">
        <f t="shared" si="31"/>
        <v>CB91F0</v>
      </c>
      <c r="J368" s="19" t="str">
        <f t="shared" si="34"/>
        <v>40A68</v>
      </c>
      <c r="K368" s="19">
        <f t="shared" si="35"/>
        <v>264808</v>
      </c>
      <c r="M368" s="8" t="s">
        <v>12612</v>
      </c>
      <c r="N368" s="19" t="str">
        <f t="shared" si="32"/>
        <v>5874</v>
      </c>
      <c r="O368" s="19" t="str">
        <f t="shared" si="33"/>
        <v>16F2</v>
      </c>
      <c r="P368" s="8" t="s">
        <v>13027</v>
      </c>
    </row>
    <row r="369" spans="1:16">
      <c r="A369" s="4" t="s">
        <v>4038</v>
      </c>
      <c r="G369" s="19" t="str">
        <f t="shared" si="30"/>
        <v>1926c</v>
      </c>
      <c r="H369" s="19" t="str">
        <f t="shared" si="31"/>
        <v>CB926C</v>
      </c>
      <c r="J369" s="19" t="str">
        <f t="shared" si="34"/>
        <v>40A6D</v>
      </c>
      <c r="K369" s="19">
        <f t="shared" si="35"/>
        <v>264813</v>
      </c>
      <c r="M369" s="8" t="s">
        <v>12613</v>
      </c>
      <c r="N369" s="19" t="str">
        <f t="shared" si="32"/>
        <v>5879</v>
      </c>
      <c r="O369" s="19" t="str">
        <f t="shared" si="33"/>
        <v>16F7</v>
      </c>
      <c r="P369" s="8" t="s">
        <v>13028</v>
      </c>
    </row>
    <row r="370" spans="1:16">
      <c r="A370" s="4" t="s">
        <v>4037</v>
      </c>
      <c r="G370" s="19" t="str">
        <f t="shared" si="30"/>
        <v>1921d</v>
      </c>
      <c r="H370" s="19" t="str">
        <f t="shared" si="31"/>
        <v>CB921D</v>
      </c>
      <c r="J370" s="19" t="str">
        <f t="shared" si="34"/>
        <v>40A72</v>
      </c>
      <c r="K370" s="19">
        <f t="shared" si="35"/>
        <v>264818</v>
      </c>
      <c r="M370" s="8" t="s">
        <v>12614</v>
      </c>
      <c r="N370" s="19" t="str">
        <f t="shared" si="32"/>
        <v>5879</v>
      </c>
      <c r="O370" s="19" t="str">
        <f t="shared" si="33"/>
        <v>16F7</v>
      </c>
      <c r="P370" s="8" t="s">
        <v>13029</v>
      </c>
    </row>
    <row r="371" spans="1:16">
      <c r="A371" s="4" t="s">
        <v>4036</v>
      </c>
      <c r="G371" s="19" t="str">
        <f t="shared" si="30"/>
        <v>1924a</v>
      </c>
      <c r="H371" s="19" t="str">
        <f t="shared" si="31"/>
        <v>CB924A</v>
      </c>
      <c r="J371" s="19" t="str">
        <f t="shared" si="34"/>
        <v>40A77</v>
      </c>
      <c r="K371" s="19">
        <f t="shared" si="35"/>
        <v>264823</v>
      </c>
      <c r="M371" s="8" t="s">
        <v>12615</v>
      </c>
      <c r="N371" s="19" t="str">
        <f t="shared" si="32"/>
        <v>5879</v>
      </c>
      <c r="O371" s="19" t="str">
        <f t="shared" si="33"/>
        <v>16F7</v>
      </c>
      <c r="P371" s="8" t="s">
        <v>13030</v>
      </c>
    </row>
    <row r="372" spans="1:16">
      <c r="A372" s="4" t="s">
        <v>4035</v>
      </c>
      <c r="G372" s="19" t="str">
        <f t="shared" si="30"/>
        <v>1924a</v>
      </c>
      <c r="H372" s="19" t="str">
        <f t="shared" si="31"/>
        <v>CB924A</v>
      </c>
      <c r="J372" s="19" t="str">
        <f t="shared" si="34"/>
        <v>40A7C</v>
      </c>
      <c r="K372" s="19">
        <f t="shared" si="35"/>
        <v>264828</v>
      </c>
      <c r="M372" s="8" t="s">
        <v>12616</v>
      </c>
      <c r="N372" s="19" t="str">
        <f t="shared" si="32"/>
        <v>5879</v>
      </c>
      <c r="O372" s="19" t="str">
        <f t="shared" si="33"/>
        <v>16F7</v>
      </c>
      <c r="P372" s="8" t="s">
        <v>13031</v>
      </c>
    </row>
    <row r="373" spans="1:16">
      <c r="A373" s="4" t="s">
        <v>4034</v>
      </c>
      <c r="G373" s="19" t="str">
        <f t="shared" si="30"/>
        <v>1924a</v>
      </c>
      <c r="H373" s="19" t="str">
        <f t="shared" si="31"/>
        <v>CB924A</v>
      </c>
      <c r="J373" s="19" t="str">
        <f t="shared" si="34"/>
        <v>40A81</v>
      </c>
      <c r="K373" s="19">
        <f t="shared" si="35"/>
        <v>264833</v>
      </c>
      <c r="M373" s="8" t="s">
        <v>12617</v>
      </c>
      <c r="N373" s="19" t="str">
        <f t="shared" si="32"/>
        <v>5879</v>
      </c>
      <c r="O373" s="19" t="str">
        <f t="shared" si="33"/>
        <v>16F7</v>
      </c>
      <c r="P373" s="8" t="s">
        <v>13032</v>
      </c>
    </row>
    <row r="374" spans="1:16">
      <c r="A374" s="4" t="s">
        <v>4033</v>
      </c>
      <c r="G374" s="19" t="str">
        <f t="shared" si="30"/>
        <v>1911a</v>
      </c>
      <c r="H374" s="19" t="str">
        <f t="shared" si="31"/>
        <v>CB911A</v>
      </c>
      <c r="J374" s="19" t="str">
        <f t="shared" si="34"/>
        <v>40A86</v>
      </c>
      <c r="K374" s="19">
        <f t="shared" si="35"/>
        <v>264838</v>
      </c>
      <c r="M374" s="8" t="s">
        <v>12618</v>
      </c>
      <c r="N374" s="19" t="str">
        <f t="shared" si="32"/>
        <v>5889</v>
      </c>
      <c r="O374" s="19" t="str">
        <f t="shared" si="33"/>
        <v>1701</v>
      </c>
      <c r="P374" s="8" t="s">
        <v>13033</v>
      </c>
    </row>
    <row r="375" spans="1:16">
      <c r="A375" s="4" t="s">
        <v>4032</v>
      </c>
      <c r="G375" s="19" t="str">
        <f t="shared" si="30"/>
        <v>18f17</v>
      </c>
      <c r="H375" s="19" t="str">
        <f t="shared" si="31"/>
        <v>CB8F17</v>
      </c>
      <c r="J375" s="19" t="str">
        <f t="shared" si="34"/>
        <v>40A8B</v>
      </c>
      <c r="K375" s="19">
        <f t="shared" si="35"/>
        <v>264843</v>
      </c>
      <c r="M375" s="8" t="s">
        <v>12619</v>
      </c>
      <c r="N375" s="19" t="str">
        <f t="shared" si="32"/>
        <v>5889</v>
      </c>
      <c r="O375" s="19" t="str">
        <f t="shared" si="33"/>
        <v>1701</v>
      </c>
      <c r="P375" s="8" t="s">
        <v>13034</v>
      </c>
    </row>
    <row r="376" spans="1:16">
      <c r="A376" s="4" t="s">
        <v>4031</v>
      </c>
      <c r="G376" s="19" t="str">
        <f t="shared" si="30"/>
        <v>18f41</v>
      </c>
      <c r="H376" s="19" t="str">
        <f t="shared" si="31"/>
        <v>CB8F41</v>
      </c>
      <c r="J376" s="19" t="str">
        <f t="shared" si="34"/>
        <v>40A90</v>
      </c>
      <c r="K376" s="19">
        <f t="shared" si="35"/>
        <v>264848</v>
      </c>
      <c r="M376" s="8" t="s">
        <v>12620</v>
      </c>
      <c r="N376" s="19" t="str">
        <f t="shared" si="32"/>
        <v>5894</v>
      </c>
      <c r="O376" s="19" t="str">
        <f t="shared" si="33"/>
        <v>1706</v>
      </c>
      <c r="P376" s="8" t="s">
        <v>13035</v>
      </c>
    </row>
    <row r="377" spans="1:16">
      <c r="A377" s="4" t="s">
        <v>4030</v>
      </c>
      <c r="G377" s="19" t="str">
        <f t="shared" si="30"/>
        <v>18f6b</v>
      </c>
      <c r="H377" s="19" t="str">
        <f t="shared" si="31"/>
        <v>CB8F6B</v>
      </c>
      <c r="J377" s="19" t="str">
        <f t="shared" si="34"/>
        <v>40A95</v>
      </c>
      <c r="K377" s="19">
        <f t="shared" si="35"/>
        <v>264853</v>
      </c>
      <c r="M377" s="8" t="s">
        <v>12621</v>
      </c>
      <c r="N377" s="19" t="str">
        <f t="shared" si="32"/>
        <v>5894</v>
      </c>
      <c r="O377" s="19" t="str">
        <f t="shared" si="33"/>
        <v>1706</v>
      </c>
      <c r="P377" s="8" t="s">
        <v>13036</v>
      </c>
    </row>
    <row r="378" spans="1:16">
      <c r="A378" s="4" t="s">
        <v>4029</v>
      </c>
      <c r="G378" s="19" t="str">
        <f t="shared" si="30"/>
        <v>18f95</v>
      </c>
      <c r="H378" s="19" t="str">
        <f t="shared" si="31"/>
        <v>CB8F95</v>
      </c>
      <c r="J378" s="19" t="str">
        <f t="shared" si="34"/>
        <v>40A9A</v>
      </c>
      <c r="K378" s="19">
        <f t="shared" si="35"/>
        <v>264858</v>
      </c>
      <c r="M378" s="8" t="s">
        <v>12622</v>
      </c>
      <c r="N378" s="19" t="str">
        <f t="shared" si="32"/>
        <v>5944</v>
      </c>
      <c r="O378" s="19" t="str">
        <f t="shared" si="33"/>
        <v>1738</v>
      </c>
      <c r="P378" s="8" t="s">
        <v>13037</v>
      </c>
    </row>
    <row r="379" spans="1:16">
      <c r="A379" s="4" t="s">
        <v>4028</v>
      </c>
      <c r="G379" s="19" t="str">
        <f t="shared" si="30"/>
        <v>18fbf</v>
      </c>
      <c r="H379" s="19" t="str">
        <f t="shared" si="31"/>
        <v>CB8FBF</v>
      </c>
      <c r="J379" s="19" t="str">
        <f t="shared" si="34"/>
        <v>40A9F</v>
      </c>
      <c r="K379" s="19">
        <f t="shared" si="35"/>
        <v>264863</v>
      </c>
      <c r="M379" s="8" t="s">
        <v>12623</v>
      </c>
      <c r="N379" s="19" t="str">
        <f t="shared" si="32"/>
        <v>5944</v>
      </c>
      <c r="O379" s="19" t="str">
        <f t="shared" si="33"/>
        <v>1738</v>
      </c>
      <c r="P379" s="8" t="s">
        <v>13038</v>
      </c>
    </row>
    <row r="380" spans="1:16">
      <c r="A380" s="4" t="s">
        <v>4027</v>
      </c>
      <c r="G380" s="19" t="str">
        <f t="shared" si="30"/>
        <v>18fe9</v>
      </c>
      <c r="H380" s="19" t="str">
        <f t="shared" si="31"/>
        <v>CB8FE9</v>
      </c>
      <c r="J380" s="19" t="str">
        <f t="shared" si="34"/>
        <v>40AA4</v>
      </c>
      <c r="K380" s="19">
        <f t="shared" si="35"/>
        <v>264868</v>
      </c>
      <c r="M380" s="8" t="s">
        <v>12624</v>
      </c>
      <c r="N380" s="19" t="str">
        <f t="shared" si="32"/>
        <v>5959</v>
      </c>
      <c r="O380" s="19" t="str">
        <f t="shared" si="33"/>
        <v>1747</v>
      </c>
      <c r="P380" s="8" t="s">
        <v>13039</v>
      </c>
    </row>
    <row r="381" spans="1:16">
      <c r="A381" s="4" t="s">
        <v>4026</v>
      </c>
      <c r="G381" s="19" t="str">
        <f t="shared" si="30"/>
        <v>1aa26</v>
      </c>
      <c r="H381" s="19" t="str">
        <f t="shared" si="31"/>
        <v>CBAA26</v>
      </c>
      <c r="J381" s="19" t="str">
        <f t="shared" si="34"/>
        <v>40AA9</v>
      </c>
      <c r="K381" s="19">
        <f t="shared" si="35"/>
        <v>264873</v>
      </c>
      <c r="M381" s="8" t="s">
        <v>12625</v>
      </c>
      <c r="N381" s="19" t="str">
        <f t="shared" si="32"/>
        <v>5959</v>
      </c>
      <c r="O381" s="19" t="str">
        <f t="shared" si="33"/>
        <v>1747</v>
      </c>
      <c r="P381" s="8" t="s">
        <v>13040</v>
      </c>
    </row>
    <row r="382" spans="1:16">
      <c r="A382" s="4" t="s">
        <v>4025</v>
      </c>
      <c r="G382" s="19" t="str">
        <f t="shared" si="30"/>
        <v>1a75c</v>
      </c>
      <c r="H382" s="19" t="str">
        <f t="shared" si="31"/>
        <v>CBA75C</v>
      </c>
      <c r="J382" s="19" t="str">
        <f t="shared" si="34"/>
        <v>40AAE</v>
      </c>
      <c r="K382" s="19">
        <f t="shared" si="35"/>
        <v>264878</v>
      </c>
      <c r="M382" s="8" t="s">
        <v>12626</v>
      </c>
      <c r="N382" s="19" t="str">
        <f t="shared" si="32"/>
        <v>5959</v>
      </c>
      <c r="O382" s="19" t="str">
        <f t="shared" si="33"/>
        <v>1747</v>
      </c>
      <c r="P382" s="8" t="s">
        <v>13041</v>
      </c>
    </row>
    <row r="383" spans="1:16">
      <c r="A383" s="4" t="s">
        <v>4024</v>
      </c>
      <c r="G383" s="19" t="str">
        <f t="shared" si="30"/>
        <v>1aac4</v>
      </c>
      <c r="H383" s="19" t="str">
        <f t="shared" si="31"/>
        <v>CBAAC4</v>
      </c>
      <c r="J383" s="19" t="str">
        <f t="shared" si="34"/>
        <v>40AB3</v>
      </c>
      <c r="K383" s="19">
        <f t="shared" si="35"/>
        <v>264883</v>
      </c>
      <c r="M383" s="8" t="s">
        <v>12627</v>
      </c>
      <c r="N383" s="19" t="str">
        <f t="shared" si="32"/>
        <v>5959</v>
      </c>
      <c r="O383" s="19" t="str">
        <f t="shared" si="33"/>
        <v>1747</v>
      </c>
      <c r="P383" s="8" t="s">
        <v>13042</v>
      </c>
    </row>
    <row r="384" spans="1:16">
      <c r="A384" s="4" t="s">
        <v>4023</v>
      </c>
      <c r="G384" s="19" t="str">
        <f t="shared" si="30"/>
        <v>1aaaf</v>
      </c>
      <c r="H384" s="19" t="str">
        <f t="shared" si="31"/>
        <v>CBAAAF</v>
      </c>
      <c r="J384" s="19" t="str">
        <f t="shared" si="34"/>
        <v>40AB8</v>
      </c>
      <c r="K384" s="19">
        <f t="shared" si="35"/>
        <v>264888</v>
      </c>
      <c r="M384" s="8" t="s">
        <v>12628</v>
      </c>
      <c r="N384" s="19" t="str">
        <f t="shared" si="32"/>
        <v>5959</v>
      </c>
      <c r="O384" s="19" t="str">
        <f t="shared" si="33"/>
        <v>1747</v>
      </c>
      <c r="P384" s="8" t="s">
        <v>13043</v>
      </c>
    </row>
    <row r="385" spans="1:16">
      <c r="A385" s="4" t="s">
        <v>4022</v>
      </c>
      <c r="G385" s="19" t="str">
        <f t="shared" si="30"/>
        <v>1aac4</v>
      </c>
      <c r="H385" s="19" t="str">
        <f t="shared" si="31"/>
        <v>CBAAC4</v>
      </c>
      <c r="J385" s="19" t="str">
        <f t="shared" si="34"/>
        <v>40ABD</v>
      </c>
      <c r="K385" s="19">
        <f t="shared" si="35"/>
        <v>264893</v>
      </c>
      <c r="M385" s="8" t="s">
        <v>12629</v>
      </c>
      <c r="N385" s="19" t="str">
        <f t="shared" si="32"/>
        <v>5959</v>
      </c>
      <c r="O385" s="19" t="str">
        <f t="shared" si="33"/>
        <v>1747</v>
      </c>
      <c r="P385" s="8" t="s">
        <v>13044</v>
      </c>
    </row>
    <row r="386" spans="1:16">
      <c r="A386" s="4" t="s">
        <v>4021</v>
      </c>
      <c r="G386" s="19" t="str">
        <f t="shared" si="30"/>
        <v>1aaaf</v>
      </c>
      <c r="H386" s="19" t="str">
        <f t="shared" si="31"/>
        <v>CBAAAF</v>
      </c>
      <c r="J386" s="19" t="str">
        <f t="shared" si="34"/>
        <v>40AC2</v>
      </c>
      <c r="K386" s="19">
        <f t="shared" si="35"/>
        <v>264898</v>
      </c>
      <c r="M386" s="8" t="s">
        <v>12630</v>
      </c>
      <c r="N386" s="19" t="str">
        <f t="shared" si="32"/>
        <v>5959</v>
      </c>
      <c r="O386" s="19" t="str">
        <f t="shared" si="33"/>
        <v>1747</v>
      </c>
      <c r="P386" s="8" t="s">
        <v>13045</v>
      </c>
    </row>
    <row r="387" spans="1:16">
      <c r="A387" s="4" t="s">
        <v>4020</v>
      </c>
      <c r="G387" s="19" t="str">
        <f t="shared" ref="G387:G450" si="36">MID(A387,FIND("0x",A387,1)+2,LEN(A387))</f>
        <v>1b399</v>
      </c>
      <c r="H387" s="19" t="str">
        <f t="shared" ref="H387:H450" si="37">DEC2HEX(HEX2DEC("CA0000")+HEX2DEC(G387))</f>
        <v>CBB399</v>
      </c>
      <c r="J387" s="19" t="str">
        <f t="shared" si="34"/>
        <v>40AC7</v>
      </c>
      <c r="K387" s="19">
        <f t="shared" si="35"/>
        <v>264903</v>
      </c>
      <c r="M387" s="8" t="s">
        <v>12631</v>
      </c>
      <c r="N387" s="19" t="str">
        <f t="shared" ref="N387:N417" si="38">MID(M387,FIND(":",M387,1)+2,LEN(M387))</f>
        <v>6054</v>
      </c>
      <c r="O387" s="19" t="str">
        <f t="shared" ref="O387:O417" si="39">DEC2HEX(N387)</f>
        <v>17A6</v>
      </c>
      <c r="P387" s="8" t="s">
        <v>13046</v>
      </c>
    </row>
    <row r="388" spans="1:16">
      <c r="A388" s="4" t="s">
        <v>4019</v>
      </c>
      <c r="G388" s="19" t="str">
        <f t="shared" si="36"/>
        <v>1b399</v>
      </c>
      <c r="H388" s="19" t="str">
        <f t="shared" si="37"/>
        <v>CBB399</v>
      </c>
      <c r="J388" s="19" t="str">
        <f t="shared" ref="J388:J451" si="40">DEC2HEX(K388)</f>
        <v>40ACC</v>
      </c>
      <c r="K388" s="19">
        <f t="shared" ref="K388:K451" si="41">K387+5</f>
        <v>264908</v>
      </c>
      <c r="M388" s="8" t="s">
        <v>12632</v>
      </c>
      <c r="N388" s="19" t="str">
        <f t="shared" si="38"/>
        <v>6254</v>
      </c>
      <c r="O388" s="19" t="str">
        <f t="shared" si="39"/>
        <v>186E</v>
      </c>
      <c r="P388" s="8" t="s">
        <v>13047</v>
      </c>
    </row>
    <row r="389" spans="1:16">
      <c r="A389" s="4" t="s">
        <v>4018</v>
      </c>
      <c r="G389" s="19" t="str">
        <f t="shared" si="36"/>
        <v>1b399</v>
      </c>
      <c r="H389" s="19" t="str">
        <f t="shared" si="37"/>
        <v>CBB399</v>
      </c>
      <c r="J389" s="19" t="str">
        <f t="shared" si="40"/>
        <v>40AD1</v>
      </c>
      <c r="K389" s="19">
        <f t="shared" si="41"/>
        <v>264913</v>
      </c>
      <c r="M389" s="8" t="s">
        <v>12633</v>
      </c>
      <c r="N389" s="19" t="str">
        <f t="shared" si="38"/>
        <v>6259</v>
      </c>
      <c r="O389" s="19" t="str">
        <f t="shared" si="39"/>
        <v>1873</v>
      </c>
      <c r="P389" s="8" t="s">
        <v>13048</v>
      </c>
    </row>
    <row r="390" spans="1:16">
      <c r="A390" s="4" t="s">
        <v>4017</v>
      </c>
      <c r="G390" s="19" t="str">
        <f t="shared" si="36"/>
        <v>1aef5</v>
      </c>
      <c r="H390" s="19" t="str">
        <f t="shared" si="37"/>
        <v>CBAEF5</v>
      </c>
      <c r="J390" s="19" t="str">
        <f t="shared" si="40"/>
        <v>40AD6</v>
      </c>
      <c r="K390" s="19">
        <f t="shared" si="41"/>
        <v>264918</v>
      </c>
      <c r="M390" s="8" t="s">
        <v>12634</v>
      </c>
      <c r="N390" s="19" t="str">
        <f t="shared" si="38"/>
        <v>6259</v>
      </c>
      <c r="O390" s="19" t="str">
        <f t="shared" si="39"/>
        <v>1873</v>
      </c>
      <c r="P390" s="8" t="s">
        <v>13049</v>
      </c>
    </row>
    <row r="391" spans="1:16">
      <c r="A391" s="4" t="s">
        <v>4016</v>
      </c>
      <c r="G391" s="19" t="str">
        <f t="shared" si="36"/>
        <v>1af12</v>
      </c>
      <c r="H391" s="19" t="str">
        <f t="shared" si="37"/>
        <v>CBAF12</v>
      </c>
      <c r="J391" s="19" t="str">
        <f t="shared" si="40"/>
        <v>40ADB</v>
      </c>
      <c r="K391" s="19">
        <f t="shared" si="41"/>
        <v>264923</v>
      </c>
      <c r="M391" s="8" t="s">
        <v>12635</v>
      </c>
      <c r="N391" s="19" t="str">
        <f t="shared" si="38"/>
        <v>6259</v>
      </c>
      <c r="O391" s="19" t="str">
        <f t="shared" si="39"/>
        <v>1873</v>
      </c>
      <c r="P391" s="8" t="s">
        <v>13050</v>
      </c>
    </row>
    <row r="392" spans="1:16">
      <c r="A392" s="4" t="s">
        <v>4015</v>
      </c>
      <c r="G392" s="19" t="str">
        <f t="shared" si="36"/>
        <v>1a808</v>
      </c>
      <c r="H392" s="19" t="str">
        <f t="shared" si="37"/>
        <v>CBA808</v>
      </c>
      <c r="J392" s="19" t="str">
        <f t="shared" si="40"/>
        <v>40AE0</v>
      </c>
      <c r="K392" s="19">
        <f t="shared" si="41"/>
        <v>264928</v>
      </c>
      <c r="M392" s="8" t="s">
        <v>12636</v>
      </c>
      <c r="N392" s="19" t="str">
        <f t="shared" si="38"/>
        <v>6259</v>
      </c>
      <c r="O392" s="19" t="str">
        <f t="shared" si="39"/>
        <v>1873</v>
      </c>
      <c r="P392" s="8" t="s">
        <v>13051</v>
      </c>
    </row>
    <row r="393" spans="1:16">
      <c r="A393" s="4" t="s">
        <v>4014</v>
      </c>
      <c r="G393" s="19" t="str">
        <f t="shared" si="36"/>
        <v>1b94a</v>
      </c>
      <c r="H393" s="19" t="str">
        <f t="shared" si="37"/>
        <v>CBB94A</v>
      </c>
      <c r="J393" s="19" t="str">
        <f t="shared" si="40"/>
        <v>40AE5</v>
      </c>
      <c r="K393" s="19">
        <f t="shared" si="41"/>
        <v>264933</v>
      </c>
      <c r="M393" s="8" t="s">
        <v>12637</v>
      </c>
      <c r="N393" s="19" t="str">
        <f t="shared" si="38"/>
        <v>6259</v>
      </c>
      <c r="O393" s="19" t="str">
        <f t="shared" si="39"/>
        <v>1873</v>
      </c>
      <c r="P393" s="8" t="s">
        <v>13052</v>
      </c>
    </row>
    <row r="394" spans="1:16">
      <c r="A394" s="4" t="s">
        <v>4013</v>
      </c>
      <c r="G394" s="19" t="str">
        <f t="shared" si="36"/>
        <v>1b972</v>
      </c>
      <c r="H394" s="19" t="str">
        <f t="shared" si="37"/>
        <v>CBB972</v>
      </c>
      <c r="J394" s="19" t="str">
        <f t="shared" si="40"/>
        <v>40AEA</v>
      </c>
      <c r="K394" s="19">
        <f t="shared" si="41"/>
        <v>264938</v>
      </c>
      <c r="M394" s="8" t="s">
        <v>12638</v>
      </c>
      <c r="N394" s="19" t="str">
        <f t="shared" si="38"/>
        <v>6264</v>
      </c>
      <c r="O394" s="19" t="str">
        <f t="shared" si="39"/>
        <v>1878</v>
      </c>
      <c r="P394" s="8" t="s">
        <v>13053</v>
      </c>
    </row>
    <row r="395" spans="1:16">
      <c r="A395" s="4" t="s">
        <v>4012</v>
      </c>
      <c r="G395" s="19" t="str">
        <f t="shared" si="36"/>
        <v>1b99a</v>
      </c>
      <c r="H395" s="19" t="str">
        <f t="shared" si="37"/>
        <v>CBB99A</v>
      </c>
      <c r="J395" s="19" t="str">
        <f t="shared" si="40"/>
        <v>40AEF</v>
      </c>
      <c r="K395" s="19">
        <f t="shared" si="41"/>
        <v>264943</v>
      </c>
      <c r="M395" s="8" t="s">
        <v>12639</v>
      </c>
      <c r="N395" s="19" t="str">
        <f t="shared" si="38"/>
        <v>6264</v>
      </c>
      <c r="O395" s="19" t="str">
        <f t="shared" si="39"/>
        <v>1878</v>
      </c>
      <c r="P395" s="8" t="s">
        <v>13054</v>
      </c>
    </row>
    <row r="396" spans="1:16">
      <c r="A396" s="4" t="s">
        <v>4011</v>
      </c>
      <c r="G396" s="19" t="str">
        <f t="shared" si="36"/>
        <v>1b9c2</v>
      </c>
      <c r="H396" s="19" t="str">
        <f t="shared" si="37"/>
        <v>CBB9C2</v>
      </c>
      <c r="J396" s="19" t="str">
        <f t="shared" si="40"/>
        <v>40AF4</v>
      </c>
      <c r="K396" s="19">
        <f t="shared" si="41"/>
        <v>264948</v>
      </c>
      <c r="M396" s="8" t="s">
        <v>12640</v>
      </c>
      <c r="N396" s="19" t="str">
        <f t="shared" si="38"/>
        <v>6354</v>
      </c>
      <c r="O396" s="19" t="str">
        <f t="shared" si="39"/>
        <v>18D2</v>
      </c>
      <c r="P396" s="8" t="s">
        <v>13055</v>
      </c>
    </row>
    <row r="397" spans="1:16">
      <c r="A397" s="4" t="s">
        <v>4010</v>
      </c>
      <c r="G397" s="19" t="str">
        <f t="shared" si="36"/>
        <v>1b9c2</v>
      </c>
      <c r="H397" s="19" t="str">
        <f t="shared" si="37"/>
        <v>CBB9C2</v>
      </c>
      <c r="J397" s="19" t="str">
        <f t="shared" si="40"/>
        <v>40AF9</v>
      </c>
      <c r="K397" s="19">
        <f t="shared" si="41"/>
        <v>264953</v>
      </c>
      <c r="M397" s="8" t="s">
        <v>12641</v>
      </c>
      <c r="N397" s="19" t="str">
        <f t="shared" si="38"/>
        <v>6469</v>
      </c>
      <c r="O397" s="19" t="str">
        <f t="shared" si="39"/>
        <v>1945</v>
      </c>
      <c r="P397" s="8" t="s">
        <v>13056</v>
      </c>
    </row>
    <row r="398" spans="1:16">
      <c r="A398" s="4" t="s">
        <v>4009</v>
      </c>
      <c r="G398" s="19" t="str">
        <f t="shared" si="36"/>
        <v>1b9c2</v>
      </c>
      <c r="H398" s="19" t="str">
        <f t="shared" si="37"/>
        <v>CBB9C2</v>
      </c>
      <c r="J398" s="19" t="str">
        <f t="shared" si="40"/>
        <v>40AFE</v>
      </c>
      <c r="K398" s="19">
        <f t="shared" si="41"/>
        <v>264958</v>
      </c>
      <c r="M398" s="8" t="s">
        <v>12642</v>
      </c>
      <c r="N398" s="19" t="str">
        <f t="shared" si="38"/>
        <v>6469</v>
      </c>
      <c r="O398" s="19" t="str">
        <f t="shared" si="39"/>
        <v>1945</v>
      </c>
      <c r="P398" s="8" t="s">
        <v>13057</v>
      </c>
    </row>
    <row r="399" spans="1:16">
      <c r="A399" s="4" t="s">
        <v>4008</v>
      </c>
      <c r="G399" s="19" t="str">
        <f t="shared" si="36"/>
        <v>1a406</v>
      </c>
      <c r="H399" s="19" t="str">
        <f t="shared" si="37"/>
        <v>CBA406</v>
      </c>
      <c r="J399" s="19" t="str">
        <f t="shared" si="40"/>
        <v>40B03</v>
      </c>
      <c r="K399" s="19">
        <f t="shared" si="41"/>
        <v>264963</v>
      </c>
      <c r="M399" s="8" t="s">
        <v>12643</v>
      </c>
      <c r="N399" s="19" t="str">
        <f t="shared" si="38"/>
        <v>6469</v>
      </c>
      <c r="O399" s="19" t="str">
        <f t="shared" si="39"/>
        <v>1945</v>
      </c>
      <c r="P399" s="8" t="s">
        <v>13058</v>
      </c>
    </row>
    <row r="400" spans="1:16">
      <c r="A400" s="4" t="s">
        <v>4007</v>
      </c>
      <c r="G400" s="19" t="str">
        <f t="shared" si="36"/>
        <v>29aeb</v>
      </c>
      <c r="H400" s="19" t="str">
        <f t="shared" si="37"/>
        <v>CC9AEB</v>
      </c>
      <c r="J400" s="19" t="str">
        <f t="shared" si="40"/>
        <v>40B08</v>
      </c>
      <c r="K400" s="19">
        <f t="shared" si="41"/>
        <v>264968</v>
      </c>
      <c r="M400" s="8" t="s">
        <v>12644</v>
      </c>
      <c r="N400" s="19" t="str">
        <f t="shared" si="38"/>
        <v>6469</v>
      </c>
      <c r="O400" s="19" t="str">
        <f t="shared" si="39"/>
        <v>1945</v>
      </c>
      <c r="P400" s="8" t="s">
        <v>13059</v>
      </c>
    </row>
    <row r="401" spans="1:16">
      <c r="A401" s="4" t="s">
        <v>4006</v>
      </c>
      <c r="G401" s="19" t="str">
        <f t="shared" si="36"/>
        <v>1b014</v>
      </c>
      <c r="H401" s="19" t="str">
        <f t="shared" si="37"/>
        <v>CBB014</v>
      </c>
      <c r="J401" s="19" t="str">
        <f t="shared" si="40"/>
        <v>40B0D</v>
      </c>
      <c r="K401" s="19">
        <f t="shared" si="41"/>
        <v>264973</v>
      </c>
      <c r="M401" s="8" t="s">
        <v>12645</v>
      </c>
      <c r="N401" s="19" t="str">
        <f t="shared" si="38"/>
        <v>6469</v>
      </c>
      <c r="O401" s="19" t="str">
        <f t="shared" si="39"/>
        <v>1945</v>
      </c>
      <c r="P401" s="8" t="s">
        <v>13060</v>
      </c>
    </row>
    <row r="402" spans="1:16">
      <c r="A402" s="4" t="s">
        <v>4005</v>
      </c>
      <c r="G402" s="19" t="str">
        <f t="shared" si="36"/>
        <v>1a406</v>
      </c>
      <c r="H402" s="19" t="str">
        <f t="shared" si="37"/>
        <v>CBA406</v>
      </c>
      <c r="J402" s="19" t="str">
        <f t="shared" si="40"/>
        <v>40B12</v>
      </c>
      <c r="K402" s="19">
        <f t="shared" si="41"/>
        <v>264978</v>
      </c>
      <c r="M402" s="8" t="s">
        <v>12646</v>
      </c>
      <c r="N402" s="19" t="str">
        <f t="shared" si="38"/>
        <v>6484</v>
      </c>
      <c r="O402" s="19" t="str">
        <f t="shared" si="39"/>
        <v>1954</v>
      </c>
      <c r="P402" s="8" t="s">
        <v>13061</v>
      </c>
    </row>
    <row r="403" spans="1:16">
      <c r="A403" s="4" t="s">
        <v>4004</v>
      </c>
      <c r="G403" s="19" t="str">
        <f t="shared" si="36"/>
        <v>1a406</v>
      </c>
      <c r="H403" s="19" t="str">
        <f t="shared" si="37"/>
        <v>CBA406</v>
      </c>
      <c r="J403" s="19" t="str">
        <f t="shared" si="40"/>
        <v>40B17</v>
      </c>
      <c r="K403" s="19">
        <f t="shared" si="41"/>
        <v>264983</v>
      </c>
      <c r="M403" s="8" t="s">
        <v>12647</v>
      </c>
      <c r="N403" s="19" t="str">
        <f t="shared" si="38"/>
        <v>6484</v>
      </c>
      <c r="O403" s="19" t="str">
        <f t="shared" si="39"/>
        <v>1954</v>
      </c>
      <c r="P403" s="8" t="s">
        <v>13062</v>
      </c>
    </row>
    <row r="404" spans="1:16">
      <c r="A404" s="4" t="s">
        <v>4003</v>
      </c>
      <c r="G404" s="19" t="str">
        <f t="shared" si="36"/>
        <v>1a406</v>
      </c>
      <c r="H404" s="19" t="str">
        <f t="shared" si="37"/>
        <v>CBA406</v>
      </c>
      <c r="J404" s="19" t="str">
        <f t="shared" si="40"/>
        <v>40B1C</v>
      </c>
      <c r="K404" s="19">
        <f t="shared" si="41"/>
        <v>264988</v>
      </c>
      <c r="M404" s="8" t="s">
        <v>12648</v>
      </c>
      <c r="N404" s="19" t="str">
        <f t="shared" si="38"/>
        <v>6484</v>
      </c>
      <c r="O404" s="19" t="str">
        <f t="shared" si="39"/>
        <v>1954</v>
      </c>
      <c r="P404" s="8" t="s">
        <v>13063</v>
      </c>
    </row>
    <row r="405" spans="1:16">
      <c r="A405" s="4" t="s">
        <v>4002</v>
      </c>
      <c r="G405" s="19" t="str">
        <f t="shared" si="36"/>
        <v>1a792</v>
      </c>
      <c r="H405" s="19" t="str">
        <f t="shared" si="37"/>
        <v>CBA792</v>
      </c>
      <c r="J405" s="19" t="str">
        <f t="shared" si="40"/>
        <v>40B21</v>
      </c>
      <c r="K405" s="19">
        <f t="shared" si="41"/>
        <v>264993</v>
      </c>
      <c r="M405" s="8" t="s">
        <v>12649</v>
      </c>
      <c r="N405" s="19" t="str">
        <f t="shared" si="38"/>
        <v>6489</v>
      </c>
      <c r="O405" s="19" t="str">
        <f t="shared" si="39"/>
        <v>1959</v>
      </c>
      <c r="P405" s="8" t="s">
        <v>13064</v>
      </c>
    </row>
    <row r="406" spans="1:16">
      <c r="A406" s="4" t="s">
        <v>4001</v>
      </c>
      <c r="G406" s="19" t="str">
        <f t="shared" si="36"/>
        <v>1a792</v>
      </c>
      <c r="H406" s="19" t="str">
        <f t="shared" si="37"/>
        <v>CBA792</v>
      </c>
      <c r="J406" s="19" t="str">
        <f t="shared" si="40"/>
        <v>40B26</v>
      </c>
      <c r="K406" s="19">
        <f t="shared" si="41"/>
        <v>264998</v>
      </c>
      <c r="M406" s="8" t="s">
        <v>12650</v>
      </c>
      <c r="N406" s="19" t="str">
        <f t="shared" si="38"/>
        <v>6489</v>
      </c>
      <c r="O406" s="19" t="str">
        <f t="shared" si="39"/>
        <v>1959</v>
      </c>
      <c r="P406" s="8" t="s">
        <v>13065</v>
      </c>
    </row>
    <row r="407" spans="1:16">
      <c r="A407" s="4" t="s">
        <v>4000</v>
      </c>
      <c r="G407" s="19" t="str">
        <f t="shared" si="36"/>
        <v>1b645</v>
      </c>
      <c r="H407" s="19" t="str">
        <f t="shared" si="37"/>
        <v>CBB645</v>
      </c>
      <c r="J407" s="19" t="str">
        <f t="shared" si="40"/>
        <v>40B2B</v>
      </c>
      <c r="K407" s="19">
        <f t="shared" si="41"/>
        <v>265003</v>
      </c>
      <c r="M407" s="8" t="s">
        <v>12651</v>
      </c>
      <c r="N407" s="19" t="str">
        <f t="shared" si="38"/>
        <v>6534</v>
      </c>
      <c r="O407" s="19" t="str">
        <f t="shared" si="39"/>
        <v>1986</v>
      </c>
      <c r="P407" s="8" t="s">
        <v>13066</v>
      </c>
    </row>
    <row r="408" spans="1:16">
      <c r="A408" s="4" t="s">
        <v>3999</v>
      </c>
      <c r="G408" s="19" t="str">
        <f t="shared" si="36"/>
        <v>29aeb</v>
      </c>
      <c r="H408" s="19" t="str">
        <f t="shared" si="37"/>
        <v>CC9AEB</v>
      </c>
      <c r="J408" s="19" t="str">
        <f t="shared" si="40"/>
        <v>40B30</v>
      </c>
      <c r="K408" s="19">
        <f t="shared" si="41"/>
        <v>265008</v>
      </c>
      <c r="M408" s="8" t="s">
        <v>12652</v>
      </c>
      <c r="N408" s="19" t="str">
        <f t="shared" si="38"/>
        <v>6569</v>
      </c>
      <c r="O408" s="19" t="str">
        <f t="shared" si="39"/>
        <v>19A9</v>
      </c>
      <c r="P408" s="8" t="s">
        <v>13067</v>
      </c>
    </row>
    <row r="409" spans="1:16">
      <c r="A409" s="4" t="s">
        <v>3998</v>
      </c>
      <c r="G409" s="19" t="str">
        <f t="shared" si="36"/>
        <v>24b4b</v>
      </c>
      <c r="H409" s="19" t="str">
        <f t="shared" si="37"/>
        <v>CC4B4B</v>
      </c>
      <c r="J409" s="19" t="str">
        <f t="shared" si="40"/>
        <v>40B35</v>
      </c>
      <c r="K409" s="19">
        <f t="shared" si="41"/>
        <v>265013</v>
      </c>
      <c r="M409" s="8" t="s">
        <v>12653</v>
      </c>
      <c r="N409" s="19" t="str">
        <f t="shared" si="38"/>
        <v>6574</v>
      </c>
      <c r="O409" s="19" t="str">
        <f t="shared" si="39"/>
        <v>19AE</v>
      </c>
      <c r="P409" s="8" t="s">
        <v>13068</v>
      </c>
    </row>
    <row r="410" spans="1:16">
      <c r="A410" s="4" t="s">
        <v>3997</v>
      </c>
      <c r="G410" s="19" t="str">
        <f t="shared" si="36"/>
        <v>24c1b</v>
      </c>
      <c r="H410" s="19" t="str">
        <f t="shared" si="37"/>
        <v>CC4C1B</v>
      </c>
      <c r="J410" s="19" t="str">
        <f t="shared" si="40"/>
        <v>40B3A</v>
      </c>
      <c r="K410" s="19">
        <f t="shared" si="41"/>
        <v>265018</v>
      </c>
      <c r="M410" s="8" t="s">
        <v>12654</v>
      </c>
      <c r="N410" s="19" t="str">
        <f t="shared" si="38"/>
        <v>6589</v>
      </c>
      <c r="O410" s="19" t="str">
        <f t="shared" si="39"/>
        <v>19BD</v>
      </c>
      <c r="P410" s="8" t="s">
        <v>13069</v>
      </c>
    </row>
    <row r="411" spans="1:16">
      <c r="A411" s="4" t="s">
        <v>3996</v>
      </c>
      <c r="G411" s="19" t="str">
        <f t="shared" si="36"/>
        <v>1a7b1</v>
      </c>
      <c r="H411" s="19" t="str">
        <f t="shared" si="37"/>
        <v>CBA7B1</v>
      </c>
      <c r="J411" s="19" t="str">
        <f t="shared" si="40"/>
        <v>40B3F</v>
      </c>
      <c r="K411" s="19">
        <f t="shared" si="41"/>
        <v>265023</v>
      </c>
      <c r="M411" s="8" t="s">
        <v>12655</v>
      </c>
      <c r="N411" s="19" t="str">
        <f t="shared" si="38"/>
        <v>6589</v>
      </c>
      <c r="O411" s="19" t="str">
        <f t="shared" si="39"/>
        <v>19BD</v>
      </c>
      <c r="P411" s="8" t="s">
        <v>13070</v>
      </c>
    </row>
    <row r="412" spans="1:16">
      <c r="A412" s="4" t="s">
        <v>3995</v>
      </c>
      <c r="G412" s="19" t="str">
        <f t="shared" si="36"/>
        <v>1a7b1</v>
      </c>
      <c r="H412" s="19" t="str">
        <f t="shared" si="37"/>
        <v>CBA7B1</v>
      </c>
      <c r="J412" s="19" t="str">
        <f t="shared" si="40"/>
        <v>40B44</v>
      </c>
      <c r="K412" s="19">
        <f t="shared" si="41"/>
        <v>265028</v>
      </c>
      <c r="M412" s="8" t="s">
        <v>12656</v>
      </c>
      <c r="N412" s="19" t="str">
        <f t="shared" si="38"/>
        <v>6609</v>
      </c>
      <c r="O412" s="19" t="str">
        <f t="shared" si="39"/>
        <v>19D1</v>
      </c>
      <c r="P412" s="8" t="s">
        <v>13071</v>
      </c>
    </row>
    <row r="413" spans="1:16">
      <c r="A413" s="4" t="s">
        <v>3994</v>
      </c>
      <c r="G413" s="19" t="str">
        <f t="shared" si="36"/>
        <v>1a7c6</v>
      </c>
      <c r="H413" s="19" t="str">
        <f t="shared" si="37"/>
        <v>CBA7C6</v>
      </c>
      <c r="J413" s="19" t="str">
        <f t="shared" si="40"/>
        <v>40B49</v>
      </c>
      <c r="K413" s="19">
        <f t="shared" si="41"/>
        <v>265033</v>
      </c>
      <c r="M413" s="8" t="s">
        <v>12657</v>
      </c>
      <c r="N413" s="19" t="str">
        <f t="shared" si="38"/>
        <v>6629</v>
      </c>
      <c r="O413" s="19" t="str">
        <f t="shared" si="39"/>
        <v>19E5</v>
      </c>
      <c r="P413" s="8" t="s">
        <v>13072</v>
      </c>
    </row>
    <row r="414" spans="1:16">
      <c r="A414" s="4" t="s">
        <v>3993</v>
      </c>
      <c r="G414" s="19" t="str">
        <f t="shared" si="36"/>
        <v>1a7c6</v>
      </c>
      <c r="H414" s="19" t="str">
        <f t="shared" si="37"/>
        <v>CBA7C6</v>
      </c>
      <c r="J414" s="19" t="str">
        <f t="shared" si="40"/>
        <v>40B4E</v>
      </c>
      <c r="K414" s="19">
        <f t="shared" si="41"/>
        <v>265038</v>
      </c>
      <c r="M414" s="8" t="s">
        <v>12658</v>
      </c>
      <c r="N414" s="19" t="str">
        <f t="shared" si="38"/>
        <v>6644</v>
      </c>
      <c r="O414" s="19" t="str">
        <f t="shared" si="39"/>
        <v>19F4</v>
      </c>
      <c r="P414" s="8" t="s">
        <v>13073</v>
      </c>
    </row>
    <row r="415" spans="1:16">
      <c r="A415" s="4" t="s">
        <v>3992</v>
      </c>
      <c r="G415" s="19" t="str">
        <f t="shared" si="36"/>
        <v>1a6bd</v>
      </c>
      <c r="H415" s="19" t="str">
        <f t="shared" si="37"/>
        <v>CBA6BD</v>
      </c>
      <c r="J415" s="19" t="str">
        <f t="shared" si="40"/>
        <v>40B53</v>
      </c>
      <c r="K415" s="19">
        <f t="shared" si="41"/>
        <v>265043</v>
      </c>
      <c r="M415" s="8" t="s">
        <v>12659</v>
      </c>
      <c r="N415" s="19" t="str">
        <f t="shared" si="38"/>
        <v>6654</v>
      </c>
      <c r="O415" s="19" t="str">
        <f t="shared" si="39"/>
        <v>19FE</v>
      </c>
      <c r="P415" s="8" t="s">
        <v>13074</v>
      </c>
    </row>
    <row r="416" spans="1:16">
      <c r="A416" s="4" t="s">
        <v>3991</v>
      </c>
      <c r="G416" s="19" t="str">
        <f t="shared" si="36"/>
        <v>1a6ca</v>
      </c>
      <c r="H416" s="19" t="str">
        <f t="shared" si="37"/>
        <v>CBA6CA</v>
      </c>
      <c r="J416" s="19" t="str">
        <f t="shared" si="40"/>
        <v>40B58</v>
      </c>
      <c r="K416" s="19">
        <f t="shared" si="41"/>
        <v>265048</v>
      </c>
      <c r="M416" s="8" t="s">
        <v>12660</v>
      </c>
      <c r="N416" s="19" t="str">
        <f t="shared" si="38"/>
        <v>6654</v>
      </c>
      <c r="O416" s="19" t="str">
        <f t="shared" si="39"/>
        <v>19FE</v>
      </c>
      <c r="P416" s="8" t="s">
        <v>13075</v>
      </c>
    </row>
    <row r="417" spans="1:16">
      <c r="A417" s="4" t="s">
        <v>3990</v>
      </c>
      <c r="G417" s="19" t="str">
        <f t="shared" si="36"/>
        <v>1a839</v>
      </c>
      <c r="H417" s="19" t="str">
        <f t="shared" si="37"/>
        <v>CBA839</v>
      </c>
      <c r="J417" s="19" t="str">
        <f t="shared" si="40"/>
        <v>40B5D</v>
      </c>
      <c r="K417" s="19">
        <f t="shared" si="41"/>
        <v>265053</v>
      </c>
      <c r="M417" s="8" t="s">
        <v>12661</v>
      </c>
      <c r="N417" s="19" t="str">
        <f t="shared" si="38"/>
        <v>6654</v>
      </c>
      <c r="O417" s="19" t="str">
        <f t="shared" si="39"/>
        <v>19FE</v>
      </c>
      <c r="P417" s="8" t="s">
        <v>13076</v>
      </c>
    </row>
    <row r="418" spans="1:16">
      <c r="A418" s="4" t="s">
        <v>3989</v>
      </c>
      <c r="G418" s="19" t="str">
        <f t="shared" si="36"/>
        <v>1a825</v>
      </c>
      <c r="H418" s="19" t="str">
        <f t="shared" si="37"/>
        <v>CBA825</v>
      </c>
      <c r="J418" s="19" t="str">
        <f t="shared" si="40"/>
        <v>40B62</v>
      </c>
      <c r="K418" s="19">
        <f t="shared" si="41"/>
        <v>265058</v>
      </c>
      <c r="M418" s="8"/>
    </row>
    <row r="419" spans="1:16">
      <c r="A419" s="4" t="s">
        <v>3988</v>
      </c>
      <c r="G419" s="19" t="str">
        <f t="shared" si="36"/>
        <v>1a81e</v>
      </c>
      <c r="H419" s="19" t="str">
        <f t="shared" si="37"/>
        <v>CBA81E</v>
      </c>
      <c r="J419" s="19" t="str">
        <f t="shared" si="40"/>
        <v>40B67</v>
      </c>
      <c r="K419" s="19">
        <f t="shared" si="41"/>
        <v>265063</v>
      </c>
      <c r="M419" s="8"/>
    </row>
    <row r="420" spans="1:16">
      <c r="A420" s="4" t="s">
        <v>3987</v>
      </c>
      <c r="G420" s="19" t="str">
        <f t="shared" si="36"/>
        <v>1b7f8</v>
      </c>
      <c r="H420" s="19" t="str">
        <f t="shared" si="37"/>
        <v>CBB7F8</v>
      </c>
      <c r="J420" s="19" t="str">
        <f t="shared" si="40"/>
        <v>40B6C</v>
      </c>
      <c r="K420" s="19">
        <f t="shared" si="41"/>
        <v>265068</v>
      </c>
      <c r="M420" s="8"/>
    </row>
    <row r="421" spans="1:16">
      <c r="A421" s="4" t="s">
        <v>3986</v>
      </c>
      <c r="G421" s="19" t="str">
        <f t="shared" si="36"/>
        <v>29aeb</v>
      </c>
      <c r="H421" s="19" t="str">
        <f t="shared" si="37"/>
        <v>CC9AEB</v>
      </c>
      <c r="J421" s="19" t="str">
        <f t="shared" si="40"/>
        <v>40B71</v>
      </c>
      <c r="K421" s="19">
        <f t="shared" si="41"/>
        <v>265073</v>
      </c>
      <c r="M421" s="8"/>
    </row>
    <row r="422" spans="1:16">
      <c r="A422" s="4" t="s">
        <v>3985</v>
      </c>
      <c r="G422" s="19" t="str">
        <f t="shared" si="36"/>
        <v>1a406</v>
      </c>
      <c r="H422" s="19" t="str">
        <f t="shared" si="37"/>
        <v>CBA406</v>
      </c>
      <c r="J422" s="19" t="str">
        <f t="shared" si="40"/>
        <v>40B76</v>
      </c>
      <c r="K422" s="19">
        <f t="shared" si="41"/>
        <v>265078</v>
      </c>
      <c r="M422" s="8"/>
    </row>
    <row r="423" spans="1:16">
      <c r="A423" s="4" t="s">
        <v>3984</v>
      </c>
      <c r="G423" s="19" t="str">
        <f t="shared" si="36"/>
        <v>193ab</v>
      </c>
      <c r="H423" s="19" t="str">
        <f t="shared" si="37"/>
        <v>CB93AB</v>
      </c>
      <c r="J423" s="19" t="str">
        <f t="shared" si="40"/>
        <v>40B7B</v>
      </c>
      <c r="K423" s="19">
        <f t="shared" si="41"/>
        <v>265083</v>
      </c>
      <c r="M423" s="8"/>
    </row>
    <row r="424" spans="1:16">
      <c r="A424" s="4" t="s">
        <v>3983</v>
      </c>
      <c r="G424" s="19" t="str">
        <f t="shared" si="36"/>
        <v>24447</v>
      </c>
      <c r="H424" s="19" t="str">
        <f t="shared" si="37"/>
        <v>CC4447</v>
      </c>
      <c r="J424" s="19" t="str">
        <f t="shared" si="40"/>
        <v>40B80</v>
      </c>
      <c r="K424" s="19">
        <f t="shared" si="41"/>
        <v>265088</v>
      </c>
      <c r="M424" s="8"/>
    </row>
    <row r="425" spans="1:16">
      <c r="A425" s="4" t="s">
        <v>3982</v>
      </c>
      <c r="G425" s="19" t="str">
        <f t="shared" si="36"/>
        <v>24990</v>
      </c>
      <c r="H425" s="19" t="str">
        <f t="shared" si="37"/>
        <v>CC4990</v>
      </c>
      <c r="J425" s="19" t="str">
        <f t="shared" si="40"/>
        <v>40B85</v>
      </c>
      <c r="K425" s="19">
        <f t="shared" si="41"/>
        <v>265093</v>
      </c>
      <c r="M425" s="8"/>
    </row>
    <row r="426" spans="1:16">
      <c r="A426" s="4" t="s">
        <v>3981</v>
      </c>
      <c r="G426" s="19" t="str">
        <f t="shared" si="36"/>
        <v>24abd</v>
      </c>
      <c r="H426" s="19" t="str">
        <f t="shared" si="37"/>
        <v>CC4ABD</v>
      </c>
      <c r="J426" s="19" t="str">
        <f t="shared" si="40"/>
        <v>40B8A</v>
      </c>
      <c r="K426" s="19">
        <f t="shared" si="41"/>
        <v>265098</v>
      </c>
      <c r="M426" s="8"/>
    </row>
    <row r="427" spans="1:16">
      <c r="A427" s="4" t="s">
        <v>3980</v>
      </c>
      <c r="G427" s="19" t="str">
        <f t="shared" si="36"/>
        <v>16a2f</v>
      </c>
      <c r="H427" s="19" t="str">
        <f t="shared" si="37"/>
        <v>CB6A2F</v>
      </c>
      <c r="J427" s="19" t="str">
        <f t="shared" si="40"/>
        <v>40B8F</v>
      </c>
      <c r="K427" s="19">
        <f t="shared" si="41"/>
        <v>265103</v>
      </c>
      <c r="M427" s="8"/>
    </row>
    <row r="428" spans="1:16">
      <c r="A428" s="4" t="s">
        <v>3979</v>
      </c>
      <c r="G428" s="19" t="str">
        <f t="shared" si="36"/>
        <v>1c214</v>
      </c>
      <c r="H428" s="19" t="str">
        <f t="shared" si="37"/>
        <v>CBC214</v>
      </c>
      <c r="J428" s="19" t="str">
        <f t="shared" si="40"/>
        <v>40B94</v>
      </c>
      <c r="K428" s="19">
        <f t="shared" si="41"/>
        <v>265108</v>
      </c>
      <c r="M428" s="8"/>
    </row>
    <row r="429" spans="1:16">
      <c r="A429" s="4" t="s">
        <v>3978</v>
      </c>
      <c r="G429" s="19" t="str">
        <f t="shared" si="36"/>
        <v>1c027</v>
      </c>
      <c r="H429" s="19" t="str">
        <f t="shared" si="37"/>
        <v>CBC027</v>
      </c>
      <c r="J429" s="19" t="str">
        <f t="shared" si="40"/>
        <v>40B99</v>
      </c>
      <c r="K429" s="19">
        <f t="shared" si="41"/>
        <v>265113</v>
      </c>
      <c r="M429" s="8"/>
    </row>
    <row r="430" spans="1:16">
      <c r="A430" s="4" t="s">
        <v>3977</v>
      </c>
      <c r="G430" s="19" t="str">
        <f t="shared" si="36"/>
        <v>1c027</v>
      </c>
      <c r="H430" s="19" t="str">
        <f t="shared" si="37"/>
        <v>CBC027</v>
      </c>
      <c r="J430" s="19" t="str">
        <f t="shared" si="40"/>
        <v>40B9E</v>
      </c>
      <c r="K430" s="19">
        <f t="shared" si="41"/>
        <v>265118</v>
      </c>
      <c r="M430" s="8"/>
    </row>
    <row r="431" spans="1:16">
      <c r="A431" s="4" t="s">
        <v>3976</v>
      </c>
      <c r="G431" s="19" t="str">
        <f t="shared" si="36"/>
        <v>1c027</v>
      </c>
      <c r="H431" s="19" t="str">
        <f t="shared" si="37"/>
        <v>CBC027</v>
      </c>
      <c r="J431" s="19" t="str">
        <f t="shared" si="40"/>
        <v>40BA3</v>
      </c>
      <c r="K431" s="19">
        <f t="shared" si="41"/>
        <v>265123</v>
      </c>
      <c r="M431" s="8"/>
    </row>
    <row r="432" spans="1:16">
      <c r="A432" s="4" t="s">
        <v>3975</v>
      </c>
      <c r="G432" s="19" t="str">
        <f t="shared" si="36"/>
        <v>1c03f</v>
      </c>
      <c r="H432" s="19" t="str">
        <f t="shared" si="37"/>
        <v>CBC03F</v>
      </c>
      <c r="J432" s="19" t="str">
        <f t="shared" si="40"/>
        <v>40BA8</v>
      </c>
      <c r="K432" s="19">
        <f t="shared" si="41"/>
        <v>265128</v>
      </c>
      <c r="M432" s="8"/>
    </row>
    <row r="433" spans="1:13">
      <c r="A433" s="4" t="s">
        <v>3974</v>
      </c>
      <c r="G433" s="19" t="str">
        <f t="shared" si="36"/>
        <v>1c03f</v>
      </c>
      <c r="H433" s="19" t="str">
        <f t="shared" si="37"/>
        <v>CBC03F</v>
      </c>
      <c r="J433" s="19" t="str">
        <f t="shared" si="40"/>
        <v>40BAD</v>
      </c>
      <c r="K433" s="19">
        <f t="shared" si="41"/>
        <v>265133</v>
      </c>
      <c r="M433" s="8"/>
    </row>
    <row r="434" spans="1:13">
      <c r="A434" s="4" t="s">
        <v>3973</v>
      </c>
      <c r="G434" s="19" t="str">
        <f t="shared" si="36"/>
        <v>1c03f</v>
      </c>
      <c r="H434" s="19" t="str">
        <f t="shared" si="37"/>
        <v>CBC03F</v>
      </c>
      <c r="J434" s="19" t="str">
        <f t="shared" si="40"/>
        <v>40BB2</v>
      </c>
      <c r="K434" s="19">
        <f t="shared" si="41"/>
        <v>265138</v>
      </c>
      <c r="M434" s="8"/>
    </row>
    <row r="435" spans="1:13">
      <c r="A435" s="4" t="s">
        <v>3972</v>
      </c>
      <c r="G435" s="19" t="str">
        <f t="shared" si="36"/>
        <v>1c03f</v>
      </c>
      <c r="H435" s="19" t="str">
        <f t="shared" si="37"/>
        <v>CBC03F</v>
      </c>
      <c r="J435" s="19" t="str">
        <f t="shared" si="40"/>
        <v>40BB7</v>
      </c>
      <c r="K435" s="19">
        <f t="shared" si="41"/>
        <v>265143</v>
      </c>
      <c r="M435" s="8"/>
    </row>
    <row r="436" spans="1:13">
      <c r="A436" s="4" t="s">
        <v>3971</v>
      </c>
      <c r="G436" s="19" t="str">
        <f t="shared" si="36"/>
        <v>1c03f</v>
      </c>
      <c r="H436" s="19" t="str">
        <f t="shared" si="37"/>
        <v>CBC03F</v>
      </c>
      <c r="J436" s="19" t="str">
        <f t="shared" si="40"/>
        <v>40BBC</v>
      </c>
      <c r="K436" s="19">
        <f t="shared" si="41"/>
        <v>265148</v>
      </c>
      <c r="M436" s="8"/>
    </row>
    <row r="437" spans="1:13">
      <c r="A437" s="4" t="s">
        <v>3970</v>
      </c>
      <c r="G437" s="19" t="str">
        <f t="shared" si="36"/>
        <v>1c03f</v>
      </c>
      <c r="H437" s="19" t="str">
        <f t="shared" si="37"/>
        <v>CBC03F</v>
      </c>
      <c r="J437" s="19" t="str">
        <f t="shared" si="40"/>
        <v>40BC1</v>
      </c>
      <c r="K437" s="19">
        <f t="shared" si="41"/>
        <v>265153</v>
      </c>
      <c r="M437" s="8"/>
    </row>
    <row r="438" spans="1:13">
      <c r="A438" s="4" t="s">
        <v>3969</v>
      </c>
      <c r="G438" s="19" t="str">
        <f t="shared" si="36"/>
        <v>1c03f</v>
      </c>
      <c r="H438" s="19" t="str">
        <f t="shared" si="37"/>
        <v>CBC03F</v>
      </c>
      <c r="J438" s="19" t="str">
        <f t="shared" si="40"/>
        <v>40BC6</v>
      </c>
      <c r="K438" s="19">
        <f t="shared" si="41"/>
        <v>265158</v>
      </c>
      <c r="M438" s="8"/>
    </row>
    <row r="439" spans="1:13">
      <c r="A439" s="4" t="s">
        <v>3968</v>
      </c>
      <c r="G439" s="19" t="str">
        <f t="shared" si="36"/>
        <v>1c223</v>
      </c>
      <c r="H439" s="19" t="str">
        <f t="shared" si="37"/>
        <v>CBC223</v>
      </c>
      <c r="J439" s="19" t="str">
        <f t="shared" si="40"/>
        <v>40BCB</v>
      </c>
      <c r="K439" s="19">
        <f t="shared" si="41"/>
        <v>265163</v>
      </c>
      <c r="M439" s="8"/>
    </row>
    <row r="440" spans="1:13">
      <c r="A440" s="4" t="s">
        <v>3967</v>
      </c>
      <c r="G440" s="19" t="str">
        <f t="shared" si="36"/>
        <v>1c223</v>
      </c>
      <c r="H440" s="19" t="str">
        <f t="shared" si="37"/>
        <v>CBC223</v>
      </c>
      <c r="J440" s="19" t="str">
        <f t="shared" si="40"/>
        <v>40BD0</v>
      </c>
      <c r="K440" s="19">
        <f t="shared" si="41"/>
        <v>265168</v>
      </c>
      <c r="M440" s="8"/>
    </row>
    <row r="441" spans="1:13">
      <c r="A441" s="4" t="s">
        <v>3966</v>
      </c>
      <c r="G441" s="19" t="str">
        <f t="shared" si="36"/>
        <v>1c223</v>
      </c>
      <c r="H441" s="19" t="str">
        <f t="shared" si="37"/>
        <v>CBC223</v>
      </c>
      <c r="J441" s="19" t="str">
        <f t="shared" si="40"/>
        <v>40BD5</v>
      </c>
      <c r="K441" s="19">
        <f t="shared" si="41"/>
        <v>265173</v>
      </c>
      <c r="M441" s="8"/>
    </row>
    <row r="442" spans="1:13">
      <c r="A442" s="4" t="s">
        <v>3965</v>
      </c>
      <c r="G442" s="19" t="str">
        <f t="shared" si="36"/>
        <v>1c223</v>
      </c>
      <c r="H442" s="19" t="str">
        <f t="shared" si="37"/>
        <v>CBC223</v>
      </c>
      <c r="J442" s="19" t="str">
        <f t="shared" si="40"/>
        <v>40BDA</v>
      </c>
      <c r="K442" s="19">
        <f t="shared" si="41"/>
        <v>265178</v>
      </c>
      <c r="M442" s="8"/>
    </row>
    <row r="443" spans="1:13">
      <c r="A443" s="4" t="s">
        <v>3964</v>
      </c>
      <c r="G443" s="19" t="str">
        <f t="shared" si="36"/>
        <v>1c223</v>
      </c>
      <c r="H443" s="19" t="str">
        <f t="shared" si="37"/>
        <v>CBC223</v>
      </c>
      <c r="J443" s="19" t="str">
        <f t="shared" si="40"/>
        <v>40BDF</v>
      </c>
      <c r="K443" s="19">
        <f t="shared" si="41"/>
        <v>265183</v>
      </c>
      <c r="M443" s="8"/>
    </row>
    <row r="444" spans="1:13">
      <c r="A444" s="4" t="s">
        <v>3963</v>
      </c>
      <c r="G444" s="19" t="str">
        <f t="shared" si="36"/>
        <v>1c223</v>
      </c>
      <c r="H444" s="19" t="str">
        <f t="shared" si="37"/>
        <v>CBC223</v>
      </c>
      <c r="J444" s="19" t="str">
        <f t="shared" si="40"/>
        <v>40BE4</v>
      </c>
      <c r="K444" s="19">
        <f t="shared" si="41"/>
        <v>265188</v>
      </c>
      <c r="M444" s="8"/>
    </row>
    <row r="445" spans="1:13">
      <c r="A445" s="4" t="s">
        <v>3962</v>
      </c>
      <c r="G445" s="19" t="str">
        <f t="shared" si="36"/>
        <v>1c223</v>
      </c>
      <c r="H445" s="19" t="str">
        <f t="shared" si="37"/>
        <v>CBC223</v>
      </c>
      <c r="J445" s="19" t="str">
        <f t="shared" si="40"/>
        <v>40BE9</v>
      </c>
      <c r="K445" s="19">
        <f t="shared" si="41"/>
        <v>265193</v>
      </c>
      <c r="M445" s="8"/>
    </row>
    <row r="446" spans="1:13">
      <c r="A446" s="4" t="s">
        <v>3961</v>
      </c>
      <c r="G446" s="19" t="str">
        <f t="shared" si="36"/>
        <v>1c223</v>
      </c>
      <c r="H446" s="19" t="str">
        <f t="shared" si="37"/>
        <v>CBC223</v>
      </c>
      <c r="J446" s="19" t="str">
        <f t="shared" si="40"/>
        <v>40BEE</v>
      </c>
      <c r="K446" s="19">
        <f t="shared" si="41"/>
        <v>265198</v>
      </c>
      <c r="M446" s="8"/>
    </row>
    <row r="447" spans="1:13">
      <c r="A447" s="4" t="s">
        <v>3960</v>
      </c>
      <c r="G447" s="19" t="str">
        <f t="shared" si="36"/>
        <v>1c223</v>
      </c>
      <c r="H447" s="19" t="str">
        <f t="shared" si="37"/>
        <v>CBC223</v>
      </c>
      <c r="J447" s="19" t="str">
        <f t="shared" si="40"/>
        <v>40BF3</v>
      </c>
      <c r="K447" s="19">
        <f t="shared" si="41"/>
        <v>265203</v>
      </c>
      <c r="M447" s="8"/>
    </row>
    <row r="448" spans="1:13">
      <c r="A448" s="4" t="s">
        <v>3959</v>
      </c>
      <c r="G448" s="19" t="str">
        <f t="shared" si="36"/>
        <v>1c223</v>
      </c>
      <c r="H448" s="19" t="str">
        <f t="shared" si="37"/>
        <v>CBC223</v>
      </c>
      <c r="J448" s="19" t="str">
        <f t="shared" si="40"/>
        <v>40BF8</v>
      </c>
      <c r="K448" s="19">
        <f t="shared" si="41"/>
        <v>265208</v>
      </c>
      <c r="M448" s="8"/>
    </row>
    <row r="449" spans="1:13">
      <c r="A449" s="4" t="s">
        <v>3958</v>
      </c>
      <c r="G449" s="19" t="str">
        <f t="shared" si="36"/>
        <v>243e2</v>
      </c>
      <c r="H449" s="19" t="str">
        <f t="shared" si="37"/>
        <v>CC43E2</v>
      </c>
      <c r="J449" s="19" t="str">
        <f t="shared" si="40"/>
        <v>40BFD</v>
      </c>
      <c r="K449" s="19">
        <f t="shared" si="41"/>
        <v>265213</v>
      </c>
      <c r="M449" s="8"/>
    </row>
    <row r="450" spans="1:13">
      <c r="A450" s="4" t="s">
        <v>3957</v>
      </c>
      <c r="G450" s="19" t="str">
        <f t="shared" si="36"/>
        <v>243e2</v>
      </c>
      <c r="H450" s="19" t="str">
        <f t="shared" si="37"/>
        <v>CC43E2</v>
      </c>
      <c r="J450" s="19" t="str">
        <f t="shared" si="40"/>
        <v>40C02</v>
      </c>
      <c r="K450" s="19">
        <f t="shared" si="41"/>
        <v>265218</v>
      </c>
      <c r="M450" s="8"/>
    </row>
    <row r="451" spans="1:13">
      <c r="A451" s="4" t="s">
        <v>3956</v>
      </c>
      <c r="G451" s="19" t="str">
        <f t="shared" ref="G451:G514" si="42">MID(A451,FIND("0x",A451,1)+2,LEN(A451))</f>
        <v>25082</v>
      </c>
      <c r="H451" s="19" t="str">
        <f t="shared" ref="H451:H514" si="43">DEC2HEX(HEX2DEC("CA0000")+HEX2DEC(G451))</f>
        <v>CC5082</v>
      </c>
      <c r="J451" s="19" t="str">
        <f t="shared" si="40"/>
        <v>40C07</v>
      </c>
      <c r="K451" s="19">
        <f t="shared" si="41"/>
        <v>265223</v>
      </c>
      <c r="M451" s="8"/>
    </row>
    <row r="452" spans="1:13">
      <c r="A452" s="4" t="s">
        <v>3955</v>
      </c>
      <c r="G452" s="19" t="str">
        <f t="shared" si="42"/>
        <v>cd17</v>
      </c>
      <c r="H452" s="19" t="str">
        <f t="shared" si="43"/>
        <v>CACD17</v>
      </c>
      <c r="J452" s="19" t="str">
        <f t="shared" ref="J452:J515" si="44">DEC2HEX(K452)</f>
        <v>40C0C</v>
      </c>
      <c r="K452" s="19">
        <f t="shared" ref="K452:K515" si="45">K451+5</f>
        <v>265228</v>
      </c>
      <c r="M452" s="8"/>
    </row>
    <row r="453" spans="1:13">
      <c r="A453" s="4" t="s">
        <v>3954</v>
      </c>
      <c r="G453" s="19" t="str">
        <f t="shared" si="42"/>
        <v>2509a</v>
      </c>
      <c r="H453" s="19" t="str">
        <f t="shared" si="43"/>
        <v>CC509A</v>
      </c>
      <c r="J453" s="19" t="str">
        <f t="shared" si="44"/>
        <v>40C11</v>
      </c>
      <c r="K453" s="19">
        <f t="shared" si="45"/>
        <v>265233</v>
      </c>
      <c r="M453" s="8"/>
    </row>
    <row r="454" spans="1:13">
      <c r="A454" s="4" t="s">
        <v>3953</v>
      </c>
      <c r="G454" s="19" t="str">
        <f t="shared" si="42"/>
        <v>250b2</v>
      </c>
      <c r="H454" s="19" t="str">
        <f t="shared" si="43"/>
        <v>CC50B2</v>
      </c>
      <c r="J454" s="19" t="str">
        <f t="shared" si="44"/>
        <v>40C16</v>
      </c>
      <c r="K454" s="19">
        <f t="shared" si="45"/>
        <v>265238</v>
      </c>
      <c r="M454" s="8"/>
    </row>
    <row r="455" spans="1:13">
      <c r="A455" s="4" t="s">
        <v>3952</v>
      </c>
      <c r="G455" s="19" t="str">
        <f t="shared" si="42"/>
        <v>24b0c</v>
      </c>
      <c r="H455" s="19" t="str">
        <f t="shared" si="43"/>
        <v>CC4B0C</v>
      </c>
      <c r="J455" s="19" t="str">
        <f t="shared" si="44"/>
        <v>40C1B</v>
      </c>
      <c r="K455" s="19">
        <f t="shared" si="45"/>
        <v>265243</v>
      </c>
      <c r="M455" s="8"/>
    </row>
    <row r="456" spans="1:13">
      <c r="A456" s="4" t="s">
        <v>3951</v>
      </c>
      <c r="G456" s="19" t="str">
        <f t="shared" si="42"/>
        <v>24b29</v>
      </c>
      <c r="H456" s="19" t="str">
        <f t="shared" si="43"/>
        <v>CC4B29</v>
      </c>
      <c r="J456" s="19" t="str">
        <f t="shared" si="44"/>
        <v>40C20</v>
      </c>
      <c r="K456" s="19">
        <f t="shared" si="45"/>
        <v>265248</v>
      </c>
      <c r="M456" s="8"/>
    </row>
    <row r="457" spans="1:13">
      <c r="A457" s="4" t="s">
        <v>3950</v>
      </c>
      <c r="G457" s="19" t="str">
        <f t="shared" si="42"/>
        <v>1c5fb</v>
      </c>
      <c r="H457" s="19" t="str">
        <f t="shared" si="43"/>
        <v>CBC5FB</v>
      </c>
      <c r="J457" s="19" t="str">
        <f t="shared" si="44"/>
        <v>40C25</v>
      </c>
      <c r="K457" s="19">
        <f t="shared" si="45"/>
        <v>265253</v>
      </c>
      <c r="M457" s="8"/>
    </row>
    <row r="458" spans="1:13">
      <c r="A458" s="4" t="s">
        <v>3949</v>
      </c>
      <c r="G458" s="19" t="str">
        <f t="shared" si="42"/>
        <v>1c21e</v>
      </c>
      <c r="H458" s="19" t="str">
        <f t="shared" si="43"/>
        <v>CBC21E</v>
      </c>
      <c r="J458" s="19" t="str">
        <f t="shared" si="44"/>
        <v>40C2A</v>
      </c>
      <c r="K458" s="19">
        <f t="shared" si="45"/>
        <v>265258</v>
      </c>
      <c r="M458" s="8"/>
    </row>
    <row r="459" spans="1:13">
      <c r="A459" s="4" t="s">
        <v>3948</v>
      </c>
      <c r="G459" s="19" t="str">
        <f t="shared" si="42"/>
        <v>1c84d</v>
      </c>
      <c r="H459" s="19" t="str">
        <f t="shared" si="43"/>
        <v>CBC84D</v>
      </c>
      <c r="J459" s="19" t="str">
        <f t="shared" si="44"/>
        <v>40C2F</v>
      </c>
      <c r="K459" s="19">
        <f t="shared" si="45"/>
        <v>265263</v>
      </c>
      <c r="M459" s="8"/>
    </row>
    <row r="460" spans="1:13">
      <c r="A460" s="4" t="s">
        <v>3947</v>
      </c>
      <c r="G460" s="19" t="str">
        <f t="shared" si="42"/>
        <v>1c84d</v>
      </c>
      <c r="H460" s="19" t="str">
        <f t="shared" si="43"/>
        <v>CBC84D</v>
      </c>
      <c r="J460" s="19" t="str">
        <f t="shared" si="44"/>
        <v>40C34</v>
      </c>
      <c r="K460" s="19">
        <f t="shared" si="45"/>
        <v>265268</v>
      </c>
      <c r="M460" s="8"/>
    </row>
    <row r="461" spans="1:13">
      <c r="A461" s="4" t="s">
        <v>3946</v>
      </c>
      <c r="G461" s="19" t="str">
        <f t="shared" si="42"/>
        <v>1c223</v>
      </c>
      <c r="H461" s="19" t="str">
        <f t="shared" si="43"/>
        <v>CBC223</v>
      </c>
      <c r="J461" s="19" t="str">
        <f t="shared" si="44"/>
        <v>40C39</v>
      </c>
      <c r="K461" s="19">
        <f t="shared" si="45"/>
        <v>265273</v>
      </c>
      <c r="M461" s="8"/>
    </row>
    <row r="462" spans="1:13">
      <c r="A462" s="4" t="s">
        <v>3945</v>
      </c>
      <c r="G462" s="19" t="str">
        <f t="shared" si="42"/>
        <v>1c223</v>
      </c>
      <c r="H462" s="19" t="str">
        <f t="shared" si="43"/>
        <v>CBC223</v>
      </c>
      <c r="J462" s="19" t="str">
        <f t="shared" si="44"/>
        <v>40C3E</v>
      </c>
      <c r="K462" s="19">
        <f t="shared" si="45"/>
        <v>265278</v>
      </c>
      <c r="M462" s="8"/>
    </row>
    <row r="463" spans="1:13">
      <c r="A463" s="4" t="s">
        <v>3944</v>
      </c>
      <c r="G463" s="19" t="str">
        <f t="shared" si="42"/>
        <v>8c41</v>
      </c>
      <c r="H463" s="19" t="str">
        <f t="shared" si="43"/>
        <v>CA8C41</v>
      </c>
      <c r="J463" s="19" t="str">
        <f t="shared" si="44"/>
        <v>40C43</v>
      </c>
      <c r="K463" s="19">
        <f t="shared" si="45"/>
        <v>265283</v>
      </c>
      <c r="M463" s="8"/>
    </row>
    <row r="464" spans="1:13">
      <c r="A464" s="4" t="s">
        <v>3943</v>
      </c>
      <c r="G464" s="19" t="str">
        <f t="shared" si="42"/>
        <v>8c94</v>
      </c>
      <c r="H464" s="19" t="str">
        <f t="shared" si="43"/>
        <v>CA8C94</v>
      </c>
      <c r="J464" s="19" t="str">
        <f t="shared" si="44"/>
        <v>40C48</v>
      </c>
      <c r="K464" s="19">
        <f t="shared" si="45"/>
        <v>265288</v>
      </c>
      <c r="M464" s="8"/>
    </row>
    <row r="465" spans="1:13">
      <c r="A465" s="4" t="s">
        <v>3942</v>
      </c>
      <c r="G465" s="19" t="str">
        <f t="shared" si="42"/>
        <v>8cae</v>
      </c>
      <c r="H465" s="19" t="str">
        <f t="shared" si="43"/>
        <v>CA8CAE</v>
      </c>
      <c r="J465" s="19" t="str">
        <f t="shared" si="44"/>
        <v>40C4D</v>
      </c>
      <c r="K465" s="19">
        <f t="shared" si="45"/>
        <v>265293</v>
      </c>
      <c r="M465" s="8"/>
    </row>
    <row r="466" spans="1:13">
      <c r="A466" s="4" t="s">
        <v>3941</v>
      </c>
      <c r="G466" s="19" t="str">
        <f t="shared" si="42"/>
        <v>8ac4</v>
      </c>
      <c r="H466" s="19" t="str">
        <f t="shared" si="43"/>
        <v>CA8AC4</v>
      </c>
      <c r="J466" s="19" t="str">
        <f t="shared" si="44"/>
        <v>40C52</v>
      </c>
      <c r="K466" s="19">
        <f t="shared" si="45"/>
        <v>265298</v>
      </c>
      <c r="M466" s="8"/>
    </row>
    <row r="467" spans="1:13">
      <c r="A467" s="4" t="s">
        <v>3940</v>
      </c>
      <c r="G467" s="19" t="str">
        <f t="shared" si="42"/>
        <v>24362</v>
      </c>
      <c r="H467" s="19" t="str">
        <f t="shared" si="43"/>
        <v>CC4362</v>
      </c>
      <c r="J467" s="19" t="str">
        <f t="shared" si="44"/>
        <v>40C57</v>
      </c>
      <c r="K467" s="19">
        <f t="shared" si="45"/>
        <v>265303</v>
      </c>
      <c r="M467" s="8"/>
    </row>
    <row r="468" spans="1:13">
      <c r="A468" s="4" t="s">
        <v>3939</v>
      </c>
      <c r="G468" s="19" t="str">
        <f t="shared" si="42"/>
        <v>29aeb</v>
      </c>
      <c r="H468" s="19" t="str">
        <f t="shared" si="43"/>
        <v>CC9AEB</v>
      </c>
      <c r="J468" s="19" t="str">
        <f t="shared" si="44"/>
        <v>40C5C</v>
      </c>
      <c r="K468" s="19">
        <f t="shared" si="45"/>
        <v>265308</v>
      </c>
      <c r="M468" s="8"/>
    </row>
    <row r="469" spans="1:13">
      <c r="A469" s="4" t="s">
        <v>3938</v>
      </c>
      <c r="G469" s="19" t="str">
        <f t="shared" si="42"/>
        <v>23fa7</v>
      </c>
      <c r="H469" s="19" t="str">
        <f t="shared" si="43"/>
        <v>CC3FA7</v>
      </c>
      <c r="J469" s="19" t="str">
        <f t="shared" si="44"/>
        <v>40C61</v>
      </c>
      <c r="K469" s="19">
        <f t="shared" si="45"/>
        <v>265313</v>
      </c>
      <c r="M469" s="8"/>
    </row>
    <row r="470" spans="1:13">
      <c r="A470" s="4" t="s">
        <v>3937</v>
      </c>
      <c r="G470" s="19" t="str">
        <f t="shared" si="42"/>
        <v>9282</v>
      </c>
      <c r="H470" s="19" t="str">
        <f t="shared" si="43"/>
        <v>CA9282</v>
      </c>
      <c r="J470" s="19" t="str">
        <f t="shared" si="44"/>
        <v>40C66</v>
      </c>
      <c r="K470" s="19">
        <f t="shared" si="45"/>
        <v>265318</v>
      </c>
      <c r="M470" s="8"/>
    </row>
    <row r="471" spans="1:13">
      <c r="A471" s="4" t="s">
        <v>3936</v>
      </c>
      <c r="G471" s="19" t="str">
        <f t="shared" si="42"/>
        <v>23be2</v>
      </c>
      <c r="H471" s="19" t="str">
        <f t="shared" si="43"/>
        <v>CC3BE2</v>
      </c>
      <c r="J471" s="19" t="str">
        <f t="shared" si="44"/>
        <v>40C6B</v>
      </c>
      <c r="K471" s="19">
        <f t="shared" si="45"/>
        <v>265323</v>
      </c>
      <c r="M471" s="8"/>
    </row>
    <row r="472" spans="1:13">
      <c r="A472" s="4" t="s">
        <v>3935</v>
      </c>
      <c r="G472" s="19" t="str">
        <f t="shared" si="42"/>
        <v>26999</v>
      </c>
      <c r="H472" s="19" t="str">
        <f t="shared" si="43"/>
        <v>CC6999</v>
      </c>
      <c r="J472" s="19" t="str">
        <f t="shared" si="44"/>
        <v>40C70</v>
      </c>
      <c r="K472" s="19">
        <f t="shared" si="45"/>
        <v>265328</v>
      </c>
      <c r="M472" s="8"/>
    </row>
    <row r="473" spans="1:13">
      <c r="A473" s="4" t="s">
        <v>3934</v>
      </c>
      <c r="G473" s="19" t="str">
        <f t="shared" si="42"/>
        <v>2697f</v>
      </c>
      <c r="H473" s="19" t="str">
        <f t="shared" si="43"/>
        <v>CC697F</v>
      </c>
      <c r="J473" s="19" t="str">
        <f t="shared" si="44"/>
        <v>40C75</v>
      </c>
      <c r="K473" s="19">
        <f t="shared" si="45"/>
        <v>265333</v>
      </c>
      <c r="M473" s="8"/>
    </row>
    <row r="474" spans="1:13">
      <c r="A474" s="4" t="s">
        <v>3933</v>
      </c>
      <c r="G474" s="19" t="str">
        <f t="shared" si="42"/>
        <v>2698c</v>
      </c>
      <c r="H474" s="19" t="str">
        <f t="shared" si="43"/>
        <v>CC698C</v>
      </c>
      <c r="J474" s="19" t="str">
        <f t="shared" si="44"/>
        <v>40C7A</v>
      </c>
      <c r="K474" s="19">
        <f t="shared" si="45"/>
        <v>265338</v>
      </c>
      <c r="M474" s="8"/>
    </row>
    <row r="475" spans="1:13">
      <c r="A475" s="4" t="s">
        <v>3932</v>
      </c>
      <c r="G475" s="19" t="str">
        <f t="shared" si="42"/>
        <v>26965</v>
      </c>
      <c r="H475" s="19" t="str">
        <f t="shared" si="43"/>
        <v>CC6965</v>
      </c>
      <c r="J475" s="19" t="str">
        <f t="shared" si="44"/>
        <v>40C7F</v>
      </c>
      <c r="K475" s="19">
        <f t="shared" si="45"/>
        <v>265343</v>
      </c>
      <c r="M475" s="8"/>
    </row>
    <row r="476" spans="1:13">
      <c r="A476" s="4" t="s">
        <v>3931</v>
      </c>
      <c r="G476" s="19" t="str">
        <f t="shared" si="42"/>
        <v>26972</v>
      </c>
      <c r="H476" s="19" t="str">
        <f t="shared" si="43"/>
        <v>CC6972</v>
      </c>
      <c r="J476" s="19" t="str">
        <f t="shared" si="44"/>
        <v>40C84</v>
      </c>
      <c r="K476" s="19">
        <f t="shared" si="45"/>
        <v>265348</v>
      </c>
      <c r="M476" s="8"/>
    </row>
    <row r="477" spans="1:13">
      <c r="A477" s="4" t="s">
        <v>3930</v>
      </c>
      <c r="G477" s="19" t="str">
        <f t="shared" si="42"/>
        <v>26d31</v>
      </c>
      <c r="H477" s="19" t="str">
        <f t="shared" si="43"/>
        <v>CC6D31</v>
      </c>
      <c r="J477" s="19" t="str">
        <f t="shared" si="44"/>
        <v>40C89</v>
      </c>
      <c r="K477" s="19">
        <f t="shared" si="45"/>
        <v>265353</v>
      </c>
      <c r="M477" s="8"/>
    </row>
    <row r="478" spans="1:13">
      <c r="A478" s="4" t="s">
        <v>3929</v>
      </c>
      <c r="G478" s="19" t="str">
        <f t="shared" si="42"/>
        <v>26958</v>
      </c>
      <c r="H478" s="19" t="str">
        <f t="shared" si="43"/>
        <v>CC6958</v>
      </c>
      <c r="J478" s="19" t="str">
        <f t="shared" si="44"/>
        <v>40C8E</v>
      </c>
      <c r="K478" s="19">
        <f t="shared" si="45"/>
        <v>265358</v>
      </c>
      <c r="M478" s="8"/>
    </row>
    <row r="479" spans="1:13">
      <c r="A479" s="4" t="s">
        <v>3928</v>
      </c>
      <c r="G479" s="19" t="str">
        <f t="shared" si="42"/>
        <v>14962</v>
      </c>
      <c r="H479" s="19" t="str">
        <f t="shared" si="43"/>
        <v>CB4962</v>
      </c>
      <c r="J479" s="19" t="str">
        <f t="shared" si="44"/>
        <v>40C93</v>
      </c>
      <c r="K479" s="19">
        <f t="shared" si="45"/>
        <v>265363</v>
      </c>
      <c r="M479" s="8"/>
    </row>
    <row r="480" spans="1:13">
      <c r="A480" s="4" t="s">
        <v>3927</v>
      </c>
      <c r="G480" s="19" t="str">
        <f t="shared" si="42"/>
        <v>14b86</v>
      </c>
      <c r="H480" s="19" t="str">
        <f t="shared" si="43"/>
        <v>CB4B86</v>
      </c>
      <c r="J480" s="19" t="str">
        <f t="shared" si="44"/>
        <v>40C98</v>
      </c>
      <c r="K480" s="19">
        <f t="shared" si="45"/>
        <v>265368</v>
      </c>
      <c r="M480" s="8"/>
    </row>
    <row r="481" spans="1:13">
      <c r="A481" s="4" t="s">
        <v>3926</v>
      </c>
      <c r="G481" s="19" t="str">
        <f t="shared" si="42"/>
        <v>14b86</v>
      </c>
      <c r="H481" s="19" t="str">
        <f t="shared" si="43"/>
        <v>CB4B86</v>
      </c>
      <c r="J481" s="19" t="str">
        <f t="shared" si="44"/>
        <v>40C9D</v>
      </c>
      <c r="K481" s="19">
        <f t="shared" si="45"/>
        <v>265373</v>
      </c>
      <c r="M481" s="8"/>
    </row>
    <row r="482" spans="1:13">
      <c r="A482" s="4" t="s">
        <v>3925</v>
      </c>
      <c r="G482" s="19" t="str">
        <f t="shared" si="42"/>
        <v>14bb5</v>
      </c>
      <c r="H482" s="19" t="str">
        <f t="shared" si="43"/>
        <v>CB4BB5</v>
      </c>
      <c r="J482" s="19" t="str">
        <f t="shared" si="44"/>
        <v>40CA2</v>
      </c>
      <c r="K482" s="19">
        <f t="shared" si="45"/>
        <v>265378</v>
      </c>
      <c r="M482" s="8"/>
    </row>
    <row r="483" spans="1:13">
      <c r="A483" s="4" t="s">
        <v>3924</v>
      </c>
      <c r="G483" s="19" t="str">
        <f t="shared" si="42"/>
        <v>14bea</v>
      </c>
      <c r="H483" s="19" t="str">
        <f t="shared" si="43"/>
        <v>CB4BEA</v>
      </c>
      <c r="J483" s="19" t="str">
        <f t="shared" si="44"/>
        <v>40CA7</v>
      </c>
      <c r="K483" s="19">
        <f t="shared" si="45"/>
        <v>265383</v>
      </c>
      <c r="M483" s="8"/>
    </row>
    <row r="484" spans="1:13">
      <c r="A484" s="4" t="s">
        <v>3923</v>
      </c>
      <c r="G484" s="19" t="str">
        <f t="shared" si="42"/>
        <v>29aeb</v>
      </c>
      <c r="H484" s="19" t="str">
        <f t="shared" si="43"/>
        <v>CC9AEB</v>
      </c>
      <c r="J484" s="19" t="str">
        <f t="shared" si="44"/>
        <v>40CAC</v>
      </c>
      <c r="K484" s="19">
        <f t="shared" si="45"/>
        <v>265388</v>
      </c>
      <c r="M484" s="8"/>
    </row>
    <row r="485" spans="1:13">
      <c r="A485" s="4" t="s">
        <v>3922</v>
      </c>
      <c r="G485" s="19" t="str">
        <f t="shared" si="42"/>
        <v>14c47</v>
      </c>
      <c r="H485" s="19" t="str">
        <f t="shared" si="43"/>
        <v>CB4C47</v>
      </c>
      <c r="J485" s="19" t="str">
        <f t="shared" si="44"/>
        <v>40CB1</v>
      </c>
      <c r="K485" s="19">
        <f t="shared" si="45"/>
        <v>265393</v>
      </c>
      <c r="M485" s="8"/>
    </row>
    <row r="486" spans="1:13">
      <c r="A486" s="4" t="s">
        <v>3921</v>
      </c>
      <c r="G486" s="19" t="str">
        <f t="shared" si="42"/>
        <v>14c94</v>
      </c>
      <c r="H486" s="19" t="str">
        <f t="shared" si="43"/>
        <v>CB4C94</v>
      </c>
      <c r="J486" s="19" t="str">
        <f t="shared" si="44"/>
        <v>40CB6</v>
      </c>
      <c r="K486" s="19">
        <f t="shared" si="45"/>
        <v>265398</v>
      </c>
      <c r="M486" s="8"/>
    </row>
    <row r="487" spans="1:13">
      <c r="A487" s="4" t="s">
        <v>3920</v>
      </c>
      <c r="G487" s="19" t="str">
        <f t="shared" si="42"/>
        <v>149f3</v>
      </c>
      <c r="H487" s="19" t="str">
        <f t="shared" si="43"/>
        <v>CB49F3</v>
      </c>
      <c r="J487" s="19" t="str">
        <f t="shared" si="44"/>
        <v>40CBB</v>
      </c>
      <c r="K487" s="19">
        <f t="shared" si="45"/>
        <v>265403</v>
      </c>
      <c r="M487" s="8"/>
    </row>
    <row r="488" spans="1:13">
      <c r="A488" s="4" t="s">
        <v>3919</v>
      </c>
      <c r="G488" s="19" t="str">
        <f t="shared" si="42"/>
        <v>14a4e</v>
      </c>
      <c r="H488" s="19" t="str">
        <f t="shared" si="43"/>
        <v>CB4A4E</v>
      </c>
      <c r="J488" s="19" t="str">
        <f t="shared" si="44"/>
        <v>40CC0</v>
      </c>
      <c r="K488" s="19">
        <f t="shared" si="45"/>
        <v>265408</v>
      </c>
      <c r="M488" s="8"/>
    </row>
    <row r="489" spans="1:13">
      <c r="A489" s="4" t="s">
        <v>3918</v>
      </c>
      <c r="G489" s="19" t="str">
        <f t="shared" si="42"/>
        <v>14a8e</v>
      </c>
      <c r="H489" s="19" t="str">
        <f t="shared" si="43"/>
        <v>CB4A8E</v>
      </c>
      <c r="J489" s="19" t="str">
        <f t="shared" si="44"/>
        <v>40CC5</v>
      </c>
      <c r="K489" s="19">
        <f t="shared" si="45"/>
        <v>265413</v>
      </c>
      <c r="M489" s="8"/>
    </row>
    <row r="490" spans="1:13">
      <c r="A490" s="4" t="s">
        <v>3917</v>
      </c>
      <c r="G490" s="19" t="str">
        <f t="shared" si="42"/>
        <v>14acd</v>
      </c>
      <c r="H490" s="19" t="str">
        <f t="shared" si="43"/>
        <v>CB4ACD</v>
      </c>
      <c r="J490" s="19" t="str">
        <f t="shared" si="44"/>
        <v>40CCA</v>
      </c>
      <c r="K490" s="19">
        <f t="shared" si="45"/>
        <v>265418</v>
      </c>
      <c r="M490" s="8"/>
    </row>
    <row r="491" spans="1:13">
      <c r="A491" s="4" t="s">
        <v>3916</v>
      </c>
      <c r="G491" s="19" t="str">
        <f t="shared" si="42"/>
        <v>14b0c</v>
      </c>
      <c r="H491" s="19" t="str">
        <f t="shared" si="43"/>
        <v>CB4B0C</v>
      </c>
      <c r="J491" s="19" t="str">
        <f t="shared" si="44"/>
        <v>40CCF</v>
      </c>
      <c r="K491" s="19">
        <f t="shared" si="45"/>
        <v>265423</v>
      </c>
      <c r="M491" s="8"/>
    </row>
    <row r="492" spans="1:13">
      <c r="A492" s="4" t="s">
        <v>3915</v>
      </c>
      <c r="G492" s="19" t="str">
        <f t="shared" si="42"/>
        <v>14dc6</v>
      </c>
      <c r="H492" s="19" t="str">
        <f t="shared" si="43"/>
        <v>CB4DC6</v>
      </c>
      <c r="J492" s="19" t="str">
        <f t="shared" si="44"/>
        <v>40CD4</v>
      </c>
      <c r="K492" s="19">
        <f t="shared" si="45"/>
        <v>265428</v>
      </c>
      <c r="M492" s="8"/>
    </row>
    <row r="493" spans="1:13">
      <c r="A493" s="4" t="s">
        <v>3914</v>
      </c>
      <c r="G493" s="19" t="str">
        <f t="shared" si="42"/>
        <v>14ce1</v>
      </c>
      <c r="H493" s="19" t="str">
        <f t="shared" si="43"/>
        <v>CB4CE1</v>
      </c>
      <c r="J493" s="19" t="str">
        <f t="shared" si="44"/>
        <v>40CD9</v>
      </c>
      <c r="K493" s="19">
        <f t="shared" si="45"/>
        <v>265433</v>
      </c>
      <c r="M493" s="8"/>
    </row>
    <row r="494" spans="1:13">
      <c r="A494" s="4" t="s">
        <v>3913</v>
      </c>
      <c r="G494" s="19" t="str">
        <f t="shared" si="42"/>
        <v>147ae</v>
      </c>
      <c r="H494" s="19" t="str">
        <f t="shared" si="43"/>
        <v>CB47AE</v>
      </c>
      <c r="J494" s="19" t="str">
        <f t="shared" si="44"/>
        <v>40CDE</v>
      </c>
      <c r="K494" s="19">
        <f t="shared" si="45"/>
        <v>265438</v>
      </c>
      <c r="M494" s="8"/>
    </row>
    <row r="495" spans="1:13">
      <c r="A495" s="4" t="s">
        <v>3912</v>
      </c>
      <c r="G495" s="19" t="str">
        <f t="shared" si="42"/>
        <v>147f4</v>
      </c>
      <c r="H495" s="19" t="str">
        <f t="shared" si="43"/>
        <v>CB47F4</v>
      </c>
      <c r="J495" s="19" t="str">
        <f t="shared" si="44"/>
        <v>40CE3</v>
      </c>
      <c r="K495" s="19">
        <f t="shared" si="45"/>
        <v>265443</v>
      </c>
      <c r="M495" s="8"/>
    </row>
    <row r="496" spans="1:13">
      <c r="A496" s="4" t="s">
        <v>3911</v>
      </c>
      <c r="G496" s="19" t="str">
        <f t="shared" si="42"/>
        <v>14844</v>
      </c>
      <c r="H496" s="19" t="str">
        <f t="shared" si="43"/>
        <v>CB4844</v>
      </c>
      <c r="J496" s="19" t="str">
        <f t="shared" si="44"/>
        <v>40CE8</v>
      </c>
      <c r="K496" s="19">
        <f t="shared" si="45"/>
        <v>265448</v>
      </c>
      <c r="M496" s="8"/>
    </row>
    <row r="497" spans="1:13">
      <c r="A497" s="4" t="s">
        <v>3910</v>
      </c>
      <c r="G497" s="19" t="str">
        <f t="shared" si="42"/>
        <v>14850</v>
      </c>
      <c r="H497" s="19" t="str">
        <f t="shared" si="43"/>
        <v>CB4850</v>
      </c>
      <c r="J497" s="19" t="str">
        <f t="shared" si="44"/>
        <v>40CED</v>
      </c>
      <c r="K497" s="19">
        <f t="shared" si="45"/>
        <v>265453</v>
      </c>
      <c r="M497" s="8"/>
    </row>
    <row r="498" spans="1:13">
      <c r="A498" s="4" t="s">
        <v>3909</v>
      </c>
      <c r="G498" s="19" t="str">
        <f t="shared" si="42"/>
        <v>1485c</v>
      </c>
      <c r="H498" s="19" t="str">
        <f t="shared" si="43"/>
        <v>CB485C</v>
      </c>
      <c r="J498" s="19" t="str">
        <f t="shared" si="44"/>
        <v>40CF2</v>
      </c>
      <c r="K498" s="19">
        <f t="shared" si="45"/>
        <v>265458</v>
      </c>
      <c r="M498" s="8"/>
    </row>
    <row r="499" spans="1:13">
      <c r="A499" s="4" t="s">
        <v>3908</v>
      </c>
      <c r="G499" s="19" t="str">
        <f t="shared" si="42"/>
        <v>14874</v>
      </c>
      <c r="H499" s="19" t="str">
        <f t="shared" si="43"/>
        <v>CB4874</v>
      </c>
      <c r="J499" s="19" t="str">
        <f t="shared" si="44"/>
        <v>40CF7</v>
      </c>
      <c r="K499" s="19">
        <f t="shared" si="45"/>
        <v>265463</v>
      </c>
      <c r="M499" s="8"/>
    </row>
    <row r="500" spans="1:13">
      <c r="A500" s="4" t="s">
        <v>3907</v>
      </c>
      <c r="G500" s="19" t="str">
        <f t="shared" si="42"/>
        <v>14868</v>
      </c>
      <c r="H500" s="19" t="str">
        <f t="shared" si="43"/>
        <v>CB4868</v>
      </c>
      <c r="J500" s="19" t="str">
        <f t="shared" si="44"/>
        <v>40CFC</v>
      </c>
      <c r="K500" s="19">
        <f t="shared" si="45"/>
        <v>265468</v>
      </c>
      <c r="M500" s="8"/>
    </row>
    <row r="501" spans="1:13">
      <c r="A501" s="4" t="s">
        <v>3906</v>
      </c>
      <c r="G501" s="19" t="str">
        <f t="shared" si="42"/>
        <v>14b50</v>
      </c>
      <c r="H501" s="19" t="str">
        <f t="shared" si="43"/>
        <v>CB4B50</v>
      </c>
      <c r="J501" s="19" t="str">
        <f t="shared" si="44"/>
        <v>40D01</v>
      </c>
      <c r="K501" s="19">
        <f t="shared" si="45"/>
        <v>265473</v>
      </c>
      <c r="M501" s="8"/>
    </row>
    <row r="502" spans="1:13">
      <c r="A502" s="4" t="s">
        <v>3905</v>
      </c>
      <c r="G502" s="19" t="str">
        <f t="shared" si="42"/>
        <v>14776</v>
      </c>
      <c r="H502" s="19" t="str">
        <f t="shared" si="43"/>
        <v>CB4776</v>
      </c>
      <c r="J502" s="19" t="str">
        <f t="shared" si="44"/>
        <v>40D06</v>
      </c>
      <c r="K502" s="19">
        <f t="shared" si="45"/>
        <v>265478</v>
      </c>
      <c r="M502" s="8"/>
    </row>
    <row r="503" spans="1:13">
      <c r="A503" s="4" t="s">
        <v>3904</v>
      </c>
      <c r="G503" s="19" t="str">
        <f t="shared" si="42"/>
        <v>14930</v>
      </c>
      <c r="H503" s="19" t="str">
        <f t="shared" si="43"/>
        <v>CB4930</v>
      </c>
      <c r="J503" s="19" t="str">
        <f t="shared" si="44"/>
        <v>40D0B</v>
      </c>
      <c r="K503" s="19">
        <f t="shared" si="45"/>
        <v>265483</v>
      </c>
      <c r="M503" s="8"/>
    </row>
    <row r="504" spans="1:13">
      <c r="A504" s="4" t="s">
        <v>3903</v>
      </c>
      <c r="G504" s="19" t="str">
        <f t="shared" si="42"/>
        <v>14893</v>
      </c>
      <c r="H504" s="19" t="str">
        <f t="shared" si="43"/>
        <v>CB4893</v>
      </c>
      <c r="J504" s="19" t="str">
        <f t="shared" si="44"/>
        <v>40D10</v>
      </c>
      <c r="K504" s="19">
        <f t="shared" si="45"/>
        <v>265488</v>
      </c>
      <c r="M504" s="8"/>
    </row>
    <row r="505" spans="1:13">
      <c r="A505" s="4" t="s">
        <v>3902</v>
      </c>
      <c r="G505" s="19" t="str">
        <f t="shared" si="42"/>
        <v>a78f</v>
      </c>
      <c r="H505" s="19" t="str">
        <f t="shared" si="43"/>
        <v>CAA78F</v>
      </c>
      <c r="J505" s="19" t="str">
        <f t="shared" si="44"/>
        <v>40D15</v>
      </c>
      <c r="K505" s="19">
        <f t="shared" si="45"/>
        <v>265493</v>
      </c>
      <c r="M505" s="8"/>
    </row>
    <row r="506" spans="1:13">
      <c r="A506" s="4" t="s">
        <v>3901</v>
      </c>
      <c r="G506" s="19" t="str">
        <f t="shared" si="42"/>
        <v>95c6</v>
      </c>
      <c r="H506" s="19" t="str">
        <f t="shared" si="43"/>
        <v>CA95C6</v>
      </c>
      <c r="J506" s="19" t="str">
        <f t="shared" si="44"/>
        <v>40D1A</v>
      </c>
      <c r="K506" s="19">
        <f t="shared" si="45"/>
        <v>265498</v>
      </c>
      <c r="M506" s="8"/>
    </row>
    <row r="507" spans="1:13">
      <c r="A507" s="4" t="s">
        <v>3900</v>
      </c>
      <c r="G507" s="19" t="str">
        <f t="shared" si="42"/>
        <v>95dc</v>
      </c>
      <c r="H507" s="19" t="str">
        <f t="shared" si="43"/>
        <v>CA95DC</v>
      </c>
      <c r="J507" s="19" t="str">
        <f t="shared" si="44"/>
        <v>40D1F</v>
      </c>
      <c r="K507" s="19">
        <f t="shared" si="45"/>
        <v>265503</v>
      </c>
      <c r="M507" s="8"/>
    </row>
    <row r="508" spans="1:13">
      <c r="A508" s="4" t="s">
        <v>3899</v>
      </c>
      <c r="G508" s="19" t="str">
        <f t="shared" si="42"/>
        <v>95f2</v>
      </c>
      <c r="H508" s="19" t="str">
        <f t="shared" si="43"/>
        <v>CA95F2</v>
      </c>
      <c r="J508" s="19" t="str">
        <f t="shared" si="44"/>
        <v>40D24</v>
      </c>
      <c r="K508" s="19">
        <f t="shared" si="45"/>
        <v>265508</v>
      </c>
      <c r="M508" s="8"/>
    </row>
    <row r="509" spans="1:13">
      <c r="A509" s="4" t="s">
        <v>3898</v>
      </c>
      <c r="G509" s="19" t="str">
        <f t="shared" si="42"/>
        <v>9607</v>
      </c>
      <c r="H509" s="19" t="str">
        <f t="shared" si="43"/>
        <v>CA9607</v>
      </c>
      <c r="J509" s="19" t="str">
        <f t="shared" si="44"/>
        <v>40D29</v>
      </c>
      <c r="K509" s="19">
        <f t="shared" si="45"/>
        <v>265513</v>
      </c>
      <c r="M509" s="8"/>
    </row>
    <row r="510" spans="1:13">
      <c r="A510" s="4" t="s">
        <v>3897</v>
      </c>
      <c r="G510" s="19" t="str">
        <f t="shared" si="42"/>
        <v>95c6</v>
      </c>
      <c r="H510" s="19" t="str">
        <f t="shared" si="43"/>
        <v>CA95C6</v>
      </c>
      <c r="J510" s="19" t="str">
        <f t="shared" si="44"/>
        <v>40D2E</v>
      </c>
      <c r="K510" s="19">
        <f t="shared" si="45"/>
        <v>265518</v>
      </c>
      <c r="M510" s="8"/>
    </row>
    <row r="511" spans="1:13">
      <c r="A511" s="4" t="s">
        <v>3896</v>
      </c>
      <c r="G511" s="19" t="str">
        <f t="shared" si="42"/>
        <v>95dc</v>
      </c>
      <c r="H511" s="19" t="str">
        <f t="shared" si="43"/>
        <v>CA95DC</v>
      </c>
      <c r="J511" s="19" t="str">
        <f t="shared" si="44"/>
        <v>40D33</v>
      </c>
      <c r="K511" s="19">
        <f t="shared" si="45"/>
        <v>265523</v>
      </c>
      <c r="M511" s="8"/>
    </row>
    <row r="512" spans="1:13">
      <c r="A512" s="4" t="s">
        <v>3895</v>
      </c>
      <c r="G512" s="19" t="str">
        <f t="shared" si="42"/>
        <v>95f2</v>
      </c>
      <c r="H512" s="19" t="str">
        <f t="shared" si="43"/>
        <v>CA95F2</v>
      </c>
      <c r="J512" s="19" t="str">
        <f t="shared" si="44"/>
        <v>40D38</v>
      </c>
      <c r="K512" s="19">
        <f t="shared" si="45"/>
        <v>265528</v>
      </c>
      <c r="M512" s="8"/>
    </row>
    <row r="513" spans="1:13">
      <c r="A513" s="4" t="s">
        <v>3894</v>
      </c>
      <c r="G513" s="19" t="str">
        <f t="shared" si="42"/>
        <v>9607</v>
      </c>
      <c r="H513" s="19" t="str">
        <f t="shared" si="43"/>
        <v>CA9607</v>
      </c>
      <c r="J513" s="19" t="str">
        <f t="shared" si="44"/>
        <v>40D3D</v>
      </c>
      <c r="K513" s="19">
        <f t="shared" si="45"/>
        <v>265533</v>
      </c>
      <c r="M513" s="8"/>
    </row>
    <row r="514" spans="1:13">
      <c r="A514" s="4" t="s">
        <v>3893</v>
      </c>
      <c r="G514" s="19" t="str">
        <f t="shared" si="42"/>
        <v>963d</v>
      </c>
      <c r="H514" s="19" t="str">
        <f t="shared" si="43"/>
        <v>CA963D</v>
      </c>
      <c r="J514" s="19" t="str">
        <f t="shared" si="44"/>
        <v>40D42</v>
      </c>
      <c r="K514" s="19">
        <f t="shared" si="45"/>
        <v>265538</v>
      </c>
      <c r="M514" s="8"/>
    </row>
    <row r="515" spans="1:13">
      <c r="A515" s="4" t="s">
        <v>3892</v>
      </c>
      <c r="G515" s="19" t="str">
        <f t="shared" ref="G515:G578" si="46">MID(A515,FIND("0x",A515,1)+2,LEN(A515))</f>
        <v>94ff</v>
      </c>
      <c r="H515" s="19" t="str">
        <f t="shared" ref="H515:H578" si="47">DEC2HEX(HEX2DEC("CA0000")+HEX2DEC(G515))</f>
        <v>CA94FF</v>
      </c>
      <c r="J515" s="19" t="str">
        <f t="shared" si="44"/>
        <v>40D47</v>
      </c>
      <c r="K515" s="19">
        <f t="shared" si="45"/>
        <v>265543</v>
      </c>
      <c r="M515" s="8"/>
    </row>
    <row r="516" spans="1:13">
      <c r="A516" s="4" t="s">
        <v>3891</v>
      </c>
      <c r="G516" s="19" t="str">
        <f t="shared" si="46"/>
        <v>96bd</v>
      </c>
      <c r="H516" s="19" t="str">
        <f t="shared" si="47"/>
        <v>CA96BD</v>
      </c>
      <c r="J516" s="19" t="str">
        <f t="shared" ref="J516:J579" si="48">DEC2HEX(K516)</f>
        <v>40D4C</v>
      </c>
      <c r="K516" s="19">
        <f t="shared" ref="K516:K579" si="49">K515+5</f>
        <v>265548</v>
      </c>
      <c r="M516" s="8"/>
    </row>
    <row r="517" spans="1:13">
      <c r="A517" s="4" t="s">
        <v>3890</v>
      </c>
      <c r="G517" s="19" t="str">
        <f t="shared" si="46"/>
        <v>971a</v>
      </c>
      <c r="H517" s="19" t="str">
        <f t="shared" si="47"/>
        <v>CA971A</v>
      </c>
      <c r="J517" s="19" t="str">
        <f t="shared" si="48"/>
        <v>40D51</v>
      </c>
      <c r="K517" s="19">
        <f t="shared" si="49"/>
        <v>265553</v>
      </c>
      <c r="M517" s="8"/>
    </row>
    <row r="518" spans="1:13">
      <c r="A518" s="4" t="s">
        <v>3889</v>
      </c>
      <c r="G518" s="19" t="str">
        <f t="shared" si="46"/>
        <v>b484</v>
      </c>
      <c r="H518" s="19" t="str">
        <f t="shared" si="47"/>
        <v>CAB484</v>
      </c>
      <c r="J518" s="19" t="str">
        <f t="shared" si="48"/>
        <v>40D56</v>
      </c>
      <c r="K518" s="19">
        <f t="shared" si="49"/>
        <v>265558</v>
      </c>
      <c r="M518" s="8"/>
    </row>
    <row r="519" spans="1:13">
      <c r="A519" s="4" t="s">
        <v>3888</v>
      </c>
      <c r="G519" s="19" t="str">
        <f t="shared" si="46"/>
        <v>b497</v>
      </c>
      <c r="H519" s="19" t="str">
        <f t="shared" si="47"/>
        <v>CAB497</v>
      </c>
      <c r="J519" s="19" t="str">
        <f t="shared" si="48"/>
        <v>40D5B</v>
      </c>
      <c r="K519" s="19">
        <f t="shared" si="49"/>
        <v>265563</v>
      </c>
      <c r="M519" s="8"/>
    </row>
    <row r="520" spans="1:13">
      <c r="A520" s="4" t="s">
        <v>3887</v>
      </c>
      <c r="G520" s="19" t="str">
        <f t="shared" si="46"/>
        <v>b570</v>
      </c>
      <c r="H520" s="19" t="str">
        <f t="shared" si="47"/>
        <v>CAB570</v>
      </c>
      <c r="J520" s="19" t="str">
        <f t="shared" si="48"/>
        <v>40D60</v>
      </c>
      <c r="K520" s="19">
        <f t="shared" si="49"/>
        <v>265568</v>
      </c>
      <c r="M520" s="8"/>
    </row>
    <row r="521" spans="1:13">
      <c r="A521" s="4" t="s">
        <v>3886</v>
      </c>
      <c r="G521" s="19" t="str">
        <f t="shared" si="46"/>
        <v>b6fb</v>
      </c>
      <c r="H521" s="19" t="str">
        <f t="shared" si="47"/>
        <v>CAB6FB</v>
      </c>
      <c r="J521" s="19" t="str">
        <f t="shared" si="48"/>
        <v>40D65</v>
      </c>
      <c r="K521" s="19">
        <f t="shared" si="49"/>
        <v>265573</v>
      </c>
      <c r="M521" s="8"/>
    </row>
    <row r="522" spans="1:13">
      <c r="A522" s="4" t="s">
        <v>3885</v>
      </c>
      <c r="G522" s="19" t="str">
        <f t="shared" si="46"/>
        <v>be6d</v>
      </c>
      <c r="H522" s="19" t="str">
        <f t="shared" si="47"/>
        <v>CABE6D</v>
      </c>
      <c r="J522" s="19" t="str">
        <f t="shared" si="48"/>
        <v>40D6A</v>
      </c>
      <c r="K522" s="19">
        <f t="shared" si="49"/>
        <v>265578</v>
      </c>
      <c r="M522" s="8"/>
    </row>
    <row r="523" spans="1:13">
      <c r="A523" s="4" t="s">
        <v>3884</v>
      </c>
      <c r="G523" s="19" t="str">
        <f t="shared" si="46"/>
        <v>5f48</v>
      </c>
      <c r="H523" s="19" t="str">
        <f t="shared" si="47"/>
        <v>CA5F48</v>
      </c>
      <c r="J523" s="19" t="str">
        <f t="shared" si="48"/>
        <v>40D6F</v>
      </c>
      <c r="K523" s="19">
        <f t="shared" si="49"/>
        <v>265583</v>
      </c>
      <c r="M523" s="8"/>
    </row>
    <row r="524" spans="1:13">
      <c r="A524" s="4" t="s">
        <v>3883</v>
      </c>
      <c r="G524" s="19" t="str">
        <f t="shared" si="46"/>
        <v>5f69</v>
      </c>
      <c r="H524" s="19" t="str">
        <f t="shared" si="47"/>
        <v>CA5F69</v>
      </c>
      <c r="J524" s="19" t="str">
        <f t="shared" si="48"/>
        <v>40D74</v>
      </c>
      <c r="K524" s="19">
        <f t="shared" si="49"/>
        <v>265588</v>
      </c>
      <c r="M524" s="8"/>
    </row>
    <row r="525" spans="1:13">
      <c r="A525" s="4" t="s">
        <v>3882</v>
      </c>
      <c r="G525" s="19" t="str">
        <f t="shared" si="46"/>
        <v>bae6</v>
      </c>
      <c r="H525" s="19" t="str">
        <f t="shared" si="47"/>
        <v>CABAE6</v>
      </c>
      <c r="J525" s="19" t="str">
        <f t="shared" si="48"/>
        <v>40D79</v>
      </c>
      <c r="K525" s="19">
        <f t="shared" si="49"/>
        <v>265593</v>
      </c>
      <c r="M525" s="8"/>
    </row>
    <row r="526" spans="1:13">
      <c r="A526" s="4" t="s">
        <v>3881</v>
      </c>
      <c r="G526" s="19" t="str">
        <f t="shared" si="46"/>
        <v>bafd</v>
      </c>
      <c r="H526" s="19" t="str">
        <f t="shared" si="47"/>
        <v>CABAFD</v>
      </c>
      <c r="J526" s="19" t="str">
        <f t="shared" si="48"/>
        <v>40D7E</v>
      </c>
      <c r="K526" s="19">
        <f t="shared" si="49"/>
        <v>265598</v>
      </c>
      <c r="M526" s="8"/>
    </row>
    <row r="527" spans="1:13">
      <c r="A527" s="4" t="s">
        <v>3880</v>
      </c>
      <c r="G527" s="19" t="str">
        <f t="shared" si="46"/>
        <v>28157</v>
      </c>
      <c r="H527" s="19" t="str">
        <f t="shared" si="47"/>
        <v>CC8157</v>
      </c>
      <c r="J527" s="19" t="str">
        <f t="shared" si="48"/>
        <v>40D83</v>
      </c>
      <c r="K527" s="19">
        <f t="shared" si="49"/>
        <v>265603</v>
      </c>
      <c r="M527" s="8"/>
    </row>
    <row r="528" spans="1:13">
      <c r="A528" s="4" t="s">
        <v>3879</v>
      </c>
      <c r="G528" s="19" t="str">
        <f t="shared" si="46"/>
        <v>2817f</v>
      </c>
      <c r="H528" s="19" t="str">
        <f t="shared" si="47"/>
        <v>CC817F</v>
      </c>
      <c r="J528" s="19" t="str">
        <f t="shared" si="48"/>
        <v>40D88</v>
      </c>
      <c r="K528" s="19">
        <f t="shared" si="49"/>
        <v>265608</v>
      </c>
      <c r="M528" s="8"/>
    </row>
    <row r="529" spans="1:13">
      <c r="A529" s="4" t="s">
        <v>3878</v>
      </c>
      <c r="G529" s="19" t="str">
        <f t="shared" si="46"/>
        <v>2816b</v>
      </c>
      <c r="H529" s="19" t="str">
        <f t="shared" si="47"/>
        <v>CC816B</v>
      </c>
      <c r="J529" s="19" t="str">
        <f t="shared" si="48"/>
        <v>40D8D</v>
      </c>
      <c r="K529" s="19">
        <f t="shared" si="49"/>
        <v>265613</v>
      </c>
      <c r="M529" s="8"/>
    </row>
    <row r="530" spans="1:13">
      <c r="A530" s="4" t="s">
        <v>3877</v>
      </c>
      <c r="G530" s="19" t="str">
        <f t="shared" si="46"/>
        <v>29aeb</v>
      </c>
      <c r="H530" s="19" t="str">
        <f t="shared" si="47"/>
        <v>CC9AEB</v>
      </c>
      <c r="J530" s="19" t="str">
        <f t="shared" si="48"/>
        <v>40D92</v>
      </c>
      <c r="K530" s="19">
        <f t="shared" si="49"/>
        <v>265618</v>
      </c>
      <c r="M530" s="8"/>
    </row>
    <row r="531" spans="1:13">
      <c r="A531" s="4" t="s">
        <v>3876</v>
      </c>
      <c r="G531" s="19" t="str">
        <f t="shared" si="46"/>
        <v>2972c</v>
      </c>
      <c r="H531" s="19" t="str">
        <f t="shared" si="47"/>
        <v>CC972C</v>
      </c>
      <c r="J531" s="19" t="str">
        <f t="shared" si="48"/>
        <v>40D97</v>
      </c>
      <c r="K531" s="19">
        <f t="shared" si="49"/>
        <v>265623</v>
      </c>
      <c r="M531" s="8"/>
    </row>
    <row r="532" spans="1:13">
      <c r="A532" s="4" t="s">
        <v>3875</v>
      </c>
      <c r="G532" s="19" t="str">
        <f t="shared" si="46"/>
        <v>2977b</v>
      </c>
      <c r="H532" s="19" t="str">
        <f t="shared" si="47"/>
        <v>CC977B</v>
      </c>
      <c r="J532" s="19" t="str">
        <f t="shared" si="48"/>
        <v>40D9C</v>
      </c>
      <c r="K532" s="19">
        <f t="shared" si="49"/>
        <v>265628</v>
      </c>
      <c r="M532" s="8"/>
    </row>
    <row r="533" spans="1:13">
      <c r="A533" s="4" t="s">
        <v>3874</v>
      </c>
      <c r="G533" s="19" t="str">
        <f t="shared" si="46"/>
        <v>29781</v>
      </c>
      <c r="H533" s="19" t="str">
        <f t="shared" si="47"/>
        <v>CC9781</v>
      </c>
      <c r="J533" s="19" t="str">
        <f t="shared" si="48"/>
        <v>40DA1</v>
      </c>
      <c r="K533" s="19">
        <f t="shared" si="49"/>
        <v>265633</v>
      </c>
      <c r="M533" s="8"/>
    </row>
    <row r="534" spans="1:13">
      <c r="A534" s="4" t="s">
        <v>3873</v>
      </c>
      <c r="G534" s="19" t="str">
        <f t="shared" si="46"/>
        <v>29781</v>
      </c>
      <c r="H534" s="19" t="str">
        <f t="shared" si="47"/>
        <v>CC9781</v>
      </c>
      <c r="J534" s="19" t="str">
        <f t="shared" si="48"/>
        <v>40DA6</v>
      </c>
      <c r="K534" s="19">
        <f t="shared" si="49"/>
        <v>265638</v>
      </c>
      <c r="M534" s="8"/>
    </row>
    <row r="535" spans="1:13">
      <c r="A535" s="4" t="s">
        <v>3872</v>
      </c>
      <c r="G535" s="19" t="str">
        <f t="shared" si="46"/>
        <v>29781</v>
      </c>
      <c r="H535" s="19" t="str">
        <f t="shared" si="47"/>
        <v>CC9781</v>
      </c>
      <c r="J535" s="19" t="str">
        <f t="shared" si="48"/>
        <v>40DAB</v>
      </c>
      <c r="K535" s="19">
        <f t="shared" si="49"/>
        <v>265643</v>
      </c>
      <c r="M535" s="8"/>
    </row>
    <row r="536" spans="1:13">
      <c r="A536" s="4" t="s">
        <v>3871</v>
      </c>
      <c r="G536" s="19" t="str">
        <f t="shared" si="46"/>
        <v>29781</v>
      </c>
      <c r="H536" s="19" t="str">
        <f t="shared" si="47"/>
        <v>CC9781</v>
      </c>
      <c r="J536" s="19" t="str">
        <f t="shared" si="48"/>
        <v>40DB0</v>
      </c>
      <c r="K536" s="19">
        <f t="shared" si="49"/>
        <v>265648</v>
      </c>
      <c r="M536" s="8"/>
    </row>
    <row r="537" spans="1:13">
      <c r="A537" s="4" t="s">
        <v>3870</v>
      </c>
      <c r="G537" s="19" t="str">
        <f t="shared" si="46"/>
        <v>29781</v>
      </c>
      <c r="H537" s="19" t="str">
        <f t="shared" si="47"/>
        <v>CC9781</v>
      </c>
      <c r="J537" s="19" t="str">
        <f t="shared" si="48"/>
        <v>40DB5</v>
      </c>
      <c r="K537" s="19">
        <f t="shared" si="49"/>
        <v>265653</v>
      </c>
      <c r="M537" s="8"/>
    </row>
    <row r="538" spans="1:13">
      <c r="A538" s="4" t="s">
        <v>3869</v>
      </c>
      <c r="G538" s="19" t="str">
        <f t="shared" si="46"/>
        <v>29781</v>
      </c>
      <c r="H538" s="19" t="str">
        <f t="shared" si="47"/>
        <v>CC9781</v>
      </c>
      <c r="J538" s="19" t="str">
        <f t="shared" si="48"/>
        <v>40DBA</v>
      </c>
      <c r="K538" s="19">
        <f t="shared" si="49"/>
        <v>265658</v>
      </c>
      <c r="M538" s="8"/>
    </row>
    <row r="539" spans="1:13">
      <c r="A539" s="4" t="s">
        <v>3868</v>
      </c>
      <c r="G539" s="19" t="str">
        <f t="shared" si="46"/>
        <v>2984a</v>
      </c>
      <c r="H539" s="19" t="str">
        <f t="shared" si="47"/>
        <v>CC984A</v>
      </c>
      <c r="J539" s="19" t="str">
        <f t="shared" si="48"/>
        <v>40DBF</v>
      </c>
      <c r="K539" s="19">
        <f t="shared" si="49"/>
        <v>265663</v>
      </c>
      <c r="M539" s="8"/>
    </row>
    <row r="540" spans="1:13">
      <c r="A540" s="4" t="s">
        <v>3867</v>
      </c>
      <c r="G540" s="19" t="str">
        <f t="shared" si="46"/>
        <v>2984a</v>
      </c>
      <c r="H540" s="19" t="str">
        <f t="shared" si="47"/>
        <v>CC984A</v>
      </c>
      <c r="J540" s="19" t="str">
        <f t="shared" si="48"/>
        <v>40DC4</v>
      </c>
      <c r="K540" s="19">
        <f t="shared" si="49"/>
        <v>265668</v>
      </c>
      <c r="M540" s="8"/>
    </row>
    <row r="541" spans="1:13">
      <c r="A541" s="4" t="s">
        <v>3866</v>
      </c>
      <c r="G541" s="19" t="str">
        <f t="shared" si="46"/>
        <v>2984a</v>
      </c>
      <c r="H541" s="19" t="str">
        <f t="shared" si="47"/>
        <v>CC984A</v>
      </c>
      <c r="J541" s="19" t="str">
        <f t="shared" si="48"/>
        <v>40DC9</v>
      </c>
      <c r="K541" s="19">
        <f t="shared" si="49"/>
        <v>265673</v>
      </c>
      <c r="M541" s="8"/>
    </row>
    <row r="542" spans="1:13">
      <c r="A542" s="4" t="s">
        <v>3865</v>
      </c>
      <c r="G542" s="19" t="str">
        <f t="shared" si="46"/>
        <v>2984a</v>
      </c>
      <c r="H542" s="19" t="str">
        <f t="shared" si="47"/>
        <v>CC984A</v>
      </c>
      <c r="J542" s="19" t="str">
        <f t="shared" si="48"/>
        <v>40DCE</v>
      </c>
      <c r="K542" s="19">
        <f t="shared" si="49"/>
        <v>265678</v>
      </c>
      <c r="M542" s="8"/>
    </row>
    <row r="543" spans="1:13">
      <c r="A543" s="4" t="s">
        <v>3864</v>
      </c>
      <c r="G543" s="19" t="str">
        <f t="shared" si="46"/>
        <v>2984a</v>
      </c>
      <c r="H543" s="19" t="str">
        <f t="shared" si="47"/>
        <v>CC984A</v>
      </c>
      <c r="J543" s="19" t="str">
        <f t="shared" si="48"/>
        <v>40DD3</v>
      </c>
      <c r="K543" s="19">
        <f t="shared" si="49"/>
        <v>265683</v>
      </c>
      <c r="M543" s="8"/>
    </row>
    <row r="544" spans="1:13">
      <c r="A544" s="4" t="s">
        <v>3863</v>
      </c>
      <c r="G544" s="19" t="str">
        <f t="shared" si="46"/>
        <v>2984a</v>
      </c>
      <c r="H544" s="19" t="str">
        <f t="shared" si="47"/>
        <v>CC984A</v>
      </c>
      <c r="J544" s="19" t="str">
        <f t="shared" si="48"/>
        <v>40DD8</v>
      </c>
      <c r="K544" s="19">
        <f t="shared" si="49"/>
        <v>265688</v>
      </c>
      <c r="M544" s="8"/>
    </row>
    <row r="545" spans="1:13">
      <c r="A545" s="4" t="s">
        <v>3862</v>
      </c>
      <c r="G545" s="19" t="str">
        <f t="shared" si="46"/>
        <v>2984a</v>
      </c>
      <c r="H545" s="19" t="str">
        <f t="shared" si="47"/>
        <v>CC984A</v>
      </c>
      <c r="J545" s="19" t="str">
        <f t="shared" si="48"/>
        <v>40DDD</v>
      </c>
      <c r="K545" s="19">
        <f t="shared" si="49"/>
        <v>265693</v>
      </c>
      <c r="M545" s="8"/>
    </row>
    <row r="546" spans="1:13">
      <c r="A546" s="4" t="s">
        <v>3861</v>
      </c>
      <c r="G546" s="19" t="str">
        <f t="shared" si="46"/>
        <v>2984a</v>
      </c>
      <c r="H546" s="19" t="str">
        <f t="shared" si="47"/>
        <v>CC984A</v>
      </c>
      <c r="J546" s="19" t="str">
        <f t="shared" si="48"/>
        <v>40DE2</v>
      </c>
      <c r="K546" s="19">
        <f t="shared" si="49"/>
        <v>265698</v>
      </c>
      <c r="M546" s="8"/>
    </row>
    <row r="547" spans="1:13">
      <c r="A547" s="4" t="s">
        <v>3860</v>
      </c>
      <c r="G547" s="19" t="str">
        <f t="shared" si="46"/>
        <v>2835c</v>
      </c>
      <c r="H547" s="19" t="str">
        <f t="shared" si="47"/>
        <v>CC835C</v>
      </c>
      <c r="J547" s="19" t="str">
        <f t="shared" si="48"/>
        <v>40DE7</v>
      </c>
      <c r="K547" s="19">
        <f t="shared" si="49"/>
        <v>265703</v>
      </c>
      <c r="M547" s="8"/>
    </row>
    <row r="548" spans="1:13">
      <c r="A548" s="4" t="s">
        <v>3859</v>
      </c>
      <c r="G548" s="19" t="str">
        <f t="shared" si="46"/>
        <v>29359</v>
      </c>
      <c r="H548" s="19" t="str">
        <f t="shared" si="47"/>
        <v>CC9359</v>
      </c>
      <c r="J548" s="19" t="str">
        <f t="shared" si="48"/>
        <v>40DEC</v>
      </c>
      <c r="K548" s="19">
        <f t="shared" si="49"/>
        <v>265708</v>
      </c>
      <c r="M548" s="8"/>
    </row>
    <row r="549" spans="1:13">
      <c r="A549" s="4" t="s">
        <v>3858</v>
      </c>
      <c r="G549" s="19" t="str">
        <f t="shared" si="46"/>
        <v>29359</v>
      </c>
      <c r="H549" s="19" t="str">
        <f t="shared" si="47"/>
        <v>CC9359</v>
      </c>
      <c r="J549" s="19" t="str">
        <f t="shared" si="48"/>
        <v>40DF1</v>
      </c>
      <c r="K549" s="19">
        <f t="shared" si="49"/>
        <v>265713</v>
      </c>
      <c r="M549" s="8"/>
    </row>
    <row r="550" spans="1:13">
      <c r="A550" s="4" t="s">
        <v>3857</v>
      </c>
      <c r="G550" s="19" t="str">
        <f t="shared" si="46"/>
        <v>29359</v>
      </c>
      <c r="H550" s="19" t="str">
        <f t="shared" si="47"/>
        <v>CC9359</v>
      </c>
      <c r="J550" s="19" t="str">
        <f t="shared" si="48"/>
        <v>40DF6</v>
      </c>
      <c r="K550" s="19">
        <f t="shared" si="49"/>
        <v>265718</v>
      </c>
      <c r="M550" s="8"/>
    </row>
    <row r="551" spans="1:13">
      <c r="A551" s="4" t="s">
        <v>3856</v>
      </c>
      <c r="G551" s="19" t="str">
        <f t="shared" si="46"/>
        <v>29359</v>
      </c>
      <c r="H551" s="19" t="str">
        <f t="shared" si="47"/>
        <v>CC9359</v>
      </c>
      <c r="J551" s="19" t="str">
        <f t="shared" si="48"/>
        <v>40DFB</v>
      </c>
      <c r="K551" s="19">
        <f t="shared" si="49"/>
        <v>265723</v>
      </c>
      <c r="M551" s="8"/>
    </row>
    <row r="552" spans="1:13">
      <c r="A552" s="4" t="s">
        <v>3855</v>
      </c>
      <c r="G552" s="19" t="str">
        <f t="shared" si="46"/>
        <v>29359</v>
      </c>
      <c r="H552" s="19" t="str">
        <f t="shared" si="47"/>
        <v>CC9359</v>
      </c>
      <c r="J552" s="19" t="str">
        <f t="shared" si="48"/>
        <v>40E00</v>
      </c>
      <c r="K552" s="19">
        <f t="shared" si="49"/>
        <v>265728</v>
      </c>
      <c r="M552" s="8"/>
    </row>
    <row r="553" spans="1:13">
      <c r="A553" s="4" t="s">
        <v>3854</v>
      </c>
      <c r="G553" s="19" t="str">
        <f t="shared" si="46"/>
        <v>29359</v>
      </c>
      <c r="H553" s="19" t="str">
        <f t="shared" si="47"/>
        <v>CC9359</v>
      </c>
      <c r="J553" s="19" t="str">
        <f t="shared" si="48"/>
        <v>40E05</v>
      </c>
      <c r="K553" s="19">
        <f t="shared" si="49"/>
        <v>265733</v>
      </c>
      <c r="M553" s="8"/>
    </row>
    <row r="554" spans="1:13">
      <c r="A554" s="4" t="s">
        <v>3853</v>
      </c>
      <c r="G554" s="19" t="str">
        <f t="shared" si="46"/>
        <v>29359</v>
      </c>
      <c r="H554" s="19" t="str">
        <f t="shared" si="47"/>
        <v>CC9359</v>
      </c>
      <c r="J554" s="19" t="str">
        <f t="shared" si="48"/>
        <v>40E0A</v>
      </c>
      <c r="K554" s="19">
        <f t="shared" si="49"/>
        <v>265738</v>
      </c>
      <c r="M554" s="8"/>
    </row>
    <row r="555" spans="1:13">
      <c r="A555" s="4" t="s">
        <v>3852</v>
      </c>
      <c r="G555" s="19" t="str">
        <f t="shared" si="46"/>
        <v>29359</v>
      </c>
      <c r="H555" s="19" t="str">
        <f t="shared" si="47"/>
        <v>CC9359</v>
      </c>
      <c r="J555" s="19" t="str">
        <f t="shared" si="48"/>
        <v>40E0F</v>
      </c>
      <c r="K555" s="19">
        <f t="shared" si="49"/>
        <v>265743</v>
      </c>
      <c r="M555" s="8"/>
    </row>
    <row r="556" spans="1:13">
      <c r="A556" s="4" t="s">
        <v>3851</v>
      </c>
      <c r="G556" s="19" t="str">
        <f t="shared" si="46"/>
        <v>29359</v>
      </c>
      <c r="H556" s="19" t="str">
        <f t="shared" si="47"/>
        <v>CC9359</v>
      </c>
      <c r="J556" s="19" t="str">
        <f t="shared" si="48"/>
        <v>40E14</v>
      </c>
      <c r="K556" s="19">
        <f t="shared" si="49"/>
        <v>265748</v>
      </c>
      <c r="M556" s="8"/>
    </row>
    <row r="557" spans="1:13">
      <c r="A557" s="4" t="s">
        <v>3850</v>
      </c>
      <c r="G557" s="19" t="str">
        <f t="shared" si="46"/>
        <v>292f5</v>
      </c>
      <c r="H557" s="19" t="str">
        <f t="shared" si="47"/>
        <v>CC92F5</v>
      </c>
      <c r="J557" s="19" t="str">
        <f t="shared" si="48"/>
        <v>40E19</v>
      </c>
      <c r="K557" s="19">
        <f t="shared" si="49"/>
        <v>265753</v>
      </c>
      <c r="M557" s="8"/>
    </row>
    <row r="558" spans="1:13">
      <c r="A558" s="4" t="s">
        <v>3849</v>
      </c>
      <c r="G558" s="19" t="str">
        <f t="shared" si="46"/>
        <v>2931d</v>
      </c>
      <c r="H558" s="19" t="str">
        <f t="shared" si="47"/>
        <v>CC931D</v>
      </c>
      <c r="J558" s="19" t="str">
        <f t="shared" si="48"/>
        <v>40E1E</v>
      </c>
      <c r="K558" s="19">
        <f t="shared" si="49"/>
        <v>265758</v>
      </c>
      <c r="M558" s="8"/>
    </row>
    <row r="559" spans="1:13">
      <c r="A559" s="4" t="s">
        <v>3848</v>
      </c>
      <c r="G559" s="19" t="str">
        <f t="shared" si="46"/>
        <v>29345</v>
      </c>
      <c r="H559" s="19" t="str">
        <f t="shared" si="47"/>
        <v>CC9345</v>
      </c>
      <c r="J559" s="19" t="str">
        <f t="shared" si="48"/>
        <v>40E23</v>
      </c>
      <c r="K559" s="19">
        <f t="shared" si="49"/>
        <v>265763</v>
      </c>
      <c r="M559" s="8"/>
    </row>
    <row r="560" spans="1:13">
      <c r="A560" s="4" t="s">
        <v>3847</v>
      </c>
      <c r="G560" s="19" t="str">
        <f t="shared" si="46"/>
        <v>29331</v>
      </c>
      <c r="H560" s="19" t="str">
        <f t="shared" si="47"/>
        <v>CC9331</v>
      </c>
      <c r="J560" s="19" t="str">
        <f t="shared" si="48"/>
        <v>40E28</v>
      </c>
      <c r="K560" s="19">
        <f t="shared" si="49"/>
        <v>265768</v>
      </c>
      <c r="M560" s="8"/>
    </row>
    <row r="561" spans="1:13">
      <c r="A561" s="4" t="s">
        <v>3846</v>
      </c>
      <c r="G561" s="19" t="str">
        <f t="shared" si="46"/>
        <v>29309</v>
      </c>
      <c r="H561" s="19" t="str">
        <f t="shared" si="47"/>
        <v>CC9309</v>
      </c>
      <c r="J561" s="19" t="str">
        <f t="shared" si="48"/>
        <v>40E2D</v>
      </c>
      <c r="K561" s="19">
        <f t="shared" si="49"/>
        <v>265773</v>
      </c>
      <c r="M561" s="8"/>
    </row>
    <row r="562" spans="1:13">
      <c r="A562" s="4" t="s">
        <v>3845</v>
      </c>
      <c r="G562" s="19" t="str">
        <f t="shared" si="46"/>
        <v>28490</v>
      </c>
      <c r="H562" s="19" t="str">
        <f t="shared" si="47"/>
        <v>CC8490</v>
      </c>
      <c r="J562" s="19" t="str">
        <f t="shared" si="48"/>
        <v>40E32</v>
      </c>
      <c r="K562" s="19">
        <f t="shared" si="49"/>
        <v>265778</v>
      </c>
      <c r="M562" s="8"/>
    </row>
    <row r="563" spans="1:13">
      <c r="A563" s="4" t="s">
        <v>3844</v>
      </c>
      <c r="G563" s="19" t="str">
        <f t="shared" si="46"/>
        <v>285e3</v>
      </c>
      <c r="H563" s="19" t="str">
        <f t="shared" si="47"/>
        <v>CC85E3</v>
      </c>
      <c r="J563" s="19" t="str">
        <f t="shared" si="48"/>
        <v>40E37</v>
      </c>
      <c r="K563" s="19">
        <f t="shared" si="49"/>
        <v>265783</v>
      </c>
      <c r="M563" s="8"/>
    </row>
    <row r="564" spans="1:13">
      <c r="A564" s="4" t="s">
        <v>3843</v>
      </c>
      <c r="G564" s="19" t="str">
        <f t="shared" si="46"/>
        <v>2860d</v>
      </c>
      <c r="H564" s="19" t="str">
        <f t="shared" si="47"/>
        <v>CC860D</v>
      </c>
      <c r="J564" s="19" t="str">
        <f t="shared" si="48"/>
        <v>40E3C</v>
      </c>
      <c r="K564" s="19">
        <f t="shared" si="49"/>
        <v>265788</v>
      </c>
      <c r="M564" s="8"/>
    </row>
    <row r="565" spans="1:13">
      <c r="A565" s="4" t="s">
        <v>3842</v>
      </c>
      <c r="G565" s="19" t="str">
        <f t="shared" si="46"/>
        <v>283e8</v>
      </c>
      <c r="H565" s="19" t="str">
        <f t="shared" si="47"/>
        <v>CC83E8</v>
      </c>
      <c r="J565" s="19" t="str">
        <f t="shared" si="48"/>
        <v>40E41</v>
      </c>
      <c r="K565" s="19">
        <f t="shared" si="49"/>
        <v>265793</v>
      </c>
      <c r="M565" s="8"/>
    </row>
    <row r="566" spans="1:13">
      <c r="A566" s="4" t="s">
        <v>3841</v>
      </c>
      <c r="G566" s="19" t="str">
        <f t="shared" si="46"/>
        <v>28342</v>
      </c>
      <c r="H566" s="19" t="str">
        <f t="shared" si="47"/>
        <v>CC8342</v>
      </c>
      <c r="J566" s="19" t="str">
        <f t="shared" si="48"/>
        <v>40E46</v>
      </c>
      <c r="K566" s="19">
        <f t="shared" si="49"/>
        <v>265798</v>
      </c>
      <c r="M566" s="8"/>
    </row>
    <row r="567" spans="1:13">
      <c r="A567" s="4" t="s">
        <v>3840</v>
      </c>
      <c r="G567" s="19" t="str">
        <f t="shared" si="46"/>
        <v>28342</v>
      </c>
      <c r="H567" s="19" t="str">
        <f t="shared" si="47"/>
        <v>CC8342</v>
      </c>
      <c r="J567" s="19" t="str">
        <f t="shared" si="48"/>
        <v>40E4B</v>
      </c>
      <c r="K567" s="19">
        <f t="shared" si="49"/>
        <v>265803</v>
      </c>
      <c r="M567" s="8"/>
    </row>
    <row r="568" spans="1:13">
      <c r="A568" s="4" t="s">
        <v>3839</v>
      </c>
      <c r="G568" s="19" t="str">
        <f t="shared" si="46"/>
        <v>28342</v>
      </c>
      <c r="H568" s="19" t="str">
        <f t="shared" si="47"/>
        <v>CC8342</v>
      </c>
      <c r="J568" s="19" t="str">
        <f t="shared" si="48"/>
        <v>40E50</v>
      </c>
      <c r="K568" s="19">
        <f t="shared" si="49"/>
        <v>265808</v>
      </c>
      <c r="M568" s="8"/>
    </row>
    <row r="569" spans="1:13">
      <c r="A569" s="4" t="s">
        <v>3838</v>
      </c>
      <c r="G569" s="19" t="str">
        <f t="shared" si="46"/>
        <v>28342</v>
      </c>
      <c r="H569" s="19" t="str">
        <f t="shared" si="47"/>
        <v>CC8342</v>
      </c>
      <c r="J569" s="19" t="str">
        <f t="shared" si="48"/>
        <v>40E55</v>
      </c>
      <c r="K569" s="19">
        <f t="shared" si="49"/>
        <v>265813</v>
      </c>
      <c r="M569" s="8"/>
    </row>
    <row r="570" spans="1:13">
      <c r="A570" s="4" t="s">
        <v>3837</v>
      </c>
      <c r="G570" s="19" t="str">
        <f t="shared" si="46"/>
        <v>291c0</v>
      </c>
      <c r="H570" s="19" t="str">
        <f t="shared" si="47"/>
        <v>CC91C0</v>
      </c>
      <c r="J570" s="19" t="str">
        <f t="shared" si="48"/>
        <v>40E5A</v>
      </c>
      <c r="K570" s="19">
        <f t="shared" si="49"/>
        <v>265818</v>
      </c>
      <c r="M570" s="8"/>
    </row>
    <row r="571" spans="1:13">
      <c r="A571" s="4" t="s">
        <v>3836</v>
      </c>
      <c r="G571" s="19" t="str">
        <f t="shared" si="46"/>
        <v>28e63</v>
      </c>
      <c r="H571" s="19" t="str">
        <f t="shared" si="47"/>
        <v>CC8E63</v>
      </c>
      <c r="J571" s="19" t="str">
        <f t="shared" si="48"/>
        <v>40E5F</v>
      </c>
      <c r="K571" s="19">
        <f t="shared" si="49"/>
        <v>265823</v>
      </c>
      <c r="M571" s="8"/>
    </row>
    <row r="572" spans="1:13">
      <c r="A572" s="4" t="s">
        <v>3835</v>
      </c>
      <c r="G572" s="19" t="str">
        <f t="shared" si="46"/>
        <v>27651</v>
      </c>
      <c r="H572" s="19" t="str">
        <f t="shared" si="47"/>
        <v>CC7651</v>
      </c>
      <c r="J572" s="19" t="str">
        <f t="shared" si="48"/>
        <v>40E64</v>
      </c>
      <c r="K572" s="19">
        <f t="shared" si="49"/>
        <v>265828</v>
      </c>
      <c r="M572" s="8"/>
    </row>
    <row r="573" spans="1:13">
      <c r="A573" s="4" t="s">
        <v>3834</v>
      </c>
      <c r="G573" s="19" t="str">
        <f t="shared" si="46"/>
        <v>2765f</v>
      </c>
      <c r="H573" s="19" t="str">
        <f t="shared" si="47"/>
        <v>CC765F</v>
      </c>
      <c r="J573" s="19" t="str">
        <f t="shared" si="48"/>
        <v>40E69</v>
      </c>
      <c r="K573" s="19">
        <f t="shared" si="49"/>
        <v>265833</v>
      </c>
      <c r="M573" s="8"/>
    </row>
    <row r="574" spans="1:13">
      <c r="A574" s="4" t="s">
        <v>3833</v>
      </c>
      <c r="G574" s="19" t="str">
        <f t="shared" si="46"/>
        <v>27682</v>
      </c>
      <c r="H574" s="19" t="str">
        <f t="shared" si="47"/>
        <v>CC7682</v>
      </c>
      <c r="J574" s="19" t="str">
        <f t="shared" si="48"/>
        <v>40E6E</v>
      </c>
      <c r="K574" s="19">
        <f t="shared" si="49"/>
        <v>265838</v>
      </c>
      <c r="M574" s="8"/>
    </row>
    <row r="575" spans="1:13">
      <c r="A575" s="4" t="s">
        <v>3832</v>
      </c>
      <c r="G575" s="19" t="str">
        <f t="shared" si="46"/>
        <v>276a7</v>
      </c>
      <c r="H575" s="19" t="str">
        <f t="shared" si="47"/>
        <v>CC76A7</v>
      </c>
      <c r="J575" s="19" t="str">
        <f t="shared" si="48"/>
        <v>40E73</v>
      </c>
      <c r="K575" s="19">
        <f t="shared" si="49"/>
        <v>265843</v>
      </c>
      <c r="M575" s="8"/>
    </row>
    <row r="576" spans="1:13">
      <c r="A576" s="4" t="s">
        <v>3831</v>
      </c>
      <c r="G576" s="19" t="str">
        <f t="shared" si="46"/>
        <v>276cc</v>
      </c>
      <c r="H576" s="19" t="str">
        <f t="shared" si="47"/>
        <v>CC76CC</v>
      </c>
      <c r="J576" s="19" t="str">
        <f t="shared" si="48"/>
        <v>40E78</v>
      </c>
      <c r="K576" s="19">
        <f t="shared" si="49"/>
        <v>265848</v>
      </c>
      <c r="M576" s="8"/>
    </row>
    <row r="577" spans="1:13">
      <c r="A577" s="4" t="s">
        <v>3830</v>
      </c>
      <c r="G577" s="19" t="str">
        <f t="shared" si="46"/>
        <v>276f1</v>
      </c>
      <c r="H577" s="19" t="str">
        <f t="shared" si="47"/>
        <v>CC76F1</v>
      </c>
      <c r="J577" s="19" t="str">
        <f t="shared" si="48"/>
        <v>40E7D</v>
      </c>
      <c r="K577" s="19">
        <f t="shared" si="49"/>
        <v>265853</v>
      </c>
      <c r="M577" s="8"/>
    </row>
    <row r="578" spans="1:13">
      <c r="A578" s="4" t="s">
        <v>3829</v>
      </c>
      <c r="G578" s="19" t="str">
        <f t="shared" si="46"/>
        <v>27716</v>
      </c>
      <c r="H578" s="19" t="str">
        <f t="shared" si="47"/>
        <v>CC7716</v>
      </c>
      <c r="J578" s="19" t="str">
        <f t="shared" si="48"/>
        <v>40E82</v>
      </c>
      <c r="K578" s="19">
        <f t="shared" si="49"/>
        <v>265858</v>
      </c>
      <c r="M578" s="8"/>
    </row>
    <row r="579" spans="1:13">
      <c r="A579" s="4" t="s">
        <v>3828</v>
      </c>
      <c r="G579" s="19" t="str">
        <f t="shared" ref="G579:G642" si="50">MID(A579,FIND("0x",A579,1)+2,LEN(A579))</f>
        <v>2772c</v>
      </c>
      <c r="H579" s="19" t="str">
        <f t="shared" ref="H579:H642" si="51">DEC2HEX(HEX2DEC("CA0000")+HEX2DEC(G579))</f>
        <v>CC772C</v>
      </c>
      <c r="J579" s="19" t="str">
        <f t="shared" si="48"/>
        <v>40E87</v>
      </c>
      <c r="K579" s="19">
        <f t="shared" si="49"/>
        <v>265863</v>
      </c>
      <c r="M579" s="8"/>
    </row>
    <row r="580" spans="1:13">
      <c r="A580" s="4" t="s">
        <v>3827</v>
      </c>
      <c r="G580" s="19" t="str">
        <f t="shared" si="50"/>
        <v>2772c</v>
      </c>
      <c r="H580" s="19" t="str">
        <f t="shared" si="51"/>
        <v>CC772C</v>
      </c>
      <c r="J580" s="19" t="str">
        <f t="shared" ref="J580:J643" si="52">DEC2HEX(K580)</f>
        <v>40E8C</v>
      </c>
      <c r="K580" s="19">
        <f t="shared" ref="K580:K643" si="53">K579+5</f>
        <v>265868</v>
      </c>
      <c r="M580" s="8"/>
    </row>
    <row r="581" spans="1:13">
      <c r="A581" s="4" t="s">
        <v>3826</v>
      </c>
      <c r="G581" s="19" t="str">
        <f t="shared" si="50"/>
        <v>27735</v>
      </c>
      <c r="H581" s="19" t="str">
        <f t="shared" si="51"/>
        <v>CC7735</v>
      </c>
      <c r="J581" s="19" t="str">
        <f t="shared" si="52"/>
        <v>40E91</v>
      </c>
      <c r="K581" s="19">
        <f t="shared" si="53"/>
        <v>265873</v>
      </c>
      <c r="M581" s="8"/>
    </row>
    <row r="582" spans="1:13">
      <c r="A582" s="4" t="s">
        <v>3825</v>
      </c>
      <c r="G582" s="19" t="str">
        <f t="shared" si="50"/>
        <v>27753</v>
      </c>
      <c r="H582" s="19" t="str">
        <f t="shared" si="51"/>
        <v>CC7753</v>
      </c>
      <c r="J582" s="19" t="str">
        <f t="shared" si="52"/>
        <v>40E96</v>
      </c>
      <c r="K582" s="19">
        <f t="shared" si="53"/>
        <v>265878</v>
      </c>
      <c r="M582" s="8"/>
    </row>
    <row r="583" spans="1:13">
      <c r="A583" s="4" t="s">
        <v>3824</v>
      </c>
      <c r="G583" s="19" t="str">
        <f t="shared" si="50"/>
        <v>27771</v>
      </c>
      <c r="H583" s="19" t="str">
        <f t="shared" si="51"/>
        <v>CC7771</v>
      </c>
      <c r="J583" s="19" t="str">
        <f t="shared" si="52"/>
        <v>40E9B</v>
      </c>
      <c r="K583" s="19">
        <f t="shared" si="53"/>
        <v>265883</v>
      </c>
      <c r="M583" s="8"/>
    </row>
    <row r="584" spans="1:13">
      <c r="A584" s="4" t="s">
        <v>3823</v>
      </c>
      <c r="G584" s="19" t="str">
        <f t="shared" si="50"/>
        <v>277b0</v>
      </c>
      <c r="H584" s="19" t="str">
        <f t="shared" si="51"/>
        <v>CC77B0</v>
      </c>
      <c r="J584" s="19" t="str">
        <f t="shared" si="52"/>
        <v>40EA0</v>
      </c>
      <c r="K584" s="19">
        <f t="shared" si="53"/>
        <v>265888</v>
      </c>
      <c r="M584" s="8"/>
    </row>
    <row r="585" spans="1:13">
      <c r="A585" s="4" t="s">
        <v>3822</v>
      </c>
      <c r="G585" s="19" t="str">
        <f t="shared" si="50"/>
        <v>277ce</v>
      </c>
      <c r="H585" s="19" t="str">
        <f t="shared" si="51"/>
        <v>CC77CE</v>
      </c>
      <c r="J585" s="19" t="str">
        <f t="shared" si="52"/>
        <v>40EA5</v>
      </c>
      <c r="K585" s="19">
        <f t="shared" si="53"/>
        <v>265893</v>
      </c>
      <c r="M585" s="8"/>
    </row>
    <row r="586" spans="1:13">
      <c r="A586" s="4" t="s">
        <v>3821</v>
      </c>
      <c r="G586" s="19" t="str">
        <f t="shared" si="50"/>
        <v>277ec</v>
      </c>
      <c r="H586" s="19" t="str">
        <f t="shared" si="51"/>
        <v>CC77EC</v>
      </c>
      <c r="J586" s="19" t="str">
        <f t="shared" si="52"/>
        <v>40EAA</v>
      </c>
      <c r="K586" s="19">
        <f t="shared" si="53"/>
        <v>265898</v>
      </c>
      <c r="M586" s="8"/>
    </row>
    <row r="587" spans="1:13">
      <c r="A587" s="4" t="s">
        <v>3820</v>
      </c>
      <c r="G587" s="19" t="str">
        <f t="shared" si="50"/>
        <v>2781b</v>
      </c>
      <c r="H587" s="19" t="str">
        <f t="shared" si="51"/>
        <v>CC781B</v>
      </c>
      <c r="J587" s="19" t="str">
        <f t="shared" si="52"/>
        <v>40EAF</v>
      </c>
      <c r="K587" s="19">
        <f t="shared" si="53"/>
        <v>265903</v>
      </c>
      <c r="M587" s="8"/>
    </row>
    <row r="588" spans="1:13">
      <c r="A588" s="4" t="s">
        <v>3819</v>
      </c>
      <c r="G588" s="19" t="str">
        <f t="shared" si="50"/>
        <v>2784a</v>
      </c>
      <c r="H588" s="19" t="str">
        <f t="shared" si="51"/>
        <v>CC784A</v>
      </c>
      <c r="J588" s="19" t="str">
        <f t="shared" si="52"/>
        <v>40EB4</v>
      </c>
      <c r="K588" s="19">
        <f t="shared" si="53"/>
        <v>265908</v>
      </c>
      <c r="M588" s="8"/>
    </row>
    <row r="589" spans="1:13">
      <c r="A589" s="4" t="s">
        <v>3818</v>
      </c>
      <c r="G589" s="19" t="str">
        <f t="shared" si="50"/>
        <v>27862</v>
      </c>
      <c r="H589" s="19" t="str">
        <f t="shared" si="51"/>
        <v>CC7862</v>
      </c>
      <c r="J589" s="19" t="str">
        <f t="shared" si="52"/>
        <v>40EB9</v>
      </c>
      <c r="K589" s="19">
        <f t="shared" si="53"/>
        <v>265913</v>
      </c>
      <c r="M589" s="8"/>
    </row>
    <row r="590" spans="1:13">
      <c r="A590" s="4" t="s">
        <v>3817</v>
      </c>
      <c r="G590" s="19" t="str">
        <f t="shared" si="50"/>
        <v>2787a</v>
      </c>
      <c r="H590" s="19" t="str">
        <f t="shared" si="51"/>
        <v>CC787A</v>
      </c>
      <c r="J590" s="19" t="str">
        <f t="shared" si="52"/>
        <v>40EBE</v>
      </c>
      <c r="K590" s="19">
        <f t="shared" si="53"/>
        <v>265918</v>
      </c>
      <c r="M590" s="8"/>
    </row>
    <row r="591" spans="1:13">
      <c r="A591" s="4" t="s">
        <v>3816</v>
      </c>
      <c r="G591" s="19" t="str">
        <f t="shared" si="50"/>
        <v>278a5</v>
      </c>
      <c r="H591" s="19" t="str">
        <f t="shared" si="51"/>
        <v>CC78A5</v>
      </c>
      <c r="J591" s="19" t="str">
        <f t="shared" si="52"/>
        <v>40EC3</v>
      </c>
      <c r="K591" s="19">
        <f t="shared" si="53"/>
        <v>265923</v>
      </c>
      <c r="M591" s="8"/>
    </row>
    <row r="592" spans="1:13">
      <c r="A592" s="4" t="s">
        <v>3815</v>
      </c>
      <c r="G592" s="19" t="str">
        <f t="shared" si="50"/>
        <v>278d0</v>
      </c>
      <c r="H592" s="19" t="str">
        <f t="shared" si="51"/>
        <v>CC78D0</v>
      </c>
      <c r="J592" s="19" t="str">
        <f t="shared" si="52"/>
        <v>40EC8</v>
      </c>
      <c r="K592" s="19">
        <f t="shared" si="53"/>
        <v>265928</v>
      </c>
      <c r="M592" s="8"/>
    </row>
    <row r="593" spans="1:13">
      <c r="A593" s="4" t="s">
        <v>3814</v>
      </c>
      <c r="G593" s="19" t="str">
        <f t="shared" si="50"/>
        <v>272c9</v>
      </c>
      <c r="H593" s="19" t="str">
        <f t="shared" si="51"/>
        <v>CC72C9</v>
      </c>
      <c r="J593" s="19" t="str">
        <f t="shared" si="52"/>
        <v>40ECD</v>
      </c>
      <c r="K593" s="19">
        <f t="shared" si="53"/>
        <v>265933</v>
      </c>
      <c r="M593" s="8"/>
    </row>
    <row r="594" spans="1:13">
      <c r="A594" s="4" t="s">
        <v>3813</v>
      </c>
      <c r="G594" s="19" t="str">
        <f t="shared" si="50"/>
        <v>27565</v>
      </c>
      <c r="H594" s="19" t="str">
        <f t="shared" si="51"/>
        <v>CC7565</v>
      </c>
      <c r="J594" s="19" t="str">
        <f t="shared" si="52"/>
        <v>40ED2</v>
      </c>
      <c r="K594" s="19">
        <f t="shared" si="53"/>
        <v>265938</v>
      </c>
      <c r="M594" s="8"/>
    </row>
    <row r="595" spans="1:13">
      <c r="A595" s="4" t="s">
        <v>3812</v>
      </c>
      <c r="G595" s="19" t="str">
        <f t="shared" si="50"/>
        <v>27581</v>
      </c>
      <c r="H595" s="19" t="str">
        <f t="shared" si="51"/>
        <v>CC7581</v>
      </c>
      <c r="J595" s="19" t="str">
        <f t="shared" si="52"/>
        <v>40ED7</v>
      </c>
      <c r="K595" s="19">
        <f t="shared" si="53"/>
        <v>265943</v>
      </c>
      <c r="M595" s="8"/>
    </row>
    <row r="596" spans="1:13">
      <c r="A596" s="4" t="s">
        <v>3811</v>
      </c>
      <c r="G596" s="19" t="str">
        <f t="shared" si="50"/>
        <v>27573</v>
      </c>
      <c r="H596" s="19" t="str">
        <f t="shared" si="51"/>
        <v>CC7573</v>
      </c>
      <c r="J596" s="19" t="str">
        <f t="shared" si="52"/>
        <v>40EDC</v>
      </c>
      <c r="K596" s="19">
        <f t="shared" si="53"/>
        <v>265948</v>
      </c>
      <c r="M596" s="8"/>
    </row>
    <row r="597" spans="1:13">
      <c r="A597" s="4" t="s">
        <v>3810</v>
      </c>
      <c r="G597" s="19" t="str">
        <f t="shared" si="50"/>
        <v>275bb</v>
      </c>
      <c r="H597" s="19" t="str">
        <f t="shared" si="51"/>
        <v>CC75BB</v>
      </c>
      <c r="J597" s="19" t="str">
        <f t="shared" si="52"/>
        <v>40EE1</v>
      </c>
      <c r="K597" s="19">
        <f t="shared" si="53"/>
        <v>265953</v>
      </c>
      <c r="M597" s="8"/>
    </row>
    <row r="598" spans="1:13">
      <c r="A598" s="4" t="s">
        <v>3809</v>
      </c>
      <c r="G598" s="19" t="str">
        <f t="shared" si="50"/>
        <v>275c9</v>
      </c>
      <c r="H598" s="19" t="str">
        <f t="shared" si="51"/>
        <v>CC75C9</v>
      </c>
      <c r="J598" s="19" t="str">
        <f t="shared" si="52"/>
        <v>40EE6</v>
      </c>
      <c r="K598" s="19">
        <f t="shared" si="53"/>
        <v>265958</v>
      </c>
      <c r="M598" s="8"/>
    </row>
    <row r="599" spans="1:13">
      <c r="A599" s="4" t="s">
        <v>3808</v>
      </c>
      <c r="G599" s="19" t="str">
        <f t="shared" si="50"/>
        <v>278e0</v>
      </c>
      <c r="H599" s="19" t="str">
        <f t="shared" si="51"/>
        <v>CC78E0</v>
      </c>
      <c r="J599" s="19" t="str">
        <f t="shared" si="52"/>
        <v>40EEB</v>
      </c>
      <c r="K599" s="19">
        <f t="shared" si="53"/>
        <v>265963</v>
      </c>
      <c r="M599" s="8"/>
    </row>
    <row r="600" spans="1:13">
      <c r="A600" s="4" t="s">
        <v>3807</v>
      </c>
      <c r="G600" s="19" t="str">
        <f t="shared" si="50"/>
        <v>27905</v>
      </c>
      <c r="H600" s="19" t="str">
        <f t="shared" si="51"/>
        <v>CC7905</v>
      </c>
      <c r="J600" s="19" t="str">
        <f t="shared" si="52"/>
        <v>40EF0</v>
      </c>
      <c r="K600" s="19">
        <f t="shared" si="53"/>
        <v>265968</v>
      </c>
      <c r="M600" s="8"/>
    </row>
    <row r="601" spans="1:13">
      <c r="A601" s="4" t="s">
        <v>3806</v>
      </c>
      <c r="G601" s="19" t="str">
        <f t="shared" si="50"/>
        <v>275f6</v>
      </c>
      <c r="H601" s="19" t="str">
        <f t="shared" si="51"/>
        <v>CC75F6</v>
      </c>
      <c r="J601" s="19" t="str">
        <f t="shared" si="52"/>
        <v>40EF5</v>
      </c>
      <c r="K601" s="19">
        <f t="shared" si="53"/>
        <v>265973</v>
      </c>
      <c r="M601" s="8"/>
    </row>
    <row r="602" spans="1:13">
      <c r="A602" s="4" t="s">
        <v>3805</v>
      </c>
      <c r="G602" s="19" t="str">
        <f t="shared" si="50"/>
        <v>29aeb</v>
      </c>
      <c r="H602" s="19" t="str">
        <f t="shared" si="51"/>
        <v>CC9AEB</v>
      </c>
      <c r="J602" s="19" t="str">
        <f t="shared" si="52"/>
        <v>40EFA</v>
      </c>
      <c r="K602" s="19">
        <f t="shared" si="53"/>
        <v>265978</v>
      </c>
      <c r="M602" s="8"/>
    </row>
    <row r="603" spans="1:13">
      <c r="A603" s="4" t="s">
        <v>3804</v>
      </c>
      <c r="G603" s="19" t="str">
        <f t="shared" si="50"/>
        <v>29aeb</v>
      </c>
      <c r="H603" s="19" t="str">
        <f t="shared" si="51"/>
        <v>CC9AEB</v>
      </c>
      <c r="J603" s="19" t="str">
        <f t="shared" si="52"/>
        <v>40EFF</v>
      </c>
      <c r="K603" s="19">
        <f t="shared" si="53"/>
        <v>265983</v>
      </c>
      <c r="M603" s="8"/>
    </row>
    <row r="604" spans="1:13">
      <c r="A604" s="4" t="s">
        <v>3803</v>
      </c>
      <c r="G604" s="19" t="str">
        <f t="shared" si="50"/>
        <v>27a60</v>
      </c>
      <c r="H604" s="19" t="str">
        <f t="shared" si="51"/>
        <v>CC7A60</v>
      </c>
      <c r="J604" s="19" t="str">
        <f t="shared" si="52"/>
        <v>40F04</v>
      </c>
      <c r="K604" s="19">
        <f t="shared" si="53"/>
        <v>265988</v>
      </c>
      <c r="M604" s="8"/>
    </row>
    <row r="605" spans="1:13">
      <c r="A605" s="4" t="s">
        <v>3802</v>
      </c>
      <c r="G605" s="19" t="str">
        <f t="shared" si="50"/>
        <v>27f43</v>
      </c>
      <c r="H605" s="19" t="str">
        <f t="shared" si="51"/>
        <v>CC7F43</v>
      </c>
      <c r="J605" s="19" t="str">
        <f t="shared" si="52"/>
        <v>40F09</v>
      </c>
      <c r="K605" s="19">
        <f t="shared" si="53"/>
        <v>265993</v>
      </c>
      <c r="M605" s="8"/>
    </row>
    <row r="606" spans="1:13">
      <c r="A606" s="4" t="s">
        <v>3801</v>
      </c>
      <c r="G606" s="19" t="str">
        <f t="shared" si="50"/>
        <v>17e4c</v>
      </c>
      <c r="H606" s="19" t="str">
        <f t="shared" si="51"/>
        <v>CB7E4C</v>
      </c>
      <c r="J606" s="19" t="str">
        <f t="shared" si="52"/>
        <v>40F0E</v>
      </c>
      <c r="K606" s="19">
        <f t="shared" si="53"/>
        <v>265998</v>
      </c>
      <c r="M606" s="8"/>
    </row>
    <row r="607" spans="1:13">
      <c r="A607" s="4" t="s">
        <v>3800</v>
      </c>
      <c r="G607" s="19" t="str">
        <f t="shared" si="50"/>
        <v>17e4c</v>
      </c>
      <c r="H607" s="19" t="str">
        <f t="shared" si="51"/>
        <v>CB7E4C</v>
      </c>
      <c r="J607" s="19" t="str">
        <f t="shared" si="52"/>
        <v>40F13</v>
      </c>
      <c r="K607" s="19">
        <f t="shared" si="53"/>
        <v>266003</v>
      </c>
      <c r="M607" s="8"/>
    </row>
    <row r="608" spans="1:13">
      <c r="A608" s="4" t="s">
        <v>3799</v>
      </c>
      <c r="G608" s="19" t="str">
        <f t="shared" si="50"/>
        <v>17e4c</v>
      </c>
      <c r="H608" s="19" t="str">
        <f t="shared" si="51"/>
        <v>CB7E4C</v>
      </c>
      <c r="J608" s="19" t="str">
        <f t="shared" si="52"/>
        <v>40F18</v>
      </c>
      <c r="K608" s="19">
        <f t="shared" si="53"/>
        <v>266008</v>
      </c>
      <c r="M608" s="8"/>
    </row>
    <row r="609" spans="1:13">
      <c r="A609" s="4" t="s">
        <v>3798</v>
      </c>
      <c r="G609" s="19" t="str">
        <f t="shared" si="50"/>
        <v>17e4c</v>
      </c>
      <c r="H609" s="19" t="str">
        <f t="shared" si="51"/>
        <v>CB7E4C</v>
      </c>
      <c r="J609" s="19" t="str">
        <f t="shared" si="52"/>
        <v>40F1D</v>
      </c>
      <c r="K609" s="19">
        <f t="shared" si="53"/>
        <v>266013</v>
      </c>
      <c r="M609" s="8"/>
    </row>
    <row r="610" spans="1:13">
      <c r="A610" s="4" t="s">
        <v>3797</v>
      </c>
      <c r="G610" s="19" t="str">
        <f t="shared" si="50"/>
        <v>17e4c</v>
      </c>
      <c r="H610" s="19" t="str">
        <f t="shared" si="51"/>
        <v>CB7E4C</v>
      </c>
      <c r="J610" s="19" t="str">
        <f t="shared" si="52"/>
        <v>40F22</v>
      </c>
      <c r="K610" s="19">
        <f t="shared" si="53"/>
        <v>266018</v>
      </c>
      <c r="M610" s="8"/>
    </row>
    <row r="611" spans="1:13">
      <c r="A611" s="4" t="s">
        <v>3796</v>
      </c>
      <c r="G611" s="19" t="str">
        <f t="shared" si="50"/>
        <v>17e4c</v>
      </c>
      <c r="H611" s="19" t="str">
        <f t="shared" si="51"/>
        <v>CB7E4C</v>
      </c>
      <c r="J611" s="19" t="str">
        <f t="shared" si="52"/>
        <v>40F27</v>
      </c>
      <c r="K611" s="19">
        <f t="shared" si="53"/>
        <v>266023</v>
      </c>
      <c r="M611" s="8"/>
    </row>
    <row r="612" spans="1:13">
      <c r="A612" s="4" t="s">
        <v>3795</v>
      </c>
      <c r="G612" s="19" t="str">
        <f t="shared" si="50"/>
        <v>17e4c</v>
      </c>
      <c r="H612" s="19" t="str">
        <f t="shared" si="51"/>
        <v>CB7E4C</v>
      </c>
      <c r="J612" s="19" t="str">
        <f t="shared" si="52"/>
        <v>40F2C</v>
      </c>
      <c r="K612" s="19">
        <f t="shared" si="53"/>
        <v>266028</v>
      </c>
      <c r="M612" s="8"/>
    </row>
    <row r="613" spans="1:13">
      <c r="A613" s="4" t="s">
        <v>3794</v>
      </c>
      <c r="G613" s="19" t="str">
        <f t="shared" si="50"/>
        <v>17e4c</v>
      </c>
      <c r="H613" s="19" t="str">
        <f t="shared" si="51"/>
        <v>CB7E4C</v>
      </c>
      <c r="J613" s="19" t="str">
        <f t="shared" si="52"/>
        <v>40F31</v>
      </c>
      <c r="K613" s="19">
        <f t="shared" si="53"/>
        <v>266033</v>
      </c>
      <c r="M613" s="8"/>
    </row>
    <row r="614" spans="1:13">
      <c r="A614" s="4" t="s">
        <v>3793</v>
      </c>
      <c r="G614" s="19" t="str">
        <f t="shared" si="50"/>
        <v>17e4c</v>
      </c>
      <c r="H614" s="19" t="str">
        <f t="shared" si="51"/>
        <v>CB7E4C</v>
      </c>
      <c r="J614" s="19" t="str">
        <f t="shared" si="52"/>
        <v>40F36</v>
      </c>
      <c r="K614" s="19">
        <f t="shared" si="53"/>
        <v>266038</v>
      </c>
      <c r="M614" s="8"/>
    </row>
    <row r="615" spans="1:13">
      <c r="A615" s="4" t="s">
        <v>3792</v>
      </c>
      <c r="G615" s="19" t="str">
        <f t="shared" si="50"/>
        <v>17e4c</v>
      </c>
      <c r="H615" s="19" t="str">
        <f t="shared" si="51"/>
        <v>CB7E4C</v>
      </c>
      <c r="J615" s="19" t="str">
        <f t="shared" si="52"/>
        <v>40F3B</v>
      </c>
      <c r="K615" s="19">
        <f t="shared" si="53"/>
        <v>266043</v>
      </c>
      <c r="M615" s="8"/>
    </row>
    <row r="616" spans="1:13">
      <c r="A616" s="4" t="s">
        <v>3791</v>
      </c>
      <c r="G616" s="19" t="str">
        <f t="shared" si="50"/>
        <v>17e4c</v>
      </c>
      <c r="H616" s="19" t="str">
        <f t="shared" si="51"/>
        <v>CB7E4C</v>
      </c>
      <c r="J616" s="19" t="str">
        <f t="shared" si="52"/>
        <v>40F40</v>
      </c>
      <c r="K616" s="19">
        <f t="shared" si="53"/>
        <v>266048</v>
      </c>
      <c r="M616" s="8"/>
    </row>
    <row r="617" spans="1:13">
      <c r="A617" s="4" t="s">
        <v>3790</v>
      </c>
      <c r="G617" s="19" t="str">
        <f t="shared" si="50"/>
        <v>17e4c</v>
      </c>
      <c r="H617" s="19" t="str">
        <f t="shared" si="51"/>
        <v>CB7E4C</v>
      </c>
      <c r="J617" s="19" t="str">
        <f t="shared" si="52"/>
        <v>40F45</v>
      </c>
      <c r="K617" s="19">
        <f t="shared" si="53"/>
        <v>266053</v>
      </c>
      <c r="M617" s="8"/>
    </row>
    <row r="618" spans="1:13">
      <c r="A618" s="4" t="s">
        <v>3789</v>
      </c>
      <c r="G618" s="19" t="str">
        <f t="shared" si="50"/>
        <v>17e4c</v>
      </c>
      <c r="H618" s="19" t="str">
        <f t="shared" si="51"/>
        <v>CB7E4C</v>
      </c>
      <c r="J618" s="19" t="str">
        <f t="shared" si="52"/>
        <v>40F4A</v>
      </c>
      <c r="K618" s="19">
        <f t="shared" si="53"/>
        <v>266058</v>
      </c>
      <c r="M618" s="8"/>
    </row>
    <row r="619" spans="1:13">
      <c r="A619" s="4" t="s">
        <v>3788</v>
      </c>
      <c r="G619" s="19" t="str">
        <f t="shared" si="50"/>
        <v>17e4c</v>
      </c>
      <c r="H619" s="19" t="str">
        <f t="shared" si="51"/>
        <v>CB7E4C</v>
      </c>
      <c r="J619" s="19" t="str">
        <f t="shared" si="52"/>
        <v>40F4F</v>
      </c>
      <c r="K619" s="19">
        <f t="shared" si="53"/>
        <v>266063</v>
      </c>
      <c r="M619" s="8"/>
    </row>
    <row r="620" spans="1:13">
      <c r="A620" s="4" t="s">
        <v>3787</v>
      </c>
      <c r="G620" s="19" t="str">
        <f t="shared" si="50"/>
        <v>17e4c</v>
      </c>
      <c r="H620" s="19" t="str">
        <f t="shared" si="51"/>
        <v>CB7E4C</v>
      </c>
      <c r="J620" s="19" t="str">
        <f t="shared" si="52"/>
        <v>40F54</v>
      </c>
      <c r="K620" s="19">
        <f t="shared" si="53"/>
        <v>266068</v>
      </c>
      <c r="M620" s="8"/>
    </row>
    <row r="621" spans="1:13">
      <c r="A621" s="4" t="s">
        <v>3786</v>
      </c>
      <c r="G621" s="19" t="str">
        <f t="shared" si="50"/>
        <v>17e63</v>
      </c>
      <c r="H621" s="19" t="str">
        <f t="shared" si="51"/>
        <v>CB7E63</v>
      </c>
      <c r="J621" s="19" t="str">
        <f t="shared" si="52"/>
        <v>40F59</v>
      </c>
      <c r="K621" s="19">
        <f t="shared" si="53"/>
        <v>266073</v>
      </c>
      <c r="M621" s="8"/>
    </row>
    <row r="622" spans="1:13">
      <c r="A622" s="4" t="s">
        <v>3785</v>
      </c>
      <c r="G622" s="19" t="str">
        <f t="shared" si="50"/>
        <v>17e63</v>
      </c>
      <c r="H622" s="19" t="str">
        <f t="shared" si="51"/>
        <v>CB7E63</v>
      </c>
      <c r="J622" s="19" t="str">
        <f t="shared" si="52"/>
        <v>40F5E</v>
      </c>
      <c r="K622" s="19">
        <f t="shared" si="53"/>
        <v>266078</v>
      </c>
      <c r="M622" s="8"/>
    </row>
    <row r="623" spans="1:13">
      <c r="A623" s="4" t="s">
        <v>3784</v>
      </c>
      <c r="G623" s="19" t="str">
        <f t="shared" si="50"/>
        <v>17e63</v>
      </c>
      <c r="H623" s="19" t="str">
        <f t="shared" si="51"/>
        <v>CB7E63</v>
      </c>
      <c r="J623" s="19" t="str">
        <f t="shared" si="52"/>
        <v>40F63</v>
      </c>
      <c r="K623" s="19">
        <f t="shared" si="53"/>
        <v>266083</v>
      </c>
      <c r="M623" s="8"/>
    </row>
    <row r="624" spans="1:13">
      <c r="A624" s="4" t="s">
        <v>3783</v>
      </c>
      <c r="G624" s="19" t="str">
        <f t="shared" si="50"/>
        <v>17e63</v>
      </c>
      <c r="H624" s="19" t="str">
        <f t="shared" si="51"/>
        <v>CB7E63</v>
      </c>
      <c r="J624" s="19" t="str">
        <f t="shared" si="52"/>
        <v>40F68</v>
      </c>
      <c r="K624" s="19">
        <f t="shared" si="53"/>
        <v>266088</v>
      </c>
      <c r="M624" s="8"/>
    </row>
    <row r="625" spans="1:13">
      <c r="A625" s="4" t="s">
        <v>3782</v>
      </c>
      <c r="G625" s="19" t="str">
        <f t="shared" si="50"/>
        <v>17e63</v>
      </c>
      <c r="H625" s="19" t="str">
        <f t="shared" si="51"/>
        <v>CB7E63</v>
      </c>
      <c r="J625" s="19" t="str">
        <f t="shared" si="52"/>
        <v>40F6D</v>
      </c>
      <c r="K625" s="19">
        <f t="shared" si="53"/>
        <v>266093</v>
      </c>
      <c r="M625" s="8"/>
    </row>
    <row r="626" spans="1:13">
      <c r="A626" s="4" t="s">
        <v>3781</v>
      </c>
      <c r="G626" s="19" t="str">
        <f t="shared" si="50"/>
        <v>17e63</v>
      </c>
      <c r="H626" s="19" t="str">
        <f t="shared" si="51"/>
        <v>CB7E63</v>
      </c>
      <c r="J626" s="19" t="str">
        <f t="shared" si="52"/>
        <v>40F72</v>
      </c>
      <c r="K626" s="19">
        <f t="shared" si="53"/>
        <v>266098</v>
      </c>
      <c r="M626" s="8"/>
    </row>
    <row r="627" spans="1:13">
      <c r="A627" s="4" t="s">
        <v>3780</v>
      </c>
      <c r="G627" s="19" t="str">
        <f t="shared" si="50"/>
        <v>17e63</v>
      </c>
      <c r="H627" s="19" t="str">
        <f t="shared" si="51"/>
        <v>CB7E63</v>
      </c>
      <c r="J627" s="19" t="str">
        <f t="shared" si="52"/>
        <v>40F77</v>
      </c>
      <c r="K627" s="19">
        <f t="shared" si="53"/>
        <v>266103</v>
      </c>
      <c r="M627" s="8"/>
    </row>
    <row r="628" spans="1:13">
      <c r="A628" s="4" t="s">
        <v>3779</v>
      </c>
      <c r="G628" s="19" t="str">
        <f t="shared" si="50"/>
        <v>17e63</v>
      </c>
      <c r="H628" s="19" t="str">
        <f t="shared" si="51"/>
        <v>CB7E63</v>
      </c>
      <c r="J628" s="19" t="str">
        <f t="shared" si="52"/>
        <v>40F7C</v>
      </c>
      <c r="K628" s="19">
        <f t="shared" si="53"/>
        <v>266108</v>
      </c>
      <c r="M628" s="8"/>
    </row>
    <row r="629" spans="1:13">
      <c r="A629" s="4" t="s">
        <v>3778</v>
      </c>
      <c r="G629" s="19" t="str">
        <f t="shared" si="50"/>
        <v>17e63</v>
      </c>
      <c r="H629" s="19" t="str">
        <f t="shared" si="51"/>
        <v>CB7E63</v>
      </c>
      <c r="J629" s="19" t="str">
        <f t="shared" si="52"/>
        <v>40F81</v>
      </c>
      <c r="K629" s="19">
        <f t="shared" si="53"/>
        <v>266113</v>
      </c>
      <c r="M629" s="8"/>
    </row>
    <row r="630" spans="1:13">
      <c r="A630" s="4" t="s">
        <v>3777</v>
      </c>
      <c r="G630" s="19" t="str">
        <f t="shared" si="50"/>
        <v>17e63</v>
      </c>
      <c r="H630" s="19" t="str">
        <f t="shared" si="51"/>
        <v>CB7E63</v>
      </c>
      <c r="J630" s="19" t="str">
        <f t="shared" si="52"/>
        <v>40F86</v>
      </c>
      <c r="K630" s="19">
        <f t="shared" si="53"/>
        <v>266118</v>
      </c>
      <c r="M630" s="8"/>
    </row>
    <row r="631" spans="1:13">
      <c r="A631" s="4" t="s">
        <v>3776</v>
      </c>
      <c r="G631" s="19" t="str">
        <f t="shared" si="50"/>
        <v>17e63</v>
      </c>
      <c r="H631" s="19" t="str">
        <f t="shared" si="51"/>
        <v>CB7E63</v>
      </c>
      <c r="J631" s="19" t="str">
        <f t="shared" si="52"/>
        <v>40F8B</v>
      </c>
      <c r="K631" s="19">
        <f t="shared" si="53"/>
        <v>266123</v>
      </c>
      <c r="M631" s="8"/>
    </row>
    <row r="632" spans="1:13">
      <c r="A632" s="4" t="s">
        <v>3775</v>
      </c>
      <c r="G632" s="19" t="str">
        <f t="shared" si="50"/>
        <v>17e63</v>
      </c>
      <c r="H632" s="19" t="str">
        <f t="shared" si="51"/>
        <v>CB7E63</v>
      </c>
      <c r="J632" s="19" t="str">
        <f t="shared" si="52"/>
        <v>40F90</v>
      </c>
      <c r="K632" s="19">
        <f t="shared" si="53"/>
        <v>266128</v>
      </c>
      <c r="M632" s="8"/>
    </row>
    <row r="633" spans="1:13">
      <c r="A633" s="4" t="s">
        <v>3774</v>
      </c>
      <c r="G633" s="19" t="str">
        <f t="shared" si="50"/>
        <v>17e63</v>
      </c>
      <c r="H633" s="19" t="str">
        <f t="shared" si="51"/>
        <v>CB7E63</v>
      </c>
      <c r="J633" s="19" t="str">
        <f t="shared" si="52"/>
        <v>40F95</v>
      </c>
      <c r="K633" s="19">
        <f t="shared" si="53"/>
        <v>266133</v>
      </c>
      <c r="M633" s="8"/>
    </row>
    <row r="634" spans="1:13">
      <c r="A634" s="4" t="s">
        <v>3773</v>
      </c>
      <c r="G634" s="19" t="str">
        <f t="shared" si="50"/>
        <v>17e63</v>
      </c>
      <c r="H634" s="19" t="str">
        <f t="shared" si="51"/>
        <v>CB7E63</v>
      </c>
      <c r="J634" s="19" t="str">
        <f t="shared" si="52"/>
        <v>40F9A</v>
      </c>
      <c r="K634" s="19">
        <f t="shared" si="53"/>
        <v>266138</v>
      </c>
      <c r="M634" s="8"/>
    </row>
    <row r="635" spans="1:13">
      <c r="A635" s="4" t="s">
        <v>3772</v>
      </c>
      <c r="G635" s="19" t="str">
        <f t="shared" si="50"/>
        <v>17e63</v>
      </c>
      <c r="H635" s="19" t="str">
        <f t="shared" si="51"/>
        <v>CB7E63</v>
      </c>
      <c r="J635" s="19" t="str">
        <f t="shared" si="52"/>
        <v>40F9F</v>
      </c>
      <c r="K635" s="19">
        <f t="shared" si="53"/>
        <v>266143</v>
      </c>
      <c r="M635" s="8"/>
    </row>
    <row r="636" spans="1:13">
      <c r="A636" s="4" t="s">
        <v>3771</v>
      </c>
      <c r="G636" s="19" t="str">
        <f t="shared" si="50"/>
        <v>17ea8</v>
      </c>
      <c r="H636" s="19" t="str">
        <f t="shared" si="51"/>
        <v>CB7EA8</v>
      </c>
      <c r="J636" s="19" t="str">
        <f t="shared" si="52"/>
        <v>40FA4</v>
      </c>
      <c r="K636" s="19">
        <f t="shared" si="53"/>
        <v>266148</v>
      </c>
      <c r="M636" s="8"/>
    </row>
    <row r="637" spans="1:13">
      <c r="A637" s="4" t="s">
        <v>3770</v>
      </c>
      <c r="G637" s="19" t="str">
        <f t="shared" si="50"/>
        <v>17ea8</v>
      </c>
      <c r="H637" s="19" t="str">
        <f t="shared" si="51"/>
        <v>CB7EA8</v>
      </c>
      <c r="J637" s="19" t="str">
        <f t="shared" si="52"/>
        <v>40FA9</v>
      </c>
      <c r="K637" s="19">
        <f t="shared" si="53"/>
        <v>266153</v>
      </c>
      <c r="M637" s="8"/>
    </row>
    <row r="638" spans="1:13">
      <c r="A638" s="4" t="s">
        <v>3769</v>
      </c>
      <c r="G638" s="19" t="str">
        <f t="shared" si="50"/>
        <v>17ea8</v>
      </c>
      <c r="H638" s="19" t="str">
        <f t="shared" si="51"/>
        <v>CB7EA8</v>
      </c>
      <c r="J638" s="19" t="str">
        <f t="shared" si="52"/>
        <v>40FAE</v>
      </c>
      <c r="K638" s="19">
        <f t="shared" si="53"/>
        <v>266158</v>
      </c>
      <c r="M638" s="8"/>
    </row>
    <row r="639" spans="1:13">
      <c r="A639" s="4" t="s">
        <v>3768</v>
      </c>
      <c r="G639" s="19" t="str">
        <f t="shared" si="50"/>
        <v>17ea8</v>
      </c>
      <c r="H639" s="19" t="str">
        <f t="shared" si="51"/>
        <v>CB7EA8</v>
      </c>
      <c r="J639" s="19" t="str">
        <f t="shared" si="52"/>
        <v>40FB3</v>
      </c>
      <c r="K639" s="19">
        <f t="shared" si="53"/>
        <v>266163</v>
      </c>
      <c r="M639" s="8"/>
    </row>
    <row r="640" spans="1:13">
      <c r="A640" s="4" t="s">
        <v>3767</v>
      </c>
      <c r="G640" s="19" t="str">
        <f t="shared" si="50"/>
        <v>17ea8</v>
      </c>
      <c r="H640" s="19" t="str">
        <f t="shared" si="51"/>
        <v>CB7EA8</v>
      </c>
      <c r="J640" s="19" t="str">
        <f t="shared" si="52"/>
        <v>40FB8</v>
      </c>
      <c r="K640" s="19">
        <f t="shared" si="53"/>
        <v>266168</v>
      </c>
      <c r="M640" s="8"/>
    </row>
    <row r="641" spans="1:13">
      <c r="A641" s="4" t="s">
        <v>3766</v>
      </c>
      <c r="G641" s="19" t="str">
        <f t="shared" si="50"/>
        <v>17ea8</v>
      </c>
      <c r="H641" s="19" t="str">
        <f t="shared" si="51"/>
        <v>CB7EA8</v>
      </c>
      <c r="J641" s="19" t="str">
        <f t="shared" si="52"/>
        <v>40FBD</v>
      </c>
      <c r="K641" s="19">
        <f t="shared" si="53"/>
        <v>266173</v>
      </c>
      <c r="M641" s="8"/>
    </row>
    <row r="642" spans="1:13">
      <c r="A642" s="4" t="s">
        <v>3765</v>
      </c>
      <c r="G642" s="19" t="str">
        <f t="shared" si="50"/>
        <v>17ea8</v>
      </c>
      <c r="H642" s="19" t="str">
        <f t="shared" si="51"/>
        <v>CB7EA8</v>
      </c>
      <c r="J642" s="19" t="str">
        <f t="shared" si="52"/>
        <v>40FC2</v>
      </c>
      <c r="K642" s="19">
        <f t="shared" si="53"/>
        <v>266178</v>
      </c>
      <c r="M642" s="8"/>
    </row>
    <row r="643" spans="1:13">
      <c r="A643" s="4" t="s">
        <v>3764</v>
      </c>
      <c r="G643" s="19" t="str">
        <f t="shared" ref="G643:G706" si="54">MID(A643,FIND("0x",A643,1)+2,LEN(A643))</f>
        <v>17ea8</v>
      </c>
      <c r="H643" s="19" t="str">
        <f t="shared" ref="H643:H706" si="55">DEC2HEX(HEX2DEC("CA0000")+HEX2DEC(G643))</f>
        <v>CB7EA8</v>
      </c>
      <c r="J643" s="19" t="str">
        <f t="shared" si="52"/>
        <v>40FC7</v>
      </c>
      <c r="K643" s="19">
        <f t="shared" si="53"/>
        <v>266183</v>
      </c>
      <c r="M643" s="8"/>
    </row>
    <row r="644" spans="1:13">
      <c r="A644" s="4" t="s">
        <v>3763</v>
      </c>
      <c r="G644" s="19" t="str">
        <f t="shared" si="54"/>
        <v>17ea8</v>
      </c>
      <c r="H644" s="19" t="str">
        <f t="shared" si="55"/>
        <v>CB7EA8</v>
      </c>
      <c r="J644" s="19" t="str">
        <f t="shared" ref="J644:J707" si="56">DEC2HEX(K644)</f>
        <v>40FCC</v>
      </c>
      <c r="K644" s="19">
        <f t="shared" ref="K644:K707" si="57">K643+5</f>
        <v>266188</v>
      </c>
      <c r="M644" s="8"/>
    </row>
    <row r="645" spans="1:13">
      <c r="A645" s="4" t="s">
        <v>3762</v>
      </c>
      <c r="G645" s="19" t="str">
        <f t="shared" si="54"/>
        <v>17ea8</v>
      </c>
      <c r="H645" s="19" t="str">
        <f t="shared" si="55"/>
        <v>CB7EA8</v>
      </c>
      <c r="J645" s="19" t="str">
        <f t="shared" si="56"/>
        <v>40FD1</v>
      </c>
      <c r="K645" s="19">
        <f t="shared" si="57"/>
        <v>266193</v>
      </c>
      <c r="M645" s="8"/>
    </row>
    <row r="646" spans="1:13">
      <c r="A646" s="4" t="s">
        <v>3761</v>
      </c>
      <c r="G646" s="19" t="str">
        <f t="shared" si="54"/>
        <v>17e7a</v>
      </c>
      <c r="H646" s="19" t="str">
        <f t="shared" si="55"/>
        <v>CB7E7A</v>
      </c>
      <c r="J646" s="19" t="str">
        <f t="shared" si="56"/>
        <v>40FD6</v>
      </c>
      <c r="K646" s="19">
        <f t="shared" si="57"/>
        <v>266198</v>
      </c>
      <c r="M646" s="8"/>
    </row>
    <row r="647" spans="1:13">
      <c r="A647" s="4" t="s">
        <v>3760</v>
      </c>
      <c r="G647" s="19" t="str">
        <f t="shared" si="54"/>
        <v>17e91</v>
      </c>
      <c r="H647" s="19" t="str">
        <f t="shared" si="55"/>
        <v>CB7E91</v>
      </c>
      <c r="J647" s="19" t="str">
        <f t="shared" si="56"/>
        <v>40FDB</v>
      </c>
      <c r="K647" s="19">
        <f t="shared" si="57"/>
        <v>266203</v>
      </c>
      <c r="M647" s="8"/>
    </row>
    <row r="648" spans="1:13">
      <c r="A648" s="4" t="s">
        <v>3759</v>
      </c>
      <c r="G648" s="19" t="str">
        <f t="shared" si="54"/>
        <v>18062</v>
      </c>
      <c r="H648" s="19" t="str">
        <f t="shared" si="55"/>
        <v>CB8062</v>
      </c>
      <c r="J648" s="19" t="str">
        <f t="shared" si="56"/>
        <v>40FE0</v>
      </c>
      <c r="K648" s="19">
        <f t="shared" si="57"/>
        <v>266208</v>
      </c>
      <c r="M648" s="8"/>
    </row>
    <row r="649" spans="1:13">
      <c r="A649" s="4" t="s">
        <v>3758</v>
      </c>
      <c r="G649" s="19" t="str">
        <f t="shared" si="54"/>
        <v>17d9d</v>
      </c>
      <c r="H649" s="19" t="str">
        <f t="shared" si="55"/>
        <v>CB7D9D</v>
      </c>
      <c r="J649" s="19" t="str">
        <f t="shared" si="56"/>
        <v>40FE5</v>
      </c>
      <c r="K649" s="19">
        <f t="shared" si="57"/>
        <v>266213</v>
      </c>
      <c r="M649" s="8"/>
    </row>
    <row r="650" spans="1:13">
      <c r="A650" s="4" t="s">
        <v>3757</v>
      </c>
      <c r="G650" s="19" t="str">
        <f t="shared" si="54"/>
        <v>29aeb</v>
      </c>
      <c r="H650" s="19" t="str">
        <f t="shared" si="55"/>
        <v>CC9AEB</v>
      </c>
      <c r="J650" s="19" t="str">
        <f t="shared" si="56"/>
        <v>40FEA</v>
      </c>
      <c r="K650" s="19">
        <f t="shared" si="57"/>
        <v>266218</v>
      </c>
      <c r="M650" s="8"/>
    </row>
    <row r="651" spans="1:13">
      <c r="A651" s="4" t="s">
        <v>3756</v>
      </c>
      <c r="G651" s="19" t="str">
        <f t="shared" si="54"/>
        <v>181a2</v>
      </c>
      <c r="H651" s="19" t="str">
        <f t="shared" si="55"/>
        <v>CB81A2</v>
      </c>
      <c r="J651" s="19" t="str">
        <f t="shared" si="56"/>
        <v>40FEF</v>
      </c>
      <c r="K651" s="19">
        <f t="shared" si="57"/>
        <v>266223</v>
      </c>
      <c r="M651" s="8"/>
    </row>
    <row r="652" spans="1:13">
      <c r="A652" s="4" t="s">
        <v>3755</v>
      </c>
      <c r="G652" s="19" t="str">
        <f t="shared" si="54"/>
        <v>181a2</v>
      </c>
      <c r="H652" s="19" t="str">
        <f t="shared" si="55"/>
        <v>CB81A2</v>
      </c>
      <c r="J652" s="19" t="str">
        <f t="shared" si="56"/>
        <v>40FF4</v>
      </c>
      <c r="K652" s="19">
        <f t="shared" si="57"/>
        <v>266228</v>
      </c>
      <c r="M652" s="8"/>
    </row>
    <row r="653" spans="1:13">
      <c r="A653" s="4" t="s">
        <v>3754</v>
      </c>
      <c r="G653" s="19" t="str">
        <f t="shared" si="54"/>
        <v>181a2</v>
      </c>
      <c r="H653" s="19" t="str">
        <f t="shared" si="55"/>
        <v>CB81A2</v>
      </c>
      <c r="J653" s="19" t="str">
        <f t="shared" si="56"/>
        <v>40FF9</v>
      </c>
      <c r="K653" s="19">
        <f t="shared" si="57"/>
        <v>266233</v>
      </c>
      <c r="M653" s="8"/>
    </row>
    <row r="654" spans="1:13">
      <c r="A654" s="4" t="s">
        <v>3753</v>
      </c>
      <c r="G654" s="19" t="str">
        <f t="shared" si="54"/>
        <v>181a2</v>
      </c>
      <c r="H654" s="19" t="str">
        <f t="shared" si="55"/>
        <v>CB81A2</v>
      </c>
      <c r="J654" s="19" t="str">
        <f t="shared" si="56"/>
        <v>40FFE</v>
      </c>
      <c r="K654" s="19">
        <f t="shared" si="57"/>
        <v>266238</v>
      </c>
      <c r="M654" s="8"/>
    </row>
    <row r="655" spans="1:13">
      <c r="A655" s="4" t="s">
        <v>3752</v>
      </c>
      <c r="G655" s="19" t="str">
        <f t="shared" si="54"/>
        <v>181a2</v>
      </c>
      <c r="H655" s="19" t="str">
        <f t="shared" si="55"/>
        <v>CB81A2</v>
      </c>
      <c r="J655" s="19" t="str">
        <f t="shared" si="56"/>
        <v>41003</v>
      </c>
      <c r="K655" s="19">
        <f t="shared" si="57"/>
        <v>266243</v>
      </c>
      <c r="M655" s="8"/>
    </row>
    <row r="656" spans="1:13">
      <c r="A656" s="4" t="s">
        <v>3751</v>
      </c>
      <c r="G656" s="19" t="str">
        <f t="shared" si="54"/>
        <v>181a2</v>
      </c>
      <c r="H656" s="19" t="str">
        <f t="shared" si="55"/>
        <v>CB81A2</v>
      </c>
      <c r="J656" s="19" t="str">
        <f t="shared" si="56"/>
        <v>41008</v>
      </c>
      <c r="K656" s="19">
        <f t="shared" si="57"/>
        <v>266248</v>
      </c>
      <c r="M656" s="8"/>
    </row>
    <row r="657" spans="1:13">
      <c r="A657" s="4" t="s">
        <v>3750</v>
      </c>
      <c r="G657" s="19" t="str">
        <f t="shared" si="54"/>
        <v>181a2</v>
      </c>
      <c r="H657" s="19" t="str">
        <f t="shared" si="55"/>
        <v>CB81A2</v>
      </c>
      <c r="J657" s="19" t="str">
        <f t="shared" si="56"/>
        <v>4100D</v>
      </c>
      <c r="K657" s="19">
        <f t="shared" si="57"/>
        <v>266253</v>
      </c>
      <c r="M657" s="8"/>
    </row>
    <row r="658" spans="1:13">
      <c r="A658" s="4" t="s">
        <v>3749</v>
      </c>
      <c r="G658" s="19" t="str">
        <f t="shared" si="54"/>
        <v>181a2</v>
      </c>
      <c r="H658" s="19" t="str">
        <f t="shared" si="55"/>
        <v>CB81A2</v>
      </c>
      <c r="J658" s="19" t="str">
        <f t="shared" si="56"/>
        <v>41012</v>
      </c>
      <c r="K658" s="19">
        <f t="shared" si="57"/>
        <v>266258</v>
      </c>
      <c r="M658" s="8"/>
    </row>
    <row r="659" spans="1:13">
      <c r="A659" s="4" t="s">
        <v>3748</v>
      </c>
      <c r="G659" s="19" t="str">
        <f t="shared" si="54"/>
        <v>181a2</v>
      </c>
      <c r="H659" s="19" t="str">
        <f t="shared" si="55"/>
        <v>CB81A2</v>
      </c>
      <c r="J659" s="19" t="str">
        <f t="shared" si="56"/>
        <v>41017</v>
      </c>
      <c r="K659" s="19">
        <f t="shared" si="57"/>
        <v>266263</v>
      </c>
      <c r="M659" s="8"/>
    </row>
    <row r="660" spans="1:13">
      <c r="A660" s="4" t="s">
        <v>3747</v>
      </c>
      <c r="G660" s="19" t="str">
        <f t="shared" si="54"/>
        <v>181a2</v>
      </c>
      <c r="H660" s="19" t="str">
        <f t="shared" si="55"/>
        <v>CB81A2</v>
      </c>
      <c r="J660" s="19" t="str">
        <f t="shared" si="56"/>
        <v>4101C</v>
      </c>
      <c r="K660" s="19">
        <f t="shared" si="57"/>
        <v>266268</v>
      </c>
      <c r="M660" s="8"/>
    </row>
    <row r="661" spans="1:13">
      <c r="A661" s="4" t="s">
        <v>3746</v>
      </c>
      <c r="G661" s="19" t="str">
        <f t="shared" si="54"/>
        <v>181ab</v>
      </c>
      <c r="H661" s="19" t="str">
        <f t="shared" si="55"/>
        <v>CB81AB</v>
      </c>
      <c r="J661" s="19" t="str">
        <f t="shared" si="56"/>
        <v>41021</v>
      </c>
      <c r="K661" s="19">
        <f t="shared" si="57"/>
        <v>266273</v>
      </c>
      <c r="M661" s="8"/>
    </row>
    <row r="662" spans="1:13">
      <c r="A662" s="4" t="s">
        <v>3745</v>
      </c>
      <c r="G662" s="19" t="str">
        <f t="shared" si="54"/>
        <v>181ab</v>
      </c>
      <c r="H662" s="19" t="str">
        <f t="shared" si="55"/>
        <v>CB81AB</v>
      </c>
      <c r="J662" s="19" t="str">
        <f t="shared" si="56"/>
        <v>41026</v>
      </c>
      <c r="K662" s="19">
        <f t="shared" si="57"/>
        <v>266278</v>
      </c>
      <c r="M662" s="8"/>
    </row>
    <row r="663" spans="1:13">
      <c r="A663" s="4" t="s">
        <v>3744</v>
      </c>
      <c r="G663" s="19" t="str">
        <f t="shared" si="54"/>
        <v>181ab</v>
      </c>
      <c r="H663" s="19" t="str">
        <f t="shared" si="55"/>
        <v>CB81AB</v>
      </c>
      <c r="J663" s="19" t="str">
        <f t="shared" si="56"/>
        <v>4102B</v>
      </c>
      <c r="K663" s="19">
        <f t="shared" si="57"/>
        <v>266283</v>
      </c>
      <c r="M663" s="8"/>
    </row>
    <row r="664" spans="1:13">
      <c r="A664" s="4" t="s">
        <v>3743</v>
      </c>
      <c r="G664" s="19" t="str">
        <f t="shared" si="54"/>
        <v>181ab</v>
      </c>
      <c r="H664" s="19" t="str">
        <f t="shared" si="55"/>
        <v>CB81AB</v>
      </c>
      <c r="J664" s="19" t="str">
        <f t="shared" si="56"/>
        <v>41030</v>
      </c>
      <c r="K664" s="19">
        <f t="shared" si="57"/>
        <v>266288</v>
      </c>
      <c r="M664" s="8"/>
    </row>
    <row r="665" spans="1:13">
      <c r="A665" s="4" t="s">
        <v>3742</v>
      </c>
      <c r="G665" s="19" t="str">
        <f t="shared" si="54"/>
        <v>181b4</v>
      </c>
      <c r="H665" s="19" t="str">
        <f t="shared" si="55"/>
        <v>CB81B4</v>
      </c>
      <c r="J665" s="19" t="str">
        <f t="shared" si="56"/>
        <v>41035</v>
      </c>
      <c r="K665" s="19">
        <f t="shared" si="57"/>
        <v>266293</v>
      </c>
      <c r="M665" s="8"/>
    </row>
    <row r="666" spans="1:13">
      <c r="A666" s="4" t="s">
        <v>3741</v>
      </c>
      <c r="G666" s="19" t="str">
        <f t="shared" si="54"/>
        <v>181b4</v>
      </c>
      <c r="H666" s="19" t="str">
        <f t="shared" si="55"/>
        <v>CB81B4</v>
      </c>
      <c r="J666" s="19" t="str">
        <f t="shared" si="56"/>
        <v>4103A</v>
      </c>
      <c r="K666" s="19">
        <f t="shared" si="57"/>
        <v>266298</v>
      </c>
      <c r="M666" s="8"/>
    </row>
    <row r="667" spans="1:13">
      <c r="A667" s="4" t="s">
        <v>3740</v>
      </c>
      <c r="G667" s="19" t="str">
        <f t="shared" si="54"/>
        <v>181b4</v>
      </c>
      <c r="H667" s="19" t="str">
        <f t="shared" si="55"/>
        <v>CB81B4</v>
      </c>
      <c r="J667" s="19" t="str">
        <f t="shared" si="56"/>
        <v>4103F</v>
      </c>
      <c r="K667" s="19">
        <f t="shared" si="57"/>
        <v>266303</v>
      </c>
      <c r="M667" s="8"/>
    </row>
    <row r="668" spans="1:13">
      <c r="A668" s="4" t="s">
        <v>3739</v>
      </c>
      <c r="G668" s="19" t="str">
        <f t="shared" si="54"/>
        <v>181b4</v>
      </c>
      <c r="H668" s="19" t="str">
        <f t="shared" si="55"/>
        <v>CB81B4</v>
      </c>
      <c r="J668" s="19" t="str">
        <f t="shared" si="56"/>
        <v>41044</v>
      </c>
      <c r="K668" s="19">
        <f t="shared" si="57"/>
        <v>266308</v>
      </c>
      <c r="M668" s="8"/>
    </row>
    <row r="669" spans="1:13">
      <c r="A669" s="4" t="s">
        <v>3738</v>
      </c>
      <c r="G669" s="19" t="str">
        <f t="shared" si="54"/>
        <v>181b4</v>
      </c>
      <c r="H669" s="19" t="str">
        <f t="shared" si="55"/>
        <v>CB81B4</v>
      </c>
      <c r="J669" s="19" t="str">
        <f t="shared" si="56"/>
        <v>41049</v>
      </c>
      <c r="K669" s="19">
        <f t="shared" si="57"/>
        <v>266313</v>
      </c>
      <c r="M669" s="8"/>
    </row>
    <row r="670" spans="1:13">
      <c r="A670" s="4" t="s">
        <v>3737</v>
      </c>
      <c r="G670" s="19" t="str">
        <f t="shared" si="54"/>
        <v>181b4</v>
      </c>
      <c r="H670" s="19" t="str">
        <f t="shared" si="55"/>
        <v>CB81B4</v>
      </c>
      <c r="J670" s="19" t="str">
        <f t="shared" si="56"/>
        <v>4104E</v>
      </c>
      <c r="K670" s="19">
        <f t="shared" si="57"/>
        <v>266318</v>
      </c>
      <c r="M670" s="8"/>
    </row>
    <row r="671" spans="1:13">
      <c r="A671" s="4" t="s">
        <v>3736</v>
      </c>
      <c r="G671" s="19" t="str">
        <f t="shared" si="54"/>
        <v>181bd</v>
      </c>
      <c r="H671" s="19" t="str">
        <f t="shared" si="55"/>
        <v>CB81BD</v>
      </c>
      <c r="J671" s="19" t="str">
        <f t="shared" si="56"/>
        <v>41053</v>
      </c>
      <c r="K671" s="19">
        <f t="shared" si="57"/>
        <v>266323</v>
      </c>
      <c r="M671" s="8"/>
    </row>
    <row r="672" spans="1:13">
      <c r="A672" s="4" t="s">
        <v>3735</v>
      </c>
      <c r="G672" s="19" t="str">
        <f t="shared" si="54"/>
        <v>181bd</v>
      </c>
      <c r="H672" s="19" t="str">
        <f t="shared" si="55"/>
        <v>CB81BD</v>
      </c>
      <c r="J672" s="19" t="str">
        <f t="shared" si="56"/>
        <v>41058</v>
      </c>
      <c r="K672" s="19">
        <f t="shared" si="57"/>
        <v>266328</v>
      </c>
      <c r="M672" s="8"/>
    </row>
    <row r="673" spans="1:13">
      <c r="A673" s="4" t="s">
        <v>3734</v>
      </c>
      <c r="G673" s="19" t="str">
        <f t="shared" si="54"/>
        <v>181bd</v>
      </c>
      <c r="H673" s="19" t="str">
        <f t="shared" si="55"/>
        <v>CB81BD</v>
      </c>
      <c r="J673" s="19" t="str">
        <f t="shared" si="56"/>
        <v>4105D</v>
      </c>
      <c r="K673" s="19">
        <f t="shared" si="57"/>
        <v>266333</v>
      </c>
      <c r="M673" s="8"/>
    </row>
    <row r="674" spans="1:13">
      <c r="A674" s="4" t="s">
        <v>3733</v>
      </c>
      <c r="G674" s="19" t="str">
        <f t="shared" si="54"/>
        <v>181bd</v>
      </c>
      <c r="H674" s="19" t="str">
        <f t="shared" si="55"/>
        <v>CB81BD</v>
      </c>
      <c r="J674" s="19" t="str">
        <f t="shared" si="56"/>
        <v>41062</v>
      </c>
      <c r="K674" s="19">
        <f t="shared" si="57"/>
        <v>266338</v>
      </c>
      <c r="M674" s="8"/>
    </row>
    <row r="675" spans="1:13">
      <c r="A675" s="4" t="s">
        <v>3732</v>
      </c>
      <c r="G675" s="19" t="str">
        <f t="shared" si="54"/>
        <v>181bd</v>
      </c>
      <c r="H675" s="19" t="str">
        <f t="shared" si="55"/>
        <v>CB81BD</v>
      </c>
      <c r="J675" s="19" t="str">
        <f t="shared" si="56"/>
        <v>41067</v>
      </c>
      <c r="K675" s="19">
        <f t="shared" si="57"/>
        <v>266343</v>
      </c>
      <c r="M675" s="8"/>
    </row>
    <row r="676" spans="1:13">
      <c r="A676" s="4" t="s">
        <v>3731</v>
      </c>
      <c r="G676" s="19" t="str">
        <f t="shared" si="54"/>
        <v>181bd</v>
      </c>
      <c r="H676" s="19" t="str">
        <f t="shared" si="55"/>
        <v>CB81BD</v>
      </c>
      <c r="J676" s="19" t="str">
        <f t="shared" si="56"/>
        <v>4106C</v>
      </c>
      <c r="K676" s="19">
        <f t="shared" si="57"/>
        <v>266348</v>
      </c>
      <c r="M676" s="8"/>
    </row>
    <row r="677" spans="1:13">
      <c r="A677" s="4" t="s">
        <v>3730</v>
      </c>
      <c r="G677" s="19" t="str">
        <f t="shared" si="54"/>
        <v>1809a</v>
      </c>
      <c r="H677" s="19" t="str">
        <f t="shared" si="55"/>
        <v>CB809A</v>
      </c>
      <c r="J677" s="19" t="str">
        <f t="shared" si="56"/>
        <v>41071</v>
      </c>
      <c r="K677" s="19">
        <f t="shared" si="57"/>
        <v>266353</v>
      </c>
      <c r="M677" s="8"/>
    </row>
    <row r="678" spans="1:13">
      <c r="A678" s="4" t="s">
        <v>3729</v>
      </c>
      <c r="G678" s="19" t="str">
        <f t="shared" si="54"/>
        <v>180a9</v>
      </c>
      <c r="H678" s="19" t="str">
        <f t="shared" si="55"/>
        <v>CB80A9</v>
      </c>
      <c r="J678" s="19" t="str">
        <f t="shared" si="56"/>
        <v>41076</v>
      </c>
      <c r="K678" s="19">
        <f t="shared" si="57"/>
        <v>266358</v>
      </c>
      <c r="M678" s="8"/>
    </row>
    <row r="679" spans="1:13">
      <c r="A679" s="4" t="s">
        <v>3728</v>
      </c>
      <c r="G679" s="19" t="str">
        <f t="shared" si="54"/>
        <v>180b8</v>
      </c>
      <c r="H679" s="19" t="str">
        <f t="shared" si="55"/>
        <v>CB80B8</v>
      </c>
      <c r="J679" s="19" t="str">
        <f t="shared" si="56"/>
        <v>4107B</v>
      </c>
      <c r="K679" s="19">
        <f t="shared" si="57"/>
        <v>266363</v>
      </c>
      <c r="M679" s="8"/>
    </row>
    <row r="680" spans="1:13">
      <c r="A680" s="4" t="s">
        <v>3727</v>
      </c>
      <c r="G680" s="19" t="str">
        <f t="shared" si="54"/>
        <v>180b8</v>
      </c>
      <c r="H680" s="19" t="str">
        <f t="shared" si="55"/>
        <v>CB80B8</v>
      </c>
      <c r="J680" s="19" t="str">
        <f t="shared" si="56"/>
        <v>41080</v>
      </c>
      <c r="K680" s="19">
        <f t="shared" si="57"/>
        <v>266368</v>
      </c>
      <c r="M680" s="8"/>
    </row>
    <row r="681" spans="1:13">
      <c r="A681" s="4" t="s">
        <v>3726</v>
      </c>
      <c r="G681" s="19" t="str">
        <f t="shared" si="54"/>
        <v>17eb1</v>
      </c>
      <c r="H681" s="19" t="str">
        <f t="shared" si="55"/>
        <v>CB7EB1</v>
      </c>
      <c r="J681" s="19" t="str">
        <f t="shared" si="56"/>
        <v>41085</v>
      </c>
      <c r="K681" s="19">
        <f t="shared" si="57"/>
        <v>266373</v>
      </c>
      <c r="M681" s="8"/>
    </row>
    <row r="682" spans="1:13">
      <c r="A682" s="4" t="s">
        <v>3725</v>
      </c>
      <c r="G682" s="19" t="str">
        <f t="shared" si="54"/>
        <v>17ed2</v>
      </c>
      <c r="H682" s="19" t="str">
        <f t="shared" si="55"/>
        <v>CB7ED2</v>
      </c>
      <c r="J682" s="19" t="str">
        <f t="shared" si="56"/>
        <v>4108A</v>
      </c>
      <c r="K682" s="19">
        <f t="shared" si="57"/>
        <v>266378</v>
      </c>
      <c r="M682" s="8"/>
    </row>
    <row r="683" spans="1:13">
      <c r="A683" s="4" t="s">
        <v>3724</v>
      </c>
      <c r="G683" s="19" t="str">
        <f t="shared" si="54"/>
        <v>17f01</v>
      </c>
      <c r="H683" s="19" t="str">
        <f t="shared" si="55"/>
        <v>CB7F01</v>
      </c>
      <c r="J683" s="19" t="str">
        <f t="shared" si="56"/>
        <v>4108F</v>
      </c>
      <c r="K683" s="19">
        <f t="shared" si="57"/>
        <v>266383</v>
      </c>
      <c r="M683" s="8"/>
    </row>
    <row r="684" spans="1:13">
      <c r="A684" s="4" t="s">
        <v>3723</v>
      </c>
      <c r="G684" s="19" t="str">
        <f t="shared" si="54"/>
        <v>17f22</v>
      </c>
      <c r="H684" s="19" t="str">
        <f t="shared" si="55"/>
        <v>CB7F22</v>
      </c>
      <c r="J684" s="19" t="str">
        <f t="shared" si="56"/>
        <v>41094</v>
      </c>
      <c r="K684" s="19">
        <f t="shared" si="57"/>
        <v>266388</v>
      </c>
      <c r="M684" s="8"/>
    </row>
    <row r="685" spans="1:13">
      <c r="A685" s="4" t="s">
        <v>3722</v>
      </c>
      <c r="G685" s="19" t="str">
        <f t="shared" si="54"/>
        <v>17f51</v>
      </c>
      <c r="H685" s="19" t="str">
        <f t="shared" si="55"/>
        <v>CB7F51</v>
      </c>
      <c r="J685" s="19" t="str">
        <f t="shared" si="56"/>
        <v>41099</v>
      </c>
      <c r="K685" s="19">
        <f t="shared" si="57"/>
        <v>266393</v>
      </c>
      <c r="M685" s="8"/>
    </row>
    <row r="686" spans="1:13">
      <c r="A686" s="4" t="s">
        <v>3721</v>
      </c>
      <c r="G686" s="19" t="str">
        <f t="shared" si="54"/>
        <v>17e63</v>
      </c>
      <c r="H686" s="19" t="str">
        <f t="shared" si="55"/>
        <v>CB7E63</v>
      </c>
      <c r="J686" s="19" t="str">
        <f t="shared" si="56"/>
        <v>4109E</v>
      </c>
      <c r="K686" s="19">
        <f t="shared" si="57"/>
        <v>266398</v>
      </c>
      <c r="M686" s="8"/>
    </row>
    <row r="687" spans="1:13">
      <c r="A687" s="4" t="s">
        <v>3720</v>
      </c>
      <c r="G687" s="19" t="str">
        <f t="shared" si="54"/>
        <v>17e91</v>
      </c>
      <c r="H687" s="19" t="str">
        <f t="shared" si="55"/>
        <v>CB7E91</v>
      </c>
      <c r="J687" s="19" t="str">
        <f t="shared" si="56"/>
        <v>410A3</v>
      </c>
      <c r="K687" s="19">
        <f t="shared" si="57"/>
        <v>266403</v>
      </c>
      <c r="M687" s="8"/>
    </row>
    <row r="688" spans="1:13">
      <c r="A688" s="4" t="s">
        <v>3719</v>
      </c>
      <c r="G688" s="19" t="str">
        <f t="shared" si="54"/>
        <v>17f72</v>
      </c>
      <c r="H688" s="19" t="str">
        <f t="shared" si="55"/>
        <v>CB7F72</v>
      </c>
      <c r="J688" s="19" t="str">
        <f t="shared" si="56"/>
        <v>410A8</v>
      </c>
      <c r="K688" s="19">
        <f t="shared" si="57"/>
        <v>266408</v>
      </c>
      <c r="M688" s="8"/>
    </row>
    <row r="689" spans="1:13">
      <c r="A689" s="4" t="s">
        <v>3718</v>
      </c>
      <c r="G689" s="19" t="str">
        <f t="shared" si="54"/>
        <v>17f93</v>
      </c>
      <c r="H689" s="19" t="str">
        <f t="shared" si="55"/>
        <v>CB7F93</v>
      </c>
      <c r="J689" s="19" t="str">
        <f t="shared" si="56"/>
        <v>410AD</v>
      </c>
      <c r="K689" s="19">
        <f t="shared" si="57"/>
        <v>266413</v>
      </c>
      <c r="M689" s="8"/>
    </row>
    <row r="690" spans="1:13">
      <c r="A690" s="4" t="s">
        <v>3717</v>
      </c>
      <c r="G690" s="19" t="str">
        <f t="shared" si="54"/>
        <v>17fb4</v>
      </c>
      <c r="H690" s="19" t="str">
        <f t="shared" si="55"/>
        <v>CB7FB4</v>
      </c>
      <c r="J690" s="19" t="str">
        <f t="shared" si="56"/>
        <v>410B2</v>
      </c>
      <c r="K690" s="19">
        <f t="shared" si="57"/>
        <v>266418</v>
      </c>
      <c r="M690" s="8"/>
    </row>
    <row r="691" spans="1:13">
      <c r="A691" s="4" t="s">
        <v>3716</v>
      </c>
      <c r="G691" s="19" t="str">
        <f t="shared" si="54"/>
        <v>17fd5</v>
      </c>
      <c r="H691" s="19" t="str">
        <f t="shared" si="55"/>
        <v>CB7FD5</v>
      </c>
      <c r="J691" s="19" t="str">
        <f t="shared" si="56"/>
        <v>410B7</v>
      </c>
      <c r="K691" s="19">
        <f t="shared" si="57"/>
        <v>266423</v>
      </c>
      <c r="M691" s="8"/>
    </row>
    <row r="692" spans="1:13">
      <c r="A692" s="4" t="s">
        <v>3715</v>
      </c>
      <c r="G692" s="19" t="str">
        <f t="shared" si="54"/>
        <v>17ff6</v>
      </c>
      <c r="H692" s="19" t="str">
        <f t="shared" si="55"/>
        <v>CB7FF6</v>
      </c>
      <c r="J692" s="19" t="str">
        <f t="shared" si="56"/>
        <v>410BC</v>
      </c>
      <c r="K692" s="19">
        <f t="shared" si="57"/>
        <v>266428</v>
      </c>
      <c r="M692" s="8"/>
    </row>
    <row r="693" spans="1:13">
      <c r="A693" s="4" t="s">
        <v>3714</v>
      </c>
      <c r="G693" s="19" t="str">
        <f t="shared" si="54"/>
        <v>17e4c</v>
      </c>
      <c r="H693" s="19" t="str">
        <f t="shared" si="55"/>
        <v>CB7E4C</v>
      </c>
      <c r="J693" s="19" t="str">
        <f t="shared" si="56"/>
        <v>410C1</v>
      </c>
      <c r="K693" s="19">
        <f t="shared" si="57"/>
        <v>266433</v>
      </c>
      <c r="M693" s="8"/>
    </row>
    <row r="694" spans="1:13">
      <c r="A694" s="4" t="s">
        <v>3713</v>
      </c>
      <c r="G694" s="19" t="str">
        <f t="shared" si="54"/>
        <v>1807e</v>
      </c>
      <c r="H694" s="19" t="str">
        <f t="shared" si="55"/>
        <v>CB807E</v>
      </c>
      <c r="J694" s="19" t="str">
        <f t="shared" si="56"/>
        <v>410C6</v>
      </c>
      <c r="K694" s="19">
        <f t="shared" si="57"/>
        <v>266438</v>
      </c>
      <c r="M694" s="8"/>
    </row>
    <row r="695" spans="1:13">
      <c r="A695" s="4" t="s">
        <v>3712</v>
      </c>
      <c r="G695" s="19" t="str">
        <f t="shared" si="54"/>
        <v>2d8a7</v>
      </c>
      <c r="H695" s="19" t="str">
        <f t="shared" si="55"/>
        <v>CCD8A7</v>
      </c>
      <c r="J695" s="19" t="str">
        <f t="shared" si="56"/>
        <v>410CB</v>
      </c>
      <c r="K695" s="19">
        <f t="shared" si="57"/>
        <v>266443</v>
      </c>
      <c r="M695" s="8"/>
    </row>
    <row r="696" spans="1:13">
      <c r="A696" s="4" t="s">
        <v>3711</v>
      </c>
      <c r="G696" s="19" t="str">
        <f t="shared" si="54"/>
        <v>2d8b2</v>
      </c>
      <c r="H696" s="19" t="str">
        <f t="shared" si="55"/>
        <v>CCD8B2</v>
      </c>
      <c r="J696" s="19" t="str">
        <f t="shared" si="56"/>
        <v>410D0</v>
      </c>
      <c r="K696" s="19">
        <f t="shared" si="57"/>
        <v>266448</v>
      </c>
      <c r="M696" s="8"/>
    </row>
    <row r="697" spans="1:13">
      <c r="A697" s="4" t="s">
        <v>3710</v>
      </c>
      <c r="G697" s="19" t="str">
        <f t="shared" si="54"/>
        <v>2d8d4</v>
      </c>
      <c r="H697" s="19" t="str">
        <f t="shared" si="55"/>
        <v>CCD8D4</v>
      </c>
      <c r="J697" s="19" t="str">
        <f t="shared" si="56"/>
        <v>410D5</v>
      </c>
      <c r="K697" s="19">
        <f t="shared" si="57"/>
        <v>266453</v>
      </c>
      <c r="M697" s="8"/>
    </row>
    <row r="698" spans="1:13">
      <c r="A698" s="4" t="s">
        <v>3709</v>
      </c>
      <c r="G698" s="19" t="str">
        <f t="shared" si="54"/>
        <v>2d93a</v>
      </c>
      <c r="H698" s="19" t="str">
        <f t="shared" si="55"/>
        <v>CCD93A</v>
      </c>
      <c r="J698" s="19" t="str">
        <f t="shared" si="56"/>
        <v>410DA</v>
      </c>
      <c r="K698" s="19">
        <f t="shared" si="57"/>
        <v>266458</v>
      </c>
      <c r="M698" s="8"/>
    </row>
    <row r="699" spans="1:13">
      <c r="A699" s="4" t="s">
        <v>3708</v>
      </c>
      <c r="G699" s="19" t="str">
        <f t="shared" si="54"/>
        <v>2d967</v>
      </c>
      <c r="H699" s="19" t="str">
        <f t="shared" si="55"/>
        <v>CCD967</v>
      </c>
      <c r="J699" s="19" t="str">
        <f t="shared" si="56"/>
        <v>410DF</v>
      </c>
      <c r="K699" s="19">
        <f t="shared" si="57"/>
        <v>266463</v>
      </c>
      <c r="M699" s="8"/>
    </row>
    <row r="700" spans="1:13">
      <c r="A700" s="4" t="s">
        <v>3707</v>
      </c>
      <c r="G700" s="19" t="str">
        <f t="shared" si="54"/>
        <v>2d8f6</v>
      </c>
      <c r="H700" s="19" t="str">
        <f t="shared" si="55"/>
        <v>CCD8F6</v>
      </c>
      <c r="J700" s="19" t="str">
        <f t="shared" si="56"/>
        <v>410E4</v>
      </c>
      <c r="K700" s="19">
        <f t="shared" si="57"/>
        <v>266468</v>
      </c>
      <c r="M700" s="8"/>
    </row>
    <row r="701" spans="1:13">
      <c r="A701" s="4" t="s">
        <v>3706</v>
      </c>
      <c r="G701" s="19" t="str">
        <f t="shared" si="54"/>
        <v>2d918</v>
      </c>
      <c r="H701" s="19" t="str">
        <f t="shared" si="55"/>
        <v>CCD918</v>
      </c>
      <c r="J701" s="19" t="str">
        <f t="shared" si="56"/>
        <v>410E9</v>
      </c>
      <c r="K701" s="19">
        <f t="shared" si="57"/>
        <v>266473</v>
      </c>
      <c r="M701" s="8"/>
    </row>
    <row r="702" spans="1:13">
      <c r="A702" s="4" t="s">
        <v>3705</v>
      </c>
      <c r="G702" s="19" t="str">
        <f t="shared" si="54"/>
        <v>23839</v>
      </c>
      <c r="H702" s="19" t="str">
        <f t="shared" si="55"/>
        <v>CC3839</v>
      </c>
      <c r="J702" s="19" t="str">
        <f t="shared" si="56"/>
        <v>410EE</v>
      </c>
      <c r="K702" s="19">
        <f t="shared" si="57"/>
        <v>266478</v>
      </c>
      <c r="M702" s="8"/>
    </row>
    <row r="703" spans="1:13">
      <c r="A703" s="4" t="s">
        <v>3704</v>
      </c>
      <c r="G703" s="19" t="str">
        <f t="shared" si="54"/>
        <v>2101c</v>
      </c>
      <c r="H703" s="19" t="str">
        <f t="shared" si="55"/>
        <v>CC101C</v>
      </c>
      <c r="J703" s="19" t="str">
        <f t="shared" si="56"/>
        <v>410F3</v>
      </c>
      <c r="K703" s="19">
        <f t="shared" si="57"/>
        <v>266483</v>
      </c>
      <c r="M703" s="8"/>
    </row>
    <row r="704" spans="1:13">
      <c r="A704" s="4" t="s">
        <v>3703</v>
      </c>
      <c r="G704" s="19" t="str">
        <f t="shared" si="54"/>
        <v>21012</v>
      </c>
      <c r="H704" s="19" t="str">
        <f t="shared" si="55"/>
        <v>CC1012</v>
      </c>
      <c r="J704" s="19" t="str">
        <f t="shared" si="56"/>
        <v>410F8</v>
      </c>
      <c r="K704" s="19">
        <f t="shared" si="57"/>
        <v>266488</v>
      </c>
      <c r="M704" s="8"/>
    </row>
    <row r="705" spans="1:13">
      <c r="A705" s="4" t="s">
        <v>3702</v>
      </c>
      <c r="G705" s="19" t="str">
        <f t="shared" si="54"/>
        <v>21827</v>
      </c>
      <c r="H705" s="19" t="str">
        <f t="shared" si="55"/>
        <v>CC1827</v>
      </c>
      <c r="J705" s="19" t="str">
        <f t="shared" si="56"/>
        <v>410FD</v>
      </c>
      <c r="K705" s="19">
        <f t="shared" si="57"/>
        <v>266493</v>
      </c>
      <c r="M705" s="8"/>
    </row>
    <row r="706" spans="1:13">
      <c r="A706" s="4" t="s">
        <v>3701</v>
      </c>
      <c r="G706" s="19" t="str">
        <f t="shared" si="54"/>
        <v>29aeb</v>
      </c>
      <c r="H706" s="19" t="str">
        <f t="shared" si="55"/>
        <v>CC9AEB</v>
      </c>
      <c r="J706" s="19" t="str">
        <f t="shared" si="56"/>
        <v>41102</v>
      </c>
      <c r="K706" s="19">
        <f t="shared" si="57"/>
        <v>266498</v>
      </c>
      <c r="M706" s="8"/>
    </row>
    <row r="707" spans="1:13">
      <c r="A707" s="4" t="s">
        <v>3700</v>
      </c>
      <c r="G707" s="19" t="str">
        <f t="shared" ref="G707:G770" si="58">MID(A707,FIND("0x",A707,1)+2,LEN(A707))</f>
        <v>21447</v>
      </c>
      <c r="H707" s="19" t="str">
        <f t="shared" ref="H707:H770" si="59">DEC2HEX(HEX2DEC("CA0000")+HEX2DEC(G707))</f>
        <v>CC1447</v>
      </c>
      <c r="J707" s="19" t="str">
        <f t="shared" si="56"/>
        <v>41107</v>
      </c>
      <c r="K707" s="19">
        <f t="shared" si="57"/>
        <v>266503</v>
      </c>
      <c r="M707" s="8"/>
    </row>
    <row r="708" spans="1:13">
      <c r="A708" s="4" t="s">
        <v>3699</v>
      </c>
      <c r="G708" s="19" t="str">
        <f t="shared" si="58"/>
        <v>3f83</v>
      </c>
      <c r="H708" s="19" t="str">
        <f t="shared" si="59"/>
        <v>CA3F83</v>
      </c>
      <c r="J708" s="19" t="str">
        <f t="shared" ref="J708:J771" si="60">DEC2HEX(K708)</f>
        <v>4110C</v>
      </c>
      <c r="K708" s="19">
        <f t="shared" ref="K708:K771" si="61">K707+5</f>
        <v>266508</v>
      </c>
      <c r="M708" s="8"/>
    </row>
    <row r="709" spans="1:13">
      <c r="A709" s="4" t="s">
        <v>3698</v>
      </c>
      <c r="G709" s="19" t="str">
        <f t="shared" si="58"/>
        <v>41a3</v>
      </c>
      <c r="H709" s="19" t="str">
        <f t="shared" si="59"/>
        <v>CA41A3</v>
      </c>
      <c r="J709" s="19" t="str">
        <f t="shared" si="60"/>
        <v>41111</v>
      </c>
      <c r="K709" s="19">
        <f t="shared" si="61"/>
        <v>266513</v>
      </c>
      <c r="M709" s="8"/>
    </row>
    <row r="710" spans="1:13">
      <c r="A710" s="4" t="s">
        <v>3697</v>
      </c>
      <c r="G710" s="19" t="str">
        <f t="shared" si="58"/>
        <v>435d</v>
      </c>
      <c r="H710" s="19" t="str">
        <f t="shared" si="59"/>
        <v>CA435D</v>
      </c>
      <c r="J710" s="19" t="str">
        <f t="shared" si="60"/>
        <v>41116</v>
      </c>
      <c r="K710" s="19">
        <f t="shared" si="61"/>
        <v>266518</v>
      </c>
      <c r="M710" s="8"/>
    </row>
    <row r="711" spans="1:13">
      <c r="A711" s="4" t="s">
        <v>3696</v>
      </c>
      <c r="G711" s="19" t="str">
        <f t="shared" si="58"/>
        <v>42f1</v>
      </c>
      <c r="H711" s="19" t="str">
        <f t="shared" si="59"/>
        <v>CA42F1</v>
      </c>
      <c r="J711" s="19" t="str">
        <f t="shared" si="60"/>
        <v>4111B</v>
      </c>
      <c r="K711" s="19">
        <f t="shared" si="61"/>
        <v>266523</v>
      </c>
      <c r="M711" s="8"/>
    </row>
    <row r="712" spans="1:13">
      <c r="A712" s="4" t="s">
        <v>3695</v>
      </c>
      <c r="G712" s="19" t="str">
        <f t="shared" si="58"/>
        <v>422e</v>
      </c>
      <c r="H712" s="19" t="str">
        <f t="shared" si="59"/>
        <v>CA422E</v>
      </c>
      <c r="J712" s="19" t="str">
        <f t="shared" si="60"/>
        <v>41120</v>
      </c>
      <c r="K712" s="19">
        <f t="shared" si="61"/>
        <v>266528</v>
      </c>
      <c r="M712" s="8"/>
    </row>
    <row r="713" spans="1:13">
      <c r="A713" s="4" t="s">
        <v>3694</v>
      </c>
      <c r="G713" s="19" t="str">
        <f t="shared" si="58"/>
        <v>4259</v>
      </c>
      <c r="H713" s="19" t="str">
        <f t="shared" si="59"/>
        <v>CA4259</v>
      </c>
      <c r="J713" s="19" t="str">
        <f t="shared" si="60"/>
        <v>41125</v>
      </c>
      <c r="K713" s="19">
        <f t="shared" si="61"/>
        <v>266533</v>
      </c>
      <c r="M713" s="8"/>
    </row>
    <row r="714" spans="1:13">
      <c r="A714" s="4" t="s">
        <v>3693</v>
      </c>
      <c r="G714" s="19" t="str">
        <f t="shared" si="58"/>
        <v>3ff3</v>
      </c>
      <c r="H714" s="19" t="str">
        <f t="shared" si="59"/>
        <v>CA3FF3</v>
      </c>
      <c r="J714" s="19" t="str">
        <f t="shared" si="60"/>
        <v>4112A</v>
      </c>
      <c r="K714" s="19">
        <f t="shared" si="61"/>
        <v>266538</v>
      </c>
      <c r="M714" s="8"/>
    </row>
    <row r="715" spans="1:13">
      <c r="A715" s="4" t="s">
        <v>3692</v>
      </c>
      <c r="G715" s="19" t="str">
        <f t="shared" si="58"/>
        <v>4004</v>
      </c>
      <c r="H715" s="19" t="str">
        <f t="shared" si="59"/>
        <v>CA4004</v>
      </c>
      <c r="J715" s="19" t="str">
        <f t="shared" si="60"/>
        <v>4112F</v>
      </c>
      <c r="K715" s="19">
        <f t="shared" si="61"/>
        <v>266543</v>
      </c>
      <c r="M715" s="8"/>
    </row>
    <row r="716" spans="1:13">
      <c r="A716" s="4" t="s">
        <v>3691</v>
      </c>
      <c r="G716" s="19" t="str">
        <f t="shared" si="58"/>
        <v>4015</v>
      </c>
      <c r="H716" s="19" t="str">
        <f t="shared" si="59"/>
        <v>CA4015</v>
      </c>
      <c r="J716" s="19" t="str">
        <f t="shared" si="60"/>
        <v>41134</v>
      </c>
      <c r="K716" s="19">
        <f t="shared" si="61"/>
        <v>266548</v>
      </c>
      <c r="M716" s="8"/>
    </row>
    <row r="717" spans="1:13">
      <c r="A717" s="4" t="s">
        <v>3690</v>
      </c>
      <c r="G717" s="19" t="str">
        <f t="shared" si="58"/>
        <v>4026</v>
      </c>
      <c r="H717" s="19" t="str">
        <f t="shared" si="59"/>
        <v>CA4026</v>
      </c>
      <c r="J717" s="19" t="str">
        <f t="shared" si="60"/>
        <v>41139</v>
      </c>
      <c r="K717" s="19">
        <f t="shared" si="61"/>
        <v>266553</v>
      </c>
      <c r="M717" s="8"/>
    </row>
    <row r="718" spans="1:13">
      <c r="A718" s="4" t="s">
        <v>3689</v>
      </c>
      <c r="G718" s="19" t="str">
        <f t="shared" si="58"/>
        <v>4037</v>
      </c>
      <c r="H718" s="19" t="str">
        <f t="shared" si="59"/>
        <v>CA4037</v>
      </c>
      <c r="J718" s="19" t="str">
        <f t="shared" si="60"/>
        <v>4113E</v>
      </c>
      <c r="K718" s="19">
        <f t="shared" si="61"/>
        <v>266558</v>
      </c>
      <c r="M718" s="8"/>
    </row>
    <row r="719" spans="1:13">
      <c r="A719" s="4" t="s">
        <v>3688</v>
      </c>
      <c r="G719" s="19" t="str">
        <f t="shared" si="58"/>
        <v>41c3</v>
      </c>
      <c r="H719" s="19" t="str">
        <f t="shared" si="59"/>
        <v>CA41C3</v>
      </c>
      <c r="J719" s="19" t="str">
        <f t="shared" si="60"/>
        <v>41143</v>
      </c>
      <c r="K719" s="19">
        <f t="shared" si="61"/>
        <v>266563</v>
      </c>
      <c r="M719" s="8"/>
    </row>
    <row r="720" spans="1:13">
      <c r="A720" s="4" t="s">
        <v>3687</v>
      </c>
      <c r="G720" s="19" t="str">
        <f t="shared" si="58"/>
        <v>41e0</v>
      </c>
      <c r="H720" s="19" t="str">
        <f t="shared" si="59"/>
        <v>CA41E0</v>
      </c>
      <c r="J720" s="19" t="str">
        <f t="shared" si="60"/>
        <v>41148</v>
      </c>
      <c r="K720" s="19">
        <f t="shared" si="61"/>
        <v>266568</v>
      </c>
      <c r="M720" s="8"/>
    </row>
    <row r="721" spans="1:13">
      <c r="A721" s="4" t="s">
        <v>3686</v>
      </c>
      <c r="G721" s="19" t="str">
        <f t="shared" si="58"/>
        <v>4278</v>
      </c>
      <c r="H721" s="19" t="str">
        <f t="shared" si="59"/>
        <v>CA4278</v>
      </c>
      <c r="J721" s="19" t="str">
        <f t="shared" si="60"/>
        <v>4114D</v>
      </c>
      <c r="K721" s="19">
        <f t="shared" si="61"/>
        <v>266573</v>
      </c>
      <c r="M721" s="8"/>
    </row>
    <row r="722" spans="1:13">
      <c r="A722" s="4" t="s">
        <v>3685</v>
      </c>
      <c r="G722" s="19" t="str">
        <f t="shared" si="58"/>
        <v>428d</v>
      </c>
      <c r="H722" s="19" t="str">
        <f t="shared" si="59"/>
        <v>CA428D</v>
      </c>
      <c r="J722" s="19" t="str">
        <f t="shared" si="60"/>
        <v>41152</v>
      </c>
      <c r="K722" s="19">
        <f t="shared" si="61"/>
        <v>266578</v>
      </c>
      <c r="M722" s="8"/>
    </row>
    <row r="723" spans="1:13">
      <c r="A723" s="4" t="s">
        <v>3684</v>
      </c>
      <c r="G723" s="19" t="str">
        <f t="shared" si="58"/>
        <v>42c0</v>
      </c>
      <c r="H723" s="19" t="str">
        <f t="shared" si="59"/>
        <v>CA42C0</v>
      </c>
      <c r="J723" s="19" t="str">
        <f t="shared" si="60"/>
        <v>41157</v>
      </c>
      <c r="K723" s="19">
        <f t="shared" si="61"/>
        <v>266583</v>
      </c>
      <c r="M723" s="8"/>
    </row>
    <row r="724" spans="1:13">
      <c r="A724" s="4" t="s">
        <v>3683</v>
      </c>
      <c r="G724" s="19" t="str">
        <f t="shared" si="58"/>
        <v>4216</v>
      </c>
      <c r="H724" s="19" t="str">
        <f t="shared" si="59"/>
        <v>CA4216</v>
      </c>
      <c r="J724" s="19" t="str">
        <f t="shared" si="60"/>
        <v>4115C</v>
      </c>
      <c r="K724" s="19">
        <f t="shared" si="61"/>
        <v>266588</v>
      </c>
      <c r="M724" s="8"/>
    </row>
    <row r="725" spans="1:13">
      <c r="A725" s="4" t="s">
        <v>3682</v>
      </c>
      <c r="G725" s="19" t="str">
        <f t="shared" si="58"/>
        <v>29aeb</v>
      </c>
      <c r="H725" s="19" t="str">
        <f t="shared" si="59"/>
        <v>CC9AEB</v>
      </c>
      <c r="J725" s="19" t="str">
        <f t="shared" si="60"/>
        <v>41161</v>
      </c>
      <c r="K725" s="19">
        <f t="shared" si="61"/>
        <v>266593</v>
      </c>
      <c r="M725" s="8"/>
    </row>
    <row r="726" spans="1:13">
      <c r="A726" s="4" t="s">
        <v>3681</v>
      </c>
      <c r="G726" s="19" t="str">
        <f t="shared" si="58"/>
        <v>44ba</v>
      </c>
      <c r="H726" s="19" t="str">
        <f t="shared" si="59"/>
        <v>CA44BA</v>
      </c>
      <c r="J726" s="19" t="str">
        <f t="shared" si="60"/>
        <v>41166</v>
      </c>
      <c r="K726" s="19">
        <f t="shared" si="61"/>
        <v>266598</v>
      </c>
      <c r="M726" s="8"/>
    </row>
    <row r="727" spans="1:13">
      <c r="A727" s="4" t="s">
        <v>3680</v>
      </c>
      <c r="G727" s="19" t="str">
        <f t="shared" si="58"/>
        <v>2102a</v>
      </c>
      <c r="H727" s="19" t="str">
        <f t="shared" si="59"/>
        <v>CC102A</v>
      </c>
      <c r="J727" s="19" t="str">
        <f t="shared" si="60"/>
        <v>4116B</v>
      </c>
      <c r="K727" s="19">
        <f t="shared" si="61"/>
        <v>266603</v>
      </c>
      <c r="M727" s="8"/>
    </row>
    <row r="728" spans="1:13">
      <c r="A728" s="4" t="s">
        <v>3679</v>
      </c>
      <c r="G728" s="19" t="str">
        <f t="shared" si="58"/>
        <v>21012</v>
      </c>
      <c r="H728" s="19" t="str">
        <f t="shared" si="59"/>
        <v>CC1012</v>
      </c>
      <c r="J728" s="19" t="str">
        <f t="shared" si="60"/>
        <v>41170</v>
      </c>
      <c r="K728" s="19">
        <f t="shared" si="61"/>
        <v>266608</v>
      </c>
      <c r="M728" s="8"/>
    </row>
    <row r="729" spans="1:13">
      <c r="A729" s="4" t="s">
        <v>3678</v>
      </c>
      <c r="G729" s="19" t="str">
        <f t="shared" si="58"/>
        <v>21008</v>
      </c>
      <c r="H729" s="19" t="str">
        <f t="shared" si="59"/>
        <v>CC1008</v>
      </c>
      <c r="J729" s="19" t="str">
        <f t="shared" si="60"/>
        <v>41175</v>
      </c>
      <c r="K729" s="19">
        <f t="shared" si="61"/>
        <v>266613</v>
      </c>
      <c r="M729" s="8"/>
    </row>
    <row r="730" spans="1:13">
      <c r="A730" s="4" t="s">
        <v>3677</v>
      </c>
      <c r="G730" s="19" t="str">
        <f t="shared" si="58"/>
        <v>21031</v>
      </c>
      <c r="H730" s="19" t="str">
        <f t="shared" si="59"/>
        <v>CC1031</v>
      </c>
      <c r="J730" s="19" t="str">
        <f t="shared" si="60"/>
        <v>4117A</v>
      </c>
      <c r="K730" s="19">
        <f t="shared" si="61"/>
        <v>266618</v>
      </c>
      <c r="M730" s="8"/>
    </row>
    <row r="731" spans="1:13">
      <c r="A731" s="4" t="s">
        <v>3676</v>
      </c>
      <c r="G731" s="19" t="str">
        <f t="shared" si="58"/>
        <v>258d4</v>
      </c>
      <c r="H731" s="19" t="str">
        <f t="shared" si="59"/>
        <v>CC58D4</v>
      </c>
      <c r="J731" s="19" t="str">
        <f t="shared" si="60"/>
        <v>4117F</v>
      </c>
      <c r="K731" s="19">
        <f t="shared" si="61"/>
        <v>266623</v>
      </c>
      <c r="M731" s="8"/>
    </row>
    <row r="732" spans="1:13">
      <c r="A732" s="4" t="s">
        <v>3675</v>
      </c>
      <c r="G732" s="19" t="str">
        <f t="shared" si="58"/>
        <v>258d4</v>
      </c>
      <c r="H732" s="19" t="str">
        <f t="shared" si="59"/>
        <v>CC58D4</v>
      </c>
      <c r="J732" s="19" t="str">
        <f t="shared" si="60"/>
        <v>41184</v>
      </c>
      <c r="K732" s="19">
        <f t="shared" si="61"/>
        <v>266628</v>
      </c>
      <c r="M732" s="8"/>
    </row>
    <row r="733" spans="1:13">
      <c r="A733" s="4" t="s">
        <v>3674</v>
      </c>
      <c r="G733" s="19" t="str">
        <f t="shared" si="58"/>
        <v>2583e</v>
      </c>
      <c r="H733" s="19" t="str">
        <f t="shared" si="59"/>
        <v>CC583E</v>
      </c>
      <c r="J733" s="19" t="str">
        <f t="shared" si="60"/>
        <v>41189</v>
      </c>
      <c r="K733" s="19">
        <f t="shared" si="61"/>
        <v>266633</v>
      </c>
      <c r="M733" s="8"/>
    </row>
    <row r="734" spans="1:13">
      <c r="A734" s="4" t="s">
        <v>3673</v>
      </c>
      <c r="G734" s="19" t="str">
        <f t="shared" si="58"/>
        <v>2583e</v>
      </c>
      <c r="H734" s="19" t="str">
        <f t="shared" si="59"/>
        <v>CC583E</v>
      </c>
      <c r="J734" s="19" t="str">
        <f t="shared" si="60"/>
        <v>4118E</v>
      </c>
      <c r="K734" s="19">
        <f t="shared" si="61"/>
        <v>266638</v>
      </c>
      <c r="M734" s="8"/>
    </row>
    <row r="735" spans="1:13">
      <c r="A735" s="4" t="s">
        <v>3672</v>
      </c>
      <c r="G735" s="19" t="str">
        <f t="shared" si="58"/>
        <v>258ff</v>
      </c>
      <c r="H735" s="19" t="str">
        <f t="shared" si="59"/>
        <v>CC58FF</v>
      </c>
      <c r="J735" s="19" t="str">
        <f t="shared" si="60"/>
        <v>41193</v>
      </c>
      <c r="K735" s="19">
        <f t="shared" si="61"/>
        <v>266643</v>
      </c>
      <c r="M735" s="8"/>
    </row>
    <row r="736" spans="1:13">
      <c r="A736" s="4" t="s">
        <v>3671</v>
      </c>
      <c r="G736" s="19" t="str">
        <f t="shared" si="58"/>
        <v>25c09</v>
      </c>
      <c r="H736" s="19" t="str">
        <f t="shared" si="59"/>
        <v>CC5C09</v>
      </c>
      <c r="J736" s="19" t="str">
        <f t="shared" si="60"/>
        <v>41198</v>
      </c>
      <c r="K736" s="19">
        <f t="shared" si="61"/>
        <v>266648</v>
      </c>
      <c r="M736" s="8"/>
    </row>
    <row r="737" spans="1:13">
      <c r="A737" s="4" t="s">
        <v>3670</v>
      </c>
      <c r="G737" s="19" t="str">
        <f t="shared" si="58"/>
        <v>25c1d</v>
      </c>
      <c r="H737" s="19" t="str">
        <f t="shared" si="59"/>
        <v>CC5C1D</v>
      </c>
      <c r="J737" s="19" t="str">
        <f t="shared" si="60"/>
        <v>4119D</v>
      </c>
      <c r="K737" s="19">
        <f t="shared" si="61"/>
        <v>266653</v>
      </c>
      <c r="M737" s="8"/>
    </row>
    <row r="738" spans="1:13">
      <c r="A738" s="4" t="s">
        <v>3669</v>
      </c>
      <c r="G738" s="19" t="str">
        <f t="shared" si="58"/>
        <v>25c31</v>
      </c>
      <c r="H738" s="19" t="str">
        <f t="shared" si="59"/>
        <v>CC5C31</v>
      </c>
      <c r="J738" s="19" t="str">
        <f t="shared" si="60"/>
        <v>411A2</v>
      </c>
      <c r="K738" s="19">
        <f t="shared" si="61"/>
        <v>266658</v>
      </c>
      <c r="M738" s="8"/>
    </row>
    <row r="739" spans="1:13">
      <c r="A739" s="4" t="s">
        <v>3668</v>
      </c>
      <c r="G739" s="19" t="str">
        <f t="shared" si="58"/>
        <v>25c45</v>
      </c>
      <c r="H739" s="19" t="str">
        <f t="shared" si="59"/>
        <v>CC5C45</v>
      </c>
      <c r="J739" s="19" t="str">
        <f t="shared" si="60"/>
        <v>411A7</v>
      </c>
      <c r="K739" s="19">
        <f t="shared" si="61"/>
        <v>266663</v>
      </c>
      <c r="M739" s="8"/>
    </row>
    <row r="740" spans="1:13">
      <c r="A740" s="4" t="s">
        <v>3667</v>
      </c>
      <c r="G740" s="19" t="str">
        <f t="shared" si="58"/>
        <v>25c59</v>
      </c>
      <c r="H740" s="19" t="str">
        <f t="shared" si="59"/>
        <v>CC5C59</v>
      </c>
      <c r="J740" s="19" t="str">
        <f t="shared" si="60"/>
        <v>411AC</v>
      </c>
      <c r="K740" s="19">
        <f t="shared" si="61"/>
        <v>266668</v>
      </c>
      <c r="M740" s="8"/>
    </row>
    <row r="741" spans="1:13">
      <c r="A741" s="4" t="s">
        <v>3666</v>
      </c>
      <c r="G741" s="19" t="str">
        <f t="shared" si="58"/>
        <v>25958</v>
      </c>
      <c r="H741" s="19" t="str">
        <f t="shared" si="59"/>
        <v>CC5958</v>
      </c>
      <c r="J741" s="19" t="str">
        <f t="shared" si="60"/>
        <v>411B1</v>
      </c>
      <c r="K741" s="19">
        <f t="shared" si="61"/>
        <v>266673</v>
      </c>
      <c r="M741" s="8"/>
    </row>
    <row r="742" spans="1:13">
      <c r="A742" s="4" t="s">
        <v>3665</v>
      </c>
      <c r="G742" s="19" t="str">
        <f t="shared" si="58"/>
        <v>25c6d</v>
      </c>
      <c r="H742" s="19" t="str">
        <f t="shared" si="59"/>
        <v>CC5C6D</v>
      </c>
      <c r="J742" s="19" t="str">
        <f t="shared" si="60"/>
        <v>411B6</v>
      </c>
      <c r="K742" s="19">
        <f t="shared" si="61"/>
        <v>266678</v>
      </c>
      <c r="M742" s="8"/>
    </row>
    <row r="743" spans="1:13">
      <c r="A743" s="4" t="s">
        <v>3664</v>
      </c>
      <c r="G743" s="19" t="str">
        <f t="shared" si="58"/>
        <v>2286a</v>
      </c>
      <c r="H743" s="19" t="str">
        <f t="shared" si="59"/>
        <v>CC286A</v>
      </c>
      <c r="J743" s="19" t="str">
        <f t="shared" si="60"/>
        <v>411BB</v>
      </c>
      <c r="K743" s="19">
        <f t="shared" si="61"/>
        <v>266683</v>
      </c>
      <c r="M743" s="8"/>
    </row>
    <row r="744" spans="1:13">
      <c r="A744" s="4" t="s">
        <v>3663</v>
      </c>
      <c r="G744" s="19" t="str">
        <f t="shared" si="58"/>
        <v>2288a</v>
      </c>
      <c r="H744" s="19" t="str">
        <f t="shared" si="59"/>
        <v>CC288A</v>
      </c>
      <c r="J744" s="19" t="str">
        <f t="shared" si="60"/>
        <v>411C0</v>
      </c>
      <c r="K744" s="19">
        <f t="shared" si="61"/>
        <v>266688</v>
      </c>
      <c r="M744" s="8"/>
    </row>
    <row r="745" spans="1:13">
      <c r="A745" s="4" t="s">
        <v>3662</v>
      </c>
      <c r="G745" s="19" t="str">
        <f t="shared" si="58"/>
        <v>2216f</v>
      </c>
      <c r="H745" s="19" t="str">
        <f t="shared" si="59"/>
        <v>CC216F</v>
      </c>
      <c r="J745" s="19" t="str">
        <f t="shared" si="60"/>
        <v>411C5</v>
      </c>
      <c r="K745" s="19">
        <f t="shared" si="61"/>
        <v>266693</v>
      </c>
      <c r="M745" s="8"/>
    </row>
    <row r="746" spans="1:13">
      <c r="A746" s="4" t="s">
        <v>3661</v>
      </c>
      <c r="G746" s="19" t="str">
        <f t="shared" si="58"/>
        <v>22191</v>
      </c>
      <c r="H746" s="19" t="str">
        <f t="shared" si="59"/>
        <v>CC2191</v>
      </c>
      <c r="J746" s="19" t="str">
        <f t="shared" si="60"/>
        <v>411CA</v>
      </c>
      <c r="K746" s="19">
        <f t="shared" si="61"/>
        <v>266698</v>
      </c>
      <c r="M746" s="8"/>
    </row>
    <row r="747" spans="1:13">
      <c r="A747" s="4" t="s">
        <v>3660</v>
      </c>
      <c r="G747" s="19" t="str">
        <f t="shared" si="58"/>
        <v>221b1</v>
      </c>
      <c r="H747" s="19" t="str">
        <f t="shared" si="59"/>
        <v>CC21B1</v>
      </c>
      <c r="J747" s="19" t="str">
        <f t="shared" si="60"/>
        <v>411CF</v>
      </c>
      <c r="K747" s="19">
        <f t="shared" si="61"/>
        <v>266703</v>
      </c>
      <c r="M747" s="8"/>
    </row>
    <row r="748" spans="1:13">
      <c r="A748" s="4" t="s">
        <v>3659</v>
      </c>
      <c r="G748" s="19" t="str">
        <f t="shared" si="58"/>
        <v>221b1</v>
      </c>
      <c r="H748" s="19" t="str">
        <f t="shared" si="59"/>
        <v>CC21B1</v>
      </c>
      <c r="J748" s="19" t="str">
        <f t="shared" si="60"/>
        <v>411D4</v>
      </c>
      <c r="K748" s="19">
        <f t="shared" si="61"/>
        <v>266708</v>
      </c>
      <c r="M748" s="8"/>
    </row>
    <row r="749" spans="1:13">
      <c r="A749" s="4" t="s">
        <v>3658</v>
      </c>
      <c r="G749" s="19" t="str">
        <f t="shared" si="58"/>
        <v>2286a</v>
      </c>
      <c r="H749" s="19" t="str">
        <f t="shared" si="59"/>
        <v>CC286A</v>
      </c>
      <c r="J749" s="19" t="str">
        <f t="shared" si="60"/>
        <v>411D9</v>
      </c>
      <c r="K749" s="19">
        <f t="shared" si="61"/>
        <v>266713</v>
      </c>
      <c r="M749" s="8"/>
    </row>
    <row r="750" spans="1:13">
      <c r="A750" s="4" t="s">
        <v>3657</v>
      </c>
      <c r="G750" s="19" t="str">
        <f t="shared" si="58"/>
        <v>2290b</v>
      </c>
      <c r="H750" s="19" t="str">
        <f t="shared" si="59"/>
        <v>CC290B</v>
      </c>
      <c r="J750" s="19" t="str">
        <f t="shared" si="60"/>
        <v>411DE</v>
      </c>
      <c r="K750" s="19">
        <f t="shared" si="61"/>
        <v>266718</v>
      </c>
      <c r="M750" s="8"/>
    </row>
    <row r="751" spans="1:13">
      <c r="A751" s="4" t="s">
        <v>3656</v>
      </c>
      <c r="G751" s="19" t="str">
        <f t="shared" si="58"/>
        <v>22934</v>
      </c>
      <c r="H751" s="19" t="str">
        <f t="shared" si="59"/>
        <v>CC2934</v>
      </c>
      <c r="J751" s="19" t="str">
        <f t="shared" si="60"/>
        <v>411E3</v>
      </c>
      <c r="K751" s="19">
        <f t="shared" si="61"/>
        <v>266723</v>
      </c>
      <c r="M751" s="8"/>
    </row>
    <row r="752" spans="1:13">
      <c r="A752" s="4" t="s">
        <v>3655</v>
      </c>
      <c r="G752" s="19" t="str">
        <f t="shared" si="58"/>
        <v>221d1</v>
      </c>
      <c r="H752" s="19" t="str">
        <f t="shared" si="59"/>
        <v>CC21D1</v>
      </c>
      <c r="J752" s="19" t="str">
        <f t="shared" si="60"/>
        <v>411E8</v>
      </c>
      <c r="K752" s="19">
        <f t="shared" si="61"/>
        <v>266728</v>
      </c>
      <c r="M752" s="8"/>
    </row>
    <row r="753" spans="1:13">
      <c r="A753" s="4" t="s">
        <v>3654</v>
      </c>
      <c r="G753" s="19" t="str">
        <f t="shared" si="58"/>
        <v>221fb</v>
      </c>
      <c r="H753" s="19" t="str">
        <f t="shared" si="59"/>
        <v>CC21FB</v>
      </c>
      <c r="J753" s="19" t="str">
        <f t="shared" si="60"/>
        <v>411ED</v>
      </c>
      <c r="K753" s="19">
        <f t="shared" si="61"/>
        <v>266733</v>
      </c>
      <c r="M753" s="8"/>
    </row>
    <row r="754" spans="1:13">
      <c r="A754" s="4" t="s">
        <v>3653</v>
      </c>
      <c r="G754" s="19" t="str">
        <f t="shared" si="58"/>
        <v>22225</v>
      </c>
      <c r="H754" s="19" t="str">
        <f t="shared" si="59"/>
        <v>CC2225</v>
      </c>
      <c r="J754" s="19" t="str">
        <f t="shared" si="60"/>
        <v>411F2</v>
      </c>
      <c r="K754" s="19">
        <f t="shared" si="61"/>
        <v>266738</v>
      </c>
      <c r="M754" s="8"/>
    </row>
    <row r="755" spans="1:13">
      <c r="A755" s="4" t="s">
        <v>3652</v>
      </c>
      <c r="G755" s="19" t="str">
        <f t="shared" si="58"/>
        <v>2223f</v>
      </c>
      <c r="H755" s="19" t="str">
        <f t="shared" si="59"/>
        <v>CC223F</v>
      </c>
      <c r="J755" s="19" t="str">
        <f t="shared" si="60"/>
        <v>411F7</v>
      </c>
      <c r="K755" s="19">
        <f t="shared" si="61"/>
        <v>266743</v>
      </c>
      <c r="M755" s="8"/>
    </row>
    <row r="756" spans="1:13">
      <c r="A756" s="4" t="s">
        <v>3651</v>
      </c>
      <c r="G756" s="19" t="str">
        <f t="shared" si="58"/>
        <v>22259</v>
      </c>
      <c r="H756" s="19" t="str">
        <f t="shared" si="59"/>
        <v>CC2259</v>
      </c>
      <c r="J756" s="19" t="str">
        <f t="shared" si="60"/>
        <v>411FC</v>
      </c>
      <c r="K756" s="19">
        <f t="shared" si="61"/>
        <v>266748</v>
      </c>
      <c r="M756" s="8"/>
    </row>
    <row r="757" spans="1:13">
      <c r="A757" s="4" t="s">
        <v>3650</v>
      </c>
      <c r="G757" s="19" t="str">
        <f t="shared" si="58"/>
        <v>22279</v>
      </c>
      <c r="H757" s="19" t="str">
        <f t="shared" si="59"/>
        <v>CC2279</v>
      </c>
      <c r="J757" s="19" t="str">
        <f t="shared" si="60"/>
        <v>41201</v>
      </c>
      <c r="K757" s="19">
        <f t="shared" si="61"/>
        <v>266753</v>
      </c>
      <c r="M757" s="8"/>
    </row>
    <row r="758" spans="1:13">
      <c r="A758" s="4" t="s">
        <v>3649</v>
      </c>
      <c r="G758" s="19" t="str">
        <f t="shared" si="58"/>
        <v>22299</v>
      </c>
      <c r="H758" s="19" t="str">
        <f t="shared" si="59"/>
        <v>CC2299</v>
      </c>
      <c r="J758" s="19" t="str">
        <f t="shared" si="60"/>
        <v>41206</v>
      </c>
      <c r="K758" s="19">
        <f t="shared" si="61"/>
        <v>266758</v>
      </c>
      <c r="M758" s="8"/>
    </row>
    <row r="759" spans="1:13">
      <c r="A759" s="4" t="s">
        <v>3648</v>
      </c>
      <c r="G759" s="19" t="str">
        <f t="shared" si="58"/>
        <v>222b7</v>
      </c>
      <c r="H759" s="19" t="str">
        <f t="shared" si="59"/>
        <v>CC22B7</v>
      </c>
      <c r="J759" s="19" t="str">
        <f t="shared" si="60"/>
        <v>4120B</v>
      </c>
      <c r="K759" s="19">
        <f t="shared" si="61"/>
        <v>266763</v>
      </c>
      <c r="M759" s="8"/>
    </row>
    <row r="760" spans="1:13">
      <c r="A760" s="4" t="s">
        <v>3647</v>
      </c>
      <c r="G760" s="19" t="str">
        <f t="shared" si="58"/>
        <v>222d5</v>
      </c>
      <c r="H760" s="19" t="str">
        <f t="shared" si="59"/>
        <v>CC22D5</v>
      </c>
      <c r="J760" s="19" t="str">
        <f t="shared" si="60"/>
        <v>41210</v>
      </c>
      <c r="K760" s="19">
        <f t="shared" si="61"/>
        <v>266768</v>
      </c>
      <c r="M760" s="8"/>
    </row>
    <row r="761" spans="1:13">
      <c r="A761" s="4" t="s">
        <v>3646</v>
      </c>
      <c r="G761" s="19" t="str">
        <f t="shared" si="58"/>
        <v>222f1</v>
      </c>
      <c r="H761" s="19" t="str">
        <f t="shared" si="59"/>
        <v>CC22F1</v>
      </c>
      <c r="J761" s="19" t="str">
        <f t="shared" si="60"/>
        <v>41215</v>
      </c>
      <c r="K761" s="19">
        <f t="shared" si="61"/>
        <v>266773</v>
      </c>
      <c r="M761" s="8"/>
    </row>
    <row r="762" spans="1:13">
      <c r="A762" s="4" t="s">
        <v>3645</v>
      </c>
      <c r="G762" s="19" t="str">
        <f t="shared" si="58"/>
        <v>22b34</v>
      </c>
      <c r="H762" s="19" t="str">
        <f t="shared" si="59"/>
        <v>CC2B34</v>
      </c>
      <c r="J762" s="19" t="str">
        <f t="shared" si="60"/>
        <v>4121A</v>
      </c>
      <c r="K762" s="19">
        <f t="shared" si="61"/>
        <v>266778</v>
      </c>
      <c r="M762" s="8"/>
    </row>
    <row r="763" spans="1:13">
      <c r="A763" s="4" t="s">
        <v>3644</v>
      </c>
      <c r="G763" s="19" t="str">
        <f t="shared" si="58"/>
        <v>22b43</v>
      </c>
      <c r="H763" s="19" t="str">
        <f t="shared" si="59"/>
        <v>CC2B43</v>
      </c>
      <c r="J763" s="19" t="str">
        <f t="shared" si="60"/>
        <v>4121F</v>
      </c>
      <c r="K763" s="19">
        <f t="shared" si="61"/>
        <v>266783</v>
      </c>
      <c r="M763" s="8"/>
    </row>
    <row r="764" spans="1:13">
      <c r="A764" s="4" t="s">
        <v>3643</v>
      </c>
      <c r="G764" s="19" t="str">
        <f t="shared" si="58"/>
        <v>2238d</v>
      </c>
      <c r="H764" s="19" t="str">
        <f t="shared" si="59"/>
        <v>CC238D</v>
      </c>
      <c r="J764" s="19" t="str">
        <f t="shared" si="60"/>
        <v>41224</v>
      </c>
      <c r="K764" s="19">
        <f t="shared" si="61"/>
        <v>266788</v>
      </c>
      <c r="M764" s="8"/>
    </row>
    <row r="765" spans="1:13">
      <c r="A765" s="4" t="s">
        <v>3642</v>
      </c>
      <c r="G765" s="19" t="str">
        <f t="shared" si="58"/>
        <v>223af</v>
      </c>
      <c r="H765" s="19" t="str">
        <f t="shared" si="59"/>
        <v>CC23AF</v>
      </c>
      <c r="J765" s="19" t="str">
        <f t="shared" si="60"/>
        <v>41229</v>
      </c>
      <c r="K765" s="19">
        <f t="shared" si="61"/>
        <v>266793</v>
      </c>
      <c r="M765" s="8"/>
    </row>
    <row r="766" spans="1:13">
      <c r="A766" s="4" t="s">
        <v>3641</v>
      </c>
      <c r="G766" s="19" t="str">
        <f t="shared" si="58"/>
        <v>2215e</v>
      </c>
      <c r="H766" s="19" t="str">
        <f t="shared" si="59"/>
        <v>CC215E</v>
      </c>
      <c r="J766" s="19" t="str">
        <f t="shared" si="60"/>
        <v>4122E</v>
      </c>
      <c r="K766" s="19">
        <f t="shared" si="61"/>
        <v>266798</v>
      </c>
      <c r="M766" s="8"/>
    </row>
    <row r="767" spans="1:13">
      <c r="A767" s="4" t="s">
        <v>3640</v>
      </c>
      <c r="G767" s="19" t="str">
        <f t="shared" si="58"/>
        <v>22705</v>
      </c>
      <c r="H767" s="19" t="str">
        <f t="shared" si="59"/>
        <v>CC2705</v>
      </c>
      <c r="J767" s="19" t="str">
        <f t="shared" si="60"/>
        <v>41233</v>
      </c>
      <c r="K767" s="19">
        <f t="shared" si="61"/>
        <v>266803</v>
      </c>
      <c r="M767" s="8"/>
    </row>
    <row r="768" spans="1:13">
      <c r="A768" s="4" t="s">
        <v>3639</v>
      </c>
      <c r="G768" s="19" t="str">
        <f t="shared" si="58"/>
        <v>22729</v>
      </c>
      <c r="H768" s="19" t="str">
        <f t="shared" si="59"/>
        <v>CC2729</v>
      </c>
      <c r="J768" s="19" t="str">
        <f t="shared" si="60"/>
        <v>41238</v>
      </c>
      <c r="K768" s="19">
        <f t="shared" si="61"/>
        <v>266808</v>
      </c>
      <c r="M768" s="8"/>
    </row>
    <row r="769" spans="1:13">
      <c r="A769" s="4" t="s">
        <v>3638</v>
      </c>
      <c r="G769" s="19" t="str">
        <f t="shared" si="58"/>
        <v>22729</v>
      </c>
      <c r="H769" s="19" t="str">
        <f t="shared" si="59"/>
        <v>CC2729</v>
      </c>
      <c r="J769" s="19" t="str">
        <f t="shared" si="60"/>
        <v>4123D</v>
      </c>
      <c r="K769" s="19">
        <f t="shared" si="61"/>
        <v>266813</v>
      </c>
      <c r="M769" s="8"/>
    </row>
    <row r="770" spans="1:13">
      <c r="A770" s="4" t="s">
        <v>3637</v>
      </c>
      <c r="G770" s="19" t="str">
        <f t="shared" si="58"/>
        <v>22729</v>
      </c>
      <c r="H770" s="19" t="str">
        <f t="shared" si="59"/>
        <v>CC2729</v>
      </c>
      <c r="J770" s="19" t="str">
        <f t="shared" si="60"/>
        <v>41242</v>
      </c>
      <c r="K770" s="19">
        <f t="shared" si="61"/>
        <v>266818</v>
      </c>
      <c r="M770" s="8"/>
    </row>
    <row r="771" spans="1:13">
      <c r="A771" s="4" t="s">
        <v>3636</v>
      </c>
      <c r="G771" s="19" t="str">
        <f t="shared" ref="G771:G834" si="62">MID(A771,FIND("0x",A771,1)+2,LEN(A771))</f>
        <v>2274d</v>
      </c>
      <c r="H771" s="19" t="str">
        <f t="shared" ref="H771:H834" si="63">DEC2HEX(HEX2DEC("CA0000")+HEX2DEC(G771))</f>
        <v>CC274D</v>
      </c>
      <c r="J771" s="19" t="str">
        <f t="shared" si="60"/>
        <v>41247</v>
      </c>
      <c r="K771" s="19">
        <f t="shared" si="61"/>
        <v>266823</v>
      </c>
      <c r="M771" s="8"/>
    </row>
    <row r="772" spans="1:13">
      <c r="A772" s="4" t="s">
        <v>3635</v>
      </c>
      <c r="G772" s="19" t="str">
        <f t="shared" si="62"/>
        <v>22771</v>
      </c>
      <c r="H772" s="19" t="str">
        <f t="shared" si="63"/>
        <v>CC2771</v>
      </c>
      <c r="J772" s="19" t="str">
        <f t="shared" ref="J772:J835" si="64">DEC2HEX(K772)</f>
        <v>4124C</v>
      </c>
      <c r="K772" s="19">
        <f t="shared" ref="K772:K835" si="65">K771+5</f>
        <v>266828</v>
      </c>
      <c r="M772" s="8"/>
    </row>
    <row r="773" spans="1:13">
      <c r="A773" s="4" t="s">
        <v>3634</v>
      </c>
      <c r="G773" s="19" t="str">
        <f t="shared" si="62"/>
        <v>22795</v>
      </c>
      <c r="H773" s="19" t="str">
        <f t="shared" si="63"/>
        <v>CC2795</v>
      </c>
      <c r="J773" s="19" t="str">
        <f t="shared" si="64"/>
        <v>41251</v>
      </c>
      <c r="K773" s="19">
        <f t="shared" si="65"/>
        <v>266833</v>
      </c>
      <c r="M773" s="8"/>
    </row>
    <row r="774" spans="1:13">
      <c r="A774" s="4" t="s">
        <v>3633</v>
      </c>
      <c r="G774" s="19" t="str">
        <f t="shared" si="62"/>
        <v>227a4</v>
      </c>
      <c r="H774" s="19" t="str">
        <f t="shared" si="63"/>
        <v>CC27A4</v>
      </c>
      <c r="J774" s="19" t="str">
        <f t="shared" si="64"/>
        <v>41256</v>
      </c>
      <c r="K774" s="19">
        <f t="shared" si="65"/>
        <v>266838</v>
      </c>
      <c r="M774" s="8"/>
    </row>
    <row r="775" spans="1:13">
      <c r="A775" s="4" t="s">
        <v>3632</v>
      </c>
      <c r="G775" s="19" t="str">
        <f t="shared" si="62"/>
        <v>227a4</v>
      </c>
      <c r="H775" s="19" t="str">
        <f t="shared" si="63"/>
        <v>CC27A4</v>
      </c>
      <c r="J775" s="19" t="str">
        <f t="shared" si="64"/>
        <v>4125B</v>
      </c>
      <c r="K775" s="19">
        <f t="shared" si="65"/>
        <v>266843</v>
      </c>
      <c r="M775" s="8"/>
    </row>
    <row r="776" spans="1:13">
      <c r="A776" s="4" t="s">
        <v>3631</v>
      </c>
      <c r="G776" s="19" t="str">
        <f t="shared" si="62"/>
        <v>227a4</v>
      </c>
      <c r="H776" s="19" t="str">
        <f t="shared" si="63"/>
        <v>CC27A4</v>
      </c>
      <c r="J776" s="19" t="str">
        <f t="shared" si="64"/>
        <v>41260</v>
      </c>
      <c r="K776" s="19">
        <f t="shared" si="65"/>
        <v>266848</v>
      </c>
      <c r="M776" s="8"/>
    </row>
    <row r="777" spans="1:13">
      <c r="A777" s="4" t="s">
        <v>3630</v>
      </c>
      <c r="G777" s="19" t="str">
        <f t="shared" si="62"/>
        <v>227b3</v>
      </c>
      <c r="H777" s="19" t="str">
        <f t="shared" si="63"/>
        <v>CC27B3</v>
      </c>
      <c r="J777" s="19" t="str">
        <f t="shared" si="64"/>
        <v>41265</v>
      </c>
      <c r="K777" s="19">
        <f t="shared" si="65"/>
        <v>266853</v>
      </c>
      <c r="M777" s="8"/>
    </row>
    <row r="778" spans="1:13">
      <c r="A778" s="4" t="s">
        <v>3629</v>
      </c>
      <c r="G778" s="19" t="str">
        <f t="shared" si="62"/>
        <v>227b3</v>
      </c>
      <c r="H778" s="19" t="str">
        <f t="shared" si="63"/>
        <v>CC27B3</v>
      </c>
      <c r="J778" s="19" t="str">
        <f t="shared" si="64"/>
        <v>4126A</v>
      </c>
      <c r="K778" s="19">
        <f t="shared" si="65"/>
        <v>266858</v>
      </c>
      <c r="M778" s="8"/>
    </row>
    <row r="779" spans="1:13">
      <c r="A779" s="4" t="s">
        <v>3628</v>
      </c>
      <c r="G779" s="19" t="str">
        <f t="shared" si="62"/>
        <v>227b3</v>
      </c>
      <c r="H779" s="19" t="str">
        <f t="shared" si="63"/>
        <v>CC27B3</v>
      </c>
      <c r="J779" s="19" t="str">
        <f t="shared" si="64"/>
        <v>4126F</v>
      </c>
      <c r="K779" s="19">
        <f t="shared" si="65"/>
        <v>266863</v>
      </c>
      <c r="M779" s="8"/>
    </row>
    <row r="780" spans="1:13">
      <c r="A780" s="4" t="s">
        <v>3627</v>
      </c>
      <c r="G780" s="19" t="str">
        <f t="shared" si="62"/>
        <v>227b3</v>
      </c>
      <c r="H780" s="19" t="str">
        <f t="shared" si="63"/>
        <v>CC27B3</v>
      </c>
      <c r="J780" s="19" t="str">
        <f t="shared" si="64"/>
        <v>41274</v>
      </c>
      <c r="K780" s="19">
        <f t="shared" si="65"/>
        <v>266868</v>
      </c>
      <c r="M780" s="8"/>
    </row>
    <row r="781" spans="1:13">
      <c r="A781" s="4" t="s">
        <v>3626</v>
      </c>
      <c r="G781" s="19" t="str">
        <f t="shared" si="62"/>
        <v>227b3</v>
      </c>
      <c r="H781" s="19" t="str">
        <f t="shared" si="63"/>
        <v>CC27B3</v>
      </c>
      <c r="J781" s="19" t="str">
        <f t="shared" si="64"/>
        <v>41279</v>
      </c>
      <c r="K781" s="19">
        <f t="shared" si="65"/>
        <v>266873</v>
      </c>
      <c r="M781" s="8"/>
    </row>
    <row r="782" spans="1:13">
      <c r="A782" s="4" t="s">
        <v>3625</v>
      </c>
      <c r="G782" s="19" t="str">
        <f t="shared" si="62"/>
        <v>227b3</v>
      </c>
      <c r="H782" s="19" t="str">
        <f t="shared" si="63"/>
        <v>CC27B3</v>
      </c>
      <c r="J782" s="19" t="str">
        <f t="shared" si="64"/>
        <v>4127E</v>
      </c>
      <c r="K782" s="19">
        <f t="shared" si="65"/>
        <v>266878</v>
      </c>
      <c r="M782" s="8"/>
    </row>
    <row r="783" spans="1:13">
      <c r="A783" s="4" t="s">
        <v>3624</v>
      </c>
      <c r="G783" s="19" t="str">
        <f t="shared" si="62"/>
        <v>2280e</v>
      </c>
      <c r="H783" s="19" t="str">
        <f t="shared" si="63"/>
        <v>CC280E</v>
      </c>
      <c r="J783" s="19" t="str">
        <f t="shared" si="64"/>
        <v>41283</v>
      </c>
      <c r="K783" s="19">
        <f t="shared" si="65"/>
        <v>266883</v>
      </c>
      <c r="M783" s="8"/>
    </row>
    <row r="784" spans="1:13">
      <c r="A784" s="4" t="s">
        <v>3623</v>
      </c>
      <c r="G784" s="19" t="str">
        <f t="shared" si="62"/>
        <v>2284b</v>
      </c>
      <c r="H784" s="19" t="str">
        <f t="shared" si="63"/>
        <v>CC284B</v>
      </c>
      <c r="J784" s="19" t="str">
        <f t="shared" si="64"/>
        <v>41288</v>
      </c>
      <c r="K784" s="19">
        <f t="shared" si="65"/>
        <v>266888</v>
      </c>
      <c r="M784" s="8"/>
    </row>
    <row r="785" spans="1:13">
      <c r="A785" s="4" t="s">
        <v>3622</v>
      </c>
      <c r="G785" s="19" t="str">
        <f t="shared" si="62"/>
        <v>228e7</v>
      </c>
      <c r="H785" s="19" t="str">
        <f t="shared" si="63"/>
        <v>CC28E7</v>
      </c>
      <c r="J785" s="19" t="str">
        <f t="shared" si="64"/>
        <v>4128D</v>
      </c>
      <c r="K785" s="19">
        <f t="shared" si="65"/>
        <v>266893</v>
      </c>
      <c r="M785" s="8"/>
    </row>
    <row r="786" spans="1:13">
      <c r="A786" s="4" t="s">
        <v>3621</v>
      </c>
      <c r="G786" s="19" t="str">
        <f t="shared" si="62"/>
        <v>228e7</v>
      </c>
      <c r="H786" s="19" t="str">
        <f t="shared" si="63"/>
        <v>CC28E7</v>
      </c>
      <c r="J786" s="19" t="str">
        <f t="shared" si="64"/>
        <v>41292</v>
      </c>
      <c r="K786" s="19">
        <f t="shared" si="65"/>
        <v>266898</v>
      </c>
      <c r="M786" s="8"/>
    </row>
    <row r="787" spans="1:13">
      <c r="A787" s="4" t="s">
        <v>3620</v>
      </c>
      <c r="G787" s="19" t="str">
        <f t="shared" si="62"/>
        <v>228e7</v>
      </c>
      <c r="H787" s="19" t="str">
        <f t="shared" si="63"/>
        <v>CC28E7</v>
      </c>
      <c r="J787" s="19" t="str">
        <f t="shared" si="64"/>
        <v>41297</v>
      </c>
      <c r="K787" s="19">
        <f t="shared" si="65"/>
        <v>266903</v>
      </c>
      <c r="M787" s="8"/>
    </row>
    <row r="788" spans="1:13">
      <c r="A788" s="4" t="s">
        <v>3619</v>
      </c>
      <c r="G788" s="19" t="str">
        <f t="shared" si="62"/>
        <v>228e7</v>
      </c>
      <c r="H788" s="19" t="str">
        <f t="shared" si="63"/>
        <v>CC28E7</v>
      </c>
      <c r="J788" s="19" t="str">
        <f t="shared" si="64"/>
        <v>4129C</v>
      </c>
      <c r="K788" s="19">
        <f t="shared" si="65"/>
        <v>266908</v>
      </c>
      <c r="M788" s="8"/>
    </row>
    <row r="789" spans="1:13">
      <c r="A789" s="4" t="s">
        <v>3618</v>
      </c>
      <c r="G789" s="19" t="str">
        <f t="shared" si="62"/>
        <v>228e7</v>
      </c>
      <c r="H789" s="19" t="str">
        <f t="shared" si="63"/>
        <v>CC28E7</v>
      </c>
      <c r="J789" s="19" t="str">
        <f t="shared" si="64"/>
        <v>412A1</v>
      </c>
      <c r="K789" s="19">
        <f t="shared" si="65"/>
        <v>266913</v>
      </c>
      <c r="M789" s="8"/>
    </row>
    <row r="790" spans="1:13">
      <c r="A790" s="4" t="s">
        <v>3617</v>
      </c>
      <c r="G790" s="19" t="str">
        <f t="shared" si="62"/>
        <v>228e7</v>
      </c>
      <c r="H790" s="19" t="str">
        <f t="shared" si="63"/>
        <v>CC28E7</v>
      </c>
      <c r="J790" s="19" t="str">
        <f t="shared" si="64"/>
        <v>412A6</v>
      </c>
      <c r="K790" s="19">
        <f t="shared" si="65"/>
        <v>266918</v>
      </c>
      <c r="M790" s="8"/>
    </row>
    <row r="791" spans="1:13">
      <c r="A791" s="4" t="s">
        <v>3616</v>
      </c>
      <c r="G791" s="19" t="str">
        <f t="shared" si="62"/>
        <v>228e7</v>
      </c>
      <c r="H791" s="19" t="str">
        <f t="shared" si="63"/>
        <v>CC28E7</v>
      </c>
      <c r="J791" s="19" t="str">
        <f t="shared" si="64"/>
        <v>412AB</v>
      </c>
      <c r="K791" s="19">
        <f t="shared" si="65"/>
        <v>266923</v>
      </c>
      <c r="M791" s="8"/>
    </row>
    <row r="792" spans="1:13">
      <c r="A792" s="4" t="s">
        <v>3615</v>
      </c>
      <c r="G792" s="19" t="str">
        <f t="shared" si="62"/>
        <v>228e7</v>
      </c>
      <c r="H792" s="19" t="str">
        <f t="shared" si="63"/>
        <v>CC28E7</v>
      </c>
      <c r="J792" s="19" t="str">
        <f t="shared" si="64"/>
        <v>412B0</v>
      </c>
      <c r="K792" s="19">
        <f t="shared" si="65"/>
        <v>266928</v>
      </c>
      <c r="M792" s="8"/>
    </row>
    <row r="793" spans="1:13">
      <c r="A793" s="4" t="s">
        <v>3614</v>
      </c>
      <c r="G793" s="19" t="str">
        <f t="shared" si="62"/>
        <v>228c9</v>
      </c>
      <c r="H793" s="19" t="str">
        <f t="shared" si="63"/>
        <v>CC28C9</v>
      </c>
      <c r="J793" s="19" t="str">
        <f t="shared" si="64"/>
        <v>412B5</v>
      </c>
      <c r="K793" s="19">
        <f t="shared" si="65"/>
        <v>266933</v>
      </c>
      <c r="M793" s="8"/>
    </row>
    <row r="794" spans="1:13">
      <c r="A794" s="4" t="s">
        <v>3613</v>
      </c>
      <c r="G794" s="19" t="str">
        <f t="shared" si="62"/>
        <v>228d8</v>
      </c>
      <c r="H794" s="19" t="str">
        <f t="shared" si="63"/>
        <v>CC28D8</v>
      </c>
      <c r="J794" s="19" t="str">
        <f t="shared" si="64"/>
        <v>412BA</v>
      </c>
      <c r="K794" s="19">
        <f t="shared" si="65"/>
        <v>266938</v>
      </c>
      <c r="M794" s="8"/>
    </row>
    <row r="795" spans="1:13">
      <c r="A795" s="4" t="s">
        <v>3612</v>
      </c>
      <c r="G795" s="19" t="str">
        <f t="shared" si="62"/>
        <v>228d8</v>
      </c>
      <c r="H795" s="19" t="str">
        <f t="shared" si="63"/>
        <v>CC28D8</v>
      </c>
      <c r="J795" s="19" t="str">
        <f t="shared" si="64"/>
        <v>412BF</v>
      </c>
      <c r="K795" s="19">
        <f t="shared" si="65"/>
        <v>266943</v>
      </c>
      <c r="M795" s="8"/>
    </row>
    <row r="796" spans="1:13">
      <c r="A796" s="4" t="s">
        <v>3611</v>
      </c>
      <c r="G796" s="19" t="str">
        <f t="shared" si="62"/>
        <v>228d8</v>
      </c>
      <c r="H796" s="19" t="str">
        <f t="shared" si="63"/>
        <v>CC28D8</v>
      </c>
      <c r="J796" s="19" t="str">
        <f t="shared" si="64"/>
        <v>412C4</v>
      </c>
      <c r="K796" s="19">
        <f t="shared" si="65"/>
        <v>266948</v>
      </c>
      <c r="M796" s="8"/>
    </row>
    <row r="797" spans="1:13">
      <c r="A797" s="4" t="s">
        <v>3610</v>
      </c>
      <c r="G797" s="19" t="str">
        <f t="shared" si="62"/>
        <v>228d8</v>
      </c>
      <c r="H797" s="19" t="str">
        <f t="shared" si="63"/>
        <v>CC28D8</v>
      </c>
      <c r="J797" s="19" t="str">
        <f t="shared" si="64"/>
        <v>412C9</v>
      </c>
      <c r="K797" s="19">
        <f t="shared" si="65"/>
        <v>266953</v>
      </c>
      <c r="M797" s="8"/>
    </row>
    <row r="798" spans="1:13">
      <c r="A798" s="4" t="s">
        <v>3609</v>
      </c>
      <c r="G798" s="19" t="str">
        <f t="shared" si="62"/>
        <v>22945</v>
      </c>
      <c r="H798" s="19" t="str">
        <f t="shared" si="63"/>
        <v>CC2945</v>
      </c>
      <c r="J798" s="19" t="str">
        <f t="shared" si="64"/>
        <v>412CE</v>
      </c>
      <c r="K798" s="19">
        <f t="shared" si="65"/>
        <v>266958</v>
      </c>
      <c r="M798" s="8"/>
    </row>
    <row r="799" spans="1:13">
      <c r="A799" s="4" t="s">
        <v>3608</v>
      </c>
      <c r="G799" s="19" t="str">
        <f t="shared" si="62"/>
        <v>22954</v>
      </c>
      <c r="H799" s="19" t="str">
        <f t="shared" si="63"/>
        <v>CC2954</v>
      </c>
      <c r="J799" s="19" t="str">
        <f t="shared" si="64"/>
        <v>412D3</v>
      </c>
      <c r="K799" s="19">
        <f t="shared" si="65"/>
        <v>266963</v>
      </c>
      <c r="M799" s="8"/>
    </row>
    <row r="800" spans="1:13">
      <c r="A800" s="4" t="s">
        <v>3607</v>
      </c>
      <c r="G800" s="19" t="str">
        <f t="shared" si="62"/>
        <v>22954</v>
      </c>
      <c r="H800" s="19" t="str">
        <f t="shared" si="63"/>
        <v>CC2954</v>
      </c>
      <c r="J800" s="19" t="str">
        <f t="shared" si="64"/>
        <v>412D8</v>
      </c>
      <c r="K800" s="19">
        <f t="shared" si="65"/>
        <v>266968</v>
      </c>
      <c r="M800" s="8"/>
    </row>
    <row r="801" spans="1:13">
      <c r="A801" s="4" t="s">
        <v>3606</v>
      </c>
      <c r="G801" s="19" t="str">
        <f t="shared" si="62"/>
        <v>22954</v>
      </c>
      <c r="H801" s="19" t="str">
        <f t="shared" si="63"/>
        <v>CC2954</v>
      </c>
      <c r="J801" s="19" t="str">
        <f t="shared" si="64"/>
        <v>412DD</v>
      </c>
      <c r="K801" s="19">
        <f t="shared" si="65"/>
        <v>266973</v>
      </c>
      <c r="M801" s="8"/>
    </row>
    <row r="802" spans="1:13">
      <c r="A802" s="4" t="s">
        <v>3605</v>
      </c>
      <c r="G802" s="19" t="str">
        <f t="shared" si="62"/>
        <v>22954</v>
      </c>
      <c r="H802" s="19" t="str">
        <f t="shared" si="63"/>
        <v>CC2954</v>
      </c>
      <c r="J802" s="19" t="str">
        <f t="shared" si="64"/>
        <v>412E2</v>
      </c>
      <c r="K802" s="19">
        <f t="shared" si="65"/>
        <v>266978</v>
      </c>
      <c r="M802" s="8"/>
    </row>
    <row r="803" spans="1:13">
      <c r="A803" s="4" t="s">
        <v>3604</v>
      </c>
      <c r="G803" s="19" t="str">
        <f t="shared" si="62"/>
        <v>22963</v>
      </c>
      <c r="H803" s="19" t="str">
        <f t="shared" si="63"/>
        <v>CC2963</v>
      </c>
      <c r="J803" s="19" t="str">
        <f t="shared" si="64"/>
        <v>412E7</v>
      </c>
      <c r="K803" s="19">
        <f t="shared" si="65"/>
        <v>266983</v>
      </c>
      <c r="M803" s="8"/>
    </row>
    <row r="804" spans="1:13">
      <c r="A804" s="4" t="s">
        <v>3603</v>
      </c>
      <c r="G804" s="19" t="str">
        <f t="shared" si="62"/>
        <v>22963</v>
      </c>
      <c r="H804" s="19" t="str">
        <f t="shared" si="63"/>
        <v>CC2963</v>
      </c>
      <c r="J804" s="19" t="str">
        <f t="shared" si="64"/>
        <v>412EC</v>
      </c>
      <c r="K804" s="19">
        <f t="shared" si="65"/>
        <v>266988</v>
      </c>
      <c r="M804" s="8"/>
    </row>
    <row r="805" spans="1:13">
      <c r="A805" s="4" t="s">
        <v>3602</v>
      </c>
      <c r="G805" s="19" t="str">
        <f t="shared" si="62"/>
        <v>22963</v>
      </c>
      <c r="H805" s="19" t="str">
        <f t="shared" si="63"/>
        <v>CC2963</v>
      </c>
      <c r="J805" s="19" t="str">
        <f t="shared" si="64"/>
        <v>412F1</v>
      </c>
      <c r="K805" s="19">
        <f t="shared" si="65"/>
        <v>266993</v>
      </c>
      <c r="M805" s="8"/>
    </row>
    <row r="806" spans="1:13">
      <c r="A806" s="4" t="s">
        <v>3601</v>
      </c>
      <c r="G806" s="19" t="str">
        <f t="shared" si="62"/>
        <v>22963</v>
      </c>
      <c r="H806" s="19" t="str">
        <f t="shared" si="63"/>
        <v>CC2963</v>
      </c>
      <c r="J806" s="19" t="str">
        <f t="shared" si="64"/>
        <v>412F6</v>
      </c>
      <c r="K806" s="19">
        <f t="shared" si="65"/>
        <v>266998</v>
      </c>
      <c r="M806" s="8"/>
    </row>
    <row r="807" spans="1:13">
      <c r="A807" s="4" t="s">
        <v>3600</v>
      </c>
      <c r="G807" s="19" t="str">
        <f t="shared" si="62"/>
        <v>22963</v>
      </c>
      <c r="H807" s="19" t="str">
        <f t="shared" si="63"/>
        <v>CC2963</v>
      </c>
      <c r="J807" s="19" t="str">
        <f t="shared" si="64"/>
        <v>412FB</v>
      </c>
      <c r="K807" s="19">
        <f t="shared" si="65"/>
        <v>267003</v>
      </c>
      <c r="M807" s="8"/>
    </row>
    <row r="808" spans="1:13">
      <c r="A808" s="4" t="s">
        <v>3599</v>
      </c>
      <c r="G808" s="19" t="str">
        <f t="shared" si="62"/>
        <v>22963</v>
      </c>
      <c r="H808" s="19" t="str">
        <f t="shared" si="63"/>
        <v>CC2963</v>
      </c>
      <c r="J808" s="19" t="str">
        <f t="shared" si="64"/>
        <v>41300</v>
      </c>
      <c r="K808" s="19">
        <f t="shared" si="65"/>
        <v>267008</v>
      </c>
      <c r="M808" s="8"/>
    </row>
    <row r="809" spans="1:13">
      <c r="A809" s="4" t="s">
        <v>3598</v>
      </c>
      <c r="G809" s="19" t="str">
        <f t="shared" si="62"/>
        <v>22963</v>
      </c>
      <c r="H809" s="19" t="str">
        <f t="shared" si="63"/>
        <v>CC2963</v>
      </c>
      <c r="J809" s="19" t="str">
        <f t="shared" si="64"/>
        <v>41305</v>
      </c>
      <c r="K809" s="19">
        <f t="shared" si="65"/>
        <v>267013</v>
      </c>
      <c r="M809" s="8"/>
    </row>
    <row r="810" spans="1:13">
      <c r="A810" s="4" t="s">
        <v>3597</v>
      </c>
      <c r="G810" s="19" t="str">
        <f t="shared" si="62"/>
        <v>22963</v>
      </c>
      <c r="H810" s="19" t="str">
        <f t="shared" si="63"/>
        <v>CC2963</v>
      </c>
      <c r="J810" s="19" t="str">
        <f t="shared" si="64"/>
        <v>4130A</v>
      </c>
      <c r="K810" s="19">
        <f t="shared" si="65"/>
        <v>267018</v>
      </c>
      <c r="M810" s="8"/>
    </row>
    <row r="811" spans="1:13">
      <c r="A811" s="4" t="s">
        <v>3596</v>
      </c>
      <c r="G811" s="19" t="str">
        <f t="shared" si="62"/>
        <v>22963</v>
      </c>
      <c r="H811" s="19" t="str">
        <f t="shared" si="63"/>
        <v>CC2963</v>
      </c>
      <c r="J811" s="19" t="str">
        <f t="shared" si="64"/>
        <v>4130F</v>
      </c>
      <c r="K811" s="19">
        <f t="shared" si="65"/>
        <v>267023</v>
      </c>
      <c r="M811" s="8"/>
    </row>
    <row r="812" spans="1:13">
      <c r="A812" s="4" t="s">
        <v>3595</v>
      </c>
      <c r="G812" s="19" t="str">
        <f t="shared" si="62"/>
        <v>22963</v>
      </c>
      <c r="H812" s="19" t="str">
        <f t="shared" si="63"/>
        <v>CC2963</v>
      </c>
      <c r="J812" s="19" t="str">
        <f t="shared" si="64"/>
        <v>41314</v>
      </c>
      <c r="K812" s="19">
        <f t="shared" si="65"/>
        <v>267028</v>
      </c>
      <c r="M812" s="8"/>
    </row>
    <row r="813" spans="1:13">
      <c r="A813" s="4" t="s">
        <v>3594</v>
      </c>
      <c r="G813" s="19" t="str">
        <f t="shared" si="62"/>
        <v>22963</v>
      </c>
      <c r="H813" s="19" t="str">
        <f t="shared" si="63"/>
        <v>CC2963</v>
      </c>
      <c r="J813" s="19" t="str">
        <f t="shared" si="64"/>
        <v>41319</v>
      </c>
      <c r="K813" s="19">
        <f t="shared" si="65"/>
        <v>267033</v>
      </c>
      <c r="M813" s="8"/>
    </row>
    <row r="814" spans="1:13">
      <c r="A814" s="4" t="s">
        <v>3593</v>
      </c>
      <c r="G814" s="19" t="str">
        <f t="shared" si="62"/>
        <v>22963</v>
      </c>
      <c r="H814" s="19" t="str">
        <f t="shared" si="63"/>
        <v>CC2963</v>
      </c>
      <c r="J814" s="19" t="str">
        <f t="shared" si="64"/>
        <v>4131E</v>
      </c>
      <c r="K814" s="19">
        <f t="shared" si="65"/>
        <v>267038</v>
      </c>
      <c r="M814" s="8"/>
    </row>
    <row r="815" spans="1:13">
      <c r="A815" s="4" t="s">
        <v>3592</v>
      </c>
      <c r="G815" s="19" t="str">
        <f t="shared" si="62"/>
        <v>22963</v>
      </c>
      <c r="H815" s="19" t="str">
        <f t="shared" si="63"/>
        <v>CC2963</v>
      </c>
      <c r="J815" s="19" t="str">
        <f t="shared" si="64"/>
        <v>41323</v>
      </c>
      <c r="K815" s="19">
        <f t="shared" si="65"/>
        <v>267043</v>
      </c>
      <c r="M815" s="8"/>
    </row>
    <row r="816" spans="1:13">
      <c r="A816" s="4" t="s">
        <v>3591</v>
      </c>
      <c r="G816" s="19" t="str">
        <f t="shared" si="62"/>
        <v>22987</v>
      </c>
      <c r="H816" s="19" t="str">
        <f t="shared" si="63"/>
        <v>CC2987</v>
      </c>
      <c r="J816" s="19" t="str">
        <f t="shared" si="64"/>
        <v>41328</v>
      </c>
      <c r="K816" s="19">
        <f t="shared" si="65"/>
        <v>267048</v>
      </c>
      <c r="M816" s="8"/>
    </row>
    <row r="817" spans="1:13">
      <c r="A817" s="4" t="s">
        <v>3590</v>
      </c>
      <c r="G817" s="19" t="str">
        <f t="shared" si="62"/>
        <v>229ab</v>
      </c>
      <c r="H817" s="19" t="str">
        <f t="shared" si="63"/>
        <v>CC29AB</v>
      </c>
      <c r="J817" s="19" t="str">
        <f t="shared" si="64"/>
        <v>4132D</v>
      </c>
      <c r="K817" s="19">
        <f t="shared" si="65"/>
        <v>267053</v>
      </c>
      <c r="M817" s="8"/>
    </row>
    <row r="818" spans="1:13">
      <c r="A818" s="4" t="s">
        <v>3589</v>
      </c>
      <c r="G818" s="19" t="str">
        <f t="shared" si="62"/>
        <v>229ab</v>
      </c>
      <c r="H818" s="19" t="str">
        <f t="shared" si="63"/>
        <v>CC29AB</v>
      </c>
      <c r="J818" s="19" t="str">
        <f t="shared" si="64"/>
        <v>41332</v>
      </c>
      <c r="K818" s="19">
        <f t="shared" si="65"/>
        <v>267058</v>
      </c>
      <c r="M818" s="8"/>
    </row>
    <row r="819" spans="1:13">
      <c r="A819" s="4" t="s">
        <v>3588</v>
      </c>
      <c r="G819" s="19" t="str">
        <f t="shared" si="62"/>
        <v>229ab</v>
      </c>
      <c r="H819" s="19" t="str">
        <f t="shared" si="63"/>
        <v>CC29AB</v>
      </c>
      <c r="J819" s="19" t="str">
        <f t="shared" si="64"/>
        <v>41337</v>
      </c>
      <c r="K819" s="19">
        <f t="shared" si="65"/>
        <v>267063</v>
      </c>
      <c r="M819" s="8"/>
    </row>
    <row r="820" spans="1:13">
      <c r="A820" s="4" t="s">
        <v>3587</v>
      </c>
      <c r="G820" s="19" t="str">
        <f t="shared" si="62"/>
        <v>229ab</v>
      </c>
      <c r="H820" s="19" t="str">
        <f t="shared" si="63"/>
        <v>CC29AB</v>
      </c>
      <c r="J820" s="19" t="str">
        <f t="shared" si="64"/>
        <v>4133C</v>
      </c>
      <c r="K820" s="19">
        <f t="shared" si="65"/>
        <v>267068</v>
      </c>
      <c r="M820" s="8"/>
    </row>
    <row r="821" spans="1:13">
      <c r="A821" s="4" t="s">
        <v>3586</v>
      </c>
      <c r="G821" s="19" t="str">
        <f t="shared" si="62"/>
        <v>229cf</v>
      </c>
      <c r="H821" s="19" t="str">
        <f t="shared" si="63"/>
        <v>CC29CF</v>
      </c>
      <c r="J821" s="19" t="str">
        <f t="shared" si="64"/>
        <v>41341</v>
      </c>
      <c r="K821" s="19">
        <f t="shared" si="65"/>
        <v>267073</v>
      </c>
      <c r="M821" s="8"/>
    </row>
    <row r="822" spans="1:13">
      <c r="A822" s="4" t="s">
        <v>3585</v>
      </c>
      <c r="G822" s="19" t="str">
        <f t="shared" si="62"/>
        <v>229f7</v>
      </c>
      <c r="H822" s="19" t="str">
        <f t="shared" si="63"/>
        <v>CC29F7</v>
      </c>
      <c r="J822" s="19" t="str">
        <f t="shared" si="64"/>
        <v>41346</v>
      </c>
      <c r="K822" s="19">
        <f t="shared" si="65"/>
        <v>267078</v>
      </c>
      <c r="M822" s="8"/>
    </row>
    <row r="823" spans="1:13">
      <c r="A823" s="4" t="s">
        <v>3584</v>
      </c>
      <c r="G823" s="19" t="str">
        <f t="shared" si="62"/>
        <v>229f7</v>
      </c>
      <c r="H823" s="19" t="str">
        <f t="shared" si="63"/>
        <v>CC29F7</v>
      </c>
      <c r="J823" s="19" t="str">
        <f t="shared" si="64"/>
        <v>4134B</v>
      </c>
      <c r="K823" s="19">
        <f t="shared" si="65"/>
        <v>267083</v>
      </c>
      <c r="M823" s="8"/>
    </row>
    <row r="824" spans="1:13">
      <c r="A824" s="4" t="s">
        <v>3583</v>
      </c>
      <c r="G824" s="19" t="str">
        <f t="shared" si="62"/>
        <v>229f7</v>
      </c>
      <c r="H824" s="19" t="str">
        <f t="shared" si="63"/>
        <v>CC29F7</v>
      </c>
      <c r="J824" s="19" t="str">
        <f t="shared" si="64"/>
        <v>41350</v>
      </c>
      <c r="K824" s="19">
        <f t="shared" si="65"/>
        <v>267088</v>
      </c>
      <c r="M824" s="8"/>
    </row>
    <row r="825" spans="1:13">
      <c r="A825" s="4" t="s">
        <v>3582</v>
      </c>
      <c r="G825" s="19" t="str">
        <f t="shared" si="62"/>
        <v>22a1f</v>
      </c>
      <c r="H825" s="19" t="str">
        <f t="shared" si="63"/>
        <v>CC2A1F</v>
      </c>
      <c r="J825" s="19" t="str">
        <f t="shared" si="64"/>
        <v>41355</v>
      </c>
      <c r="K825" s="19">
        <f t="shared" si="65"/>
        <v>267093</v>
      </c>
      <c r="M825" s="8"/>
    </row>
    <row r="826" spans="1:13">
      <c r="A826" s="4" t="s">
        <v>3581</v>
      </c>
      <c r="G826" s="19" t="str">
        <f t="shared" si="62"/>
        <v>2230d</v>
      </c>
      <c r="H826" s="19" t="str">
        <f t="shared" si="63"/>
        <v>CC230D</v>
      </c>
      <c r="J826" s="19" t="str">
        <f t="shared" si="64"/>
        <v>4135A</v>
      </c>
      <c r="K826" s="19">
        <f t="shared" si="65"/>
        <v>267098</v>
      </c>
      <c r="M826" s="8"/>
    </row>
    <row r="827" spans="1:13">
      <c r="A827" s="4" t="s">
        <v>3580</v>
      </c>
      <c r="G827" s="19" t="str">
        <f t="shared" si="62"/>
        <v>2234d</v>
      </c>
      <c r="H827" s="19" t="str">
        <f t="shared" si="63"/>
        <v>CC234D</v>
      </c>
      <c r="J827" s="19" t="str">
        <f t="shared" si="64"/>
        <v>4135F</v>
      </c>
      <c r="K827" s="19">
        <f t="shared" si="65"/>
        <v>267103</v>
      </c>
      <c r="M827" s="8"/>
    </row>
    <row r="828" spans="1:13">
      <c r="A828" s="4" t="s">
        <v>3579</v>
      </c>
      <c r="G828" s="19" t="str">
        <f t="shared" si="62"/>
        <v>22aac</v>
      </c>
      <c r="H828" s="19" t="str">
        <f t="shared" si="63"/>
        <v>CC2AAC</v>
      </c>
      <c r="J828" s="19" t="str">
        <f t="shared" si="64"/>
        <v>41364</v>
      </c>
      <c r="K828" s="19">
        <f t="shared" si="65"/>
        <v>267108</v>
      </c>
      <c r="M828" s="8"/>
    </row>
    <row r="829" spans="1:13">
      <c r="A829" s="4" t="s">
        <v>3578</v>
      </c>
      <c r="G829" s="19" t="str">
        <f t="shared" si="62"/>
        <v>22af0</v>
      </c>
      <c r="H829" s="19" t="str">
        <f t="shared" si="63"/>
        <v>CC2AF0</v>
      </c>
      <c r="J829" s="19" t="str">
        <f t="shared" si="64"/>
        <v>41369</v>
      </c>
      <c r="K829" s="19">
        <f t="shared" si="65"/>
        <v>267113</v>
      </c>
      <c r="M829" s="8"/>
    </row>
    <row r="830" spans="1:13">
      <c r="A830" s="4" t="s">
        <v>3577</v>
      </c>
      <c r="G830" s="19" t="str">
        <f t="shared" si="62"/>
        <v>29aeb</v>
      </c>
      <c r="H830" s="19" t="str">
        <f t="shared" si="63"/>
        <v>CC9AEB</v>
      </c>
      <c r="J830" s="19" t="str">
        <f t="shared" si="64"/>
        <v>4136E</v>
      </c>
      <c r="K830" s="19">
        <f t="shared" si="65"/>
        <v>267118</v>
      </c>
      <c r="M830" s="8"/>
    </row>
    <row r="831" spans="1:13">
      <c r="A831" s="4" t="s">
        <v>3576</v>
      </c>
      <c r="G831" s="19" t="str">
        <f t="shared" si="62"/>
        <v>223d1</v>
      </c>
      <c r="H831" s="19" t="str">
        <f t="shared" si="63"/>
        <v>CC23D1</v>
      </c>
      <c r="J831" s="19" t="str">
        <f t="shared" si="64"/>
        <v>41373</v>
      </c>
      <c r="K831" s="19">
        <f t="shared" si="65"/>
        <v>267123</v>
      </c>
      <c r="M831" s="8"/>
    </row>
    <row r="832" spans="1:13">
      <c r="A832" s="4" t="s">
        <v>3575</v>
      </c>
      <c r="G832" s="19" t="str">
        <f t="shared" si="62"/>
        <v>223dc</v>
      </c>
      <c r="H832" s="19" t="str">
        <f t="shared" si="63"/>
        <v>CC23DC</v>
      </c>
      <c r="J832" s="19" t="str">
        <f t="shared" si="64"/>
        <v>41378</v>
      </c>
      <c r="K832" s="19">
        <f t="shared" si="65"/>
        <v>267128</v>
      </c>
      <c r="M832" s="8"/>
    </row>
    <row r="833" spans="1:13">
      <c r="A833" s="4" t="s">
        <v>3574</v>
      </c>
      <c r="G833" s="19" t="str">
        <f t="shared" si="62"/>
        <v>18b69</v>
      </c>
      <c r="H833" s="19" t="str">
        <f t="shared" si="63"/>
        <v>CB8B69</v>
      </c>
      <c r="J833" s="19" t="str">
        <f t="shared" si="64"/>
        <v>4137D</v>
      </c>
      <c r="K833" s="19">
        <f t="shared" si="65"/>
        <v>267133</v>
      </c>
      <c r="M833" s="8"/>
    </row>
    <row r="834" spans="1:13">
      <c r="A834" s="4" t="s">
        <v>3573</v>
      </c>
      <c r="G834" s="19" t="str">
        <f t="shared" si="62"/>
        <v>18b69</v>
      </c>
      <c r="H834" s="19" t="str">
        <f t="shared" si="63"/>
        <v>CB8B69</v>
      </c>
      <c r="J834" s="19" t="str">
        <f t="shared" si="64"/>
        <v>41382</v>
      </c>
      <c r="K834" s="19">
        <f t="shared" si="65"/>
        <v>267138</v>
      </c>
      <c r="M834" s="8"/>
    </row>
    <row r="835" spans="1:13">
      <c r="A835" s="4" t="s">
        <v>3572</v>
      </c>
      <c r="G835" s="19" t="str">
        <f t="shared" ref="G835:G898" si="66">MID(A835,FIND("0x",A835,1)+2,LEN(A835))</f>
        <v>18b83</v>
      </c>
      <c r="H835" s="19" t="str">
        <f t="shared" ref="H835:H898" si="67">DEC2HEX(HEX2DEC("CA0000")+HEX2DEC(G835))</f>
        <v>CB8B83</v>
      </c>
      <c r="J835" s="19" t="str">
        <f t="shared" si="64"/>
        <v>41387</v>
      </c>
      <c r="K835" s="19">
        <f t="shared" si="65"/>
        <v>267143</v>
      </c>
      <c r="M835" s="8"/>
    </row>
    <row r="836" spans="1:13">
      <c r="A836" s="4" t="s">
        <v>3571</v>
      </c>
      <c r="G836" s="19" t="str">
        <f t="shared" si="66"/>
        <v>18b83</v>
      </c>
      <c r="H836" s="19" t="str">
        <f t="shared" si="67"/>
        <v>CB8B83</v>
      </c>
      <c r="J836" s="19" t="str">
        <f t="shared" ref="J836:J899" si="68">DEC2HEX(K836)</f>
        <v>4138C</v>
      </c>
      <c r="K836" s="19">
        <f t="shared" ref="K836:K899" si="69">K835+5</f>
        <v>267148</v>
      </c>
      <c r="M836" s="8"/>
    </row>
    <row r="837" spans="1:13">
      <c r="A837" s="4" t="s">
        <v>3570</v>
      </c>
      <c r="G837" s="19" t="str">
        <f t="shared" si="66"/>
        <v>18baa</v>
      </c>
      <c r="H837" s="19" t="str">
        <f t="shared" si="67"/>
        <v>CB8BAA</v>
      </c>
      <c r="J837" s="19" t="str">
        <f t="shared" si="68"/>
        <v>41391</v>
      </c>
      <c r="K837" s="19">
        <f t="shared" si="69"/>
        <v>267153</v>
      </c>
      <c r="M837" s="8"/>
    </row>
    <row r="838" spans="1:13">
      <c r="A838" s="4" t="s">
        <v>3569</v>
      </c>
      <c r="G838" s="19" t="str">
        <f t="shared" si="66"/>
        <v>18baa</v>
      </c>
      <c r="H838" s="19" t="str">
        <f t="shared" si="67"/>
        <v>CB8BAA</v>
      </c>
      <c r="J838" s="19" t="str">
        <f t="shared" si="68"/>
        <v>41396</v>
      </c>
      <c r="K838" s="19">
        <f t="shared" si="69"/>
        <v>267158</v>
      </c>
      <c r="M838" s="8"/>
    </row>
    <row r="839" spans="1:13">
      <c r="A839" s="4" t="s">
        <v>3568</v>
      </c>
      <c r="G839" s="19" t="str">
        <f t="shared" si="66"/>
        <v>18baa</v>
      </c>
      <c r="H839" s="19" t="str">
        <f t="shared" si="67"/>
        <v>CB8BAA</v>
      </c>
      <c r="J839" s="19" t="str">
        <f t="shared" si="68"/>
        <v>4139B</v>
      </c>
      <c r="K839" s="19">
        <f t="shared" si="69"/>
        <v>267163</v>
      </c>
      <c r="M839" s="8"/>
    </row>
    <row r="840" spans="1:13">
      <c r="A840" s="4" t="s">
        <v>3567</v>
      </c>
      <c r="G840" s="19" t="str">
        <f t="shared" si="66"/>
        <v>18bd1</v>
      </c>
      <c r="H840" s="19" t="str">
        <f t="shared" si="67"/>
        <v>CB8BD1</v>
      </c>
      <c r="J840" s="19" t="str">
        <f t="shared" si="68"/>
        <v>413A0</v>
      </c>
      <c r="K840" s="19">
        <f t="shared" si="69"/>
        <v>267168</v>
      </c>
      <c r="M840" s="8"/>
    </row>
    <row r="841" spans="1:13">
      <c r="A841" s="4" t="s">
        <v>3566</v>
      </c>
      <c r="G841" s="19" t="str">
        <f t="shared" si="66"/>
        <v>29aeb</v>
      </c>
      <c r="H841" s="19" t="str">
        <f t="shared" si="67"/>
        <v>CC9AEB</v>
      </c>
      <c r="J841" s="19" t="str">
        <f t="shared" si="68"/>
        <v>413A5</v>
      </c>
      <c r="K841" s="19">
        <f t="shared" si="69"/>
        <v>267173</v>
      </c>
      <c r="M841" s="8"/>
    </row>
    <row r="842" spans="1:13">
      <c r="A842" s="4" t="s">
        <v>3565</v>
      </c>
      <c r="G842" s="19" t="str">
        <f t="shared" si="66"/>
        <v>220e5</v>
      </c>
      <c r="H842" s="19" t="str">
        <f t="shared" si="67"/>
        <v>CC20E5</v>
      </c>
      <c r="J842" s="19" t="str">
        <f t="shared" si="68"/>
        <v>413AA</v>
      </c>
      <c r="K842" s="19">
        <f t="shared" si="69"/>
        <v>267178</v>
      </c>
      <c r="M842" s="8"/>
    </row>
    <row r="843" spans="1:13">
      <c r="A843" s="4" t="s">
        <v>3564</v>
      </c>
      <c r="G843" s="19" t="str">
        <f t="shared" si="66"/>
        <v>194e7</v>
      </c>
      <c r="H843" s="19" t="str">
        <f t="shared" si="67"/>
        <v>CB94E7</v>
      </c>
      <c r="J843" s="19" t="str">
        <f t="shared" si="68"/>
        <v>413AF</v>
      </c>
      <c r="K843" s="19">
        <f t="shared" si="69"/>
        <v>267183</v>
      </c>
      <c r="M843" s="8"/>
    </row>
    <row r="844" spans="1:13">
      <c r="A844" s="4" t="s">
        <v>3563</v>
      </c>
      <c r="G844" s="19" t="str">
        <f t="shared" si="66"/>
        <v>194b2</v>
      </c>
      <c r="H844" s="19" t="str">
        <f t="shared" si="67"/>
        <v>CB94B2</v>
      </c>
      <c r="J844" s="19" t="str">
        <f t="shared" si="68"/>
        <v>413B4</v>
      </c>
      <c r="K844" s="19">
        <f t="shared" si="69"/>
        <v>267188</v>
      </c>
      <c r="M844" s="8"/>
    </row>
    <row r="845" spans="1:13">
      <c r="A845" s="4" t="s">
        <v>3562</v>
      </c>
      <c r="G845" s="19" t="str">
        <f t="shared" si="66"/>
        <v>194a1</v>
      </c>
      <c r="H845" s="19" t="str">
        <f t="shared" si="67"/>
        <v>CB94A1</v>
      </c>
      <c r="J845" s="19" t="str">
        <f t="shared" si="68"/>
        <v>413B9</v>
      </c>
      <c r="K845" s="19">
        <f t="shared" si="69"/>
        <v>267193</v>
      </c>
      <c r="M845" s="8"/>
    </row>
    <row r="846" spans="1:13">
      <c r="A846" s="4" t="s">
        <v>3561</v>
      </c>
      <c r="G846" s="19" t="str">
        <f t="shared" si="66"/>
        <v>18dc3</v>
      </c>
      <c r="H846" s="19" t="str">
        <f t="shared" si="67"/>
        <v>CB8DC3</v>
      </c>
      <c r="J846" s="19" t="str">
        <f t="shared" si="68"/>
        <v>413BE</v>
      </c>
      <c r="K846" s="19">
        <f t="shared" si="69"/>
        <v>267198</v>
      </c>
      <c r="M846" s="8"/>
    </row>
    <row r="847" spans="1:13">
      <c r="A847" s="4" t="s">
        <v>3560</v>
      </c>
      <c r="G847" s="19" t="str">
        <f t="shared" si="66"/>
        <v>18e1d</v>
      </c>
      <c r="H847" s="19" t="str">
        <f t="shared" si="67"/>
        <v>CB8E1D</v>
      </c>
      <c r="J847" s="19" t="str">
        <f t="shared" si="68"/>
        <v>413C3</v>
      </c>
      <c r="K847" s="19">
        <f t="shared" si="69"/>
        <v>267203</v>
      </c>
      <c r="M847" s="8"/>
    </row>
    <row r="848" spans="1:13">
      <c r="A848" s="4" t="s">
        <v>3559</v>
      </c>
      <c r="G848" s="19" t="str">
        <f t="shared" si="66"/>
        <v>18e7d</v>
      </c>
      <c r="H848" s="19" t="str">
        <f t="shared" si="67"/>
        <v>CB8E7D</v>
      </c>
      <c r="J848" s="19" t="str">
        <f t="shared" si="68"/>
        <v>413C8</v>
      </c>
      <c r="K848" s="19">
        <f t="shared" si="69"/>
        <v>267208</v>
      </c>
      <c r="M848" s="8"/>
    </row>
    <row r="849" spans="1:13">
      <c r="A849" s="4" t="s">
        <v>3558</v>
      </c>
      <c r="G849" s="19" t="str">
        <f t="shared" si="66"/>
        <v>18ec1</v>
      </c>
      <c r="H849" s="19" t="str">
        <f t="shared" si="67"/>
        <v>CB8EC1</v>
      </c>
      <c r="J849" s="19" t="str">
        <f t="shared" si="68"/>
        <v>413CD</v>
      </c>
      <c r="K849" s="19">
        <f t="shared" si="69"/>
        <v>267213</v>
      </c>
      <c r="M849" s="8"/>
    </row>
    <row r="850" spans="1:13">
      <c r="A850" s="4" t="s">
        <v>3557</v>
      </c>
      <c r="G850" s="19" t="str">
        <f t="shared" si="66"/>
        <v>18f17</v>
      </c>
      <c r="H850" s="19" t="str">
        <f t="shared" si="67"/>
        <v>CB8F17</v>
      </c>
      <c r="J850" s="19" t="str">
        <f t="shared" si="68"/>
        <v>413D2</v>
      </c>
      <c r="K850" s="19">
        <f t="shared" si="69"/>
        <v>267218</v>
      </c>
      <c r="M850" s="8"/>
    </row>
    <row r="851" spans="1:13">
      <c r="A851" s="4" t="s">
        <v>3556</v>
      </c>
      <c r="G851" s="19" t="str">
        <f t="shared" si="66"/>
        <v>18f41</v>
      </c>
      <c r="H851" s="19" t="str">
        <f t="shared" si="67"/>
        <v>CB8F41</v>
      </c>
      <c r="J851" s="19" t="str">
        <f t="shared" si="68"/>
        <v>413D7</v>
      </c>
      <c r="K851" s="19">
        <f t="shared" si="69"/>
        <v>267223</v>
      </c>
      <c r="M851" s="8"/>
    </row>
    <row r="852" spans="1:13">
      <c r="A852" s="4" t="s">
        <v>3555</v>
      </c>
      <c r="G852" s="19" t="str">
        <f t="shared" si="66"/>
        <v>18f6b</v>
      </c>
      <c r="H852" s="19" t="str">
        <f t="shared" si="67"/>
        <v>CB8F6B</v>
      </c>
      <c r="J852" s="19" t="str">
        <f t="shared" si="68"/>
        <v>413DC</v>
      </c>
      <c r="K852" s="19">
        <f t="shared" si="69"/>
        <v>267228</v>
      </c>
      <c r="M852" s="8"/>
    </row>
    <row r="853" spans="1:13">
      <c r="A853" s="4" t="s">
        <v>3554</v>
      </c>
      <c r="G853" s="19" t="str">
        <f t="shared" si="66"/>
        <v>18f95</v>
      </c>
      <c r="H853" s="19" t="str">
        <f t="shared" si="67"/>
        <v>CB8F95</v>
      </c>
      <c r="J853" s="19" t="str">
        <f t="shared" si="68"/>
        <v>413E1</v>
      </c>
      <c r="K853" s="19">
        <f t="shared" si="69"/>
        <v>267233</v>
      </c>
      <c r="M853" s="8"/>
    </row>
    <row r="854" spans="1:13">
      <c r="A854" s="4" t="s">
        <v>3553</v>
      </c>
      <c r="G854" s="19" t="str">
        <f t="shared" si="66"/>
        <v>18fbf</v>
      </c>
      <c r="H854" s="19" t="str">
        <f t="shared" si="67"/>
        <v>CB8FBF</v>
      </c>
      <c r="J854" s="19" t="str">
        <f t="shared" si="68"/>
        <v>413E6</v>
      </c>
      <c r="K854" s="19">
        <f t="shared" si="69"/>
        <v>267238</v>
      </c>
      <c r="M854" s="8"/>
    </row>
    <row r="855" spans="1:13">
      <c r="A855" s="4" t="s">
        <v>3552</v>
      </c>
      <c r="G855" s="19" t="str">
        <f t="shared" si="66"/>
        <v>18fe9</v>
      </c>
      <c r="H855" s="19" t="str">
        <f t="shared" si="67"/>
        <v>CB8FE9</v>
      </c>
      <c r="J855" s="19" t="str">
        <f t="shared" si="68"/>
        <v>413EB</v>
      </c>
      <c r="K855" s="19">
        <f t="shared" si="69"/>
        <v>267243</v>
      </c>
      <c r="M855" s="8"/>
    </row>
    <row r="856" spans="1:13">
      <c r="A856" s="4" t="s">
        <v>3551</v>
      </c>
      <c r="G856" s="19" t="str">
        <f t="shared" si="66"/>
        <v>29aeb</v>
      </c>
      <c r="H856" s="19" t="str">
        <f t="shared" si="67"/>
        <v>CC9AEB</v>
      </c>
      <c r="J856" s="19" t="str">
        <f t="shared" si="68"/>
        <v>413F0</v>
      </c>
      <c r="K856" s="19">
        <f t="shared" si="69"/>
        <v>267248</v>
      </c>
      <c r="M856" s="8"/>
    </row>
    <row r="857" spans="1:13">
      <c r="A857" s="4" t="s">
        <v>3550</v>
      </c>
      <c r="G857" s="19" t="str">
        <f t="shared" si="66"/>
        <v>262f2</v>
      </c>
      <c r="H857" s="19" t="str">
        <f t="shared" si="67"/>
        <v>CC62F2</v>
      </c>
      <c r="J857" s="19" t="str">
        <f t="shared" si="68"/>
        <v>413F5</v>
      </c>
      <c r="K857" s="19">
        <f t="shared" si="69"/>
        <v>267253</v>
      </c>
      <c r="M857" s="8"/>
    </row>
    <row r="858" spans="1:13">
      <c r="A858" s="4" t="s">
        <v>3549</v>
      </c>
      <c r="G858" s="19" t="str">
        <f t="shared" si="66"/>
        <v>2632d</v>
      </c>
      <c r="H858" s="19" t="str">
        <f t="shared" si="67"/>
        <v>CC632D</v>
      </c>
      <c r="J858" s="19" t="str">
        <f t="shared" si="68"/>
        <v>413FA</v>
      </c>
      <c r="K858" s="19">
        <f t="shared" si="69"/>
        <v>267258</v>
      </c>
      <c r="M858" s="8"/>
    </row>
    <row r="859" spans="1:13">
      <c r="A859" s="4" t="s">
        <v>3548</v>
      </c>
      <c r="G859" s="19" t="str">
        <f t="shared" si="66"/>
        <v>260d2</v>
      </c>
      <c r="H859" s="19" t="str">
        <f t="shared" si="67"/>
        <v>CC60D2</v>
      </c>
      <c r="J859" s="19" t="str">
        <f t="shared" si="68"/>
        <v>413FF</v>
      </c>
      <c r="K859" s="19">
        <f t="shared" si="69"/>
        <v>267263</v>
      </c>
      <c r="M859" s="8"/>
    </row>
    <row r="860" spans="1:13">
      <c r="A860" s="4" t="s">
        <v>3547</v>
      </c>
      <c r="G860" s="19" t="str">
        <f t="shared" si="66"/>
        <v>260e6</v>
      </c>
      <c r="H860" s="19" t="str">
        <f t="shared" si="67"/>
        <v>CC60E6</v>
      </c>
      <c r="J860" s="19" t="str">
        <f t="shared" si="68"/>
        <v>41404</v>
      </c>
      <c r="K860" s="19">
        <f t="shared" si="69"/>
        <v>267268</v>
      </c>
      <c r="M860" s="8"/>
    </row>
    <row r="861" spans="1:13">
      <c r="A861" s="4" t="s">
        <v>3546</v>
      </c>
      <c r="G861" s="19" t="str">
        <f t="shared" si="66"/>
        <v>260fa</v>
      </c>
      <c r="H861" s="19" t="str">
        <f t="shared" si="67"/>
        <v>CC60FA</v>
      </c>
      <c r="J861" s="19" t="str">
        <f t="shared" si="68"/>
        <v>41409</v>
      </c>
      <c r="K861" s="19">
        <f t="shared" si="69"/>
        <v>267273</v>
      </c>
      <c r="M861" s="8"/>
    </row>
    <row r="862" spans="1:13">
      <c r="A862" s="4" t="s">
        <v>3545</v>
      </c>
      <c r="G862" s="19" t="str">
        <f t="shared" si="66"/>
        <v>2610e</v>
      </c>
      <c r="H862" s="19" t="str">
        <f t="shared" si="67"/>
        <v>CC610E</v>
      </c>
      <c r="J862" s="19" t="str">
        <f t="shared" si="68"/>
        <v>4140E</v>
      </c>
      <c r="K862" s="19">
        <f t="shared" si="69"/>
        <v>267278</v>
      </c>
      <c r="M862" s="8"/>
    </row>
    <row r="863" spans="1:13">
      <c r="A863" s="4" t="s">
        <v>3544</v>
      </c>
      <c r="G863" s="19" t="str">
        <f t="shared" si="66"/>
        <v>25f95</v>
      </c>
      <c r="H863" s="19" t="str">
        <f t="shared" si="67"/>
        <v>CC5F95</v>
      </c>
      <c r="J863" s="19" t="str">
        <f t="shared" si="68"/>
        <v>41413</v>
      </c>
      <c r="K863" s="19">
        <f t="shared" si="69"/>
        <v>267283</v>
      </c>
      <c r="M863" s="8"/>
    </row>
    <row r="864" spans="1:13">
      <c r="A864" s="4" t="s">
        <v>3543</v>
      </c>
      <c r="G864" s="19" t="str">
        <f t="shared" si="66"/>
        <v>25f95</v>
      </c>
      <c r="H864" s="19" t="str">
        <f t="shared" si="67"/>
        <v>CC5F95</v>
      </c>
      <c r="J864" s="19" t="str">
        <f t="shared" si="68"/>
        <v>41418</v>
      </c>
      <c r="K864" s="19">
        <f t="shared" si="69"/>
        <v>267288</v>
      </c>
      <c r="M864" s="8"/>
    </row>
    <row r="865" spans="1:13">
      <c r="A865" s="4" t="s">
        <v>3542</v>
      </c>
      <c r="G865" s="19" t="str">
        <f t="shared" si="66"/>
        <v>25fa2</v>
      </c>
      <c r="H865" s="19" t="str">
        <f t="shared" si="67"/>
        <v>CC5FA2</v>
      </c>
      <c r="J865" s="19" t="str">
        <f t="shared" si="68"/>
        <v>4141D</v>
      </c>
      <c r="K865" s="19">
        <f t="shared" si="69"/>
        <v>267293</v>
      </c>
      <c r="M865" s="8"/>
    </row>
    <row r="866" spans="1:13">
      <c r="A866" s="4" t="s">
        <v>3541</v>
      </c>
      <c r="G866" s="19" t="str">
        <f t="shared" si="66"/>
        <v>26122</v>
      </c>
      <c r="H866" s="19" t="str">
        <f t="shared" si="67"/>
        <v>CC6122</v>
      </c>
      <c r="J866" s="19" t="str">
        <f t="shared" si="68"/>
        <v>41422</v>
      </c>
      <c r="K866" s="19">
        <f t="shared" si="69"/>
        <v>267298</v>
      </c>
      <c r="M866" s="8"/>
    </row>
    <row r="867" spans="1:13">
      <c r="A867" s="4" t="s">
        <v>3540</v>
      </c>
      <c r="G867" s="19" t="str">
        <f t="shared" si="66"/>
        <v>26136</v>
      </c>
      <c r="H867" s="19" t="str">
        <f t="shared" si="67"/>
        <v>CC6136</v>
      </c>
      <c r="J867" s="19" t="str">
        <f t="shared" si="68"/>
        <v>41427</v>
      </c>
      <c r="K867" s="19">
        <f t="shared" si="69"/>
        <v>267303</v>
      </c>
      <c r="M867" s="8"/>
    </row>
    <row r="868" spans="1:13">
      <c r="A868" s="4" t="s">
        <v>3539</v>
      </c>
      <c r="G868" s="19" t="str">
        <f t="shared" si="66"/>
        <v>2135c</v>
      </c>
      <c r="H868" s="19" t="str">
        <f t="shared" si="67"/>
        <v>CC135C</v>
      </c>
      <c r="J868" s="19" t="str">
        <f t="shared" si="68"/>
        <v>4142C</v>
      </c>
      <c r="K868" s="19">
        <f t="shared" si="69"/>
        <v>267308</v>
      </c>
      <c r="M868" s="8"/>
    </row>
    <row r="869" spans="1:13">
      <c r="A869" s="4" t="s">
        <v>3538</v>
      </c>
      <c r="G869" s="19" t="str">
        <f t="shared" si="66"/>
        <v>29aeb</v>
      </c>
      <c r="H869" s="19" t="str">
        <f t="shared" si="67"/>
        <v>CC9AEB</v>
      </c>
      <c r="J869" s="19" t="str">
        <f t="shared" si="68"/>
        <v>41431</v>
      </c>
      <c r="K869" s="19">
        <f t="shared" si="69"/>
        <v>267313</v>
      </c>
      <c r="M869" s="8"/>
    </row>
    <row r="870" spans="1:13">
      <c r="A870" s="4" t="s">
        <v>3537</v>
      </c>
      <c r="G870" s="19" t="str">
        <f t="shared" si="66"/>
        <v>1c87a</v>
      </c>
      <c r="H870" s="19" t="str">
        <f t="shared" si="67"/>
        <v>CBC87A</v>
      </c>
      <c r="J870" s="19" t="str">
        <f t="shared" si="68"/>
        <v>41436</v>
      </c>
      <c r="K870" s="19">
        <f t="shared" si="69"/>
        <v>267318</v>
      </c>
      <c r="M870" s="8"/>
    </row>
    <row r="871" spans="1:13">
      <c r="A871" s="4" t="s">
        <v>3536</v>
      </c>
      <c r="G871" s="19" t="str">
        <f t="shared" si="66"/>
        <v>1c87a</v>
      </c>
      <c r="H871" s="19" t="str">
        <f t="shared" si="67"/>
        <v>CBC87A</v>
      </c>
      <c r="J871" s="19" t="str">
        <f t="shared" si="68"/>
        <v>4143B</v>
      </c>
      <c r="K871" s="19">
        <f t="shared" si="69"/>
        <v>267323</v>
      </c>
      <c r="M871" s="8"/>
    </row>
    <row r="872" spans="1:13">
      <c r="A872" s="4" t="s">
        <v>3535</v>
      </c>
      <c r="G872" s="19" t="str">
        <f t="shared" si="66"/>
        <v>1cb74</v>
      </c>
      <c r="H872" s="19" t="str">
        <f t="shared" si="67"/>
        <v>CBCB74</v>
      </c>
      <c r="J872" s="19" t="str">
        <f t="shared" si="68"/>
        <v>41440</v>
      </c>
      <c r="K872" s="19">
        <f t="shared" si="69"/>
        <v>267328</v>
      </c>
      <c r="M872" s="8"/>
    </row>
    <row r="873" spans="1:13">
      <c r="A873" s="4" t="s">
        <v>3534</v>
      </c>
      <c r="G873" s="19" t="str">
        <f t="shared" si="66"/>
        <v>1cbde</v>
      </c>
      <c r="H873" s="19" t="str">
        <f t="shared" si="67"/>
        <v>CBCBDE</v>
      </c>
      <c r="J873" s="19" t="str">
        <f t="shared" si="68"/>
        <v>41445</v>
      </c>
      <c r="K873" s="19">
        <f t="shared" si="69"/>
        <v>267333</v>
      </c>
      <c r="M873" s="8"/>
    </row>
    <row r="874" spans="1:13">
      <c r="A874" s="4" t="s">
        <v>3533</v>
      </c>
      <c r="G874" s="19" t="str">
        <f t="shared" si="66"/>
        <v>3ba</v>
      </c>
      <c r="H874" s="19" t="str">
        <f t="shared" si="67"/>
        <v>CA03BA</v>
      </c>
      <c r="J874" s="19" t="str">
        <f t="shared" si="68"/>
        <v>4144A</v>
      </c>
      <c r="K874" s="19">
        <f t="shared" si="69"/>
        <v>267338</v>
      </c>
      <c r="M874" s="8"/>
    </row>
    <row r="875" spans="1:13">
      <c r="A875" s="4" t="s">
        <v>3532</v>
      </c>
      <c r="G875" s="19" t="str">
        <f t="shared" si="66"/>
        <v>3c9</v>
      </c>
      <c r="H875" s="19" t="str">
        <f t="shared" si="67"/>
        <v>CA03C9</v>
      </c>
      <c r="J875" s="19" t="str">
        <f t="shared" si="68"/>
        <v>4144F</v>
      </c>
      <c r="K875" s="19">
        <f t="shared" si="69"/>
        <v>267343</v>
      </c>
      <c r="M875" s="8"/>
    </row>
    <row r="876" spans="1:13">
      <c r="A876" s="4" t="s">
        <v>3531</v>
      </c>
      <c r="G876" s="19" t="str">
        <f t="shared" si="66"/>
        <v>3d8</v>
      </c>
      <c r="H876" s="19" t="str">
        <f t="shared" si="67"/>
        <v>CA03D8</v>
      </c>
      <c r="J876" s="19" t="str">
        <f t="shared" si="68"/>
        <v>41454</v>
      </c>
      <c r="K876" s="19">
        <f t="shared" si="69"/>
        <v>267348</v>
      </c>
      <c r="M876" s="8"/>
    </row>
    <row r="877" spans="1:13">
      <c r="A877" s="4" t="s">
        <v>3530</v>
      </c>
      <c r="G877" s="19" t="str">
        <f t="shared" si="66"/>
        <v>21480</v>
      </c>
      <c r="H877" s="19" t="str">
        <f t="shared" si="67"/>
        <v>CC1480</v>
      </c>
      <c r="J877" s="19" t="str">
        <f t="shared" si="68"/>
        <v>41459</v>
      </c>
      <c r="K877" s="19">
        <f t="shared" si="69"/>
        <v>267353</v>
      </c>
      <c r="M877" s="8"/>
    </row>
    <row r="878" spans="1:13">
      <c r="A878" s="4" t="s">
        <v>3529</v>
      </c>
      <c r="G878" s="19" t="str">
        <f t="shared" si="66"/>
        <v>21493</v>
      </c>
      <c r="H878" s="19" t="str">
        <f t="shared" si="67"/>
        <v>CC1493</v>
      </c>
      <c r="J878" s="19" t="str">
        <f t="shared" si="68"/>
        <v>4145E</v>
      </c>
      <c r="K878" s="19">
        <f t="shared" si="69"/>
        <v>267358</v>
      </c>
      <c r="M878" s="8"/>
    </row>
    <row r="879" spans="1:13">
      <c r="A879" s="4" t="s">
        <v>3528</v>
      </c>
      <c r="G879" s="19" t="str">
        <f t="shared" si="66"/>
        <v>2174f</v>
      </c>
      <c r="H879" s="19" t="str">
        <f t="shared" si="67"/>
        <v>CC174F</v>
      </c>
      <c r="J879" s="19" t="str">
        <f t="shared" si="68"/>
        <v>41463</v>
      </c>
      <c r="K879" s="19">
        <f t="shared" si="69"/>
        <v>267363</v>
      </c>
      <c r="M879" s="8"/>
    </row>
    <row r="880" spans="1:13">
      <c r="A880" s="4" t="s">
        <v>3527</v>
      </c>
      <c r="G880" s="19" t="str">
        <f t="shared" si="66"/>
        <v>20fc3</v>
      </c>
      <c r="H880" s="19" t="str">
        <f t="shared" si="67"/>
        <v>CC0FC3</v>
      </c>
      <c r="J880" s="19" t="str">
        <f t="shared" si="68"/>
        <v>41468</v>
      </c>
      <c r="K880" s="19">
        <f t="shared" si="69"/>
        <v>267368</v>
      </c>
      <c r="M880" s="8"/>
    </row>
    <row r="881" spans="1:13">
      <c r="A881" s="4" t="s">
        <v>3526</v>
      </c>
      <c r="G881" s="19" t="str">
        <f t="shared" si="66"/>
        <v>20fd4</v>
      </c>
      <c r="H881" s="19" t="str">
        <f t="shared" si="67"/>
        <v>CC0FD4</v>
      </c>
      <c r="J881" s="19" t="str">
        <f t="shared" si="68"/>
        <v>4146D</v>
      </c>
      <c r="K881" s="19">
        <f t="shared" si="69"/>
        <v>267373</v>
      </c>
      <c r="M881" s="8"/>
    </row>
    <row r="882" spans="1:13">
      <c r="A882" s="4" t="s">
        <v>3525</v>
      </c>
      <c r="G882" s="19" t="str">
        <f t="shared" si="66"/>
        <v>20fe5</v>
      </c>
      <c r="H882" s="19" t="str">
        <f t="shared" si="67"/>
        <v>CC0FE5</v>
      </c>
      <c r="J882" s="19" t="str">
        <f t="shared" si="68"/>
        <v>41472</v>
      </c>
      <c r="K882" s="19">
        <f t="shared" si="69"/>
        <v>267378</v>
      </c>
      <c r="M882" s="8"/>
    </row>
    <row r="883" spans="1:13">
      <c r="A883" s="4" t="s">
        <v>3524</v>
      </c>
      <c r="G883" s="19" t="str">
        <f t="shared" si="66"/>
        <v>2101c</v>
      </c>
      <c r="H883" s="19" t="str">
        <f t="shared" si="67"/>
        <v>CC101C</v>
      </c>
      <c r="J883" s="19" t="str">
        <f t="shared" si="68"/>
        <v>41477</v>
      </c>
      <c r="K883" s="19">
        <f t="shared" si="69"/>
        <v>267383</v>
      </c>
      <c r="M883" s="8"/>
    </row>
    <row r="884" spans="1:13">
      <c r="A884" s="4" t="s">
        <v>3523</v>
      </c>
      <c r="G884" s="19" t="str">
        <f t="shared" si="66"/>
        <v>21012</v>
      </c>
      <c r="H884" s="19" t="str">
        <f t="shared" si="67"/>
        <v>CC1012</v>
      </c>
      <c r="J884" s="19" t="str">
        <f t="shared" si="68"/>
        <v>4147C</v>
      </c>
      <c r="K884" s="19">
        <f t="shared" si="69"/>
        <v>267388</v>
      </c>
      <c r="M884" s="8"/>
    </row>
    <row r="885" spans="1:13">
      <c r="A885" s="4" t="s">
        <v>3522</v>
      </c>
      <c r="G885" s="19" t="str">
        <f t="shared" si="66"/>
        <v>21008</v>
      </c>
      <c r="H885" s="19" t="str">
        <f t="shared" si="67"/>
        <v>CC1008</v>
      </c>
      <c r="J885" s="19" t="str">
        <f t="shared" si="68"/>
        <v>41481</v>
      </c>
      <c r="K885" s="19">
        <f t="shared" si="69"/>
        <v>267393</v>
      </c>
      <c r="M885" s="8"/>
    </row>
    <row r="886" spans="1:13">
      <c r="A886" s="4" t="s">
        <v>3521</v>
      </c>
      <c r="G886" s="19" t="str">
        <f t="shared" si="66"/>
        <v>21023</v>
      </c>
      <c r="H886" s="19" t="str">
        <f t="shared" si="67"/>
        <v>CC1023</v>
      </c>
      <c r="J886" s="19" t="str">
        <f t="shared" si="68"/>
        <v>41486</v>
      </c>
      <c r="K886" s="19">
        <f t="shared" si="69"/>
        <v>267398</v>
      </c>
      <c r="M886" s="8"/>
    </row>
    <row r="887" spans="1:13">
      <c r="A887" s="4" t="s">
        <v>3520</v>
      </c>
      <c r="G887" s="19" t="str">
        <f t="shared" si="66"/>
        <v>2102a</v>
      </c>
      <c r="H887" s="19" t="str">
        <f t="shared" si="67"/>
        <v>CC102A</v>
      </c>
      <c r="J887" s="19" t="str">
        <f t="shared" si="68"/>
        <v>4148B</v>
      </c>
      <c r="K887" s="19">
        <f t="shared" si="69"/>
        <v>267403</v>
      </c>
      <c r="M887" s="8"/>
    </row>
    <row r="888" spans="1:13">
      <c r="A888" s="4" t="s">
        <v>3519</v>
      </c>
      <c r="G888" s="19" t="str">
        <f t="shared" si="66"/>
        <v>21012</v>
      </c>
      <c r="H888" s="19" t="str">
        <f t="shared" si="67"/>
        <v>CC1012</v>
      </c>
      <c r="J888" s="19" t="str">
        <f t="shared" si="68"/>
        <v>41490</v>
      </c>
      <c r="K888" s="19">
        <f t="shared" si="69"/>
        <v>267408</v>
      </c>
      <c r="M888" s="8"/>
    </row>
    <row r="889" spans="1:13">
      <c r="A889" s="4" t="s">
        <v>3518</v>
      </c>
      <c r="G889" s="19" t="str">
        <f t="shared" si="66"/>
        <v>21008</v>
      </c>
      <c r="H889" s="19" t="str">
        <f t="shared" si="67"/>
        <v>CC1008</v>
      </c>
      <c r="J889" s="19" t="str">
        <f t="shared" si="68"/>
        <v>41495</v>
      </c>
      <c r="K889" s="19">
        <f t="shared" si="69"/>
        <v>267413</v>
      </c>
      <c r="M889" s="8"/>
    </row>
    <row r="890" spans="1:13">
      <c r="A890" s="4" t="s">
        <v>3517</v>
      </c>
      <c r="G890" s="19" t="str">
        <f t="shared" si="66"/>
        <v>21038</v>
      </c>
      <c r="H890" s="19" t="str">
        <f t="shared" si="67"/>
        <v>CC1038</v>
      </c>
      <c r="J890" s="19" t="str">
        <f t="shared" si="68"/>
        <v>4149A</v>
      </c>
      <c r="K890" s="19">
        <f t="shared" si="69"/>
        <v>267418</v>
      </c>
      <c r="M890" s="8"/>
    </row>
    <row r="891" spans="1:13">
      <c r="A891" s="4" t="s">
        <v>3516</v>
      </c>
      <c r="G891" s="19" t="str">
        <f t="shared" si="66"/>
        <v>2103f</v>
      </c>
      <c r="H891" s="19" t="str">
        <f t="shared" si="67"/>
        <v>CC103F</v>
      </c>
      <c r="J891" s="19" t="str">
        <f t="shared" si="68"/>
        <v>4149F</v>
      </c>
      <c r="K891" s="19">
        <f t="shared" si="69"/>
        <v>267423</v>
      </c>
      <c r="M891" s="8"/>
    </row>
    <row r="892" spans="1:13">
      <c r="A892" s="4" t="s">
        <v>3515</v>
      </c>
      <c r="G892" s="19" t="str">
        <f t="shared" si="66"/>
        <v>21012</v>
      </c>
      <c r="H892" s="19" t="str">
        <f t="shared" si="67"/>
        <v>CC1012</v>
      </c>
      <c r="J892" s="19" t="str">
        <f t="shared" si="68"/>
        <v>414A4</v>
      </c>
      <c r="K892" s="19">
        <f t="shared" si="69"/>
        <v>267428</v>
      </c>
      <c r="M892" s="8"/>
    </row>
    <row r="893" spans="1:13">
      <c r="A893" s="4" t="s">
        <v>3514</v>
      </c>
      <c r="G893" s="19" t="str">
        <f t="shared" si="66"/>
        <v>21008</v>
      </c>
      <c r="H893" s="19" t="str">
        <f t="shared" si="67"/>
        <v>CC1008</v>
      </c>
      <c r="J893" s="19" t="str">
        <f t="shared" si="68"/>
        <v>414A9</v>
      </c>
      <c r="K893" s="19">
        <f t="shared" si="69"/>
        <v>267433</v>
      </c>
      <c r="M893" s="8"/>
    </row>
    <row r="894" spans="1:13">
      <c r="A894" s="4" t="s">
        <v>3513</v>
      </c>
      <c r="G894" s="19" t="str">
        <f t="shared" si="66"/>
        <v>21046</v>
      </c>
      <c r="H894" s="19" t="str">
        <f t="shared" si="67"/>
        <v>CC1046</v>
      </c>
      <c r="J894" s="19" t="str">
        <f t="shared" si="68"/>
        <v>414AE</v>
      </c>
      <c r="K894" s="19">
        <f t="shared" si="69"/>
        <v>267438</v>
      </c>
      <c r="M894" s="8"/>
    </row>
    <row r="895" spans="1:13">
      <c r="A895" s="4" t="s">
        <v>3512</v>
      </c>
      <c r="G895" s="19" t="str">
        <f t="shared" si="66"/>
        <v>21008</v>
      </c>
      <c r="H895" s="19" t="str">
        <f t="shared" si="67"/>
        <v>CC1008</v>
      </c>
      <c r="J895" s="19" t="str">
        <f t="shared" si="68"/>
        <v>414B3</v>
      </c>
      <c r="K895" s="19">
        <f t="shared" si="69"/>
        <v>267443</v>
      </c>
      <c r="M895" s="8"/>
    </row>
    <row r="896" spans="1:13">
      <c r="A896" s="4" t="s">
        <v>3511</v>
      </c>
      <c r="G896" s="19" t="str">
        <f t="shared" si="66"/>
        <v>21023</v>
      </c>
      <c r="H896" s="19" t="str">
        <f t="shared" si="67"/>
        <v>CC1023</v>
      </c>
      <c r="J896" s="19" t="str">
        <f t="shared" si="68"/>
        <v>414B8</v>
      </c>
      <c r="K896" s="19">
        <f t="shared" si="69"/>
        <v>267448</v>
      </c>
      <c r="M896" s="8"/>
    </row>
    <row r="897" spans="1:13">
      <c r="A897" s="4" t="s">
        <v>3510</v>
      </c>
      <c r="G897" s="19" t="str">
        <f t="shared" si="66"/>
        <v>21008</v>
      </c>
      <c r="H897" s="19" t="str">
        <f t="shared" si="67"/>
        <v>CC1008</v>
      </c>
      <c r="J897" s="19" t="str">
        <f t="shared" si="68"/>
        <v>414BD</v>
      </c>
      <c r="K897" s="19">
        <f t="shared" si="69"/>
        <v>267453</v>
      </c>
      <c r="M897" s="8"/>
    </row>
    <row r="898" spans="1:13">
      <c r="A898" s="4" t="s">
        <v>3509</v>
      </c>
      <c r="G898" s="19" t="str">
        <f t="shared" si="66"/>
        <v>21023</v>
      </c>
      <c r="H898" s="19" t="str">
        <f t="shared" si="67"/>
        <v>CC1023</v>
      </c>
      <c r="J898" s="19" t="str">
        <f t="shared" si="68"/>
        <v>414C2</v>
      </c>
      <c r="K898" s="19">
        <f t="shared" si="69"/>
        <v>267458</v>
      </c>
      <c r="M898" s="8"/>
    </row>
    <row r="899" spans="1:13">
      <c r="A899" s="4" t="s">
        <v>3508</v>
      </c>
      <c r="G899" s="19" t="str">
        <f t="shared" ref="G899:G962" si="70">MID(A899,FIND("0x",A899,1)+2,LEN(A899))</f>
        <v>214af</v>
      </c>
      <c r="H899" s="19" t="str">
        <f t="shared" ref="H899:H962" si="71">DEC2HEX(HEX2DEC("CA0000")+HEX2DEC(G899))</f>
        <v>CC14AF</v>
      </c>
      <c r="J899" s="19" t="str">
        <f t="shared" si="68"/>
        <v>414C7</v>
      </c>
      <c r="K899" s="19">
        <f t="shared" si="69"/>
        <v>267463</v>
      </c>
      <c r="M899" s="8"/>
    </row>
    <row r="900" spans="1:13">
      <c r="A900" s="4" t="s">
        <v>3507</v>
      </c>
      <c r="G900" s="19" t="str">
        <f t="shared" si="70"/>
        <v>214be</v>
      </c>
      <c r="H900" s="19" t="str">
        <f t="shared" si="71"/>
        <v>CC14BE</v>
      </c>
      <c r="J900" s="19" t="str">
        <f t="shared" ref="J900:J963" si="72">DEC2HEX(K900)</f>
        <v>414CC</v>
      </c>
      <c r="K900" s="19">
        <f t="shared" ref="K900:K963" si="73">K899+5</f>
        <v>267468</v>
      </c>
      <c r="M900" s="8"/>
    </row>
    <row r="901" spans="1:13">
      <c r="A901" s="4" t="s">
        <v>3506</v>
      </c>
      <c r="G901" s="19" t="str">
        <f t="shared" si="70"/>
        <v>216ac</v>
      </c>
      <c r="H901" s="19" t="str">
        <f t="shared" si="71"/>
        <v>CC16AC</v>
      </c>
      <c r="J901" s="19" t="str">
        <f t="shared" si="72"/>
        <v>414D1</v>
      </c>
      <c r="K901" s="19">
        <f t="shared" si="73"/>
        <v>267473</v>
      </c>
      <c r="M901" s="8"/>
    </row>
    <row r="902" spans="1:13">
      <c r="A902" s="4" t="s">
        <v>3505</v>
      </c>
      <c r="G902" s="19" t="str">
        <f t="shared" si="70"/>
        <v>21418</v>
      </c>
      <c r="H902" s="19" t="str">
        <f t="shared" si="71"/>
        <v>CC1418</v>
      </c>
      <c r="J902" s="19" t="str">
        <f t="shared" si="72"/>
        <v>414D6</v>
      </c>
      <c r="K902" s="19">
        <f t="shared" si="73"/>
        <v>267478</v>
      </c>
      <c r="M902" s="8"/>
    </row>
    <row r="903" spans="1:13">
      <c r="A903" s="4" t="s">
        <v>3504</v>
      </c>
      <c r="G903" s="19" t="str">
        <f t="shared" si="70"/>
        <v>20977</v>
      </c>
      <c r="H903" s="19" t="str">
        <f t="shared" si="71"/>
        <v>CC0977</v>
      </c>
      <c r="J903" s="19" t="str">
        <f t="shared" si="72"/>
        <v>414DB</v>
      </c>
      <c r="K903" s="19">
        <f t="shared" si="73"/>
        <v>267483</v>
      </c>
      <c r="M903" s="8"/>
    </row>
    <row r="904" spans="1:13">
      <c r="A904" s="4" t="s">
        <v>3503</v>
      </c>
      <c r="G904" s="19" t="str">
        <f t="shared" si="70"/>
        <v>20942</v>
      </c>
      <c r="H904" s="19" t="str">
        <f t="shared" si="71"/>
        <v>CC0942</v>
      </c>
      <c r="J904" s="19" t="str">
        <f t="shared" si="72"/>
        <v>414E0</v>
      </c>
      <c r="K904" s="19">
        <f t="shared" si="73"/>
        <v>267488</v>
      </c>
      <c r="M904" s="8"/>
    </row>
    <row r="905" spans="1:13">
      <c r="A905" s="4" t="s">
        <v>3502</v>
      </c>
      <c r="G905" s="19" t="str">
        <f t="shared" si="70"/>
        <v>20942</v>
      </c>
      <c r="H905" s="19" t="str">
        <f t="shared" si="71"/>
        <v>CC0942</v>
      </c>
      <c r="J905" s="19" t="str">
        <f t="shared" si="72"/>
        <v>414E5</v>
      </c>
      <c r="K905" s="19">
        <f t="shared" si="73"/>
        <v>267493</v>
      </c>
      <c r="M905" s="8"/>
    </row>
    <row r="906" spans="1:13">
      <c r="A906" s="4" t="s">
        <v>3501</v>
      </c>
      <c r="G906" s="19" t="str">
        <f t="shared" si="70"/>
        <v>20942</v>
      </c>
      <c r="H906" s="19" t="str">
        <f t="shared" si="71"/>
        <v>CC0942</v>
      </c>
      <c r="J906" s="19" t="str">
        <f t="shared" si="72"/>
        <v>414EA</v>
      </c>
      <c r="K906" s="19">
        <f t="shared" si="73"/>
        <v>267498</v>
      </c>
      <c r="M906" s="8"/>
    </row>
    <row r="907" spans="1:13">
      <c r="A907" s="4" t="s">
        <v>3500</v>
      </c>
      <c r="G907" s="19" t="str">
        <f t="shared" si="70"/>
        <v>20942</v>
      </c>
      <c r="H907" s="19" t="str">
        <f t="shared" si="71"/>
        <v>CC0942</v>
      </c>
      <c r="J907" s="19" t="str">
        <f t="shared" si="72"/>
        <v>414EF</v>
      </c>
      <c r="K907" s="19">
        <f t="shared" si="73"/>
        <v>267503</v>
      </c>
      <c r="M907" s="8"/>
    </row>
    <row r="908" spans="1:13">
      <c r="A908" s="4" t="s">
        <v>3499</v>
      </c>
      <c r="G908" s="19" t="str">
        <f t="shared" si="70"/>
        <v>20942</v>
      </c>
      <c r="H908" s="19" t="str">
        <f t="shared" si="71"/>
        <v>CC0942</v>
      </c>
      <c r="J908" s="19" t="str">
        <f t="shared" si="72"/>
        <v>414F4</v>
      </c>
      <c r="K908" s="19">
        <f t="shared" si="73"/>
        <v>267508</v>
      </c>
      <c r="M908" s="8"/>
    </row>
    <row r="909" spans="1:13">
      <c r="A909" s="4" t="s">
        <v>3498</v>
      </c>
      <c r="G909" s="19" t="str">
        <f t="shared" si="70"/>
        <v>20942</v>
      </c>
      <c r="H909" s="19" t="str">
        <f t="shared" si="71"/>
        <v>CC0942</v>
      </c>
      <c r="J909" s="19" t="str">
        <f t="shared" si="72"/>
        <v>414F9</v>
      </c>
      <c r="K909" s="19">
        <f t="shared" si="73"/>
        <v>267513</v>
      </c>
      <c r="M909" s="8"/>
    </row>
    <row r="910" spans="1:13">
      <c r="A910" s="4" t="s">
        <v>3497</v>
      </c>
      <c r="G910" s="19" t="str">
        <f t="shared" si="70"/>
        <v>2094c</v>
      </c>
      <c r="H910" s="19" t="str">
        <f t="shared" si="71"/>
        <v>CC094C</v>
      </c>
      <c r="J910" s="19" t="str">
        <f t="shared" si="72"/>
        <v>414FE</v>
      </c>
      <c r="K910" s="19">
        <f t="shared" si="73"/>
        <v>267518</v>
      </c>
      <c r="M910" s="8"/>
    </row>
    <row r="911" spans="1:13">
      <c r="A911" s="4" t="s">
        <v>3496</v>
      </c>
      <c r="G911" s="19" t="str">
        <f t="shared" si="70"/>
        <v>2094c</v>
      </c>
      <c r="H911" s="19" t="str">
        <f t="shared" si="71"/>
        <v>CC094C</v>
      </c>
      <c r="J911" s="19" t="str">
        <f t="shared" si="72"/>
        <v>41503</v>
      </c>
      <c r="K911" s="19">
        <f t="shared" si="73"/>
        <v>267523</v>
      </c>
      <c r="M911" s="8"/>
    </row>
    <row r="912" spans="1:13">
      <c r="A912" s="4" t="s">
        <v>3495</v>
      </c>
      <c r="G912" s="19" t="str">
        <f t="shared" si="70"/>
        <v>2094c</v>
      </c>
      <c r="H912" s="19" t="str">
        <f t="shared" si="71"/>
        <v>CC094C</v>
      </c>
      <c r="J912" s="19" t="str">
        <f t="shared" si="72"/>
        <v>41508</v>
      </c>
      <c r="K912" s="19">
        <f t="shared" si="73"/>
        <v>267528</v>
      </c>
      <c r="M912" s="8"/>
    </row>
    <row r="913" spans="1:13">
      <c r="A913" s="4" t="s">
        <v>3494</v>
      </c>
      <c r="G913" s="19" t="str">
        <f t="shared" si="70"/>
        <v>2094c</v>
      </c>
      <c r="H913" s="19" t="str">
        <f t="shared" si="71"/>
        <v>CC094C</v>
      </c>
      <c r="J913" s="19" t="str">
        <f t="shared" si="72"/>
        <v>4150D</v>
      </c>
      <c r="K913" s="19">
        <f t="shared" si="73"/>
        <v>267533</v>
      </c>
      <c r="M913" s="8"/>
    </row>
    <row r="914" spans="1:13">
      <c r="A914" s="4" t="s">
        <v>3493</v>
      </c>
      <c r="G914" s="19" t="str">
        <f t="shared" si="70"/>
        <v>2094c</v>
      </c>
      <c r="H914" s="19" t="str">
        <f t="shared" si="71"/>
        <v>CC094C</v>
      </c>
      <c r="J914" s="19" t="str">
        <f t="shared" si="72"/>
        <v>41512</v>
      </c>
      <c r="K914" s="19">
        <f t="shared" si="73"/>
        <v>267538</v>
      </c>
      <c r="M914" s="8"/>
    </row>
    <row r="915" spans="1:13">
      <c r="A915" s="4" t="s">
        <v>3492</v>
      </c>
      <c r="G915" s="19" t="str">
        <f t="shared" si="70"/>
        <v>2094c</v>
      </c>
      <c r="H915" s="19" t="str">
        <f t="shared" si="71"/>
        <v>CC094C</v>
      </c>
      <c r="J915" s="19" t="str">
        <f t="shared" si="72"/>
        <v>41517</v>
      </c>
      <c r="K915" s="19">
        <f t="shared" si="73"/>
        <v>267543</v>
      </c>
      <c r="M915" s="8"/>
    </row>
    <row r="916" spans="1:13">
      <c r="A916" s="4" t="s">
        <v>3491</v>
      </c>
      <c r="G916" s="19" t="str">
        <f t="shared" si="70"/>
        <v>20956</v>
      </c>
      <c r="H916" s="19" t="str">
        <f t="shared" si="71"/>
        <v>CC0956</v>
      </c>
      <c r="J916" s="19" t="str">
        <f t="shared" si="72"/>
        <v>4151C</v>
      </c>
      <c r="K916" s="19">
        <f t="shared" si="73"/>
        <v>267548</v>
      </c>
      <c r="M916" s="8"/>
    </row>
    <row r="917" spans="1:13">
      <c r="A917" s="4" t="s">
        <v>3490</v>
      </c>
      <c r="G917" s="19" t="str">
        <f t="shared" si="70"/>
        <v>20956</v>
      </c>
      <c r="H917" s="19" t="str">
        <f t="shared" si="71"/>
        <v>CC0956</v>
      </c>
      <c r="J917" s="19" t="str">
        <f t="shared" si="72"/>
        <v>41521</v>
      </c>
      <c r="K917" s="19">
        <f t="shared" si="73"/>
        <v>267553</v>
      </c>
      <c r="M917" s="8"/>
    </row>
    <row r="918" spans="1:13">
      <c r="A918" s="4" t="s">
        <v>3489</v>
      </c>
      <c r="G918" s="19" t="str">
        <f t="shared" si="70"/>
        <v>20956</v>
      </c>
      <c r="H918" s="19" t="str">
        <f t="shared" si="71"/>
        <v>CC0956</v>
      </c>
      <c r="J918" s="19" t="str">
        <f t="shared" si="72"/>
        <v>41526</v>
      </c>
      <c r="K918" s="19">
        <f t="shared" si="73"/>
        <v>267558</v>
      </c>
      <c r="M918" s="8"/>
    </row>
    <row r="919" spans="1:13">
      <c r="A919" s="4" t="s">
        <v>3488</v>
      </c>
      <c r="G919" s="19" t="str">
        <f t="shared" si="70"/>
        <v>20956</v>
      </c>
      <c r="H919" s="19" t="str">
        <f t="shared" si="71"/>
        <v>CC0956</v>
      </c>
      <c r="J919" s="19" t="str">
        <f t="shared" si="72"/>
        <v>4152B</v>
      </c>
      <c r="K919" s="19">
        <f t="shared" si="73"/>
        <v>267563</v>
      </c>
      <c r="M919" s="8"/>
    </row>
    <row r="920" spans="1:13">
      <c r="A920" s="4" t="s">
        <v>3487</v>
      </c>
      <c r="G920" s="19" t="str">
        <f t="shared" si="70"/>
        <v>1d89f</v>
      </c>
      <c r="H920" s="19" t="str">
        <f t="shared" si="71"/>
        <v>CBD89F</v>
      </c>
      <c r="J920" s="19" t="str">
        <f t="shared" si="72"/>
        <v>41530</v>
      </c>
      <c r="K920" s="19">
        <f t="shared" si="73"/>
        <v>267568</v>
      </c>
      <c r="M920" s="8"/>
    </row>
    <row r="921" spans="1:13">
      <c r="A921" s="4" t="s">
        <v>3486</v>
      </c>
      <c r="G921" s="19" t="str">
        <f t="shared" si="70"/>
        <v>1d8f9</v>
      </c>
      <c r="H921" s="19" t="str">
        <f t="shared" si="71"/>
        <v>CBD8F9</v>
      </c>
      <c r="J921" s="19" t="str">
        <f t="shared" si="72"/>
        <v>41535</v>
      </c>
      <c r="K921" s="19">
        <f t="shared" si="73"/>
        <v>267573</v>
      </c>
      <c r="M921" s="8"/>
    </row>
    <row r="922" spans="1:13">
      <c r="A922" s="4" t="s">
        <v>3485</v>
      </c>
      <c r="G922" s="19" t="str">
        <f t="shared" si="70"/>
        <v>20977</v>
      </c>
      <c r="H922" s="19" t="str">
        <f t="shared" si="71"/>
        <v>CC0977</v>
      </c>
      <c r="J922" s="19" t="str">
        <f t="shared" si="72"/>
        <v>4153A</v>
      </c>
      <c r="K922" s="19">
        <f t="shared" si="73"/>
        <v>267578</v>
      </c>
      <c r="M922" s="8"/>
    </row>
    <row r="923" spans="1:13">
      <c r="A923" s="4" t="s">
        <v>3484</v>
      </c>
      <c r="G923" s="19" t="str">
        <f t="shared" si="70"/>
        <v>175bf</v>
      </c>
      <c r="H923" s="19" t="str">
        <f t="shared" si="71"/>
        <v>CB75BF</v>
      </c>
      <c r="J923" s="19" t="str">
        <f t="shared" si="72"/>
        <v>4153F</v>
      </c>
      <c r="K923" s="19">
        <f t="shared" si="73"/>
        <v>267583</v>
      </c>
      <c r="M923" s="8"/>
    </row>
    <row r="924" spans="1:13">
      <c r="A924" s="4" t="s">
        <v>3483</v>
      </c>
      <c r="G924" s="19" t="str">
        <f t="shared" si="70"/>
        <v>175d5</v>
      </c>
      <c r="H924" s="19" t="str">
        <f t="shared" si="71"/>
        <v>CB75D5</v>
      </c>
      <c r="J924" s="19" t="str">
        <f t="shared" si="72"/>
        <v>41544</v>
      </c>
      <c r="K924" s="19">
        <f t="shared" si="73"/>
        <v>267588</v>
      </c>
      <c r="M924" s="8"/>
    </row>
    <row r="925" spans="1:13">
      <c r="A925" s="4" t="s">
        <v>3482</v>
      </c>
      <c r="G925" s="19" t="str">
        <f t="shared" si="70"/>
        <v>17d69</v>
      </c>
      <c r="H925" s="19" t="str">
        <f t="shared" si="71"/>
        <v>CB7D69</v>
      </c>
      <c r="J925" s="19" t="str">
        <f t="shared" si="72"/>
        <v>41549</v>
      </c>
      <c r="K925" s="19">
        <f t="shared" si="73"/>
        <v>267593</v>
      </c>
      <c r="M925" s="8"/>
    </row>
    <row r="926" spans="1:13">
      <c r="A926" s="4" t="s">
        <v>3481</v>
      </c>
      <c r="G926" s="19" t="str">
        <f t="shared" si="70"/>
        <v>17d69</v>
      </c>
      <c r="H926" s="19" t="str">
        <f t="shared" si="71"/>
        <v>CB7D69</v>
      </c>
      <c r="J926" s="19" t="str">
        <f t="shared" si="72"/>
        <v>4154E</v>
      </c>
      <c r="K926" s="19">
        <f t="shared" si="73"/>
        <v>267598</v>
      </c>
      <c r="M926" s="8"/>
    </row>
    <row r="927" spans="1:13">
      <c r="A927" s="4" t="s">
        <v>3480</v>
      </c>
      <c r="G927" s="19" t="str">
        <f t="shared" si="70"/>
        <v>17d69</v>
      </c>
      <c r="H927" s="19" t="str">
        <f t="shared" si="71"/>
        <v>CB7D69</v>
      </c>
      <c r="J927" s="19" t="str">
        <f t="shared" si="72"/>
        <v>41553</v>
      </c>
      <c r="K927" s="19">
        <f t="shared" si="73"/>
        <v>267603</v>
      </c>
      <c r="M927" s="8"/>
    </row>
    <row r="928" spans="1:13">
      <c r="A928" s="4" t="s">
        <v>3479</v>
      </c>
      <c r="G928" s="19" t="str">
        <f t="shared" si="70"/>
        <v>17d69</v>
      </c>
      <c r="H928" s="19" t="str">
        <f t="shared" si="71"/>
        <v>CB7D69</v>
      </c>
      <c r="J928" s="19" t="str">
        <f t="shared" si="72"/>
        <v>41558</v>
      </c>
      <c r="K928" s="19">
        <f t="shared" si="73"/>
        <v>267608</v>
      </c>
      <c r="M928" s="8"/>
    </row>
    <row r="929" spans="1:13">
      <c r="A929" s="4" t="s">
        <v>3478</v>
      </c>
      <c r="G929" s="19" t="str">
        <f t="shared" si="70"/>
        <v>17d69</v>
      </c>
      <c r="H929" s="19" t="str">
        <f t="shared" si="71"/>
        <v>CB7D69</v>
      </c>
      <c r="J929" s="19" t="str">
        <f t="shared" si="72"/>
        <v>4155D</v>
      </c>
      <c r="K929" s="19">
        <f t="shared" si="73"/>
        <v>267613</v>
      </c>
      <c r="M929" s="8"/>
    </row>
    <row r="930" spans="1:13">
      <c r="A930" s="4" t="s">
        <v>3477</v>
      </c>
      <c r="G930" s="19" t="str">
        <f t="shared" si="70"/>
        <v>17d69</v>
      </c>
      <c r="H930" s="19" t="str">
        <f t="shared" si="71"/>
        <v>CB7D69</v>
      </c>
      <c r="J930" s="19" t="str">
        <f t="shared" si="72"/>
        <v>41562</v>
      </c>
      <c r="K930" s="19">
        <f t="shared" si="73"/>
        <v>267618</v>
      </c>
      <c r="M930" s="8"/>
    </row>
    <row r="931" spans="1:13">
      <c r="A931" s="4" t="s">
        <v>3476</v>
      </c>
      <c r="G931" s="19" t="str">
        <f t="shared" si="70"/>
        <v>17d69</v>
      </c>
      <c r="H931" s="19" t="str">
        <f t="shared" si="71"/>
        <v>CB7D69</v>
      </c>
      <c r="J931" s="19" t="str">
        <f t="shared" si="72"/>
        <v>41567</v>
      </c>
      <c r="K931" s="19">
        <f t="shared" si="73"/>
        <v>267623</v>
      </c>
      <c r="M931" s="8"/>
    </row>
    <row r="932" spans="1:13">
      <c r="A932" s="4" t="s">
        <v>3475</v>
      </c>
      <c r="G932" s="19" t="str">
        <f t="shared" si="70"/>
        <v>17d69</v>
      </c>
      <c r="H932" s="19" t="str">
        <f t="shared" si="71"/>
        <v>CB7D69</v>
      </c>
      <c r="J932" s="19" t="str">
        <f t="shared" si="72"/>
        <v>4156C</v>
      </c>
      <c r="K932" s="19">
        <f t="shared" si="73"/>
        <v>267628</v>
      </c>
      <c r="M932" s="8"/>
    </row>
    <row r="933" spans="1:13">
      <c r="A933" s="4" t="s">
        <v>3474</v>
      </c>
      <c r="G933" s="19" t="str">
        <f t="shared" si="70"/>
        <v>17d69</v>
      </c>
      <c r="H933" s="19" t="str">
        <f t="shared" si="71"/>
        <v>CB7D69</v>
      </c>
      <c r="J933" s="19" t="str">
        <f t="shared" si="72"/>
        <v>41571</v>
      </c>
      <c r="K933" s="19">
        <f t="shared" si="73"/>
        <v>267633</v>
      </c>
      <c r="M933" s="8"/>
    </row>
    <row r="934" spans="1:13">
      <c r="A934" s="4" t="s">
        <v>3473</v>
      </c>
      <c r="G934" s="19" t="str">
        <f t="shared" si="70"/>
        <v>17d69</v>
      </c>
      <c r="H934" s="19" t="str">
        <f t="shared" si="71"/>
        <v>CB7D69</v>
      </c>
      <c r="J934" s="19" t="str">
        <f t="shared" si="72"/>
        <v>41576</v>
      </c>
      <c r="K934" s="19">
        <f t="shared" si="73"/>
        <v>267638</v>
      </c>
      <c r="M934" s="8"/>
    </row>
    <row r="935" spans="1:13">
      <c r="A935" s="4" t="s">
        <v>3472</v>
      </c>
      <c r="G935" s="19" t="str">
        <f t="shared" si="70"/>
        <v>17d5c</v>
      </c>
      <c r="H935" s="19" t="str">
        <f t="shared" si="71"/>
        <v>CB7D5C</v>
      </c>
      <c r="J935" s="19" t="str">
        <f t="shared" si="72"/>
        <v>4157B</v>
      </c>
      <c r="K935" s="19">
        <f t="shared" si="73"/>
        <v>267643</v>
      </c>
      <c r="M935" s="8"/>
    </row>
    <row r="936" spans="1:13">
      <c r="A936" s="4" t="s">
        <v>3471</v>
      </c>
      <c r="G936" s="19" t="str">
        <f t="shared" si="70"/>
        <v>17d5c</v>
      </c>
      <c r="H936" s="19" t="str">
        <f t="shared" si="71"/>
        <v>CB7D5C</v>
      </c>
      <c r="J936" s="19" t="str">
        <f t="shared" si="72"/>
        <v>41580</v>
      </c>
      <c r="K936" s="19">
        <f t="shared" si="73"/>
        <v>267648</v>
      </c>
      <c r="M936" s="8"/>
    </row>
    <row r="937" spans="1:13">
      <c r="A937" s="4" t="s">
        <v>3470</v>
      </c>
      <c r="G937" s="19" t="str">
        <f t="shared" si="70"/>
        <v>17d5c</v>
      </c>
      <c r="H937" s="19" t="str">
        <f t="shared" si="71"/>
        <v>CB7D5C</v>
      </c>
      <c r="J937" s="19" t="str">
        <f t="shared" si="72"/>
        <v>41585</v>
      </c>
      <c r="K937" s="19">
        <f t="shared" si="73"/>
        <v>267653</v>
      </c>
      <c r="M937" s="8"/>
    </row>
    <row r="938" spans="1:13">
      <c r="A938" s="4" t="s">
        <v>3469</v>
      </c>
      <c r="G938" s="19" t="str">
        <f t="shared" si="70"/>
        <v>1d30f</v>
      </c>
      <c r="H938" s="19" t="str">
        <f t="shared" si="71"/>
        <v>CBD30F</v>
      </c>
      <c r="J938" s="19" t="str">
        <f t="shared" si="72"/>
        <v>4158A</v>
      </c>
      <c r="K938" s="19">
        <f t="shared" si="73"/>
        <v>267658</v>
      </c>
      <c r="M938" s="8"/>
    </row>
    <row r="939" spans="1:13">
      <c r="A939" s="4" t="s">
        <v>3468</v>
      </c>
      <c r="G939" s="19" t="str">
        <f t="shared" si="70"/>
        <v>1d336</v>
      </c>
      <c r="H939" s="19" t="str">
        <f t="shared" si="71"/>
        <v>CBD336</v>
      </c>
      <c r="J939" s="19" t="str">
        <f t="shared" si="72"/>
        <v>4158F</v>
      </c>
      <c r="K939" s="19">
        <f t="shared" si="73"/>
        <v>267663</v>
      </c>
      <c r="M939" s="8"/>
    </row>
    <row r="940" spans="1:13">
      <c r="A940" s="4" t="s">
        <v>3467</v>
      </c>
      <c r="G940" s="19" t="str">
        <f t="shared" si="70"/>
        <v>1d35d</v>
      </c>
      <c r="H940" s="19" t="str">
        <f t="shared" si="71"/>
        <v>CBD35D</v>
      </c>
      <c r="J940" s="19" t="str">
        <f t="shared" si="72"/>
        <v>41594</v>
      </c>
      <c r="K940" s="19">
        <f t="shared" si="73"/>
        <v>267668</v>
      </c>
      <c r="M940" s="8"/>
    </row>
    <row r="941" spans="1:13">
      <c r="A941" s="4" t="s">
        <v>3466</v>
      </c>
      <c r="G941" s="19" t="str">
        <f t="shared" si="70"/>
        <v>1d384</v>
      </c>
      <c r="H941" s="19" t="str">
        <f t="shared" si="71"/>
        <v>CBD384</v>
      </c>
      <c r="J941" s="19" t="str">
        <f t="shared" si="72"/>
        <v>41599</v>
      </c>
      <c r="K941" s="19">
        <f t="shared" si="73"/>
        <v>267673</v>
      </c>
      <c r="M941" s="8"/>
    </row>
    <row r="942" spans="1:13">
      <c r="A942" s="4" t="s">
        <v>3465</v>
      </c>
      <c r="G942" s="19" t="str">
        <f t="shared" si="70"/>
        <v>1d3ab</v>
      </c>
      <c r="H942" s="19" t="str">
        <f t="shared" si="71"/>
        <v>CBD3AB</v>
      </c>
      <c r="J942" s="19" t="str">
        <f t="shared" si="72"/>
        <v>4159E</v>
      </c>
      <c r="K942" s="19">
        <f t="shared" si="73"/>
        <v>267678</v>
      </c>
      <c r="M942" s="8"/>
    </row>
    <row r="943" spans="1:13">
      <c r="A943" s="4" t="s">
        <v>3464</v>
      </c>
      <c r="G943" s="19" t="str">
        <f t="shared" si="70"/>
        <v>1ec92</v>
      </c>
      <c r="H943" s="19" t="str">
        <f t="shared" si="71"/>
        <v>CBEC92</v>
      </c>
      <c r="J943" s="19" t="str">
        <f t="shared" si="72"/>
        <v>415A3</v>
      </c>
      <c r="K943" s="19">
        <f t="shared" si="73"/>
        <v>267683</v>
      </c>
      <c r="M943" s="8"/>
    </row>
    <row r="944" spans="1:13">
      <c r="A944" s="4" t="s">
        <v>3463</v>
      </c>
      <c r="G944" s="19" t="str">
        <f t="shared" si="70"/>
        <v>1d3f3</v>
      </c>
      <c r="H944" s="19" t="str">
        <f t="shared" si="71"/>
        <v>CBD3F3</v>
      </c>
      <c r="J944" s="19" t="str">
        <f t="shared" si="72"/>
        <v>415A8</v>
      </c>
      <c r="K944" s="19">
        <f t="shared" si="73"/>
        <v>267688</v>
      </c>
      <c r="M944" s="8"/>
    </row>
    <row r="945" spans="1:13">
      <c r="A945" s="4" t="s">
        <v>3462</v>
      </c>
      <c r="G945" s="19" t="str">
        <f t="shared" si="70"/>
        <v>1e5e4</v>
      </c>
      <c r="H945" s="19" t="str">
        <f t="shared" si="71"/>
        <v>CBE5E4</v>
      </c>
      <c r="J945" s="19" t="str">
        <f t="shared" si="72"/>
        <v>415AD</v>
      </c>
      <c r="K945" s="19">
        <f t="shared" si="73"/>
        <v>267693</v>
      </c>
      <c r="M945" s="8"/>
    </row>
    <row r="946" spans="1:13">
      <c r="A946" s="4" t="s">
        <v>3461</v>
      </c>
      <c r="G946" s="19" t="str">
        <f t="shared" si="70"/>
        <v>1e622</v>
      </c>
      <c r="H946" s="19" t="str">
        <f t="shared" si="71"/>
        <v>CBE622</v>
      </c>
      <c r="J946" s="19" t="str">
        <f t="shared" si="72"/>
        <v>415B2</v>
      </c>
      <c r="K946" s="19">
        <f t="shared" si="73"/>
        <v>267698</v>
      </c>
      <c r="M946" s="8"/>
    </row>
    <row r="947" spans="1:13">
      <c r="A947" s="4" t="s">
        <v>3460</v>
      </c>
      <c r="G947" s="19" t="str">
        <f t="shared" si="70"/>
        <v>1e767</v>
      </c>
      <c r="H947" s="19" t="str">
        <f t="shared" si="71"/>
        <v>CBE767</v>
      </c>
      <c r="J947" s="19" t="str">
        <f t="shared" si="72"/>
        <v>415B7</v>
      </c>
      <c r="K947" s="19">
        <f t="shared" si="73"/>
        <v>267703</v>
      </c>
      <c r="M947" s="8"/>
    </row>
    <row r="948" spans="1:13">
      <c r="A948" s="4" t="s">
        <v>3459</v>
      </c>
      <c r="G948" s="19" t="str">
        <f t="shared" si="70"/>
        <v>29aeb</v>
      </c>
      <c r="H948" s="19" t="str">
        <f t="shared" si="71"/>
        <v>CC9AEB</v>
      </c>
      <c r="J948" s="19" t="str">
        <f t="shared" si="72"/>
        <v>415BC</v>
      </c>
      <c r="K948" s="19">
        <f t="shared" si="73"/>
        <v>267708</v>
      </c>
      <c r="M948" s="8"/>
    </row>
    <row r="949" spans="1:13">
      <c r="A949" s="4" t="s">
        <v>3458</v>
      </c>
      <c r="G949" s="19" t="str">
        <f t="shared" si="70"/>
        <v>1799f</v>
      </c>
      <c r="H949" s="19" t="str">
        <f t="shared" si="71"/>
        <v>CB799F</v>
      </c>
      <c r="J949" s="19" t="str">
        <f t="shared" si="72"/>
        <v>415C1</v>
      </c>
      <c r="K949" s="19">
        <f t="shared" si="73"/>
        <v>267713</v>
      </c>
      <c r="M949" s="8"/>
    </row>
    <row r="950" spans="1:13">
      <c r="A950" s="4" t="s">
        <v>3457</v>
      </c>
      <c r="G950" s="19" t="str">
        <f t="shared" si="70"/>
        <v>179e6</v>
      </c>
      <c r="H950" s="19" t="str">
        <f t="shared" si="71"/>
        <v>CB79E6</v>
      </c>
      <c r="J950" s="19" t="str">
        <f t="shared" si="72"/>
        <v>415C6</v>
      </c>
      <c r="K950" s="19">
        <f t="shared" si="73"/>
        <v>267718</v>
      </c>
      <c r="M950" s="8"/>
    </row>
    <row r="951" spans="1:13">
      <c r="A951" s="4" t="s">
        <v>3456</v>
      </c>
      <c r="G951" s="19" t="str">
        <f t="shared" si="70"/>
        <v>17a18</v>
      </c>
      <c r="H951" s="19" t="str">
        <f t="shared" si="71"/>
        <v>CB7A18</v>
      </c>
      <c r="J951" s="19" t="str">
        <f t="shared" si="72"/>
        <v>415CB</v>
      </c>
      <c r="K951" s="19">
        <f t="shared" si="73"/>
        <v>267723</v>
      </c>
      <c r="M951" s="8"/>
    </row>
    <row r="952" spans="1:13">
      <c r="A952" s="4" t="s">
        <v>3455</v>
      </c>
      <c r="G952" s="19" t="str">
        <f t="shared" si="70"/>
        <v>21716</v>
      </c>
      <c r="H952" s="19" t="str">
        <f t="shared" si="71"/>
        <v>CC1716</v>
      </c>
      <c r="J952" s="19" t="str">
        <f t="shared" si="72"/>
        <v>415D0</v>
      </c>
      <c r="K952" s="19">
        <f t="shared" si="73"/>
        <v>267728</v>
      </c>
      <c r="M952" s="8"/>
    </row>
    <row r="953" spans="1:13">
      <c r="A953" s="4" t="s">
        <v>3454</v>
      </c>
      <c r="G953" s="19" t="str">
        <f t="shared" si="70"/>
        <v>21716</v>
      </c>
      <c r="H953" s="19" t="str">
        <f t="shared" si="71"/>
        <v>CC1716</v>
      </c>
      <c r="J953" s="19" t="str">
        <f t="shared" si="72"/>
        <v>415D5</v>
      </c>
      <c r="K953" s="19">
        <f t="shared" si="73"/>
        <v>267733</v>
      </c>
      <c r="M953" s="8"/>
    </row>
    <row r="954" spans="1:13">
      <c r="A954" s="4" t="s">
        <v>3453</v>
      </c>
      <c r="G954" s="19" t="str">
        <f t="shared" si="70"/>
        <v>21716</v>
      </c>
      <c r="H954" s="19" t="str">
        <f t="shared" si="71"/>
        <v>CC1716</v>
      </c>
      <c r="J954" s="19" t="str">
        <f t="shared" si="72"/>
        <v>415DA</v>
      </c>
      <c r="K954" s="19">
        <f t="shared" si="73"/>
        <v>267738</v>
      </c>
      <c r="M954" s="8"/>
    </row>
    <row r="955" spans="1:13">
      <c r="A955" s="4" t="s">
        <v>3452</v>
      </c>
      <c r="G955" s="19" t="str">
        <f t="shared" si="70"/>
        <v>29aeb</v>
      </c>
      <c r="H955" s="19" t="str">
        <f t="shared" si="71"/>
        <v>CC9AEB</v>
      </c>
      <c r="J955" s="19" t="str">
        <f t="shared" si="72"/>
        <v>415DF</v>
      </c>
      <c r="K955" s="19">
        <f t="shared" si="73"/>
        <v>267743</v>
      </c>
      <c r="M955" s="8"/>
    </row>
    <row r="956" spans="1:13">
      <c r="A956" s="4" t="s">
        <v>3451</v>
      </c>
      <c r="G956" s="19" t="str">
        <f t="shared" si="70"/>
        <v>21598</v>
      </c>
      <c r="H956" s="19" t="str">
        <f t="shared" si="71"/>
        <v>CC1598</v>
      </c>
      <c r="J956" s="19" t="str">
        <f t="shared" si="72"/>
        <v>415E4</v>
      </c>
      <c r="K956" s="19">
        <f t="shared" si="73"/>
        <v>267748</v>
      </c>
      <c r="M956" s="8"/>
    </row>
    <row r="957" spans="1:13">
      <c r="A957" s="4" t="s">
        <v>3450</v>
      </c>
      <c r="G957" s="19" t="str">
        <f t="shared" si="70"/>
        <v>215b2</v>
      </c>
      <c r="H957" s="19" t="str">
        <f t="shared" si="71"/>
        <v>CC15B2</v>
      </c>
      <c r="J957" s="19" t="str">
        <f t="shared" si="72"/>
        <v>415E9</v>
      </c>
      <c r="K957" s="19">
        <f t="shared" si="73"/>
        <v>267753</v>
      </c>
      <c r="M957" s="8"/>
    </row>
    <row r="958" spans="1:13">
      <c r="A958" s="4" t="s">
        <v>3449</v>
      </c>
      <c r="G958" s="19" t="str">
        <f t="shared" si="70"/>
        <v>215cc</v>
      </c>
      <c r="H958" s="19" t="str">
        <f t="shared" si="71"/>
        <v>CC15CC</v>
      </c>
      <c r="J958" s="19" t="str">
        <f t="shared" si="72"/>
        <v>415EE</v>
      </c>
      <c r="K958" s="19">
        <f t="shared" si="73"/>
        <v>267758</v>
      </c>
      <c r="M958" s="8"/>
    </row>
    <row r="959" spans="1:13">
      <c r="A959" s="4" t="s">
        <v>3448</v>
      </c>
      <c r="G959" s="19" t="str">
        <f t="shared" si="70"/>
        <v>215cc</v>
      </c>
      <c r="H959" s="19" t="str">
        <f t="shared" si="71"/>
        <v>CC15CC</v>
      </c>
      <c r="J959" s="19" t="str">
        <f t="shared" si="72"/>
        <v>415F3</v>
      </c>
      <c r="K959" s="19">
        <f t="shared" si="73"/>
        <v>267763</v>
      </c>
      <c r="M959" s="8"/>
    </row>
    <row r="960" spans="1:13">
      <c r="A960" s="4" t="s">
        <v>3447</v>
      </c>
      <c r="G960" s="19" t="str">
        <f t="shared" si="70"/>
        <v>215cc</v>
      </c>
      <c r="H960" s="19" t="str">
        <f t="shared" si="71"/>
        <v>CC15CC</v>
      </c>
      <c r="J960" s="19" t="str">
        <f t="shared" si="72"/>
        <v>415F8</v>
      </c>
      <c r="K960" s="19">
        <f t="shared" si="73"/>
        <v>267768</v>
      </c>
      <c r="M960" s="8"/>
    </row>
    <row r="961" spans="1:13">
      <c r="A961" s="4" t="s">
        <v>3446</v>
      </c>
      <c r="G961" s="19" t="str">
        <f t="shared" si="70"/>
        <v>21698</v>
      </c>
      <c r="H961" s="19" t="str">
        <f t="shared" si="71"/>
        <v>CC1698</v>
      </c>
      <c r="J961" s="19" t="str">
        <f t="shared" si="72"/>
        <v>415FD</v>
      </c>
      <c r="K961" s="19">
        <f t="shared" si="73"/>
        <v>267773</v>
      </c>
      <c r="M961" s="8"/>
    </row>
    <row r="962" spans="1:13">
      <c r="A962" s="4" t="s">
        <v>3445</v>
      </c>
      <c r="G962" s="19" t="str">
        <f t="shared" si="70"/>
        <v>216d6</v>
      </c>
      <c r="H962" s="19" t="str">
        <f t="shared" si="71"/>
        <v>CC16D6</v>
      </c>
      <c r="J962" s="19" t="str">
        <f t="shared" si="72"/>
        <v>41602</v>
      </c>
      <c r="K962" s="19">
        <f t="shared" si="73"/>
        <v>267778</v>
      </c>
      <c r="M962" s="8"/>
    </row>
    <row r="963" spans="1:13">
      <c r="A963" s="4" t="s">
        <v>3444</v>
      </c>
      <c r="G963" s="19" t="str">
        <f t="shared" ref="G963:G1026" si="74">MID(A963,FIND("0x",A963,1)+2,LEN(A963))</f>
        <v>29aeb</v>
      </c>
      <c r="H963" s="19" t="str">
        <f t="shared" ref="H963:H1026" si="75">DEC2HEX(HEX2DEC("CA0000")+HEX2DEC(G963))</f>
        <v>CC9AEB</v>
      </c>
      <c r="J963" s="19" t="str">
        <f t="shared" si="72"/>
        <v>41607</v>
      </c>
      <c r="K963" s="19">
        <f t="shared" si="73"/>
        <v>267783</v>
      </c>
      <c r="M963" s="8"/>
    </row>
    <row r="964" spans="1:13">
      <c r="A964" s="4" t="s">
        <v>3443</v>
      </c>
      <c r="G964" s="19" t="str">
        <f t="shared" si="74"/>
        <v>21803</v>
      </c>
      <c r="H964" s="19" t="str">
        <f t="shared" si="75"/>
        <v>CC1803</v>
      </c>
      <c r="J964" s="19" t="str">
        <f t="shared" ref="J964:J1027" si="76">DEC2HEX(K964)</f>
        <v>4160C</v>
      </c>
      <c r="K964" s="19">
        <f t="shared" ref="K964:K1027" si="77">K963+5</f>
        <v>267788</v>
      </c>
      <c r="M964" s="8"/>
    </row>
    <row r="965" spans="1:13">
      <c r="A965" s="4" t="s">
        <v>3442</v>
      </c>
      <c r="G965" s="19" t="str">
        <f t="shared" si="74"/>
        <v>21815</v>
      </c>
      <c r="H965" s="19" t="str">
        <f t="shared" si="75"/>
        <v>CC1815</v>
      </c>
      <c r="J965" s="19" t="str">
        <f t="shared" si="76"/>
        <v>41611</v>
      </c>
      <c r="K965" s="19">
        <f t="shared" si="77"/>
        <v>267793</v>
      </c>
      <c r="M965" s="8"/>
    </row>
    <row r="966" spans="1:13">
      <c r="A966" s="4" t="s">
        <v>3441</v>
      </c>
      <c r="G966" s="19" t="str">
        <f t="shared" si="74"/>
        <v>29aeb</v>
      </c>
      <c r="H966" s="19" t="str">
        <f t="shared" si="75"/>
        <v>CC9AEB</v>
      </c>
      <c r="J966" s="19" t="str">
        <f t="shared" si="76"/>
        <v>41616</v>
      </c>
      <c r="K966" s="19">
        <f t="shared" si="77"/>
        <v>267798</v>
      </c>
      <c r="M966" s="8"/>
    </row>
    <row r="967" spans="1:13">
      <c r="A967" s="4" t="s">
        <v>3440</v>
      </c>
      <c r="G967" s="19" t="str">
        <f t="shared" si="74"/>
        <v>d940</v>
      </c>
      <c r="H967" s="19" t="str">
        <f t="shared" si="75"/>
        <v>CAD940</v>
      </c>
      <c r="J967" s="19" t="str">
        <f t="shared" si="76"/>
        <v>4161B</v>
      </c>
      <c r="K967" s="19">
        <f t="shared" si="77"/>
        <v>267803</v>
      </c>
      <c r="M967" s="8"/>
    </row>
    <row r="968" spans="1:13">
      <c r="A968" s="4" t="s">
        <v>3439</v>
      </c>
      <c r="G968" s="19" t="str">
        <f t="shared" si="74"/>
        <v>25249</v>
      </c>
      <c r="H968" s="19" t="str">
        <f t="shared" si="75"/>
        <v>CC5249</v>
      </c>
      <c r="J968" s="19" t="str">
        <f t="shared" si="76"/>
        <v>41620</v>
      </c>
      <c r="K968" s="19">
        <f t="shared" si="77"/>
        <v>267808</v>
      </c>
      <c r="M968" s="8"/>
    </row>
    <row r="969" spans="1:13">
      <c r="A969" s="4" t="s">
        <v>3438</v>
      </c>
      <c r="G969" s="19" t="str">
        <f t="shared" si="74"/>
        <v>2522e</v>
      </c>
      <c r="H969" s="19" t="str">
        <f t="shared" si="75"/>
        <v>CC522E</v>
      </c>
      <c r="J969" s="19" t="str">
        <f t="shared" si="76"/>
        <v>41625</v>
      </c>
      <c r="K969" s="19">
        <f t="shared" si="77"/>
        <v>267813</v>
      </c>
      <c r="M969" s="8"/>
    </row>
    <row r="970" spans="1:13">
      <c r="A970" s="4" t="s">
        <v>3437</v>
      </c>
      <c r="G970" s="19" t="str">
        <f t="shared" si="74"/>
        <v>2544b</v>
      </c>
      <c r="H970" s="19" t="str">
        <f t="shared" si="75"/>
        <v>CC544B</v>
      </c>
      <c r="J970" s="19" t="str">
        <f t="shared" si="76"/>
        <v>4162A</v>
      </c>
      <c r="K970" s="19">
        <f t="shared" si="77"/>
        <v>267818</v>
      </c>
      <c r="M970" s="8"/>
    </row>
    <row r="971" spans="1:13">
      <c r="A971" s="4" t="s">
        <v>3436</v>
      </c>
      <c r="G971" s="19" t="str">
        <f t="shared" si="74"/>
        <v>255a6</v>
      </c>
      <c r="H971" s="19" t="str">
        <f t="shared" si="75"/>
        <v>CC55A6</v>
      </c>
      <c r="J971" s="19" t="str">
        <f t="shared" si="76"/>
        <v>4162F</v>
      </c>
      <c r="K971" s="19">
        <f t="shared" si="77"/>
        <v>267823</v>
      </c>
      <c r="M971" s="8"/>
    </row>
    <row r="972" spans="1:13">
      <c r="A972" s="4" t="s">
        <v>3435</v>
      </c>
      <c r="G972" s="19" t="str">
        <f t="shared" si="74"/>
        <v>25440</v>
      </c>
      <c r="H972" s="19" t="str">
        <f t="shared" si="75"/>
        <v>CC5440</v>
      </c>
      <c r="J972" s="19" t="str">
        <f t="shared" si="76"/>
        <v>41634</v>
      </c>
      <c r="K972" s="19">
        <f t="shared" si="77"/>
        <v>267828</v>
      </c>
      <c r="M972" s="8"/>
    </row>
    <row r="973" spans="1:13">
      <c r="A973" s="4" t="s">
        <v>3434</v>
      </c>
      <c r="G973" s="19" t="str">
        <f t="shared" si="74"/>
        <v>1236d</v>
      </c>
      <c r="H973" s="19" t="str">
        <f t="shared" si="75"/>
        <v>CB236D</v>
      </c>
      <c r="J973" s="19" t="str">
        <f t="shared" si="76"/>
        <v>41639</v>
      </c>
      <c r="K973" s="19">
        <f t="shared" si="77"/>
        <v>267833</v>
      </c>
      <c r="M973" s="8"/>
    </row>
    <row r="974" spans="1:13">
      <c r="A974" s="4" t="s">
        <v>3433</v>
      </c>
      <c r="G974" s="19" t="str">
        <f t="shared" si="74"/>
        <v>1efa5</v>
      </c>
      <c r="H974" s="19" t="str">
        <f t="shared" si="75"/>
        <v>CBEFA5</v>
      </c>
      <c r="J974" s="19" t="str">
        <f t="shared" si="76"/>
        <v>4163E</v>
      </c>
      <c r="K974" s="19">
        <f t="shared" si="77"/>
        <v>267838</v>
      </c>
      <c r="M974" s="8"/>
    </row>
    <row r="975" spans="1:13">
      <c r="A975" s="4" t="s">
        <v>3432</v>
      </c>
      <c r="G975" s="19" t="str">
        <f t="shared" si="74"/>
        <v>1ef43</v>
      </c>
      <c r="H975" s="19" t="str">
        <f t="shared" si="75"/>
        <v>CBEF43</v>
      </c>
      <c r="J975" s="19" t="str">
        <f t="shared" si="76"/>
        <v>41643</v>
      </c>
      <c r="K975" s="19">
        <f t="shared" si="77"/>
        <v>267843</v>
      </c>
      <c r="M975" s="8"/>
    </row>
    <row r="976" spans="1:13">
      <c r="A976" s="4" t="s">
        <v>3431</v>
      </c>
      <c r="G976" s="19" t="str">
        <f t="shared" si="74"/>
        <v>1ef1b</v>
      </c>
      <c r="H976" s="19" t="str">
        <f t="shared" si="75"/>
        <v>CBEF1B</v>
      </c>
      <c r="J976" s="19" t="str">
        <f t="shared" si="76"/>
        <v>41648</v>
      </c>
      <c r="K976" s="19">
        <f t="shared" si="77"/>
        <v>267848</v>
      </c>
      <c r="M976" s="8"/>
    </row>
    <row r="977" spans="1:13">
      <c r="A977" s="4" t="s">
        <v>3430</v>
      </c>
      <c r="G977" s="19" t="str">
        <f t="shared" si="74"/>
        <v>1ef71</v>
      </c>
      <c r="H977" s="19" t="str">
        <f t="shared" si="75"/>
        <v>CBEF71</v>
      </c>
      <c r="J977" s="19" t="str">
        <f t="shared" si="76"/>
        <v>4164D</v>
      </c>
      <c r="K977" s="19">
        <f t="shared" si="77"/>
        <v>267853</v>
      </c>
      <c r="M977" s="8"/>
    </row>
    <row r="978" spans="1:13">
      <c r="A978" s="4" t="s">
        <v>3429</v>
      </c>
      <c r="G978" s="19" t="str">
        <f t="shared" si="74"/>
        <v>29aeb</v>
      </c>
      <c r="H978" s="19" t="str">
        <f t="shared" si="75"/>
        <v>CC9AEB</v>
      </c>
      <c r="J978" s="19" t="str">
        <f t="shared" si="76"/>
        <v>41652</v>
      </c>
      <c r="K978" s="19">
        <f t="shared" si="77"/>
        <v>267858</v>
      </c>
      <c r="M978" s="8"/>
    </row>
    <row r="979" spans="1:13">
      <c r="A979" s="4" t="s">
        <v>3428</v>
      </c>
      <c r="G979" s="19" t="str">
        <f t="shared" si="74"/>
        <v>1ee8f</v>
      </c>
      <c r="H979" s="19" t="str">
        <f t="shared" si="75"/>
        <v>CBEE8F</v>
      </c>
      <c r="J979" s="19" t="str">
        <f t="shared" si="76"/>
        <v>41657</v>
      </c>
      <c r="K979" s="19">
        <f t="shared" si="77"/>
        <v>267863</v>
      </c>
      <c r="M979" s="8"/>
    </row>
    <row r="980" spans="1:13">
      <c r="A980" s="4" t="s">
        <v>3427</v>
      </c>
      <c r="G980" s="19" t="str">
        <f t="shared" si="74"/>
        <v>1eebe</v>
      </c>
      <c r="H980" s="19" t="str">
        <f t="shared" si="75"/>
        <v>CBEEBE</v>
      </c>
      <c r="J980" s="19" t="str">
        <f t="shared" si="76"/>
        <v>4165C</v>
      </c>
      <c r="K980" s="19">
        <f t="shared" si="77"/>
        <v>267868</v>
      </c>
      <c r="M980" s="8"/>
    </row>
    <row r="981" spans="1:13">
      <c r="A981" s="4" t="s">
        <v>3426</v>
      </c>
      <c r="G981" s="19" t="str">
        <f t="shared" si="74"/>
        <v>1eeec</v>
      </c>
      <c r="H981" s="19" t="str">
        <f t="shared" si="75"/>
        <v>CBEEEC</v>
      </c>
      <c r="J981" s="19" t="str">
        <f t="shared" si="76"/>
        <v>41661</v>
      </c>
      <c r="K981" s="19">
        <f t="shared" si="77"/>
        <v>267873</v>
      </c>
      <c r="M981" s="8"/>
    </row>
    <row r="982" spans="1:13">
      <c r="A982" s="4" t="s">
        <v>3425</v>
      </c>
      <c r="G982" s="19" t="str">
        <f t="shared" si="74"/>
        <v>1ee62</v>
      </c>
      <c r="H982" s="19" t="str">
        <f t="shared" si="75"/>
        <v>CBEE62</v>
      </c>
      <c r="J982" s="19" t="str">
        <f t="shared" si="76"/>
        <v>41666</v>
      </c>
      <c r="K982" s="19">
        <f t="shared" si="77"/>
        <v>267878</v>
      </c>
      <c r="M982" s="8"/>
    </row>
    <row r="983" spans="1:13">
      <c r="A983" s="4" t="s">
        <v>3424</v>
      </c>
      <c r="G983" s="19" t="str">
        <f t="shared" si="74"/>
        <v>1ee71</v>
      </c>
      <c r="H983" s="19" t="str">
        <f t="shared" si="75"/>
        <v>CBEE71</v>
      </c>
      <c r="J983" s="19" t="str">
        <f t="shared" si="76"/>
        <v>4166B</v>
      </c>
      <c r="K983" s="19">
        <f t="shared" si="77"/>
        <v>267883</v>
      </c>
      <c r="M983" s="8"/>
    </row>
    <row r="984" spans="1:13">
      <c r="A984" s="4" t="s">
        <v>3423</v>
      </c>
      <c r="G984" s="19" t="str">
        <f t="shared" si="74"/>
        <v>1ee80</v>
      </c>
      <c r="H984" s="19" t="str">
        <f t="shared" si="75"/>
        <v>CBEE80</v>
      </c>
      <c r="J984" s="19" t="str">
        <f t="shared" si="76"/>
        <v>41670</v>
      </c>
      <c r="K984" s="19">
        <f t="shared" si="77"/>
        <v>267888</v>
      </c>
      <c r="M984" s="8"/>
    </row>
    <row r="985" spans="1:13">
      <c r="A985" s="4" t="s">
        <v>3422</v>
      </c>
      <c r="G985" s="19" t="str">
        <f t="shared" si="74"/>
        <v>125d6</v>
      </c>
      <c r="H985" s="19" t="str">
        <f t="shared" si="75"/>
        <v>CB25D6</v>
      </c>
      <c r="J985" s="19" t="str">
        <f t="shared" si="76"/>
        <v>41675</v>
      </c>
      <c r="K985" s="19">
        <f t="shared" si="77"/>
        <v>267893</v>
      </c>
      <c r="M985" s="8"/>
    </row>
    <row r="986" spans="1:13">
      <c r="A986" s="4" t="s">
        <v>3421</v>
      </c>
      <c r="G986" s="19" t="str">
        <f t="shared" si="74"/>
        <v>125d6</v>
      </c>
      <c r="H986" s="19" t="str">
        <f t="shared" si="75"/>
        <v>CB25D6</v>
      </c>
      <c r="J986" s="19" t="str">
        <f t="shared" si="76"/>
        <v>4167A</v>
      </c>
      <c r="K986" s="19">
        <f t="shared" si="77"/>
        <v>267898</v>
      </c>
      <c r="M986" s="8"/>
    </row>
    <row r="987" spans="1:13">
      <c r="A987" s="4" t="s">
        <v>3420</v>
      </c>
      <c r="G987" s="19" t="str">
        <f t="shared" si="74"/>
        <v>125d6</v>
      </c>
      <c r="H987" s="19" t="str">
        <f t="shared" si="75"/>
        <v>CB25D6</v>
      </c>
      <c r="J987" s="19" t="str">
        <f t="shared" si="76"/>
        <v>4167F</v>
      </c>
      <c r="K987" s="19">
        <f t="shared" si="77"/>
        <v>267903</v>
      </c>
      <c r="M987" s="8"/>
    </row>
    <row r="988" spans="1:13">
      <c r="A988" s="4" t="s">
        <v>3419</v>
      </c>
      <c r="G988" s="19" t="str">
        <f t="shared" si="74"/>
        <v>12a9f</v>
      </c>
      <c r="H988" s="19" t="str">
        <f t="shared" si="75"/>
        <v>CB2A9F</v>
      </c>
      <c r="J988" s="19" t="str">
        <f t="shared" si="76"/>
        <v>41684</v>
      </c>
      <c r="K988" s="19">
        <f t="shared" si="77"/>
        <v>267908</v>
      </c>
      <c r="M988" s="8"/>
    </row>
    <row r="989" spans="1:13">
      <c r="A989" s="4" t="s">
        <v>3418</v>
      </c>
      <c r="G989" s="19" t="str">
        <f t="shared" si="74"/>
        <v>12f65</v>
      </c>
      <c r="H989" s="19" t="str">
        <f t="shared" si="75"/>
        <v>CB2F65</v>
      </c>
      <c r="J989" s="19" t="str">
        <f t="shared" si="76"/>
        <v>41689</v>
      </c>
      <c r="K989" s="19">
        <f t="shared" si="77"/>
        <v>267913</v>
      </c>
      <c r="M989" s="8"/>
    </row>
    <row r="990" spans="1:13">
      <c r="A990" s="4" t="s">
        <v>3417</v>
      </c>
      <c r="G990" s="19" t="str">
        <f t="shared" si="74"/>
        <v>12f00</v>
      </c>
      <c r="H990" s="19" t="str">
        <f t="shared" si="75"/>
        <v>CB2F00</v>
      </c>
      <c r="J990" s="19" t="str">
        <f t="shared" si="76"/>
        <v>4168E</v>
      </c>
      <c r="K990" s="19">
        <f t="shared" si="77"/>
        <v>267918</v>
      </c>
      <c r="M990" s="8"/>
    </row>
    <row r="991" spans="1:13">
      <c r="A991" s="4" t="s">
        <v>3416</v>
      </c>
      <c r="G991" s="19" t="str">
        <f t="shared" si="74"/>
        <v>12fe7</v>
      </c>
      <c r="H991" s="19" t="str">
        <f t="shared" si="75"/>
        <v>CB2FE7</v>
      </c>
      <c r="J991" s="19" t="str">
        <f t="shared" si="76"/>
        <v>41693</v>
      </c>
      <c r="K991" s="19">
        <f t="shared" si="77"/>
        <v>267923</v>
      </c>
      <c r="M991" s="8"/>
    </row>
    <row r="992" spans="1:13">
      <c r="A992" s="4" t="s">
        <v>3415</v>
      </c>
      <c r="G992" s="19" t="str">
        <f t="shared" si="74"/>
        <v>13062</v>
      </c>
      <c r="H992" s="19" t="str">
        <f t="shared" si="75"/>
        <v>CB3062</v>
      </c>
      <c r="J992" s="19" t="str">
        <f t="shared" si="76"/>
        <v>41698</v>
      </c>
      <c r="K992" s="19">
        <f t="shared" si="77"/>
        <v>267928</v>
      </c>
      <c r="M992" s="8"/>
    </row>
    <row r="993" spans="1:13">
      <c r="A993" s="4" t="s">
        <v>3414</v>
      </c>
      <c r="G993" s="19" t="str">
        <f t="shared" si="74"/>
        <v>1307e</v>
      </c>
      <c r="H993" s="19" t="str">
        <f t="shared" si="75"/>
        <v>CB307E</v>
      </c>
      <c r="J993" s="19" t="str">
        <f t="shared" si="76"/>
        <v>4169D</v>
      </c>
      <c r="K993" s="19">
        <f t="shared" si="77"/>
        <v>267933</v>
      </c>
      <c r="M993" s="8"/>
    </row>
    <row r="994" spans="1:13">
      <c r="A994" s="4" t="s">
        <v>3413</v>
      </c>
      <c r="G994" s="19" t="str">
        <f t="shared" si="74"/>
        <v>13176</v>
      </c>
      <c r="H994" s="19" t="str">
        <f t="shared" si="75"/>
        <v>CB3176</v>
      </c>
      <c r="J994" s="19" t="str">
        <f t="shared" si="76"/>
        <v>416A2</v>
      </c>
      <c r="K994" s="19">
        <f t="shared" si="77"/>
        <v>267938</v>
      </c>
      <c r="M994" s="8"/>
    </row>
    <row r="995" spans="1:13">
      <c r="A995" s="4" t="s">
        <v>3412</v>
      </c>
      <c r="G995" s="19" t="str">
        <f t="shared" si="74"/>
        <v>131f0</v>
      </c>
      <c r="H995" s="19" t="str">
        <f t="shared" si="75"/>
        <v>CB31F0</v>
      </c>
      <c r="J995" s="19" t="str">
        <f t="shared" si="76"/>
        <v>416A7</v>
      </c>
      <c r="K995" s="19">
        <f t="shared" si="77"/>
        <v>267943</v>
      </c>
      <c r="M995" s="8"/>
    </row>
    <row r="996" spans="1:13">
      <c r="A996" s="4" t="s">
        <v>3411</v>
      </c>
      <c r="G996" s="19" t="str">
        <f t="shared" si="74"/>
        <v>13251</v>
      </c>
      <c r="H996" s="19" t="str">
        <f t="shared" si="75"/>
        <v>CB3251</v>
      </c>
      <c r="J996" s="19" t="str">
        <f t="shared" si="76"/>
        <v>416AC</v>
      </c>
      <c r="K996" s="19">
        <f t="shared" si="77"/>
        <v>267948</v>
      </c>
      <c r="M996" s="8"/>
    </row>
    <row r="997" spans="1:13">
      <c r="A997" s="4" t="s">
        <v>3410</v>
      </c>
      <c r="G997" s="19" t="str">
        <f t="shared" si="74"/>
        <v>1328f</v>
      </c>
      <c r="H997" s="19" t="str">
        <f t="shared" si="75"/>
        <v>CB328F</v>
      </c>
      <c r="J997" s="19" t="str">
        <f t="shared" si="76"/>
        <v>416B1</v>
      </c>
      <c r="K997" s="19">
        <f t="shared" si="77"/>
        <v>267953</v>
      </c>
      <c r="M997" s="8"/>
    </row>
    <row r="998" spans="1:13">
      <c r="A998" s="4" t="s">
        <v>3409</v>
      </c>
      <c r="G998" s="19" t="str">
        <f t="shared" si="74"/>
        <v>133c9</v>
      </c>
      <c r="H998" s="19" t="str">
        <f t="shared" si="75"/>
        <v>CB33C9</v>
      </c>
      <c r="J998" s="19" t="str">
        <f t="shared" si="76"/>
        <v>416B6</v>
      </c>
      <c r="K998" s="19">
        <f t="shared" si="77"/>
        <v>267958</v>
      </c>
      <c r="M998" s="8"/>
    </row>
    <row r="999" spans="1:13">
      <c r="A999" s="4" t="s">
        <v>3408</v>
      </c>
      <c r="G999" s="19" t="str">
        <f t="shared" si="74"/>
        <v>136b5</v>
      </c>
      <c r="H999" s="19" t="str">
        <f t="shared" si="75"/>
        <v>CB36B5</v>
      </c>
      <c r="J999" s="19" t="str">
        <f t="shared" si="76"/>
        <v>416BB</v>
      </c>
      <c r="K999" s="19">
        <f t="shared" si="77"/>
        <v>267963</v>
      </c>
      <c r="M999" s="8"/>
    </row>
    <row r="1000" spans="1:13">
      <c r="A1000" s="4" t="s">
        <v>3407</v>
      </c>
      <c r="G1000" s="19" t="str">
        <f t="shared" si="74"/>
        <v>13804</v>
      </c>
      <c r="H1000" s="19" t="str">
        <f t="shared" si="75"/>
        <v>CB3804</v>
      </c>
      <c r="J1000" s="19" t="str">
        <f t="shared" si="76"/>
        <v>416C0</v>
      </c>
      <c r="K1000" s="19">
        <f t="shared" si="77"/>
        <v>267968</v>
      </c>
      <c r="M1000" s="8"/>
    </row>
    <row r="1001" spans="1:13">
      <c r="A1001" s="4" t="s">
        <v>3406</v>
      </c>
      <c r="G1001" s="19" t="str">
        <f t="shared" si="74"/>
        <v>13825</v>
      </c>
      <c r="H1001" s="19" t="str">
        <f t="shared" si="75"/>
        <v>CB3825</v>
      </c>
      <c r="J1001" s="19" t="str">
        <f t="shared" si="76"/>
        <v>416C5</v>
      </c>
      <c r="K1001" s="19">
        <f t="shared" si="77"/>
        <v>267973</v>
      </c>
      <c r="M1001" s="8"/>
    </row>
    <row r="1002" spans="1:13">
      <c r="A1002" s="4" t="s">
        <v>3405</v>
      </c>
      <c r="G1002" s="19" t="str">
        <f t="shared" si="74"/>
        <v>13846</v>
      </c>
      <c r="H1002" s="19" t="str">
        <f t="shared" si="75"/>
        <v>CB3846</v>
      </c>
      <c r="J1002" s="19" t="str">
        <f t="shared" si="76"/>
        <v>416CA</v>
      </c>
      <c r="K1002" s="19">
        <f t="shared" si="77"/>
        <v>267978</v>
      </c>
      <c r="M1002" s="8"/>
    </row>
    <row r="1003" spans="1:13">
      <c r="A1003" s="4" t="s">
        <v>3404</v>
      </c>
      <c r="G1003" s="19" t="str">
        <f t="shared" si="74"/>
        <v>130cf</v>
      </c>
      <c r="H1003" s="19" t="str">
        <f t="shared" si="75"/>
        <v>CB30CF</v>
      </c>
      <c r="J1003" s="19" t="str">
        <f t="shared" si="76"/>
        <v>416CF</v>
      </c>
      <c r="K1003" s="19">
        <f t="shared" si="77"/>
        <v>267983</v>
      </c>
      <c r="M1003" s="8"/>
    </row>
    <row r="1004" spans="1:13">
      <c r="A1004" s="4" t="s">
        <v>3403</v>
      </c>
      <c r="G1004" s="19" t="str">
        <f t="shared" si="74"/>
        <v>130ed</v>
      </c>
      <c r="H1004" s="19" t="str">
        <f t="shared" si="75"/>
        <v>CB30ED</v>
      </c>
      <c r="J1004" s="19" t="str">
        <f t="shared" si="76"/>
        <v>416D4</v>
      </c>
      <c r="K1004" s="19">
        <f t="shared" si="77"/>
        <v>267988</v>
      </c>
      <c r="M1004" s="8"/>
    </row>
    <row r="1005" spans="1:13">
      <c r="A1005" s="4" t="s">
        <v>3402</v>
      </c>
      <c r="G1005" s="19" t="str">
        <f t="shared" si="74"/>
        <v>1310b</v>
      </c>
      <c r="H1005" s="19" t="str">
        <f t="shared" si="75"/>
        <v>CB310B</v>
      </c>
      <c r="J1005" s="19" t="str">
        <f t="shared" si="76"/>
        <v>416D9</v>
      </c>
      <c r="K1005" s="19">
        <f t="shared" si="77"/>
        <v>267993</v>
      </c>
      <c r="M1005" s="8"/>
    </row>
    <row r="1006" spans="1:13">
      <c r="A1006" s="4" t="s">
        <v>3401</v>
      </c>
      <c r="G1006" s="19" t="str">
        <f t="shared" si="74"/>
        <v>13129</v>
      </c>
      <c r="H1006" s="19" t="str">
        <f t="shared" si="75"/>
        <v>CB3129</v>
      </c>
      <c r="J1006" s="19" t="str">
        <f t="shared" si="76"/>
        <v>416DE</v>
      </c>
      <c r="K1006" s="19">
        <f t="shared" si="77"/>
        <v>267998</v>
      </c>
      <c r="M1006" s="8"/>
    </row>
    <row r="1007" spans="1:13">
      <c r="A1007" s="4" t="s">
        <v>3400</v>
      </c>
      <c r="G1007" s="19" t="str">
        <f t="shared" si="74"/>
        <v>12aca</v>
      </c>
      <c r="H1007" s="19" t="str">
        <f t="shared" si="75"/>
        <v>CB2ACA</v>
      </c>
      <c r="J1007" s="19" t="str">
        <f t="shared" si="76"/>
        <v>416E3</v>
      </c>
      <c r="K1007" s="19">
        <f t="shared" si="77"/>
        <v>268003</v>
      </c>
      <c r="M1007" s="8"/>
    </row>
    <row r="1008" spans="1:13">
      <c r="A1008" s="4" t="s">
        <v>3399</v>
      </c>
      <c r="G1008" s="19" t="str">
        <f t="shared" si="74"/>
        <v>12ae8</v>
      </c>
      <c r="H1008" s="19" t="str">
        <f t="shared" si="75"/>
        <v>CB2AE8</v>
      </c>
      <c r="J1008" s="19" t="str">
        <f t="shared" si="76"/>
        <v>416E8</v>
      </c>
      <c r="K1008" s="19">
        <f t="shared" si="77"/>
        <v>268008</v>
      </c>
      <c r="M1008" s="8"/>
    </row>
    <row r="1009" spans="1:13">
      <c r="A1009" s="4" t="s">
        <v>3398</v>
      </c>
      <c r="G1009" s="19" t="str">
        <f t="shared" si="74"/>
        <v>12c6e</v>
      </c>
      <c r="H1009" s="19" t="str">
        <f t="shared" si="75"/>
        <v>CB2C6E</v>
      </c>
      <c r="J1009" s="19" t="str">
        <f t="shared" si="76"/>
        <v>416ED</v>
      </c>
      <c r="K1009" s="19">
        <f t="shared" si="77"/>
        <v>268013</v>
      </c>
      <c r="M1009" s="8"/>
    </row>
    <row r="1010" spans="1:13">
      <c r="A1010" s="4" t="s">
        <v>3397</v>
      </c>
      <c r="G1010" s="19" t="str">
        <f t="shared" si="74"/>
        <v>12c8c</v>
      </c>
      <c r="H1010" s="19" t="str">
        <f t="shared" si="75"/>
        <v>CB2C8C</v>
      </c>
      <c r="J1010" s="19" t="str">
        <f t="shared" si="76"/>
        <v>416F2</v>
      </c>
      <c r="K1010" s="19">
        <f t="shared" si="77"/>
        <v>268018</v>
      </c>
      <c r="M1010" s="8"/>
    </row>
    <row r="1011" spans="1:13">
      <c r="A1011" s="4" t="s">
        <v>3396</v>
      </c>
      <c r="G1011" s="19" t="str">
        <f t="shared" si="74"/>
        <v>12dbb</v>
      </c>
      <c r="H1011" s="19" t="str">
        <f t="shared" si="75"/>
        <v>CB2DBB</v>
      </c>
      <c r="J1011" s="19" t="str">
        <f t="shared" si="76"/>
        <v>416F7</v>
      </c>
      <c r="K1011" s="19">
        <f t="shared" si="77"/>
        <v>268023</v>
      </c>
      <c r="M1011" s="8"/>
    </row>
    <row r="1012" spans="1:13">
      <c r="A1012" s="4" t="s">
        <v>3395</v>
      </c>
      <c r="G1012" s="19" t="str">
        <f t="shared" si="74"/>
        <v>12dbb</v>
      </c>
      <c r="H1012" s="19" t="str">
        <f t="shared" si="75"/>
        <v>CB2DBB</v>
      </c>
      <c r="J1012" s="19" t="str">
        <f t="shared" si="76"/>
        <v>416FC</v>
      </c>
      <c r="K1012" s="19">
        <f t="shared" si="77"/>
        <v>268028</v>
      </c>
      <c r="M1012" s="8"/>
    </row>
    <row r="1013" spans="1:13">
      <c r="A1013" s="4" t="s">
        <v>3394</v>
      </c>
      <c r="G1013" s="19" t="str">
        <f t="shared" si="74"/>
        <v>12dbb</v>
      </c>
      <c r="H1013" s="19" t="str">
        <f t="shared" si="75"/>
        <v>CB2DBB</v>
      </c>
      <c r="J1013" s="19" t="str">
        <f t="shared" si="76"/>
        <v>41701</v>
      </c>
      <c r="K1013" s="19">
        <f t="shared" si="77"/>
        <v>268033</v>
      </c>
      <c r="M1013" s="8"/>
    </row>
    <row r="1014" spans="1:13">
      <c r="A1014" s="4" t="s">
        <v>3393</v>
      </c>
      <c r="G1014" s="19" t="str">
        <f t="shared" si="74"/>
        <v>12dbb</v>
      </c>
      <c r="H1014" s="19" t="str">
        <f t="shared" si="75"/>
        <v>CB2DBB</v>
      </c>
      <c r="J1014" s="19" t="str">
        <f t="shared" si="76"/>
        <v>41706</v>
      </c>
      <c r="K1014" s="19">
        <f t="shared" si="77"/>
        <v>268038</v>
      </c>
      <c r="M1014" s="8"/>
    </row>
    <row r="1015" spans="1:13">
      <c r="A1015" s="4" t="s">
        <v>3392</v>
      </c>
      <c r="G1015" s="19" t="str">
        <f t="shared" si="74"/>
        <v>12dbb</v>
      </c>
      <c r="H1015" s="19" t="str">
        <f t="shared" si="75"/>
        <v>CB2DBB</v>
      </c>
      <c r="J1015" s="19" t="str">
        <f t="shared" si="76"/>
        <v>4170B</v>
      </c>
      <c r="K1015" s="19">
        <f t="shared" si="77"/>
        <v>268043</v>
      </c>
      <c r="M1015" s="8"/>
    </row>
    <row r="1016" spans="1:13">
      <c r="A1016" s="4" t="s">
        <v>3391</v>
      </c>
      <c r="G1016" s="19" t="str">
        <f t="shared" si="74"/>
        <v>12dbb</v>
      </c>
      <c r="H1016" s="19" t="str">
        <f t="shared" si="75"/>
        <v>CB2DBB</v>
      </c>
      <c r="J1016" s="19" t="str">
        <f t="shared" si="76"/>
        <v>41710</v>
      </c>
      <c r="K1016" s="19">
        <f t="shared" si="77"/>
        <v>268048</v>
      </c>
      <c r="M1016" s="8"/>
    </row>
    <row r="1017" spans="1:13">
      <c r="A1017" s="4" t="s">
        <v>3390</v>
      </c>
      <c r="G1017" s="19" t="str">
        <f t="shared" si="74"/>
        <v>12dbb</v>
      </c>
      <c r="H1017" s="19" t="str">
        <f t="shared" si="75"/>
        <v>CB2DBB</v>
      </c>
      <c r="J1017" s="19" t="str">
        <f t="shared" si="76"/>
        <v>41715</v>
      </c>
      <c r="K1017" s="19">
        <f t="shared" si="77"/>
        <v>268053</v>
      </c>
      <c r="M1017" s="8"/>
    </row>
    <row r="1018" spans="1:13">
      <c r="A1018" s="4" t="s">
        <v>3389</v>
      </c>
      <c r="G1018" s="19" t="str">
        <f t="shared" si="74"/>
        <v>12dbb</v>
      </c>
      <c r="H1018" s="19" t="str">
        <f t="shared" si="75"/>
        <v>CB2DBB</v>
      </c>
      <c r="J1018" s="19" t="str">
        <f t="shared" si="76"/>
        <v>4171A</v>
      </c>
      <c r="K1018" s="19">
        <f t="shared" si="77"/>
        <v>268058</v>
      </c>
      <c r="M1018" s="8"/>
    </row>
    <row r="1019" spans="1:13">
      <c r="A1019" s="4" t="s">
        <v>3388</v>
      </c>
      <c r="G1019" s="19" t="str">
        <f t="shared" si="74"/>
        <v>12dbb</v>
      </c>
      <c r="H1019" s="19" t="str">
        <f t="shared" si="75"/>
        <v>CB2DBB</v>
      </c>
      <c r="J1019" s="19" t="str">
        <f t="shared" si="76"/>
        <v>4171F</v>
      </c>
      <c r="K1019" s="19">
        <f t="shared" si="77"/>
        <v>268063</v>
      </c>
      <c r="M1019" s="8"/>
    </row>
    <row r="1020" spans="1:13">
      <c r="A1020" s="4" t="s">
        <v>3387</v>
      </c>
      <c r="G1020" s="19" t="str">
        <f t="shared" si="74"/>
        <v>12dbb</v>
      </c>
      <c r="H1020" s="19" t="str">
        <f t="shared" si="75"/>
        <v>CB2DBB</v>
      </c>
      <c r="J1020" s="19" t="str">
        <f t="shared" si="76"/>
        <v>41724</v>
      </c>
      <c r="K1020" s="19">
        <f t="shared" si="77"/>
        <v>268068</v>
      </c>
      <c r="M1020" s="8"/>
    </row>
    <row r="1021" spans="1:13">
      <c r="A1021" s="4" t="s">
        <v>3386</v>
      </c>
      <c r="G1021" s="19" t="str">
        <f t="shared" si="74"/>
        <v>12dbb</v>
      </c>
      <c r="H1021" s="19" t="str">
        <f t="shared" si="75"/>
        <v>CB2DBB</v>
      </c>
      <c r="J1021" s="19" t="str">
        <f t="shared" si="76"/>
        <v>41729</v>
      </c>
      <c r="K1021" s="19">
        <f t="shared" si="77"/>
        <v>268073</v>
      </c>
      <c r="M1021" s="8"/>
    </row>
    <row r="1022" spans="1:13">
      <c r="A1022" s="4" t="s">
        <v>3385</v>
      </c>
      <c r="G1022" s="19" t="str">
        <f t="shared" si="74"/>
        <v>12dbb</v>
      </c>
      <c r="H1022" s="19" t="str">
        <f t="shared" si="75"/>
        <v>CB2DBB</v>
      </c>
      <c r="J1022" s="19" t="str">
        <f t="shared" si="76"/>
        <v>4172E</v>
      </c>
      <c r="K1022" s="19">
        <f t="shared" si="77"/>
        <v>268078</v>
      </c>
      <c r="M1022" s="8"/>
    </row>
    <row r="1023" spans="1:13">
      <c r="A1023" s="4" t="s">
        <v>3384</v>
      </c>
      <c r="G1023" s="19" t="str">
        <f t="shared" si="74"/>
        <v>12dbb</v>
      </c>
      <c r="H1023" s="19" t="str">
        <f t="shared" si="75"/>
        <v>CB2DBB</v>
      </c>
      <c r="J1023" s="19" t="str">
        <f t="shared" si="76"/>
        <v>41733</v>
      </c>
      <c r="K1023" s="19">
        <f t="shared" si="77"/>
        <v>268083</v>
      </c>
      <c r="M1023" s="8"/>
    </row>
    <row r="1024" spans="1:13">
      <c r="A1024" s="4" t="s">
        <v>3383</v>
      </c>
      <c r="G1024" s="19" t="str">
        <f t="shared" si="74"/>
        <v>12dbb</v>
      </c>
      <c r="H1024" s="19" t="str">
        <f t="shared" si="75"/>
        <v>CB2DBB</v>
      </c>
      <c r="J1024" s="19" t="str">
        <f t="shared" si="76"/>
        <v>41738</v>
      </c>
      <c r="K1024" s="19">
        <f t="shared" si="77"/>
        <v>268088</v>
      </c>
      <c r="M1024" s="8"/>
    </row>
    <row r="1025" spans="1:13">
      <c r="A1025" s="4" t="s">
        <v>3382</v>
      </c>
      <c r="G1025" s="19" t="str">
        <f t="shared" si="74"/>
        <v>12dbb</v>
      </c>
      <c r="H1025" s="19" t="str">
        <f t="shared" si="75"/>
        <v>CB2DBB</v>
      </c>
      <c r="J1025" s="19" t="str">
        <f t="shared" si="76"/>
        <v>4173D</v>
      </c>
      <c r="K1025" s="19">
        <f t="shared" si="77"/>
        <v>268093</v>
      </c>
      <c r="M1025" s="8"/>
    </row>
    <row r="1026" spans="1:13">
      <c r="A1026" s="4" t="s">
        <v>3381</v>
      </c>
      <c r="G1026" s="19" t="str">
        <f t="shared" si="74"/>
        <v>12dbb</v>
      </c>
      <c r="H1026" s="19" t="str">
        <f t="shared" si="75"/>
        <v>CB2DBB</v>
      </c>
      <c r="J1026" s="19" t="str">
        <f t="shared" si="76"/>
        <v>41742</v>
      </c>
      <c r="K1026" s="19">
        <f t="shared" si="77"/>
        <v>268098</v>
      </c>
      <c r="M1026" s="8"/>
    </row>
    <row r="1027" spans="1:13">
      <c r="A1027" s="4" t="s">
        <v>3380</v>
      </c>
      <c r="G1027" s="19" t="str">
        <f t="shared" ref="G1027:G1090" si="78">MID(A1027,FIND("0x",A1027,1)+2,LEN(A1027))</f>
        <v>12dbb</v>
      </c>
      <c r="H1027" s="19" t="str">
        <f t="shared" ref="H1027:H1090" si="79">DEC2HEX(HEX2DEC("CA0000")+HEX2DEC(G1027))</f>
        <v>CB2DBB</v>
      </c>
      <c r="J1027" s="19" t="str">
        <f t="shared" si="76"/>
        <v>41747</v>
      </c>
      <c r="K1027" s="19">
        <f t="shared" si="77"/>
        <v>268103</v>
      </c>
      <c r="M1027" s="8"/>
    </row>
    <row r="1028" spans="1:13">
      <c r="A1028" s="4" t="s">
        <v>3379</v>
      </c>
      <c r="G1028" s="19" t="str">
        <f t="shared" si="78"/>
        <v>12dd2</v>
      </c>
      <c r="H1028" s="19" t="str">
        <f t="shared" si="79"/>
        <v>CB2DD2</v>
      </c>
      <c r="J1028" s="19" t="str">
        <f t="shared" ref="J1028:J1091" si="80">DEC2HEX(K1028)</f>
        <v>4174C</v>
      </c>
      <c r="K1028" s="19">
        <f t="shared" ref="K1028:K1091" si="81">K1027+5</f>
        <v>268108</v>
      </c>
      <c r="M1028" s="8"/>
    </row>
    <row r="1029" spans="1:13">
      <c r="A1029" s="4" t="s">
        <v>3378</v>
      </c>
      <c r="G1029" s="19" t="str">
        <f t="shared" si="78"/>
        <v>12dd2</v>
      </c>
      <c r="H1029" s="19" t="str">
        <f t="shared" si="79"/>
        <v>CB2DD2</v>
      </c>
      <c r="J1029" s="19" t="str">
        <f t="shared" si="80"/>
        <v>41751</v>
      </c>
      <c r="K1029" s="19">
        <f t="shared" si="81"/>
        <v>268113</v>
      </c>
      <c r="M1029" s="8"/>
    </row>
    <row r="1030" spans="1:13">
      <c r="A1030" s="4" t="s">
        <v>3377</v>
      </c>
      <c r="G1030" s="19" t="str">
        <f t="shared" si="78"/>
        <v>12dd2</v>
      </c>
      <c r="H1030" s="19" t="str">
        <f t="shared" si="79"/>
        <v>CB2DD2</v>
      </c>
      <c r="J1030" s="19" t="str">
        <f t="shared" si="80"/>
        <v>41756</v>
      </c>
      <c r="K1030" s="19">
        <f t="shared" si="81"/>
        <v>268118</v>
      </c>
      <c r="M1030" s="8"/>
    </row>
    <row r="1031" spans="1:13">
      <c r="A1031" s="4" t="s">
        <v>3376</v>
      </c>
      <c r="G1031" s="19" t="str">
        <f t="shared" si="78"/>
        <v>12dd2</v>
      </c>
      <c r="H1031" s="19" t="str">
        <f t="shared" si="79"/>
        <v>CB2DD2</v>
      </c>
      <c r="J1031" s="19" t="str">
        <f t="shared" si="80"/>
        <v>4175B</v>
      </c>
      <c r="K1031" s="19">
        <f t="shared" si="81"/>
        <v>268123</v>
      </c>
      <c r="M1031" s="8"/>
    </row>
    <row r="1032" spans="1:13">
      <c r="A1032" s="4" t="s">
        <v>3375</v>
      </c>
      <c r="G1032" s="19" t="str">
        <f t="shared" si="78"/>
        <v>12dd2</v>
      </c>
      <c r="H1032" s="19" t="str">
        <f t="shared" si="79"/>
        <v>CB2DD2</v>
      </c>
      <c r="J1032" s="19" t="str">
        <f t="shared" si="80"/>
        <v>41760</v>
      </c>
      <c r="K1032" s="19">
        <f t="shared" si="81"/>
        <v>268128</v>
      </c>
      <c r="M1032" s="8"/>
    </row>
    <row r="1033" spans="1:13">
      <c r="A1033" s="4" t="s">
        <v>3374</v>
      </c>
      <c r="G1033" s="19" t="str">
        <f t="shared" si="78"/>
        <v>12dd2</v>
      </c>
      <c r="H1033" s="19" t="str">
        <f t="shared" si="79"/>
        <v>CB2DD2</v>
      </c>
      <c r="J1033" s="19" t="str">
        <f t="shared" si="80"/>
        <v>41765</v>
      </c>
      <c r="K1033" s="19">
        <f t="shared" si="81"/>
        <v>268133</v>
      </c>
      <c r="M1033" s="8"/>
    </row>
    <row r="1034" spans="1:13">
      <c r="A1034" s="4" t="s">
        <v>3373</v>
      </c>
      <c r="G1034" s="19" t="str">
        <f t="shared" si="78"/>
        <v>12dd2</v>
      </c>
      <c r="H1034" s="19" t="str">
        <f t="shared" si="79"/>
        <v>CB2DD2</v>
      </c>
      <c r="J1034" s="19" t="str">
        <f t="shared" si="80"/>
        <v>4176A</v>
      </c>
      <c r="K1034" s="19">
        <f t="shared" si="81"/>
        <v>268138</v>
      </c>
      <c r="M1034" s="8"/>
    </row>
    <row r="1035" spans="1:13">
      <c r="A1035" s="4" t="s">
        <v>3372</v>
      </c>
      <c r="G1035" s="19" t="str">
        <f t="shared" si="78"/>
        <v>12dd2</v>
      </c>
      <c r="H1035" s="19" t="str">
        <f t="shared" si="79"/>
        <v>CB2DD2</v>
      </c>
      <c r="J1035" s="19" t="str">
        <f t="shared" si="80"/>
        <v>4176F</v>
      </c>
      <c r="K1035" s="19">
        <f t="shared" si="81"/>
        <v>268143</v>
      </c>
      <c r="M1035" s="8"/>
    </row>
    <row r="1036" spans="1:13">
      <c r="A1036" s="4" t="s">
        <v>3371</v>
      </c>
      <c r="G1036" s="19" t="str">
        <f t="shared" si="78"/>
        <v>12dd2</v>
      </c>
      <c r="H1036" s="19" t="str">
        <f t="shared" si="79"/>
        <v>CB2DD2</v>
      </c>
      <c r="J1036" s="19" t="str">
        <f t="shared" si="80"/>
        <v>41774</v>
      </c>
      <c r="K1036" s="19">
        <f t="shared" si="81"/>
        <v>268148</v>
      </c>
      <c r="M1036" s="8"/>
    </row>
    <row r="1037" spans="1:13">
      <c r="A1037" s="4" t="s">
        <v>3370</v>
      </c>
      <c r="G1037" s="19" t="str">
        <f t="shared" si="78"/>
        <v>12dd2</v>
      </c>
      <c r="H1037" s="19" t="str">
        <f t="shared" si="79"/>
        <v>CB2DD2</v>
      </c>
      <c r="J1037" s="19" t="str">
        <f t="shared" si="80"/>
        <v>41779</v>
      </c>
      <c r="K1037" s="19">
        <f t="shared" si="81"/>
        <v>268153</v>
      </c>
      <c r="M1037" s="8"/>
    </row>
    <row r="1038" spans="1:13">
      <c r="A1038" s="4" t="s">
        <v>3369</v>
      </c>
      <c r="G1038" s="19" t="str">
        <f t="shared" si="78"/>
        <v>12dd2</v>
      </c>
      <c r="H1038" s="19" t="str">
        <f t="shared" si="79"/>
        <v>CB2DD2</v>
      </c>
      <c r="J1038" s="19" t="str">
        <f t="shared" si="80"/>
        <v>4177E</v>
      </c>
      <c r="K1038" s="19">
        <f t="shared" si="81"/>
        <v>268158</v>
      </c>
      <c r="M1038" s="8"/>
    </row>
    <row r="1039" spans="1:13">
      <c r="A1039" s="4" t="s">
        <v>3368</v>
      </c>
      <c r="G1039" s="19" t="str">
        <f t="shared" si="78"/>
        <v>12dd2</v>
      </c>
      <c r="H1039" s="19" t="str">
        <f t="shared" si="79"/>
        <v>CB2DD2</v>
      </c>
      <c r="J1039" s="19" t="str">
        <f t="shared" si="80"/>
        <v>41783</v>
      </c>
      <c r="K1039" s="19">
        <f t="shared" si="81"/>
        <v>268163</v>
      </c>
      <c r="M1039" s="8"/>
    </row>
    <row r="1040" spans="1:13">
      <c r="A1040" s="4" t="s">
        <v>3367</v>
      </c>
      <c r="G1040" s="19" t="str">
        <f t="shared" si="78"/>
        <v>12dd2</v>
      </c>
      <c r="H1040" s="19" t="str">
        <f t="shared" si="79"/>
        <v>CB2DD2</v>
      </c>
      <c r="J1040" s="19" t="str">
        <f t="shared" si="80"/>
        <v>41788</v>
      </c>
      <c r="K1040" s="19">
        <f t="shared" si="81"/>
        <v>268168</v>
      </c>
      <c r="M1040" s="8"/>
    </row>
    <row r="1041" spans="1:13">
      <c r="A1041" s="4" t="s">
        <v>3366</v>
      </c>
      <c r="G1041" s="19" t="str">
        <f t="shared" si="78"/>
        <v>12dd2</v>
      </c>
      <c r="H1041" s="19" t="str">
        <f t="shared" si="79"/>
        <v>CB2DD2</v>
      </c>
      <c r="J1041" s="19" t="str">
        <f t="shared" si="80"/>
        <v>4178D</v>
      </c>
      <c r="K1041" s="19">
        <f t="shared" si="81"/>
        <v>268173</v>
      </c>
      <c r="M1041" s="8"/>
    </row>
    <row r="1042" spans="1:13">
      <c r="A1042" s="4" t="s">
        <v>3365</v>
      </c>
      <c r="G1042" s="19" t="str">
        <f t="shared" si="78"/>
        <v>12dd2</v>
      </c>
      <c r="H1042" s="19" t="str">
        <f t="shared" si="79"/>
        <v>CB2DD2</v>
      </c>
      <c r="J1042" s="19" t="str">
        <f t="shared" si="80"/>
        <v>41792</v>
      </c>
      <c r="K1042" s="19">
        <f t="shared" si="81"/>
        <v>268178</v>
      </c>
      <c r="M1042" s="8"/>
    </row>
    <row r="1043" spans="1:13">
      <c r="A1043" s="4" t="s">
        <v>3364</v>
      </c>
      <c r="G1043" s="19" t="str">
        <f t="shared" si="78"/>
        <v>12dd2</v>
      </c>
      <c r="H1043" s="19" t="str">
        <f t="shared" si="79"/>
        <v>CB2DD2</v>
      </c>
      <c r="J1043" s="19" t="str">
        <f t="shared" si="80"/>
        <v>41797</v>
      </c>
      <c r="K1043" s="19">
        <f t="shared" si="81"/>
        <v>268183</v>
      </c>
      <c r="M1043" s="8"/>
    </row>
    <row r="1044" spans="1:13">
      <c r="A1044" s="4" t="s">
        <v>3363</v>
      </c>
      <c r="G1044" s="19" t="str">
        <f t="shared" si="78"/>
        <v>12dd2</v>
      </c>
      <c r="H1044" s="19" t="str">
        <f t="shared" si="79"/>
        <v>CB2DD2</v>
      </c>
      <c r="J1044" s="19" t="str">
        <f t="shared" si="80"/>
        <v>4179C</v>
      </c>
      <c r="K1044" s="19">
        <f t="shared" si="81"/>
        <v>268188</v>
      </c>
      <c r="M1044" s="8"/>
    </row>
    <row r="1045" spans="1:13">
      <c r="A1045" s="4" t="s">
        <v>3362</v>
      </c>
      <c r="G1045" s="19" t="str">
        <f t="shared" si="78"/>
        <v>12dd2</v>
      </c>
      <c r="H1045" s="19" t="str">
        <f t="shared" si="79"/>
        <v>CB2DD2</v>
      </c>
      <c r="J1045" s="19" t="str">
        <f t="shared" si="80"/>
        <v>417A1</v>
      </c>
      <c r="K1045" s="19">
        <f t="shared" si="81"/>
        <v>268193</v>
      </c>
      <c r="M1045" s="8"/>
    </row>
    <row r="1046" spans="1:13">
      <c r="A1046" s="4" t="s">
        <v>3361</v>
      </c>
      <c r="G1046" s="19" t="str">
        <f t="shared" si="78"/>
        <v>12de9</v>
      </c>
      <c r="H1046" s="19" t="str">
        <f t="shared" si="79"/>
        <v>CB2DE9</v>
      </c>
      <c r="J1046" s="19" t="str">
        <f t="shared" si="80"/>
        <v>417A6</v>
      </c>
      <c r="K1046" s="19">
        <f t="shared" si="81"/>
        <v>268198</v>
      </c>
      <c r="M1046" s="8"/>
    </row>
    <row r="1047" spans="1:13">
      <c r="A1047" s="4" t="s">
        <v>3360</v>
      </c>
      <c r="G1047" s="19" t="str">
        <f t="shared" si="78"/>
        <v>29aeb</v>
      </c>
      <c r="H1047" s="19" t="str">
        <f t="shared" si="79"/>
        <v>CC9AEB</v>
      </c>
      <c r="J1047" s="19" t="str">
        <f t="shared" si="80"/>
        <v>417AB</v>
      </c>
      <c r="K1047" s="19">
        <f t="shared" si="81"/>
        <v>268203</v>
      </c>
      <c r="M1047" s="8"/>
    </row>
    <row r="1048" spans="1:13">
      <c r="A1048" s="4" t="s">
        <v>3359</v>
      </c>
      <c r="G1048" s="19" t="str">
        <f t="shared" si="78"/>
        <v>139ca</v>
      </c>
      <c r="H1048" s="19" t="str">
        <f t="shared" si="79"/>
        <v>CB39CA</v>
      </c>
      <c r="J1048" s="19" t="str">
        <f t="shared" si="80"/>
        <v>417B0</v>
      </c>
      <c r="K1048" s="19">
        <f t="shared" si="81"/>
        <v>268208</v>
      </c>
      <c r="M1048" s="8"/>
    </row>
    <row r="1049" spans="1:13">
      <c r="A1049" s="4" t="s">
        <v>3358</v>
      </c>
      <c r="G1049" s="19" t="str">
        <f t="shared" si="78"/>
        <v>e8ad</v>
      </c>
      <c r="H1049" s="19" t="str">
        <f t="shared" si="79"/>
        <v>CAE8AD</v>
      </c>
      <c r="J1049" s="19" t="str">
        <f t="shared" si="80"/>
        <v>417B5</v>
      </c>
      <c r="K1049" s="19">
        <f t="shared" si="81"/>
        <v>268213</v>
      </c>
      <c r="M1049" s="8"/>
    </row>
    <row r="1050" spans="1:13">
      <c r="A1050" s="4" t="s">
        <v>3357</v>
      </c>
      <c r="G1050" s="19" t="str">
        <f t="shared" si="78"/>
        <v>e8c4</v>
      </c>
      <c r="H1050" s="19" t="str">
        <f t="shared" si="79"/>
        <v>CAE8C4</v>
      </c>
      <c r="J1050" s="19" t="str">
        <f t="shared" si="80"/>
        <v>417BA</v>
      </c>
      <c r="K1050" s="19">
        <f t="shared" si="81"/>
        <v>268218</v>
      </c>
      <c r="M1050" s="8"/>
    </row>
    <row r="1051" spans="1:13">
      <c r="A1051" s="4" t="s">
        <v>3356</v>
      </c>
      <c r="G1051" s="19" t="str">
        <f t="shared" si="78"/>
        <v>e8db</v>
      </c>
      <c r="H1051" s="19" t="str">
        <f t="shared" si="79"/>
        <v>CAE8DB</v>
      </c>
      <c r="J1051" s="19" t="str">
        <f t="shared" si="80"/>
        <v>417BF</v>
      </c>
      <c r="K1051" s="19">
        <f t="shared" si="81"/>
        <v>268223</v>
      </c>
      <c r="M1051" s="8"/>
    </row>
    <row r="1052" spans="1:13">
      <c r="A1052" s="4" t="s">
        <v>3355</v>
      </c>
      <c r="G1052" s="19" t="str">
        <f t="shared" si="78"/>
        <v>e480</v>
      </c>
      <c r="H1052" s="19" t="str">
        <f t="shared" si="79"/>
        <v>CAE480</v>
      </c>
      <c r="J1052" s="19" t="str">
        <f t="shared" si="80"/>
        <v>417C4</v>
      </c>
      <c r="K1052" s="19">
        <f t="shared" si="81"/>
        <v>268228</v>
      </c>
      <c r="M1052" s="8"/>
    </row>
    <row r="1053" spans="1:13">
      <c r="A1053" s="4" t="s">
        <v>3354</v>
      </c>
      <c r="G1053" s="19" t="str">
        <f t="shared" si="78"/>
        <v>e480</v>
      </c>
      <c r="H1053" s="19" t="str">
        <f t="shared" si="79"/>
        <v>CAE480</v>
      </c>
      <c r="J1053" s="19" t="str">
        <f t="shared" si="80"/>
        <v>417C9</v>
      </c>
      <c r="K1053" s="19">
        <f t="shared" si="81"/>
        <v>268233</v>
      </c>
      <c r="M1053" s="8"/>
    </row>
    <row r="1054" spans="1:13">
      <c r="A1054" s="4" t="s">
        <v>3353</v>
      </c>
      <c r="G1054" s="19" t="str">
        <f t="shared" si="78"/>
        <v>e49d</v>
      </c>
      <c r="H1054" s="19" t="str">
        <f t="shared" si="79"/>
        <v>CAE49D</v>
      </c>
      <c r="J1054" s="19" t="str">
        <f t="shared" si="80"/>
        <v>417CE</v>
      </c>
      <c r="K1054" s="19">
        <f t="shared" si="81"/>
        <v>268238</v>
      </c>
      <c r="M1054" s="8"/>
    </row>
    <row r="1055" spans="1:13">
      <c r="A1055" s="4" t="s">
        <v>3352</v>
      </c>
      <c r="G1055" s="19" t="str">
        <f t="shared" si="78"/>
        <v>e4da</v>
      </c>
      <c r="H1055" s="19" t="str">
        <f t="shared" si="79"/>
        <v>CAE4DA</v>
      </c>
      <c r="J1055" s="19" t="str">
        <f t="shared" si="80"/>
        <v>417D3</v>
      </c>
      <c r="K1055" s="19">
        <f t="shared" si="81"/>
        <v>268243</v>
      </c>
      <c r="M1055" s="8"/>
    </row>
    <row r="1056" spans="1:13">
      <c r="A1056" s="4" t="s">
        <v>3351</v>
      </c>
      <c r="G1056" s="19" t="str">
        <f t="shared" si="78"/>
        <v>e4da</v>
      </c>
      <c r="H1056" s="19" t="str">
        <f t="shared" si="79"/>
        <v>CAE4DA</v>
      </c>
      <c r="J1056" s="19" t="str">
        <f t="shared" si="80"/>
        <v>417D8</v>
      </c>
      <c r="K1056" s="19">
        <f t="shared" si="81"/>
        <v>268248</v>
      </c>
      <c r="M1056" s="8"/>
    </row>
    <row r="1057" spans="1:13">
      <c r="A1057" s="4" t="s">
        <v>3350</v>
      </c>
      <c r="G1057" s="19" t="str">
        <f t="shared" si="78"/>
        <v>e4f4</v>
      </c>
      <c r="H1057" s="19" t="str">
        <f t="shared" si="79"/>
        <v>CAE4F4</v>
      </c>
      <c r="J1057" s="19" t="str">
        <f t="shared" si="80"/>
        <v>417DD</v>
      </c>
      <c r="K1057" s="19">
        <f t="shared" si="81"/>
        <v>268253</v>
      </c>
      <c r="M1057" s="8"/>
    </row>
    <row r="1058" spans="1:13">
      <c r="A1058" s="4" t="s">
        <v>3349</v>
      </c>
      <c r="G1058" s="19" t="str">
        <f t="shared" si="78"/>
        <v>e4f4</v>
      </c>
      <c r="H1058" s="19" t="str">
        <f t="shared" si="79"/>
        <v>CAE4F4</v>
      </c>
      <c r="J1058" s="19" t="str">
        <f t="shared" si="80"/>
        <v>417E2</v>
      </c>
      <c r="K1058" s="19">
        <f t="shared" si="81"/>
        <v>268258</v>
      </c>
      <c r="M1058" s="8"/>
    </row>
    <row r="1059" spans="1:13">
      <c r="A1059" s="4" t="s">
        <v>3348</v>
      </c>
      <c r="G1059" s="19" t="str">
        <f t="shared" si="78"/>
        <v>e51a</v>
      </c>
      <c r="H1059" s="19" t="str">
        <f t="shared" si="79"/>
        <v>CAE51A</v>
      </c>
      <c r="J1059" s="19" t="str">
        <f t="shared" si="80"/>
        <v>417E7</v>
      </c>
      <c r="K1059" s="19">
        <f t="shared" si="81"/>
        <v>268263</v>
      </c>
      <c r="M1059" s="8"/>
    </row>
    <row r="1060" spans="1:13">
      <c r="A1060" s="4" t="s">
        <v>3347</v>
      </c>
      <c r="G1060" s="19" t="str">
        <f t="shared" si="78"/>
        <v>e529</v>
      </c>
      <c r="H1060" s="19" t="str">
        <f t="shared" si="79"/>
        <v>CAE529</v>
      </c>
      <c r="J1060" s="19" t="str">
        <f t="shared" si="80"/>
        <v>417EC</v>
      </c>
      <c r="K1060" s="19">
        <f t="shared" si="81"/>
        <v>268268</v>
      </c>
      <c r="M1060" s="8"/>
    </row>
    <row r="1061" spans="1:13">
      <c r="A1061" s="4" t="s">
        <v>3346</v>
      </c>
      <c r="G1061" s="19" t="str">
        <f t="shared" si="78"/>
        <v>e54b</v>
      </c>
      <c r="H1061" s="19" t="str">
        <f t="shared" si="79"/>
        <v>CAE54B</v>
      </c>
      <c r="J1061" s="19" t="str">
        <f t="shared" si="80"/>
        <v>417F1</v>
      </c>
      <c r="K1061" s="19">
        <f t="shared" si="81"/>
        <v>268273</v>
      </c>
      <c r="M1061" s="8"/>
    </row>
    <row r="1062" spans="1:13">
      <c r="A1062" s="4" t="s">
        <v>3345</v>
      </c>
      <c r="G1062" s="19" t="str">
        <f t="shared" si="78"/>
        <v>e55e</v>
      </c>
      <c r="H1062" s="19" t="str">
        <f t="shared" si="79"/>
        <v>CAE55E</v>
      </c>
      <c r="J1062" s="19" t="str">
        <f t="shared" si="80"/>
        <v>417F6</v>
      </c>
      <c r="K1062" s="19">
        <f t="shared" si="81"/>
        <v>268278</v>
      </c>
      <c r="M1062" s="8"/>
    </row>
    <row r="1063" spans="1:13">
      <c r="A1063" s="4" t="s">
        <v>3344</v>
      </c>
      <c r="G1063" s="19" t="str">
        <f t="shared" si="78"/>
        <v>e55e</v>
      </c>
      <c r="H1063" s="19" t="str">
        <f t="shared" si="79"/>
        <v>CAE55E</v>
      </c>
      <c r="J1063" s="19" t="str">
        <f t="shared" si="80"/>
        <v>417FB</v>
      </c>
      <c r="K1063" s="19">
        <f t="shared" si="81"/>
        <v>268283</v>
      </c>
      <c r="M1063" s="8"/>
    </row>
    <row r="1064" spans="1:13">
      <c r="A1064" s="4" t="s">
        <v>3343</v>
      </c>
      <c r="G1064" s="19" t="str">
        <f t="shared" si="78"/>
        <v>577e</v>
      </c>
      <c r="H1064" s="19" t="str">
        <f t="shared" si="79"/>
        <v>CA577E</v>
      </c>
      <c r="J1064" s="19" t="str">
        <f t="shared" si="80"/>
        <v>41800</v>
      </c>
      <c r="K1064" s="19">
        <f t="shared" si="81"/>
        <v>268288</v>
      </c>
      <c r="M1064" s="8"/>
    </row>
    <row r="1065" spans="1:13">
      <c r="A1065" s="4" t="s">
        <v>3342</v>
      </c>
      <c r="G1065" s="19" t="str">
        <f t="shared" si="78"/>
        <v>e402</v>
      </c>
      <c r="H1065" s="19" t="str">
        <f t="shared" si="79"/>
        <v>CAE402</v>
      </c>
      <c r="J1065" s="19" t="str">
        <f t="shared" si="80"/>
        <v>41805</v>
      </c>
      <c r="K1065" s="19">
        <f t="shared" si="81"/>
        <v>268293</v>
      </c>
      <c r="M1065" s="8"/>
    </row>
    <row r="1066" spans="1:13">
      <c r="A1066" s="4" t="s">
        <v>3341</v>
      </c>
      <c r="G1066" s="19" t="str">
        <f t="shared" si="78"/>
        <v>e40b</v>
      </c>
      <c r="H1066" s="19" t="str">
        <f t="shared" si="79"/>
        <v>CAE40B</v>
      </c>
      <c r="J1066" s="19" t="str">
        <f t="shared" si="80"/>
        <v>4180A</v>
      </c>
      <c r="K1066" s="19">
        <f t="shared" si="81"/>
        <v>268298</v>
      </c>
      <c r="M1066" s="8"/>
    </row>
    <row r="1067" spans="1:13">
      <c r="A1067" s="4" t="s">
        <v>3340</v>
      </c>
      <c r="G1067" s="19" t="str">
        <f t="shared" si="78"/>
        <v>d52b</v>
      </c>
      <c r="H1067" s="19" t="str">
        <f t="shared" si="79"/>
        <v>CAD52B</v>
      </c>
      <c r="J1067" s="19" t="str">
        <f t="shared" si="80"/>
        <v>4180F</v>
      </c>
      <c r="K1067" s="19">
        <f t="shared" si="81"/>
        <v>268303</v>
      </c>
      <c r="M1067" s="8"/>
    </row>
    <row r="1068" spans="1:13">
      <c r="A1068" s="4" t="s">
        <v>3339</v>
      </c>
      <c r="G1068" s="19" t="str">
        <f t="shared" si="78"/>
        <v>d53a</v>
      </c>
      <c r="H1068" s="19" t="str">
        <f t="shared" si="79"/>
        <v>CAD53A</v>
      </c>
      <c r="J1068" s="19" t="str">
        <f t="shared" si="80"/>
        <v>41814</v>
      </c>
      <c r="K1068" s="19">
        <f t="shared" si="81"/>
        <v>268308</v>
      </c>
      <c r="M1068" s="8"/>
    </row>
    <row r="1069" spans="1:13">
      <c r="A1069" s="4" t="s">
        <v>3338</v>
      </c>
      <c r="G1069" s="19" t="str">
        <f t="shared" si="78"/>
        <v>d550</v>
      </c>
      <c r="H1069" s="19" t="str">
        <f t="shared" si="79"/>
        <v>CAD550</v>
      </c>
      <c r="J1069" s="19" t="str">
        <f t="shared" si="80"/>
        <v>41819</v>
      </c>
      <c r="K1069" s="19">
        <f t="shared" si="81"/>
        <v>268313</v>
      </c>
      <c r="M1069" s="8"/>
    </row>
    <row r="1070" spans="1:13">
      <c r="A1070" s="4" t="s">
        <v>3337</v>
      </c>
      <c r="G1070" s="19" t="str">
        <f t="shared" si="78"/>
        <v>d583</v>
      </c>
      <c r="H1070" s="19" t="str">
        <f t="shared" si="79"/>
        <v>CAD583</v>
      </c>
      <c r="J1070" s="19" t="str">
        <f t="shared" si="80"/>
        <v>4181E</v>
      </c>
      <c r="K1070" s="19">
        <f t="shared" si="81"/>
        <v>268318</v>
      </c>
      <c r="M1070" s="8"/>
    </row>
    <row r="1071" spans="1:13">
      <c r="A1071" s="4" t="s">
        <v>3336</v>
      </c>
      <c r="G1071" s="19" t="str">
        <f t="shared" si="78"/>
        <v>d5ac</v>
      </c>
      <c r="H1071" s="19" t="str">
        <f t="shared" si="79"/>
        <v>CAD5AC</v>
      </c>
      <c r="J1071" s="19" t="str">
        <f t="shared" si="80"/>
        <v>41823</v>
      </c>
      <c r="K1071" s="19">
        <f t="shared" si="81"/>
        <v>268323</v>
      </c>
      <c r="M1071" s="8"/>
    </row>
    <row r="1072" spans="1:13">
      <c r="A1072" s="4" t="s">
        <v>3335</v>
      </c>
      <c r="G1072" s="19" t="str">
        <f t="shared" si="78"/>
        <v>d62f</v>
      </c>
      <c r="H1072" s="19" t="str">
        <f t="shared" si="79"/>
        <v>CAD62F</v>
      </c>
      <c r="J1072" s="19" t="str">
        <f t="shared" si="80"/>
        <v>41828</v>
      </c>
      <c r="K1072" s="19">
        <f t="shared" si="81"/>
        <v>268328</v>
      </c>
      <c r="M1072" s="8"/>
    </row>
    <row r="1073" spans="1:13">
      <c r="A1073" s="4" t="s">
        <v>3334</v>
      </c>
      <c r="G1073" s="19" t="str">
        <f t="shared" si="78"/>
        <v>d645</v>
      </c>
      <c r="H1073" s="19" t="str">
        <f t="shared" si="79"/>
        <v>CAD645</v>
      </c>
      <c r="J1073" s="19" t="str">
        <f t="shared" si="80"/>
        <v>4182D</v>
      </c>
      <c r="K1073" s="19">
        <f t="shared" si="81"/>
        <v>268333</v>
      </c>
      <c r="M1073" s="8"/>
    </row>
    <row r="1074" spans="1:13">
      <c r="A1074" s="4" t="s">
        <v>3333</v>
      </c>
      <c r="G1074" s="19" t="str">
        <f t="shared" si="78"/>
        <v>d660</v>
      </c>
      <c r="H1074" s="19" t="str">
        <f t="shared" si="79"/>
        <v>CAD660</v>
      </c>
      <c r="J1074" s="19" t="str">
        <f t="shared" si="80"/>
        <v>41832</v>
      </c>
      <c r="K1074" s="19">
        <f t="shared" si="81"/>
        <v>268338</v>
      </c>
      <c r="M1074" s="8"/>
    </row>
    <row r="1075" spans="1:13">
      <c r="A1075" s="4" t="s">
        <v>3332</v>
      </c>
      <c r="G1075" s="19" t="str">
        <f t="shared" si="78"/>
        <v>d697</v>
      </c>
      <c r="H1075" s="19" t="str">
        <f t="shared" si="79"/>
        <v>CAD697</v>
      </c>
      <c r="J1075" s="19" t="str">
        <f t="shared" si="80"/>
        <v>41837</v>
      </c>
      <c r="K1075" s="19">
        <f t="shared" si="81"/>
        <v>268343</v>
      </c>
      <c r="M1075" s="8"/>
    </row>
    <row r="1076" spans="1:13">
      <c r="A1076" s="4" t="s">
        <v>3331</v>
      </c>
      <c r="G1076" s="19" t="str">
        <f t="shared" si="78"/>
        <v>d728</v>
      </c>
      <c r="H1076" s="19" t="str">
        <f t="shared" si="79"/>
        <v>CAD728</v>
      </c>
      <c r="J1076" s="19" t="str">
        <f t="shared" si="80"/>
        <v>4183C</v>
      </c>
      <c r="K1076" s="19">
        <f t="shared" si="81"/>
        <v>268348</v>
      </c>
      <c r="M1076" s="8"/>
    </row>
    <row r="1077" spans="1:13">
      <c r="A1077" s="4" t="s">
        <v>3330</v>
      </c>
      <c r="G1077" s="19" t="str">
        <f t="shared" si="78"/>
        <v>d752</v>
      </c>
      <c r="H1077" s="19" t="str">
        <f t="shared" si="79"/>
        <v>CAD752</v>
      </c>
      <c r="J1077" s="19" t="str">
        <f t="shared" si="80"/>
        <v>41841</v>
      </c>
      <c r="K1077" s="19">
        <f t="shared" si="81"/>
        <v>268353</v>
      </c>
      <c r="M1077" s="8"/>
    </row>
    <row r="1078" spans="1:13">
      <c r="A1078" s="4" t="s">
        <v>3329</v>
      </c>
      <c r="G1078" s="19" t="str">
        <f t="shared" si="78"/>
        <v>d7d6</v>
      </c>
      <c r="H1078" s="19" t="str">
        <f t="shared" si="79"/>
        <v>CAD7D6</v>
      </c>
      <c r="J1078" s="19" t="str">
        <f t="shared" si="80"/>
        <v>41846</v>
      </c>
      <c r="K1078" s="19">
        <f t="shared" si="81"/>
        <v>268358</v>
      </c>
      <c r="M1078" s="8"/>
    </row>
    <row r="1079" spans="1:13">
      <c r="A1079" s="4" t="s">
        <v>3328</v>
      </c>
      <c r="G1079" s="19" t="str">
        <f t="shared" si="78"/>
        <v>d802</v>
      </c>
      <c r="H1079" s="19" t="str">
        <f t="shared" si="79"/>
        <v>CAD802</v>
      </c>
      <c r="J1079" s="19" t="str">
        <f t="shared" si="80"/>
        <v>4184B</v>
      </c>
      <c r="K1079" s="19">
        <f t="shared" si="81"/>
        <v>268363</v>
      </c>
      <c r="M1079" s="8"/>
    </row>
    <row r="1080" spans="1:13">
      <c r="A1080" s="4" t="s">
        <v>3327</v>
      </c>
      <c r="G1080" s="19" t="str">
        <f t="shared" si="78"/>
        <v>d888</v>
      </c>
      <c r="H1080" s="19" t="str">
        <f t="shared" si="79"/>
        <v>CAD888</v>
      </c>
      <c r="J1080" s="19" t="str">
        <f t="shared" si="80"/>
        <v>41850</v>
      </c>
      <c r="K1080" s="19">
        <f t="shared" si="81"/>
        <v>268368</v>
      </c>
      <c r="M1080" s="8"/>
    </row>
    <row r="1081" spans="1:13">
      <c r="A1081" s="4" t="s">
        <v>3326</v>
      </c>
      <c r="G1081" s="19" t="str">
        <f t="shared" si="78"/>
        <v>d8af</v>
      </c>
      <c r="H1081" s="19" t="str">
        <f t="shared" si="79"/>
        <v>CAD8AF</v>
      </c>
      <c r="J1081" s="19" t="str">
        <f t="shared" si="80"/>
        <v>41855</v>
      </c>
      <c r="K1081" s="19">
        <f t="shared" si="81"/>
        <v>268373</v>
      </c>
      <c r="M1081" s="8"/>
    </row>
    <row r="1082" spans="1:13">
      <c r="A1082" s="4" t="s">
        <v>3325</v>
      </c>
      <c r="G1082" s="19" t="str">
        <f t="shared" si="78"/>
        <v>d8d1</v>
      </c>
      <c r="H1082" s="19" t="str">
        <f t="shared" si="79"/>
        <v>CAD8D1</v>
      </c>
      <c r="J1082" s="19" t="str">
        <f t="shared" si="80"/>
        <v>4185A</v>
      </c>
      <c r="K1082" s="19">
        <f t="shared" si="81"/>
        <v>268378</v>
      </c>
      <c r="M1082" s="8"/>
    </row>
    <row r="1083" spans="1:13">
      <c r="A1083" s="4" t="s">
        <v>3324</v>
      </c>
      <c r="G1083" s="19" t="str">
        <f t="shared" si="78"/>
        <v>d907</v>
      </c>
      <c r="H1083" s="19" t="str">
        <f t="shared" si="79"/>
        <v>CAD907</v>
      </c>
      <c r="J1083" s="19" t="str">
        <f t="shared" si="80"/>
        <v>4185F</v>
      </c>
      <c r="K1083" s="19">
        <f t="shared" si="81"/>
        <v>268383</v>
      </c>
      <c r="M1083" s="8"/>
    </row>
    <row r="1084" spans="1:13">
      <c r="A1084" s="4" t="s">
        <v>3323</v>
      </c>
      <c r="G1084" s="19" t="str">
        <f t="shared" si="78"/>
        <v>da55</v>
      </c>
      <c r="H1084" s="19" t="str">
        <f t="shared" si="79"/>
        <v>CADA55</v>
      </c>
      <c r="J1084" s="19" t="str">
        <f t="shared" si="80"/>
        <v>41864</v>
      </c>
      <c r="K1084" s="19">
        <f t="shared" si="81"/>
        <v>268388</v>
      </c>
      <c r="M1084" s="8"/>
    </row>
    <row r="1085" spans="1:13">
      <c r="A1085" s="4" t="s">
        <v>3322</v>
      </c>
      <c r="G1085" s="19" t="str">
        <f t="shared" si="78"/>
        <v>dac0</v>
      </c>
      <c r="H1085" s="19" t="str">
        <f t="shared" si="79"/>
        <v>CADAC0</v>
      </c>
      <c r="J1085" s="19" t="str">
        <f t="shared" si="80"/>
        <v>41869</v>
      </c>
      <c r="K1085" s="19">
        <f t="shared" si="81"/>
        <v>268393</v>
      </c>
      <c r="M1085" s="8"/>
    </row>
    <row r="1086" spans="1:13">
      <c r="A1086" s="4" t="s">
        <v>3321</v>
      </c>
      <c r="G1086" s="19" t="str">
        <f t="shared" si="78"/>
        <v>dd1e</v>
      </c>
      <c r="H1086" s="19" t="str">
        <f t="shared" si="79"/>
        <v>CADD1E</v>
      </c>
      <c r="J1086" s="19" t="str">
        <f t="shared" si="80"/>
        <v>4186E</v>
      </c>
      <c r="K1086" s="19">
        <f t="shared" si="81"/>
        <v>268398</v>
      </c>
      <c r="M1086" s="8"/>
    </row>
    <row r="1087" spans="1:13">
      <c r="A1087" s="4" t="s">
        <v>3320</v>
      </c>
      <c r="G1087" s="19" t="str">
        <f t="shared" si="78"/>
        <v>29aeb</v>
      </c>
      <c r="H1087" s="19" t="str">
        <f t="shared" si="79"/>
        <v>CC9AEB</v>
      </c>
      <c r="J1087" s="19" t="str">
        <f t="shared" si="80"/>
        <v>41873</v>
      </c>
      <c r="K1087" s="19">
        <f t="shared" si="81"/>
        <v>268403</v>
      </c>
      <c r="M1087" s="8"/>
    </row>
    <row r="1088" spans="1:13">
      <c r="A1088" s="4" t="s">
        <v>3319</v>
      </c>
      <c r="G1088" s="19" t="str">
        <f t="shared" si="78"/>
        <v>5a6c</v>
      </c>
      <c r="H1088" s="19" t="str">
        <f t="shared" si="79"/>
        <v>CA5A6C</v>
      </c>
      <c r="J1088" s="19" t="str">
        <f t="shared" si="80"/>
        <v>41878</v>
      </c>
      <c r="K1088" s="19">
        <f t="shared" si="81"/>
        <v>268408</v>
      </c>
      <c r="M1088" s="8"/>
    </row>
    <row r="1089" spans="1:13">
      <c r="A1089" s="4" t="s">
        <v>3318</v>
      </c>
      <c r="G1089" s="19" t="str">
        <f t="shared" si="78"/>
        <v>d916</v>
      </c>
      <c r="H1089" s="19" t="str">
        <f t="shared" si="79"/>
        <v>CAD916</v>
      </c>
      <c r="J1089" s="19" t="str">
        <f t="shared" si="80"/>
        <v>4187D</v>
      </c>
      <c r="K1089" s="19">
        <f t="shared" si="81"/>
        <v>268413</v>
      </c>
      <c r="M1089" s="8"/>
    </row>
    <row r="1090" spans="1:13">
      <c r="A1090" s="4" t="s">
        <v>3317</v>
      </c>
      <c r="G1090" s="19" t="str">
        <f t="shared" si="78"/>
        <v>55f9</v>
      </c>
      <c r="H1090" s="19" t="str">
        <f t="shared" si="79"/>
        <v>CA55F9</v>
      </c>
      <c r="J1090" s="19" t="str">
        <f t="shared" si="80"/>
        <v>41882</v>
      </c>
      <c r="K1090" s="19">
        <f t="shared" si="81"/>
        <v>268418</v>
      </c>
      <c r="M1090" s="8"/>
    </row>
    <row r="1091" spans="1:13">
      <c r="A1091" s="4" t="s">
        <v>3316</v>
      </c>
      <c r="G1091" s="19" t="str">
        <f t="shared" ref="G1091:G1126" si="82">MID(A1091,FIND("0x",A1091,1)+2,LEN(A1091))</f>
        <v>55f9</v>
      </c>
      <c r="H1091" s="19" t="str">
        <f t="shared" ref="H1091:H1126" si="83">DEC2HEX(HEX2DEC("CA0000")+HEX2DEC(G1091))</f>
        <v>CA55F9</v>
      </c>
      <c r="J1091" s="19" t="str">
        <f t="shared" si="80"/>
        <v>41887</v>
      </c>
      <c r="K1091" s="19">
        <f t="shared" si="81"/>
        <v>268423</v>
      </c>
      <c r="M1091" s="8"/>
    </row>
    <row r="1092" spans="1:13">
      <c r="A1092" s="4" t="s">
        <v>3315</v>
      </c>
      <c r="G1092" s="19" t="str">
        <f t="shared" si="82"/>
        <v>55f9</v>
      </c>
      <c r="H1092" s="19" t="str">
        <f t="shared" si="83"/>
        <v>CA55F9</v>
      </c>
      <c r="J1092" s="19" t="str">
        <f t="shared" ref="J1092:J1127" si="84">DEC2HEX(K1092)</f>
        <v>4188C</v>
      </c>
      <c r="K1092" s="19">
        <f t="shared" ref="K1092:K1126" si="85">K1091+5</f>
        <v>268428</v>
      </c>
      <c r="M1092" s="8"/>
    </row>
    <row r="1093" spans="1:13">
      <c r="A1093" s="4" t="s">
        <v>3314</v>
      </c>
      <c r="G1093" s="19" t="str">
        <f t="shared" si="82"/>
        <v>29aeb</v>
      </c>
      <c r="H1093" s="19" t="str">
        <f t="shared" si="83"/>
        <v>CC9AEB</v>
      </c>
      <c r="J1093" s="19" t="str">
        <f t="shared" si="84"/>
        <v>41891</v>
      </c>
      <c r="K1093" s="19">
        <f t="shared" si="85"/>
        <v>268433</v>
      </c>
      <c r="M1093" s="8"/>
    </row>
    <row r="1094" spans="1:13">
      <c r="A1094" s="4" t="s">
        <v>3313</v>
      </c>
      <c r="G1094" s="19" t="str">
        <f t="shared" si="82"/>
        <v>16e58</v>
      </c>
      <c r="H1094" s="19" t="str">
        <f t="shared" si="83"/>
        <v>CB6E58</v>
      </c>
      <c r="J1094" s="19" t="str">
        <f t="shared" si="84"/>
        <v>41896</v>
      </c>
      <c r="K1094" s="19">
        <f t="shared" si="85"/>
        <v>268438</v>
      </c>
      <c r="M1094" s="8"/>
    </row>
    <row r="1095" spans="1:13">
      <c r="A1095" s="4" t="s">
        <v>3312</v>
      </c>
      <c r="G1095" s="19" t="str">
        <f t="shared" si="82"/>
        <v>16e63</v>
      </c>
      <c r="H1095" s="19" t="str">
        <f t="shared" si="83"/>
        <v>CB6E63</v>
      </c>
      <c r="J1095" s="19" t="str">
        <f t="shared" si="84"/>
        <v>4189B</v>
      </c>
      <c r="K1095" s="19">
        <f t="shared" si="85"/>
        <v>268443</v>
      </c>
      <c r="M1095" s="8"/>
    </row>
    <row r="1096" spans="1:13">
      <c r="A1096" s="4" t="s">
        <v>3311</v>
      </c>
      <c r="G1096" s="19" t="str">
        <f t="shared" si="82"/>
        <v>16e6e</v>
      </c>
      <c r="H1096" s="19" t="str">
        <f t="shared" si="83"/>
        <v>CB6E6E</v>
      </c>
      <c r="J1096" s="19" t="str">
        <f t="shared" si="84"/>
        <v>418A0</v>
      </c>
      <c r="K1096" s="19">
        <f t="shared" si="85"/>
        <v>268448</v>
      </c>
      <c r="M1096" s="8"/>
    </row>
    <row r="1097" spans="1:13">
      <c r="A1097" s="4" t="s">
        <v>3310</v>
      </c>
      <c r="G1097" s="19" t="str">
        <f t="shared" si="82"/>
        <v>16e79</v>
      </c>
      <c r="H1097" s="19" t="str">
        <f t="shared" si="83"/>
        <v>CB6E79</v>
      </c>
      <c r="J1097" s="19" t="str">
        <f t="shared" si="84"/>
        <v>418A5</v>
      </c>
      <c r="K1097" s="19">
        <f t="shared" si="85"/>
        <v>268453</v>
      </c>
      <c r="M1097" s="8"/>
    </row>
    <row r="1098" spans="1:13">
      <c r="A1098" s="4" t="s">
        <v>3309</v>
      </c>
      <c r="G1098" s="19" t="str">
        <f t="shared" si="82"/>
        <v>16e84</v>
      </c>
      <c r="H1098" s="19" t="str">
        <f t="shared" si="83"/>
        <v>CB6E84</v>
      </c>
      <c r="J1098" s="19" t="str">
        <f t="shared" si="84"/>
        <v>418AA</v>
      </c>
      <c r="K1098" s="19">
        <f t="shared" si="85"/>
        <v>268458</v>
      </c>
      <c r="M1098" s="8"/>
    </row>
    <row r="1099" spans="1:13">
      <c r="A1099" s="4" t="s">
        <v>3308</v>
      </c>
      <c r="G1099" s="19" t="str">
        <f t="shared" si="82"/>
        <v>16e8f</v>
      </c>
      <c r="H1099" s="19" t="str">
        <f t="shared" si="83"/>
        <v>CB6E8F</v>
      </c>
      <c r="J1099" s="19" t="str">
        <f t="shared" si="84"/>
        <v>418AF</v>
      </c>
      <c r="K1099" s="19">
        <f t="shared" si="85"/>
        <v>268463</v>
      </c>
      <c r="M1099" s="8"/>
    </row>
    <row r="1100" spans="1:13">
      <c r="A1100" s="4" t="s">
        <v>3307</v>
      </c>
      <c r="G1100" s="19" t="str">
        <f t="shared" si="82"/>
        <v>16e9a</v>
      </c>
      <c r="H1100" s="19" t="str">
        <f t="shared" si="83"/>
        <v>CB6E9A</v>
      </c>
      <c r="J1100" s="19" t="str">
        <f t="shared" si="84"/>
        <v>418B4</v>
      </c>
      <c r="K1100" s="19">
        <f t="shared" si="85"/>
        <v>268468</v>
      </c>
      <c r="M1100" s="8"/>
    </row>
    <row r="1101" spans="1:13">
      <c r="A1101" s="4" t="s">
        <v>3306</v>
      </c>
      <c r="G1101" s="19" t="str">
        <f t="shared" si="82"/>
        <v>16ea5</v>
      </c>
      <c r="H1101" s="19" t="str">
        <f t="shared" si="83"/>
        <v>CB6EA5</v>
      </c>
      <c r="J1101" s="19" t="str">
        <f t="shared" si="84"/>
        <v>418B9</v>
      </c>
      <c r="K1101" s="19">
        <f t="shared" si="85"/>
        <v>268473</v>
      </c>
      <c r="M1101" s="8"/>
    </row>
    <row r="1102" spans="1:13">
      <c r="A1102" s="4" t="s">
        <v>3305</v>
      </c>
      <c r="G1102" s="19" t="str">
        <f t="shared" si="82"/>
        <v>16eb0</v>
      </c>
      <c r="H1102" s="19" t="str">
        <f t="shared" si="83"/>
        <v>CB6EB0</v>
      </c>
      <c r="J1102" s="19" t="str">
        <f t="shared" si="84"/>
        <v>418BE</v>
      </c>
      <c r="K1102" s="19">
        <f t="shared" si="85"/>
        <v>268478</v>
      </c>
      <c r="M1102" s="8"/>
    </row>
    <row r="1103" spans="1:13">
      <c r="A1103" s="4" t="s">
        <v>3304</v>
      </c>
      <c r="G1103" s="19" t="str">
        <f t="shared" si="82"/>
        <v>170c7</v>
      </c>
      <c r="H1103" s="19" t="str">
        <f t="shared" si="83"/>
        <v>CB70C7</v>
      </c>
      <c r="J1103" s="19" t="str">
        <f t="shared" si="84"/>
        <v>418C3</v>
      </c>
      <c r="K1103" s="19">
        <f t="shared" si="85"/>
        <v>268483</v>
      </c>
      <c r="M1103" s="8"/>
    </row>
    <row r="1104" spans="1:13">
      <c r="A1104" s="4" t="s">
        <v>3303</v>
      </c>
      <c r="G1104" s="19" t="str">
        <f t="shared" si="82"/>
        <v>16ebb</v>
      </c>
      <c r="H1104" s="19" t="str">
        <f t="shared" si="83"/>
        <v>CB6EBB</v>
      </c>
      <c r="J1104" s="19" t="str">
        <f t="shared" si="84"/>
        <v>418C8</v>
      </c>
      <c r="K1104" s="19">
        <f t="shared" si="85"/>
        <v>268488</v>
      </c>
      <c r="M1104" s="8"/>
    </row>
    <row r="1105" spans="1:13">
      <c r="A1105" s="4" t="s">
        <v>3302</v>
      </c>
      <c r="G1105" s="19" t="str">
        <f t="shared" si="82"/>
        <v>16ec6</v>
      </c>
      <c r="H1105" s="19" t="str">
        <f t="shared" si="83"/>
        <v>CB6EC6</v>
      </c>
      <c r="J1105" s="19" t="str">
        <f t="shared" si="84"/>
        <v>418CD</v>
      </c>
      <c r="K1105" s="19">
        <f t="shared" si="85"/>
        <v>268493</v>
      </c>
      <c r="M1105" s="8"/>
    </row>
    <row r="1106" spans="1:13">
      <c r="A1106" s="4" t="s">
        <v>3301</v>
      </c>
      <c r="G1106" s="19" t="str">
        <f t="shared" si="82"/>
        <v>16ed7</v>
      </c>
      <c r="H1106" s="19" t="str">
        <f t="shared" si="83"/>
        <v>CB6ED7</v>
      </c>
      <c r="J1106" s="19" t="str">
        <f t="shared" si="84"/>
        <v>418D2</v>
      </c>
      <c r="K1106" s="19">
        <f t="shared" si="85"/>
        <v>268498</v>
      </c>
      <c r="M1106" s="8"/>
    </row>
    <row r="1107" spans="1:13">
      <c r="A1107" s="4" t="s">
        <v>3300</v>
      </c>
      <c r="G1107" s="19" t="str">
        <f t="shared" si="82"/>
        <v>29aeb</v>
      </c>
      <c r="H1107" s="19" t="str">
        <f t="shared" si="83"/>
        <v>CC9AEB</v>
      </c>
      <c r="J1107" s="19" t="str">
        <f t="shared" si="84"/>
        <v>418D7</v>
      </c>
      <c r="K1107" s="19">
        <f t="shared" si="85"/>
        <v>268503</v>
      </c>
      <c r="M1107" s="8"/>
    </row>
    <row r="1108" spans="1:13">
      <c r="A1108" s="4" t="s">
        <v>3299</v>
      </c>
      <c r="G1108" s="19" t="str">
        <f t="shared" si="82"/>
        <v>171bc</v>
      </c>
      <c r="H1108" s="19" t="str">
        <f t="shared" si="83"/>
        <v>CB71BC</v>
      </c>
      <c r="J1108" s="19" t="str">
        <f t="shared" si="84"/>
        <v>418DC</v>
      </c>
      <c r="K1108" s="19">
        <f t="shared" si="85"/>
        <v>268508</v>
      </c>
      <c r="M1108" s="8"/>
    </row>
    <row r="1109" spans="1:13">
      <c r="A1109" s="4" t="s">
        <v>3298</v>
      </c>
      <c r="G1109" s="19" t="str">
        <f t="shared" si="82"/>
        <v>16e4b</v>
      </c>
      <c r="H1109" s="19" t="str">
        <f t="shared" si="83"/>
        <v>CB6E4B</v>
      </c>
      <c r="J1109" s="19" t="str">
        <f t="shared" si="84"/>
        <v>418E1</v>
      </c>
      <c r="K1109" s="19">
        <f t="shared" si="85"/>
        <v>268513</v>
      </c>
      <c r="M1109" s="8"/>
    </row>
    <row r="1110" spans="1:13">
      <c r="A1110" s="4" t="s">
        <v>3297</v>
      </c>
      <c r="G1110" s="19" t="str">
        <f t="shared" si="82"/>
        <v>21f8b</v>
      </c>
      <c r="H1110" s="19" t="str">
        <f t="shared" si="83"/>
        <v>CC1F8B</v>
      </c>
      <c r="J1110" s="19" t="str">
        <f t="shared" si="84"/>
        <v>418E6</v>
      </c>
      <c r="K1110" s="19">
        <f t="shared" si="85"/>
        <v>268518</v>
      </c>
      <c r="M1110" s="8"/>
    </row>
    <row r="1111" spans="1:13">
      <c r="A1111" s="4" t="s">
        <v>3296</v>
      </c>
      <c r="G1111" s="19" t="str">
        <f t="shared" si="82"/>
        <v>21a54</v>
      </c>
      <c r="H1111" s="19" t="str">
        <f t="shared" si="83"/>
        <v>CC1A54</v>
      </c>
      <c r="J1111" s="19" t="str">
        <f t="shared" si="84"/>
        <v>418EB</v>
      </c>
      <c r="K1111" s="19">
        <f t="shared" si="85"/>
        <v>268523</v>
      </c>
      <c r="M1111" s="8"/>
    </row>
    <row r="1112" spans="1:13">
      <c r="A1112" s="4" t="s">
        <v>3295</v>
      </c>
      <c r="G1112" s="19" t="str">
        <f t="shared" si="82"/>
        <v>21a60</v>
      </c>
      <c r="H1112" s="19" t="str">
        <f t="shared" si="83"/>
        <v>CC1A60</v>
      </c>
      <c r="J1112" s="19" t="str">
        <f t="shared" si="84"/>
        <v>418F0</v>
      </c>
      <c r="K1112" s="19">
        <f t="shared" si="85"/>
        <v>268528</v>
      </c>
      <c r="M1112" s="8"/>
    </row>
    <row r="1113" spans="1:13">
      <c r="A1113" s="4" t="s">
        <v>3294</v>
      </c>
      <c r="G1113" s="19" t="str">
        <f t="shared" si="82"/>
        <v>21a41</v>
      </c>
      <c r="H1113" s="19" t="str">
        <f t="shared" si="83"/>
        <v>CC1A41</v>
      </c>
      <c r="J1113" s="19" t="str">
        <f t="shared" si="84"/>
        <v>418F5</v>
      </c>
      <c r="K1113" s="19">
        <f t="shared" si="85"/>
        <v>268533</v>
      </c>
      <c r="M1113" s="8"/>
    </row>
    <row r="1114" spans="1:13">
      <c r="A1114" s="4" t="s">
        <v>3293</v>
      </c>
      <c r="G1114" s="19" t="str">
        <f t="shared" si="82"/>
        <v>21803</v>
      </c>
      <c r="H1114" s="19" t="str">
        <f t="shared" si="83"/>
        <v>CC1803</v>
      </c>
      <c r="J1114" s="19" t="str">
        <f t="shared" si="84"/>
        <v>418FA</v>
      </c>
      <c r="K1114" s="19">
        <f t="shared" si="85"/>
        <v>268538</v>
      </c>
      <c r="M1114" s="8"/>
    </row>
    <row r="1115" spans="1:13">
      <c r="A1115" s="4" t="s">
        <v>3292</v>
      </c>
      <c r="G1115" s="19" t="str">
        <f t="shared" si="82"/>
        <v>21815</v>
      </c>
      <c r="H1115" s="19" t="str">
        <f t="shared" si="83"/>
        <v>CC1815</v>
      </c>
      <c r="J1115" s="19" t="str">
        <f t="shared" si="84"/>
        <v>418FF</v>
      </c>
      <c r="K1115" s="19">
        <f t="shared" si="85"/>
        <v>268543</v>
      </c>
      <c r="M1115" s="8"/>
    </row>
    <row r="1116" spans="1:13">
      <c r="A1116" s="4" t="s">
        <v>3291</v>
      </c>
      <c r="G1116" s="19" t="str">
        <f t="shared" si="82"/>
        <v>21803</v>
      </c>
      <c r="H1116" s="19" t="str">
        <f t="shared" si="83"/>
        <v>CC1803</v>
      </c>
      <c r="J1116" s="19" t="str">
        <f t="shared" si="84"/>
        <v>41904</v>
      </c>
      <c r="K1116" s="19">
        <f t="shared" si="85"/>
        <v>268548</v>
      </c>
      <c r="M1116" s="8"/>
    </row>
    <row r="1117" spans="1:13">
      <c r="A1117" s="4" t="s">
        <v>3290</v>
      </c>
      <c r="G1117" s="19" t="str">
        <f t="shared" si="82"/>
        <v>21815</v>
      </c>
      <c r="H1117" s="19" t="str">
        <f t="shared" si="83"/>
        <v>CC1815</v>
      </c>
      <c r="J1117" s="19" t="str">
        <f t="shared" si="84"/>
        <v>41909</v>
      </c>
      <c r="K1117" s="19">
        <f t="shared" si="85"/>
        <v>268553</v>
      </c>
      <c r="M1117" s="8"/>
    </row>
    <row r="1118" spans="1:13">
      <c r="A1118" s="4" t="s">
        <v>3289</v>
      </c>
      <c r="G1118" s="19" t="str">
        <f t="shared" si="82"/>
        <v>21398</v>
      </c>
      <c r="H1118" s="19" t="str">
        <f t="shared" si="83"/>
        <v>CC1398</v>
      </c>
      <c r="J1118" s="19" t="str">
        <f t="shared" si="84"/>
        <v>4190E</v>
      </c>
      <c r="K1118" s="19">
        <f t="shared" si="85"/>
        <v>268558</v>
      </c>
      <c r="M1118" s="8"/>
    </row>
    <row r="1119" spans="1:13">
      <c r="A1119" s="4" t="s">
        <v>3288</v>
      </c>
      <c r="G1119" s="19" t="str">
        <f t="shared" si="82"/>
        <v>213c6</v>
      </c>
      <c r="H1119" s="19" t="str">
        <f t="shared" si="83"/>
        <v>CC13C6</v>
      </c>
      <c r="J1119" s="19" t="str">
        <f t="shared" si="84"/>
        <v>41913</v>
      </c>
      <c r="K1119" s="19">
        <f t="shared" si="85"/>
        <v>268563</v>
      </c>
      <c r="M1119" s="8"/>
    </row>
    <row r="1120" spans="1:13">
      <c r="A1120" s="4" t="s">
        <v>3287</v>
      </c>
      <c r="G1120" s="19" t="str">
        <f t="shared" si="82"/>
        <v>21872</v>
      </c>
      <c r="H1120" s="19" t="str">
        <f t="shared" si="83"/>
        <v>CC1872</v>
      </c>
      <c r="J1120" s="19" t="str">
        <f t="shared" si="84"/>
        <v>41918</v>
      </c>
      <c r="K1120" s="19">
        <f t="shared" si="85"/>
        <v>268568</v>
      </c>
      <c r="M1120" s="8"/>
    </row>
    <row r="1121" spans="1:13">
      <c r="A1121" s="4" t="s">
        <v>3286</v>
      </c>
      <c r="G1121" s="19" t="str">
        <f t="shared" si="82"/>
        <v>29aeb</v>
      </c>
      <c r="H1121" s="19" t="str">
        <f t="shared" si="83"/>
        <v>CC9AEB</v>
      </c>
      <c r="J1121" s="19" t="str">
        <f t="shared" si="84"/>
        <v>4191D</v>
      </c>
      <c r="K1121" s="19">
        <f t="shared" si="85"/>
        <v>268573</v>
      </c>
      <c r="M1121" s="8"/>
    </row>
    <row r="1122" spans="1:13">
      <c r="A1122" s="4" t="s">
        <v>3285</v>
      </c>
      <c r="G1122" s="19" t="str">
        <f t="shared" si="82"/>
        <v>2193f</v>
      </c>
      <c r="H1122" s="19" t="str">
        <f t="shared" si="83"/>
        <v>CC193F</v>
      </c>
      <c r="J1122" s="19" t="str">
        <f t="shared" si="84"/>
        <v>41922</v>
      </c>
      <c r="K1122" s="19">
        <f t="shared" si="85"/>
        <v>268578</v>
      </c>
      <c r="M1122" s="8"/>
    </row>
    <row r="1123" spans="1:13">
      <c r="A1123" s="4" t="s">
        <v>3284</v>
      </c>
      <c r="G1123" s="19" t="str">
        <f t="shared" si="82"/>
        <v>2193f</v>
      </c>
      <c r="H1123" s="19" t="str">
        <f t="shared" si="83"/>
        <v>CC193F</v>
      </c>
      <c r="J1123" s="19" t="str">
        <f t="shared" si="84"/>
        <v>41927</v>
      </c>
      <c r="K1123" s="19">
        <f t="shared" si="85"/>
        <v>268583</v>
      </c>
      <c r="M1123" s="8"/>
    </row>
    <row r="1124" spans="1:13">
      <c r="A1124" s="4" t="s">
        <v>3283</v>
      </c>
      <c r="G1124" s="19" t="str">
        <f t="shared" si="82"/>
        <v>2193f</v>
      </c>
      <c r="H1124" s="19" t="str">
        <f t="shared" si="83"/>
        <v>CC193F</v>
      </c>
      <c r="J1124" s="19" t="str">
        <f t="shared" si="84"/>
        <v>4192C</v>
      </c>
      <c r="K1124" s="19">
        <f t="shared" si="85"/>
        <v>268588</v>
      </c>
      <c r="M1124" s="8"/>
    </row>
    <row r="1125" spans="1:13">
      <c r="A1125" s="4" t="s">
        <v>3282</v>
      </c>
      <c r="G1125" s="19" t="str">
        <f t="shared" si="82"/>
        <v>21326</v>
      </c>
      <c r="H1125" s="19" t="str">
        <f t="shared" si="83"/>
        <v>CC1326</v>
      </c>
      <c r="J1125" s="19" t="str">
        <f t="shared" si="84"/>
        <v>41931</v>
      </c>
      <c r="K1125" s="19">
        <f t="shared" si="85"/>
        <v>268593</v>
      </c>
      <c r="M1125" s="8"/>
    </row>
    <row r="1126" spans="1:13">
      <c r="A1126" s="4" t="s">
        <v>3281</v>
      </c>
      <c r="G1126" s="19" t="str">
        <f t="shared" si="82"/>
        <v>29aeb</v>
      </c>
      <c r="H1126" s="19" t="str">
        <f t="shared" si="83"/>
        <v>CC9AEB</v>
      </c>
      <c r="J1126" s="19" t="str">
        <f t="shared" si="84"/>
        <v>41936</v>
      </c>
      <c r="K1126" s="19">
        <f t="shared" si="85"/>
        <v>268598</v>
      </c>
      <c r="M1126" s="8"/>
    </row>
    <row r="1127" spans="1:13">
      <c r="J1127" s="1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6"/>
  <dimension ref="A1:AD1354"/>
  <sheetViews>
    <sheetView workbookViewId="0">
      <pane xSplit="1" ySplit="2" topLeftCell="AD3" activePane="bottomRight" state="frozen"/>
      <selection pane="topRight" activeCell="B1" sqref="B1"/>
      <selection pane="bottomLeft" activeCell="A3" sqref="A3"/>
      <selection pane="bottomRight" activeCell="AD2" sqref="AD2"/>
    </sheetView>
  </sheetViews>
  <sheetFormatPr defaultRowHeight="15"/>
  <cols>
    <col min="17" max="17" width="24.42578125" bestFit="1" customWidth="1"/>
    <col min="24" max="24" width="39.5703125" bestFit="1" customWidth="1"/>
    <col min="25" max="25" width="41.140625" customWidth="1"/>
    <col min="26" max="26" width="33.42578125" customWidth="1"/>
    <col min="28" max="28" width="56.7109375" bestFit="1" customWidth="1"/>
    <col min="29" max="29" width="15.85546875" bestFit="1" customWidth="1"/>
  </cols>
  <sheetData>
    <row r="1" spans="1:30">
      <c r="A1" s="19" t="s">
        <v>202</v>
      </c>
      <c r="N1" s="19" t="s">
        <v>194</v>
      </c>
      <c r="R1" s="19" t="s">
        <v>195</v>
      </c>
      <c r="S1" s="19" t="s">
        <v>203</v>
      </c>
      <c r="X1" s="19" t="s">
        <v>214</v>
      </c>
    </row>
    <row r="2" spans="1:30">
      <c r="A2" s="19" t="s">
        <v>191</v>
      </c>
      <c r="B2" s="19" t="s">
        <v>192</v>
      </c>
      <c r="C2" s="19" t="s">
        <v>0</v>
      </c>
      <c r="D2" s="19" t="s">
        <v>1</v>
      </c>
      <c r="E2" s="19" t="s">
        <v>2</v>
      </c>
      <c r="F2" s="19" t="s">
        <v>3</v>
      </c>
      <c r="G2" s="19" t="s">
        <v>4</v>
      </c>
      <c r="H2" s="19" t="s">
        <v>5</v>
      </c>
      <c r="I2" s="19" t="s">
        <v>6</v>
      </c>
      <c r="J2" s="19" t="s">
        <v>7</v>
      </c>
      <c r="K2" s="19" t="s">
        <v>8</v>
      </c>
      <c r="L2" s="19" t="s">
        <v>9</v>
      </c>
      <c r="M2" s="19" t="s">
        <v>10</v>
      </c>
      <c r="N2" s="19" t="s">
        <v>218</v>
      </c>
      <c r="O2" s="19" t="s">
        <v>219</v>
      </c>
      <c r="P2" s="19" t="s">
        <v>220</v>
      </c>
      <c r="Q2" s="19" t="s">
        <v>196</v>
      </c>
      <c r="R2" s="19" t="s">
        <v>193</v>
      </c>
      <c r="S2" s="19" t="s">
        <v>205</v>
      </c>
      <c r="T2" s="19" t="s">
        <v>198</v>
      </c>
      <c r="U2" s="19" t="s">
        <v>199</v>
      </c>
      <c r="V2" s="19" t="s">
        <v>200</v>
      </c>
      <c r="W2">
        <v>0</v>
      </c>
      <c r="X2" s="19" t="s">
        <v>2693</v>
      </c>
      <c r="AB2" s="19" t="s">
        <v>9630</v>
      </c>
      <c r="AC2" t="s">
        <v>9995</v>
      </c>
      <c r="AD2" t="s">
        <v>9996</v>
      </c>
    </row>
    <row r="3" spans="1:30">
      <c r="A3">
        <v>0</v>
      </c>
      <c r="B3">
        <v>0</v>
      </c>
      <c r="C3">
        <v>30</v>
      </c>
      <c r="D3">
        <v>6</v>
      </c>
      <c r="E3">
        <v>14</v>
      </c>
      <c r="F3">
        <v>8</v>
      </c>
      <c r="G3">
        <v>12</v>
      </c>
      <c r="H3">
        <v>0</v>
      </c>
      <c r="I3">
        <v>1</v>
      </c>
      <c r="J3">
        <v>1</v>
      </c>
      <c r="K3">
        <v>10</v>
      </c>
      <c r="L3">
        <v>0</v>
      </c>
      <c r="M3">
        <v>0</v>
      </c>
      <c r="P3" s="19" t="s">
        <v>7094</v>
      </c>
      <c r="Q3" s="19" t="s">
        <v>2085</v>
      </c>
      <c r="R3">
        <v>1130</v>
      </c>
      <c r="S3">
        <v>14</v>
      </c>
      <c r="T3">
        <v>0</v>
      </c>
      <c r="U3">
        <v>0</v>
      </c>
      <c r="V3">
        <v>2</v>
      </c>
      <c r="W3">
        <v>0</v>
      </c>
      <c r="X3" s="19" t="s">
        <v>18</v>
      </c>
      <c r="Y3" s="4" t="str">
        <f t="shared" ref="Y3" si="0">A3&amp;" : ["&amp;T3&amp;", "&amp;U3&amp;", "&amp;V3&amp;", "&amp;W3&amp;"],   #"&amp;Q3</f>
        <v>0 : [0, 0, 2, 0],   #Dragon's Eye Chocobo Stable WoB</v>
      </c>
      <c r="Z3" s="4" t="str">
        <f t="shared" ref="Z3:Z66" si="1">B3&amp;" : ["&amp;U3&amp;", "&amp;V3&amp;", "&amp;W3&amp;", "&amp;X3&amp;"],   #"&amp;R3</f>
        <v>0 : [0, 2, 0, World of Balance],   #1130</v>
      </c>
      <c r="AB3" s="19" t="s">
        <v>5016</v>
      </c>
      <c r="AD3" t="s">
        <v>5016</v>
      </c>
    </row>
    <row r="4" spans="1:30">
      <c r="A4">
        <v>1</v>
      </c>
      <c r="B4">
        <v>0</v>
      </c>
      <c r="C4">
        <v>54</v>
      </c>
      <c r="D4">
        <v>85</v>
      </c>
      <c r="E4">
        <v>14</v>
      </c>
      <c r="F4">
        <v>8</v>
      </c>
      <c r="G4">
        <v>12</v>
      </c>
      <c r="H4">
        <v>0</v>
      </c>
      <c r="I4">
        <v>1</v>
      </c>
      <c r="J4">
        <v>1</v>
      </c>
      <c r="K4">
        <v>10</v>
      </c>
      <c r="L4">
        <v>0</v>
      </c>
      <c r="M4">
        <v>0</v>
      </c>
      <c r="P4" s="19" t="s">
        <v>7094</v>
      </c>
      <c r="Q4" s="19" t="s">
        <v>2062</v>
      </c>
      <c r="R4">
        <v>1130</v>
      </c>
      <c r="S4">
        <v>14</v>
      </c>
      <c r="T4">
        <v>0</v>
      </c>
      <c r="U4">
        <v>0</v>
      </c>
      <c r="V4">
        <v>2</v>
      </c>
      <c r="W4">
        <v>0</v>
      </c>
      <c r="X4" s="19" t="s">
        <v>18</v>
      </c>
      <c r="Y4" s="4" t="str">
        <f t="shared" ref="Y4:Y67" si="2">A4&amp;" : ["&amp;T4&amp;", "&amp;U4&amp;", "&amp;V4&amp;", "&amp;W4&amp;"],   #"&amp;Q4</f>
        <v>1 : [0, 0, 2, 0],   #Figaro Chocobo Stable WoB</v>
      </c>
      <c r="Z4" s="4" t="str">
        <f t="shared" si="1"/>
        <v>0 : [0, 2, 0, World of Balance],   #1130</v>
      </c>
      <c r="AB4" s="19" t="s">
        <v>5017</v>
      </c>
      <c r="AD4" t="s">
        <v>5017</v>
      </c>
    </row>
    <row r="5" spans="1:30">
      <c r="A5">
        <v>2</v>
      </c>
      <c r="B5">
        <v>0</v>
      </c>
      <c r="C5">
        <v>125</v>
      </c>
      <c r="D5">
        <v>150</v>
      </c>
      <c r="E5">
        <v>14</v>
      </c>
      <c r="F5">
        <v>8</v>
      </c>
      <c r="G5">
        <v>12</v>
      </c>
      <c r="H5">
        <v>0</v>
      </c>
      <c r="I5">
        <v>1</v>
      </c>
      <c r="J5">
        <v>1</v>
      </c>
      <c r="K5">
        <v>10</v>
      </c>
      <c r="L5">
        <v>0</v>
      </c>
      <c r="M5">
        <v>0</v>
      </c>
      <c r="P5" s="19" t="s">
        <v>7094</v>
      </c>
      <c r="Q5" s="19" t="s">
        <v>2063</v>
      </c>
      <c r="R5">
        <v>1130</v>
      </c>
      <c r="S5">
        <v>14</v>
      </c>
      <c r="T5">
        <v>0</v>
      </c>
      <c r="U5">
        <v>0</v>
      </c>
      <c r="V5">
        <v>2</v>
      </c>
      <c r="W5">
        <v>0</v>
      </c>
      <c r="X5" s="19" t="s">
        <v>18</v>
      </c>
      <c r="Y5" s="4" t="str">
        <f t="shared" si="2"/>
        <v>2 : [0, 0, 2, 0],   #Tzen Chocobo Stable WoB</v>
      </c>
      <c r="Z5" s="4" t="str">
        <f t="shared" si="1"/>
        <v>0 : [0, 2, 0, World of Balance],   #1130</v>
      </c>
      <c r="AB5" s="19" t="s">
        <v>5018</v>
      </c>
      <c r="AD5" t="s">
        <v>5018</v>
      </c>
    </row>
    <row r="6" spans="1:30">
      <c r="A6">
        <v>3</v>
      </c>
      <c r="B6">
        <v>0</v>
      </c>
      <c r="C6">
        <v>77</v>
      </c>
      <c r="D6">
        <v>235</v>
      </c>
      <c r="E6">
        <v>14</v>
      </c>
      <c r="F6">
        <v>8</v>
      </c>
      <c r="G6">
        <v>12</v>
      </c>
      <c r="H6">
        <v>0</v>
      </c>
      <c r="I6">
        <v>1</v>
      </c>
      <c r="J6">
        <v>1</v>
      </c>
      <c r="K6">
        <v>10</v>
      </c>
      <c r="L6">
        <v>0</v>
      </c>
      <c r="M6">
        <v>0</v>
      </c>
      <c r="P6" s="19" t="s">
        <v>7094</v>
      </c>
      <c r="Q6" s="19" t="s">
        <v>2064</v>
      </c>
      <c r="R6">
        <v>1130</v>
      </c>
      <c r="S6">
        <v>14</v>
      </c>
      <c r="T6">
        <v>0</v>
      </c>
      <c r="U6">
        <v>0</v>
      </c>
      <c r="V6">
        <v>2</v>
      </c>
      <c r="W6">
        <v>0</v>
      </c>
      <c r="X6" s="19" t="s">
        <v>18</v>
      </c>
      <c r="Y6" s="4" t="str">
        <f t="shared" si="2"/>
        <v>3 : [0, 0, 2, 0],   #Maranda Chocobo Stable WoB</v>
      </c>
      <c r="Z6" s="4" t="str">
        <f t="shared" si="1"/>
        <v>0 : [0, 2, 0, World of Balance],   #1130</v>
      </c>
      <c r="AB6" s="19" t="s">
        <v>5019</v>
      </c>
      <c r="AD6" t="s">
        <v>5019</v>
      </c>
    </row>
    <row r="7" spans="1:30">
      <c r="A7">
        <v>4</v>
      </c>
      <c r="B7">
        <v>0</v>
      </c>
      <c r="C7">
        <v>84</v>
      </c>
      <c r="D7">
        <v>33</v>
      </c>
      <c r="E7">
        <v>20</v>
      </c>
      <c r="F7">
        <v>38</v>
      </c>
      <c r="G7">
        <v>61</v>
      </c>
      <c r="H7">
        <v>0</v>
      </c>
      <c r="I7">
        <v>1</v>
      </c>
      <c r="J7">
        <v>1</v>
      </c>
      <c r="K7">
        <v>10</v>
      </c>
      <c r="L7">
        <v>0</v>
      </c>
      <c r="M7">
        <v>0</v>
      </c>
      <c r="P7" s="19" t="s">
        <v>7095</v>
      </c>
      <c r="Q7" s="19" t="s">
        <v>344</v>
      </c>
      <c r="R7">
        <v>1135</v>
      </c>
      <c r="S7">
        <v>20</v>
      </c>
      <c r="T7">
        <v>84</v>
      </c>
      <c r="U7">
        <v>34</v>
      </c>
      <c r="V7">
        <v>2</v>
      </c>
      <c r="W7">
        <v>0</v>
      </c>
      <c r="X7" s="19" t="s">
        <v>18</v>
      </c>
      <c r="Y7" s="4" t="str">
        <f t="shared" si="2"/>
        <v>4 : [84, 34, 2, 0],   #Narshe WoB</v>
      </c>
      <c r="Z7" s="4" t="str">
        <f t="shared" si="1"/>
        <v>0 : [34, 2, 0, World of Balance],   #1135</v>
      </c>
      <c r="AB7" s="19" t="s">
        <v>5020</v>
      </c>
      <c r="AD7" t="s">
        <v>5020</v>
      </c>
    </row>
    <row r="8" spans="1:30">
      <c r="A8">
        <v>5</v>
      </c>
      <c r="B8">
        <v>0</v>
      </c>
      <c r="C8">
        <v>73</v>
      </c>
      <c r="D8">
        <v>93</v>
      </c>
      <c r="E8">
        <v>71</v>
      </c>
      <c r="F8">
        <v>10</v>
      </c>
      <c r="G8">
        <v>54</v>
      </c>
      <c r="H8">
        <v>0</v>
      </c>
      <c r="I8">
        <v>0</v>
      </c>
      <c r="J8">
        <v>1</v>
      </c>
      <c r="K8">
        <v>2</v>
      </c>
      <c r="L8">
        <v>0</v>
      </c>
      <c r="M8">
        <v>0</v>
      </c>
      <c r="P8" s="19" t="s">
        <v>7096</v>
      </c>
      <c r="Q8" s="19" t="s">
        <v>2065</v>
      </c>
      <c r="R8">
        <v>1161</v>
      </c>
      <c r="S8">
        <v>71</v>
      </c>
      <c r="T8">
        <v>73</v>
      </c>
      <c r="U8">
        <v>94</v>
      </c>
      <c r="V8">
        <v>2</v>
      </c>
      <c r="W8">
        <v>0</v>
      </c>
      <c r="X8" s="19" t="s">
        <v>18</v>
      </c>
      <c r="Y8" s="4" t="str">
        <f t="shared" si="2"/>
        <v>5 : [73, 94, 2, 0],   #Cave to South Figaro North Entrance WoB</v>
      </c>
      <c r="Z8" s="4" t="str">
        <f t="shared" si="1"/>
        <v>0 : [94, 2, 0, World of Balance],   #1161</v>
      </c>
      <c r="AB8" s="19" t="s">
        <v>5021</v>
      </c>
      <c r="AD8" t="s">
        <v>5021</v>
      </c>
    </row>
    <row r="9" spans="1:30">
      <c r="A9">
        <v>6</v>
      </c>
      <c r="B9">
        <v>0</v>
      </c>
      <c r="C9">
        <v>86</v>
      </c>
      <c r="D9">
        <v>111</v>
      </c>
      <c r="E9">
        <v>75</v>
      </c>
      <c r="F9">
        <v>1</v>
      </c>
      <c r="G9">
        <v>28</v>
      </c>
      <c r="H9">
        <v>1</v>
      </c>
      <c r="I9">
        <v>1</v>
      </c>
      <c r="J9">
        <v>1</v>
      </c>
      <c r="K9">
        <v>26</v>
      </c>
      <c r="L9">
        <v>0</v>
      </c>
      <c r="M9">
        <v>0</v>
      </c>
      <c r="P9" s="19" t="s">
        <v>7097</v>
      </c>
      <c r="Q9" s="19" t="s">
        <v>2073</v>
      </c>
      <c r="R9">
        <v>1167</v>
      </c>
      <c r="S9">
        <v>75</v>
      </c>
      <c r="T9">
        <v>84</v>
      </c>
      <c r="U9">
        <v>112</v>
      </c>
      <c r="V9">
        <v>3</v>
      </c>
      <c r="W9">
        <v>0</v>
      </c>
      <c r="X9" s="19" t="s">
        <v>18</v>
      </c>
      <c r="Y9" s="4" t="str">
        <f t="shared" si="2"/>
        <v>6 : [84, 112, 3, 0],   #South Figaro Top Tile WoB</v>
      </c>
      <c r="Z9" s="4" t="str">
        <f t="shared" si="1"/>
        <v>0 : [112, 3, 0, World of Balance],   #1167</v>
      </c>
      <c r="AB9" s="19" t="s">
        <v>5022</v>
      </c>
      <c r="AD9" t="s">
        <v>5022</v>
      </c>
    </row>
    <row r="10" spans="1:30">
      <c r="A10">
        <v>7</v>
      </c>
      <c r="B10">
        <v>0</v>
      </c>
      <c r="C10">
        <v>85</v>
      </c>
      <c r="D10">
        <v>112</v>
      </c>
      <c r="E10">
        <v>75</v>
      </c>
      <c r="F10">
        <v>1</v>
      </c>
      <c r="G10">
        <v>28</v>
      </c>
      <c r="H10">
        <v>1</v>
      </c>
      <c r="I10">
        <v>1</v>
      </c>
      <c r="J10">
        <v>1</v>
      </c>
      <c r="K10">
        <v>26</v>
      </c>
      <c r="L10">
        <v>0</v>
      </c>
      <c r="M10">
        <v>0</v>
      </c>
      <c r="P10" s="19" t="s">
        <v>7097</v>
      </c>
      <c r="Q10" s="19" t="s">
        <v>2074</v>
      </c>
      <c r="R10">
        <v>1167</v>
      </c>
      <c r="S10">
        <v>75</v>
      </c>
      <c r="T10">
        <v>84</v>
      </c>
      <c r="U10">
        <v>112</v>
      </c>
      <c r="V10">
        <v>3</v>
      </c>
      <c r="W10">
        <v>0</v>
      </c>
      <c r="X10" s="19" t="s">
        <v>18</v>
      </c>
      <c r="Y10" s="4" t="str">
        <f t="shared" si="2"/>
        <v>7 : [84, 112, 3, 0],   #South Figaro Middle Left Tile WoB</v>
      </c>
      <c r="Z10" s="4" t="str">
        <f t="shared" si="1"/>
        <v>0 : [112, 3, 0, World of Balance],   #1167</v>
      </c>
      <c r="AB10" s="19" t="s">
        <v>5023</v>
      </c>
      <c r="AD10" t="s">
        <v>5023</v>
      </c>
    </row>
    <row r="11" spans="1:30">
      <c r="A11">
        <v>8</v>
      </c>
      <c r="B11">
        <v>0</v>
      </c>
      <c r="C11">
        <v>86</v>
      </c>
      <c r="D11">
        <v>112</v>
      </c>
      <c r="E11">
        <v>75</v>
      </c>
      <c r="F11">
        <v>1</v>
      </c>
      <c r="G11">
        <v>28</v>
      </c>
      <c r="H11">
        <v>1</v>
      </c>
      <c r="I11">
        <v>1</v>
      </c>
      <c r="J11">
        <v>1</v>
      </c>
      <c r="K11">
        <v>26</v>
      </c>
      <c r="L11">
        <v>0</v>
      </c>
      <c r="M11">
        <v>0</v>
      </c>
      <c r="P11" s="19" t="s">
        <v>7097</v>
      </c>
      <c r="Q11" s="19" t="s">
        <v>2075</v>
      </c>
      <c r="R11">
        <v>1167</v>
      </c>
      <c r="S11">
        <v>75</v>
      </c>
      <c r="T11">
        <v>84</v>
      </c>
      <c r="U11">
        <v>112</v>
      </c>
      <c r="V11">
        <v>3</v>
      </c>
      <c r="W11">
        <v>0</v>
      </c>
      <c r="X11" s="19" t="s">
        <v>18</v>
      </c>
      <c r="Y11" s="4" t="str">
        <f t="shared" si="2"/>
        <v>8 : [84, 112, 3, 0],   #South Figaro Middle Right Tile WoB</v>
      </c>
      <c r="Z11" s="4" t="str">
        <f t="shared" si="1"/>
        <v>0 : [112, 3, 0, World of Balance],   #1167</v>
      </c>
      <c r="AB11" s="19" t="s">
        <v>5024</v>
      </c>
      <c r="AD11" t="s">
        <v>5024</v>
      </c>
    </row>
    <row r="12" spans="1:30">
      <c r="A12">
        <v>9</v>
      </c>
      <c r="B12">
        <v>0</v>
      </c>
      <c r="C12">
        <v>85</v>
      </c>
      <c r="D12">
        <v>113</v>
      </c>
      <c r="E12">
        <v>75</v>
      </c>
      <c r="F12">
        <v>1</v>
      </c>
      <c r="G12">
        <v>28</v>
      </c>
      <c r="H12">
        <v>1</v>
      </c>
      <c r="I12">
        <v>1</v>
      </c>
      <c r="J12">
        <v>1</v>
      </c>
      <c r="K12">
        <v>26</v>
      </c>
      <c r="L12">
        <v>0</v>
      </c>
      <c r="M12">
        <v>0</v>
      </c>
      <c r="P12" s="19" t="s">
        <v>7097</v>
      </c>
      <c r="Q12" s="19" t="s">
        <v>2076</v>
      </c>
      <c r="R12">
        <v>1167</v>
      </c>
      <c r="S12">
        <v>75</v>
      </c>
      <c r="T12">
        <v>84</v>
      </c>
      <c r="U12">
        <v>112</v>
      </c>
      <c r="V12">
        <v>3</v>
      </c>
      <c r="W12">
        <v>0</v>
      </c>
      <c r="X12" s="19" t="s">
        <v>18</v>
      </c>
      <c r="Y12" s="4" t="str">
        <f t="shared" si="2"/>
        <v>9 : [84, 112, 3, 0],   #South Figaro Bottom Tile WoB</v>
      </c>
      <c r="Z12" s="4" t="str">
        <f t="shared" si="1"/>
        <v>0 : [112, 3, 0, World of Balance],   #1167</v>
      </c>
      <c r="AB12" s="19" t="s">
        <v>5025</v>
      </c>
      <c r="AD12" t="s">
        <v>5025</v>
      </c>
    </row>
    <row r="13" spans="1:30">
      <c r="A13">
        <v>10</v>
      </c>
      <c r="B13">
        <v>0</v>
      </c>
      <c r="C13">
        <v>90</v>
      </c>
      <c r="D13">
        <v>99</v>
      </c>
      <c r="E13">
        <v>93</v>
      </c>
      <c r="F13">
        <v>7</v>
      </c>
      <c r="G13">
        <v>14</v>
      </c>
      <c r="H13">
        <v>0</v>
      </c>
      <c r="I13">
        <v>0</v>
      </c>
      <c r="J13">
        <v>1</v>
      </c>
      <c r="K13">
        <v>2</v>
      </c>
      <c r="L13">
        <v>0</v>
      </c>
      <c r="M13">
        <v>0</v>
      </c>
      <c r="P13" s="19" t="s">
        <v>7098</v>
      </c>
      <c r="Q13" s="19" t="s">
        <v>2066</v>
      </c>
      <c r="R13">
        <v>360</v>
      </c>
      <c r="S13">
        <v>93</v>
      </c>
      <c r="T13">
        <v>90</v>
      </c>
      <c r="U13">
        <v>98</v>
      </c>
      <c r="V13">
        <v>0</v>
      </c>
      <c r="W13">
        <v>0</v>
      </c>
      <c r="X13" s="19" t="s">
        <v>18</v>
      </c>
      <c r="Y13" s="4" t="str">
        <f t="shared" si="2"/>
        <v>10 : [90, 98, 0, 0],   #Sabin's House WoB</v>
      </c>
      <c r="Z13" s="4" t="str">
        <f t="shared" si="1"/>
        <v>0 : [98, 0, 0, World of Balance],   #360</v>
      </c>
      <c r="AB13" s="19" t="s">
        <v>5026</v>
      </c>
      <c r="AD13" t="s">
        <v>5026</v>
      </c>
    </row>
    <row r="14" spans="1:30">
      <c r="A14">
        <v>11</v>
      </c>
      <c r="B14">
        <v>0</v>
      </c>
      <c r="C14">
        <v>102</v>
      </c>
      <c r="D14">
        <v>100</v>
      </c>
      <c r="E14">
        <v>95</v>
      </c>
      <c r="F14">
        <v>14</v>
      </c>
      <c r="G14">
        <v>35</v>
      </c>
      <c r="H14">
        <v>0</v>
      </c>
      <c r="I14">
        <v>1</v>
      </c>
      <c r="J14">
        <v>1</v>
      </c>
      <c r="K14">
        <v>10</v>
      </c>
      <c r="L14">
        <v>0</v>
      </c>
      <c r="M14">
        <v>0</v>
      </c>
      <c r="P14" s="19" t="s">
        <v>222</v>
      </c>
      <c r="Q14" s="19" t="s">
        <v>2068</v>
      </c>
      <c r="R14">
        <v>1175</v>
      </c>
      <c r="S14">
        <v>95</v>
      </c>
      <c r="T14">
        <v>102</v>
      </c>
      <c r="U14">
        <v>101</v>
      </c>
      <c r="V14">
        <v>2</v>
      </c>
      <c r="W14">
        <v>0</v>
      </c>
      <c r="X14" s="19" t="s">
        <v>18</v>
      </c>
      <c r="Y14" s="4" t="str">
        <f t="shared" si="2"/>
        <v>11 : [102, 101, 2, 0],   #Mt. Kolts South</v>
      </c>
      <c r="Z14" s="4" t="str">
        <f t="shared" si="1"/>
        <v>0 : [101, 2, 0, World of Balance],   #1175</v>
      </c>
      <c r="AB14" s="19" t="s">
        <v>5027</v>
      </c>
      <c r="AD14" t="s">
        <v>5027</v>
      </c>
    </row>
    <row r="15" spans="1:30">
      <c r="A15">
        <v>12</v>
      </c>
      <c r="B15">
        <v>0</v>
      </c>
      <c r="C15">
        <v>98</v>
      </c>
      <c r="D15">
        <v>92</v>
      </c>
      <c r="E15">
        <v>101</v>
      </c>
      <c r="F15">
        <v>10</v>
      </c>
      <c r="G15">
        <v>55</v>
      </c>
      <c r="H15">
        <v>0</v>
      </c>
      <c r="I15">
        <v>1</v>
      </c>
      <c r="J15">
        <v>1</v>
      </c>
      <c r="K15">
        <v>10</v>
      </c>
      <c r="L15">
        <v>0</v>
      </c>
      <c r="M15">
        <v>0</v>
      </c>
      <c r="P15" s="19" t="s">
        <v>223</v>
      </c>
      <c r="Q15" s="19" t="s">
        <v>2067</v>
      </c>
      <c r="R15">
        <v>1178</v>
      </c>
      <c r="S15">
        <v>101</v>
      </c>
      <c r="T15">
        <v>98</v>
      </c>
      <c r="U15">
        <v>93</v>
      </c>
      <c r="V15">
        <v>2</v>
      </c>
      <c r="W15">
        <v>0</v>
      </c>
      <c r="X15" s="19" t="s">
        <v>18</v>
      </c>
      <c r="Y15" s="4" t="str">
        <f t="shared" si="2"/>
        <v>12 : [98, 93, 2, 0],   #Mt. Kolts North</v>
      </c>
      <c r="Z15" s="4" t="str">
        <f t="shared" si="1"/>
        <v>0 : [93, 2, 0, World of Balance],   #1178</v>
      </c>
      <c r="AB15" s="19" t="s">
        <v>5028</v>
      </c>
      <c r="AD15" t="s">
        <v>5028</v>
      </c>
    </row>
    <row r="16" spans="1:30">
      <c r="A16">
        <v>13</v>
      </c>
      <c r="B16">
        <v>0</v>
      </c>
      <c r="C16">
        <v>104</v>
      </c>
      <c r="D16">
        <v>64</v>
      </c>
      <c r="E16">
        <v>108</v>
      </c>
      <c r="F16">
        <v>11</v>
      </c>
      <c r="G16">
        <v>55</v>
      </c>
      <c r="H16">
        <v>0</v>
      </c>
      <c r="I16">
        <v>0</v>
      </c>
      <c r="J16">
        <v>1</v>
      </c>
      <c r="K16">
        <v>2</v>
      </c>
      <c r="L16">
        <v>0</v>
      </c>
      <c r="M16">
        <v>0</v>
      </c>
      <c r="P16" s="19" t="s">
        <v>224</v>
      </c>
      <c r="Q16" s="19" t="s">
        <v>2069</v>
      </c>
      <c r="R16">
        <v>1181</v>
      </c>
      <c r="S16">
        <v>108</v>
      </c>
      <c r="T16">
        <v>104</v>
      </c>
      <c r="U16">
        <v>65</v>
      </c>
      <c r="V16">
        <v>2</v>
      </c>
      <c r="W16">
        <v>0</v>
      </c>
      <c r="X16" s="19" t="s">
        <v>18</v>
      </c>
      <c r="Y16" s="4" t="str">
        <f t="shared" si="2"/>
        <v>13 : [104, 65, 2, 0],   #Returner's Hideout</v>
      </c>
      <c r="Z16" s="4" t="str">
        <f t="shared" si="1"/>
        <v>0 : [65, 2, 0, World of Balance],   #1181</v>
      </c>
      <c r="AB16" s="19" t="s">
        <v>5029</v>
      </c>
      <c r="AD16" t="s">
        <v>5029</v>
      </c>
    </row>
    <row r="17" spans="1:30">
      <c r="A17">
        <v>14</v>
      </c>
      <c r="B17">
        <v>0</v>
      </c>
      <c r="C17">
        <v>165</v>
      </c>
      <c r="D17">
        <v>35</v>
      </c>
      <c r="E17">
        <v>115</v>
      </c>
      <c r="F17">
        <v>7</v>
      </c>
      <c r="G17">
        <v>13</v>
      </c>
      <c r="H17">
        <v>0</v>
      </c>
      <c r="I17">
        <v>0</v>
      </c>
      <c r="J17">
        <v>1</v>
      </c>
      <c r="K17">
        <v>2</v>
      </c>
      <c r="L17">
        <v>0</v>
      </c>
      <c r="M17">
        <v>0</v>
      </c>
      <c r="P17" s="19" t="s">
        <v>7099</v>
      </c>
      <c r="Q17" s="19" t="s">
        <v>2070</v>
      </c>
      <c r="R17">
        <v>1183</v>
      </c>
      <c r="S17">
        <v>115</v>
      </c>
      <c r="T17">
        <v>165</v>
      </c>
      <c r="U17">
        <v>36</v>
      </c>
      <c r="V17">
        <v>2</v>
      </c>
      <c r="W17">
        <v>0</v>
      </c>
      <c r="X17" s="19" t="s">
        <v>18</v>
      </c>
      <c r="Y17" s="4" t="str">
        <f t="shared" si="2"/>
        <v>14 : [165, 36, 2, 0],   #Crazy Old Man's House WoB</v>
      </c>
      <c r="Z17" s="4" t="str">
        <f t="shared" si="1"/>
        <v>0 : [36, 2, 0, World of Balance],   #1183</v>
      </c>
      <c r="AB17" s="19" t="s">
        <v>5030</v>
      </c>
      <c r="AD17" t="s">
        <v>5030</v>
      </c>
    </row>
    <row r="18" spans="1:30">
      <c r="A18">
        <v>15</v>
      </c>
      <c r="B18">
        <v>0</v>
      </c>
      <c r="C18">
        <v>185</v>
      </c>
      <c r="D18">
        <v>93</v>
      </c>
      <c r="E18">
        <v>166</v>
      </c>
      <c r="F18">
        <v>9</v>
      </c>
      <c r="G18">
        <v>13</v>
      </c>
      <c r="H18">
        <v>0</v>
      </c>
      <c r="I18">
        <v>0</v>
      </c>
      <c r="J18">
        <v>0</v>
      </c>
      <c r="K18">
        <v>0</v>
      </c>
      <c r="L18">
        <v>0</v>
      </c>
      <c r="M18">
        <v>0</v>
      </c>
      <c r="P18" s="19" t="s">
        <v>7100</v>
      </c>
      <c r="Q18" s="19" t="s">
        <v>513</v>
      </c>
      <c r="R18">
        <v>1196</v>
      </c>
      <c r="S18">
        <v>166</v>
      </c>
      <c r="T18">
        <v>185</v>
      </c>
      <c r="U18">
        <v>94</v>
      </c>
      <c r="V18">
        <v>2</v>
      </c>
      <c r="W18">
        <v>0</v>
      </c>
      <c r="X18" s="19" t="s">
        <v>18</v>
      </c>
      <c r="Y18" s="4" t="str">
        <f t="shared" si="2"/>
        <v>15 : [185, 94, 2, 0],   #Baren Falls</v>
      </c>
      <c r="Z18" s="4" t="str">
        <f t="shared" si="1"/>
        <v>0 : [94, 2, 0, World of Balance],   #1196</v>
      </c>
      <c r="AB18" s="19" t="s">
        <v>5031</v>
      </c>
      <c r="AD18" t="s">
        <v>5031</v>
      </c>
    </row>
    <row r="19" spans="1:30">
      <c r="A19">
        <v>16</v>
      </c>
      <c r="B19">
        <v>0</v>
      </c>
      <c r="C19">
        <v>117</v>
      </c>
      <c r="D19">
        <v>61</v>
      </c>
      <c r="E19">
        <v>169</v>
      </c>
      <c r="F19">
        <v>1</v>
      </c>
      <c r="G19">
        <v>35</v>
      </c>
      <c r="H19">
        <v>1</v>
      </c>
      <c r="I19">
        <v>1</v>
      </c>
      <c r="J19">
        <v>1</v>
      </c>
      <c r="K19">
        <v>26</v>
      </c>
      <c r="L19">
        <v>0</v>
      </c>
      <c r="M19">
        <v>0</v>
      </c>
      <c r="P19" s="19" t="s">
        <v>7101</v>
      </c>
      <c r="Q19" s="19" t="s">
        <v>2077</v>
      </c>
      <c r="R19">
        <v>1199</v>
      </c>
      <c r="S19">
        <v>169</v>
      </c>
      <c r="T19">
        <v>116</v>
      </c>
      <c r="U19">
        <v>61</v>
      </c>
      <c r="V19">
        <v>3</v>
      </c>
      <c r="W19">
        <v>0</v>
      </c>
      <c r="X19" s="19" t="s">
        <v>18</v>
      </c>
      <c r="Y19" s="4" t="str">
        <f t="shared" si="2"/>
        <v>16 : [116, 61, 3, 0],   #Nikeah Left Tile WoB</v>
      </c>
      <c r="Z19" s="4" t="str">
        <f t="shared" si="1"/>
        <v>0 : [61, 3, 0, World of Balance],   #1199</v>
      </c>
      <c r="AB19" s="19" t="s">
        <v>5032</v>
      </c>
      <c r="AD19" t="s">
        <v>5032</v>
      </c>
    </row>
    <row r="20" spans="1:30">
      <c r="A20">
        <v>17</v>
      </c>
      <c r="B20">
        <v>0</v>
      </c>
      <c r="C20">
        <v>118</v>
      </c>
      <c r="D20">
        <v>61</v>
      </c>
      <c r="E20">
        <v>169</v>
      </c>
      <c r="F20">
        <v>1</v>
      </c>
      <c r="G20">
        <v>35</v>
      </c>
      <c r="H20">
        <v>1</v>
      </c>
      <c r="I20">
        <v>1</v>
      </c>
      <c r="J20">
        <v>1</v>
      </c>
      <c r="K20">
        <v>26</v>
      </c>
      <c r="L20">
        <v>0</v>
      </c>
      <c r="M20">
        <v>0</v>
      </c>
      <c r="P20" s="19" t="s">
        <v>7101</v>
      </c>
      <c r="Q20" s="19" t="s">
        <v>2078</v>
      </c>
      <c r="R20">
        <v>1199</v>
      </c>
      <c r="S20">
        <v>169</v>
      </c>
      <c r="T20">
        <v>116</v>
      </c>
      <c r="U20">
        <v>61</v>
      </c>
      <c r="V20">
        <v>3</v>
      </c>
      <c r="W20">
        <v>0</v>
      </c>
      <c r="X20" s="19" t="s">
        <v>18</v>
      </c>
      <c r="Y20" s="4" t="str">
        <f t="shared" si="2"/>
        <v>17 : [116, 61, 3, 0],   #Nikeah Right Tile WoB</v>
      </c>
      <c r="Z20" s="4" t="str">
        <f t="shared" si="1"/>
        <v>0 : [61, 3, 0, World of Balance],   #1199</v>
      </c>
      <c r="AB20" s="19" t="s">
        <v>5033</v>
      </c>
      <c r="AD20" t="s">
        <v>5033</v>
      </c>
    </row>
    <row r="21" spans="1:30">
      <c r="A21">
        <v>18</v>
      </c>
      <c r="B21">
        <v>0</v>
      </c>
      <c r="C21">
        <v>156</v>
      </c>
      <c r="D21">
        <v>84</v>
      </c>
      <c r="E21">
        <v>285</v>
      </c>
      <c r="F21">
        <v>33</v>
      </c>
      <c r="G21">
        <v>61</v>
      </c>
      <c r="H21">
        <v>0</v>
      </c>
      <c r="I21">
        <v>1</v>
      </c>
      <c r="J21">
        <v>1</v>
      </c>
      <c r="K21">
        <v>10</v>
      </c>
      <c r="L21">
        <v>0</v>
      </c>
      <c r="M21">
        <v>0</v>
      </c>
      <c r="P21" s="19" t="s">
        <v>225</v>
      </c>
      <c r="Q21" s="19" t="s">
        <v>2080</v>
      </c>
      <c r="R21">
        <v>1240</v>
      </c>
      <c r="W21">
        <v>0</v>
      </c>
      <c r="X21" s="19" t="s">
        <v>18</v>
      </c>
      <c r="Y21" s="4" t="str">
        <f t="shared" si="2"/>
        <v>18 : [, , , 0],   #Doma Left Tile WoB</v>
      </c>
      <c r="Z21" s="4" t="str">
        <f t="shared" si="1"/>
        <v>0 : [, , 0, World of Balance],   #1240</v>
      </c>
      <c r="AB21" s="19"/>
      <c r="AC21" t="s">
        <v>9833</v>
      </c>
      <c r="AD21" t="s">
        <v>9833</v>
      </c>
    </row>
    <row r="22" spans="1:30">
      <c r="A22">
        <v>19</v>
      </c>
      <c r="B22">
        <v>0</v>
      </c>
      <c r="C22">
        <v>157</v>
      </c>
      <c r="D22">
        <v>84</v>
      </c>
      <c r="E22">
        <v>285</v>
      </c>
      <c r="F22">
        <v>33</v>
      </c>
      <c r="G22">
        <v>61</v>
      </c>
      <c r="H22">
        <v>0</v>
      </c>
      <c r="I22">
        <v>1</v>
      </c>
      <c r="J22">
        <v>1</v>
      </c>
      <c r="K22">
        <v>10</v>
      </c>
      <c r="L22">
        <v>0</v>
      </c>
      <c r="M22">
        <v>0</v>
      </c>
      <c r="P22" s="19" t="s">
        <v>225</v>
      </c>
      <c r="Q22" s="19" t="s">
        <v>2081</v>
      </c>
      <c r="R22">
        <v>1240</v>
      </c>
      <c r="W22">
        <v>0</v>
      </c>
      <c r="X22" s="19" t="s">
        <v>18</v>
      </c>
      <c r="Y22" s="4" t="str">
        <f t="shared" si="2"/>
        <v>19 : [, , , 0],   #Doma Right Tile WoB</v>
      </c>
      <c r="Z22" s="4" t="str">
        <f t="shared" si="1"/>
        <v>0 : [, , 0, World of Balance],   #1240</v>
      </c>
      <c r="AB22" s="19"/>
      <c r="AC22" t="s">
        <v>9834</v>
      </c>
      <c r="AD22" t="s">
        <v>9834</v>
      </c>
    </row>
    <row r="23" spans="1:30">
      <c r="A23">
        <v>20</v>
      </c>
      <c r="B23">
        <v>0</v>
      </c>
      <c r="C23">
        <v>178</v>
      </c>
      <c r="D23">
        <v>82</v>
      </c>
      <c r="E23">
        <v>132</v>
      </c>
      <c r="F23">
        <v>1</v>
      </c>
      <c r="G23">
        <v>9</v>
      </c>
      <c r="H23">
        <v>1</v>
      </c>
      <c r="I23">
        <v>1</v>
      </c>
      <c r="J23">
        <v>1</v>
      </c>
      <c r="K23">
        <v>26</v>
      </c>
      <c r="L23">
        <v>0</v>
      </c>
      <c r="M23">
        <v>0</v>
      </c>
      <c r="P23" s="19" t="s">
        <v>7102</v>
      </c>
      <c r="Q23" s="19" t="s">
        <v>2071</v>
      </c>
      <c r="R23">
        <v>1188</v>
      </c>
      <c r="W23">
        <v>0</v>
      </c>
      <c r="X23" s="19" t="s">
        <v>18</v>
      </c>
      <c r="Y23" s="4" t="str">
        <f t="shared" si="2"/>
        <v>20 : [, , , 0],   #Phantom Forest North Entrance</v>
      </c>
      <c r="Z23" s="4" t="str">
        <f t="shared" si="1"/>
        <v>0 : [, , 0, World of Balance],   #1188</v>
      </c>
      <c r="AB23" s="19"/>
      <c r="AC23" t="s">
        <v>9835</v>
      </c>
      <c r="AD23" t="s">
        <v>9835</v>
      </c>
    </row>
    <row r="24" spans="1:30">
      <c r="A24">
        <v>21</v>
      </c>
      <c r="B24">
        <v>0</v>
      </c>
      <c r="C24">
        <v>177</v>
      </c>
      <c r="D24">
        <v>92</v>
      </c>
      <c r="E24">
        <v>134</v>
      </c>
      <c r="F24">
        <v>11</v>
      </c>
      <c r="G24">
        <v>8</v>
      </c>
      <c r="H24">
        <v>2</v>
      </c>
      <c r="I24">
        <v>1</v>
      </c>
      <c r="J24">
        <v>1</v>
      </c>
      <c r="K24">
        <v>42</v>
      </c>
      <c r="L24">
        <v>0</v>
      </c>
      <c r="M24">
        <v>0</v>
      </c>
      <c r="P24" s="19" t="s">
        <v>7103</v>
      </c>
      <c r="Q24" s="19" t="s">
        <v>2072</v>
      </c>
      <c r="R24">
        <v>465</v>
      </c>
      <c r="W24">
        <v>0</v>
      </c>
      <c r="X24" s="19" t="s">
        <v>18</v>
      </c>
      <c r="Y24" s="4" t="str">
        <f t="shared" si="2"/>
        <v>21 : [, , , 0],   #Phantom Forest South Entrance Left Tile</v>
      </c>
      <c r="Z24" s="4" t="str">
        <f t="shared" si="1"/>
        <v>0 : [, , 0, World of Balance],   #465</v>
      </c>
      <c r="AB24" s="19"/>
      <c r="AC24" t="s">
        <v>9836</v>
      </c>
      <c r="AD24" t="s">
        <v>9836</v>
      </c>
    </row>
    <row r="25" spans="1:30">
      <c r="A25">
        <v>22</v>
      </c>
      <c r="B25">
        <v>0</v>
      </c>
      <c r="C25">
        <v>178</v>
      </c>
      <c r="D25">
        <v>92</v>
      </c>
      <c r="E25">
        <v>134</v>
      </c>
      <c r="F25">
        <v>11</v>
      </c>
      <c r="G25">
        <v>8</v>
      </c>
      <c r="H25">
        <v>2</v>
      </c>
      <c r="I25">
        <v>1</v>
      </c>
      <c r="J25">
        <v>1</v>
      </c>
      <c r="K25">
        <v>42</v>
      </c>
      <c r="L25">
        <v>0</v>
      </c>
      <c r="M25">
        <v>0</v>
      </c>
      <c r="P25" s="19" t="s">
        <v>7103</v>
      </c>
      <c r="Q25" s="19" t="s">
        <v>2079</v>
      </c>
      <c r="R25">
        <v>465</v>
      </c>
      <c r="W25">
        <v>0</v>
      </c>
      <c r="X25" s="19" t="s">
        <v>18</v>
      </c>
      <c r="Y25" s="4" t="str">
        <f t="shared" si="2"/>
        <v>22 : [, , , 0],   #Phantom Forest South Entrance Right Tile</v>
      </c>
      <c r="Z25" s="4" t="str">
        <f t="shared" si="1"/>
        <v>0 : [, , 0, World of Balance],   #465</v>
      </c>
      <c r="AB25" s="19"/>
      <c r="AC25" t="s">
        <v>9837</v>
      </c>
      <c r="AD25" t="s">
        <v>9837</v>
      </c>
    </row>
    <row r="26" spans="1:30">
      <c r="A26">
        <v>23</v>
      </c>
      <c r="B26">
        <v>0</v>
      </c>
      <c r="C26">
        <v>214</v>
      </c>
      <c r="D26">
        <v>148</v>
      </c>
      <c r="E26">
        <v>167</v>
      </c>
      <c r="F26">
        <v>12</v>
      </c>
      <c r="G26">
        <v>25</v>
      </c>
      <c r="H26">
        <v>0</v>
      </c>
      <c r="I26">
        <v>0</v>
      </c>
      <c r="J26">
        <v>1</v>
      </c>
      <c r="K26">
        <v>2</v>
      </c>
      <c r="L26">
        <v>0</v>
      </c>
      <c r="M26">
        <v>0</v>
      </c>
      <c r="P26" s="19" t="s">
        <v>7104</v>
      </c>
      <c r="Q26" s="19" t="s">
        <v>2082</v>
      </c>
      <c r="R26">
        <v>523</v>
      </c>
      <c r="S26">
        <v>511</v>
      </c>
      <c r="T26">
        <v>214</v>
      </c>
      <c r="U26">
        <v>148</v>
      </c>
      <c r="V26">
        <v>2</v>
      </c>
      <c r="W26">
        <v>0</v>
      </c>
      <c r="X26" s="19" t="s">
        <v>18</v>
      </c>
      <c r="Y26" s="4" t="str">
        <f t="shared" si="2"/>
        <v>23 : [214, 148, 2, 0],   #Crescent Mountain</v>
      </c>
      <c r="Z26" s="4" t="str">
        <f t="shared" si="1"/>
        <v>0 : [148, 2, 0, World of Balance],   #523</v>
      </c>
      <c r="AB26" s="19" t="s">
        <v>5034</v>
      </c>
      <c r="AD26" t="s">
        <v>5034</v>
      </c>
    </row>
    <row r="27" spans="1:30">
      <c r="A27">
        <v>24</v>
      </c>
      <c r="B27">
        <v>0</v>
      </c>
      <c r="C27">
        <v>26</v>
      </c>
      <c r="D27">
        <v>39</v>
      </c>
      <c r="E27">
        <v>188</v>
      </c>
      <c r="F27">
        <v>23</v>
      </c>
      <c r="G27">
        <v>29</v>
      </c>
      <c r="H27">
        <v>0</v>
      </c>
      <c r="I27">
        <v>1</v>
      </c>
      <c r="J27">
        <v>1</v>
      </c>
      <c r="K27">
        <v>10</v>
      </c>
      <c r="L27">
        <v>0</v>
      </c>
      <c r="M27">
        <v>0</v>
      </c>
      <c r="P27" s="19" t="s">
        <v>7105</v>
      </c>
      <c r="Q27" s="19" t="s">
        <v>2083</v>
      </c>
      <c r="R27">
        <v>1209</v>
      </c>
      <c r="S27">
        <v>188</v>
      </c>
      <c r="T27">
        <v>27</v>
      </c>
      <c r="U27">
        <v>41</v>
      </c>
      <c r="V27">
        <v>2</v>
      </c>
      <c r="W27">
        <v>0</v>
      </c>
      <c r="X27" s="19" t="s">
        <v>18</v>
      </c>
      <c r="Y27" s="4" t="str">
        <f t="shared" si="2"/>
        <v>24 : [27, 41, 2, 0],   #Kohlingen Left Tile WoB</v>
      </c>
      <c r="Z27" s="4" t="str">
        <f t="shared" si="1"/>
        <v>0 : [41, 2, 0, World of Balance],   #1209</v>
      </c>
      <c r="AB27" s="19" t="s">
        <v>5035</v>
      </c>
      <c r="AD27" t="s">
        <v>5035</v>
      </c>
    </row>
    <row r="28" spans="1:30">
      <c r="A28">
        <v>25</v>
      </c>
      <c r="B28">
        <v>0</v>
      </c>
      <c r="C28">
        <v>27</v>
      </c>
      <c r="D28">
        <v>39</v>
      </c>
      <c r="E28">
        <v>188</v>
      </c>
      <c r="F28">
        <v>23</v>
      </c>
      <c r="G28">
        <v>29</v>
      </c>
      <c r="H28">
        <v>0</v>
      </c>
      <c r="I28">
        <v>1</v>
      </c>
      <c r="J28">
        <v>1</v>
      </c>
      <c r="K28">
        <v>10</v>
      </c>
      <c r="L28">
        <v>0</v>
      </c>
      <c r="M28">
        <v>0</v>
      </c>
      <c r="P28" s="19" t="s">
        <v>7105</v>
      </c>
      <c r="Q28" s="19" t="s">
        <v>2084</v>
      </c>
      <c r="R28">
        <v>1209</v>
      </c>
      <c r="S28">
        <v>188</v>
      </c>
      <c r="T28">
        <v>27</v>
      </c>
      <c r="U28">
        <v>41</v>
      </c>
      <c r="V28">
        <v>2</v>
      </c>
      <c r="W28">
        <v>0</v>
      </c>
      <c r="X28" s="19" t="s">
        <v>18</v>
      </c>
      <c r="Y28" s="4" t="str">
        <f t="shared" si="2"/>
        <v>25 : [27, 41, 2, 0],   #Kohlingen Right Tile WoB</v>
      </c>
      <c r="Z28" s="4" t="str">
        <f t="shared" si="1"/>
        <v>0 : [41, 2, 0, World of Balance],   #1209</v>
      </c>
      <c r="AB28" s="19" t="s">
        <v>5036</v>
      </c>
      <c r="AD28" t="s">
        <v>5036</v>
      </c>
    </row>
    <row r="29" spans="1:30">
      <c r="A29">
        <v>26</v>
      </c>
      <c r="B29">
        <v>0</v>
      </c>
      <c r="C29">
        <v>220</v>
      </c>
      <c r="D29">
        <v>115</v>
      </c>
      <c r="E29">
        <v>157</v>
      </c>
      <c r="F29">
        <v>18</v>
      </c>
      <c r="G29">
        <v>40</v>
      </c>
      <c r="H29">
        <v>0</v>
      </c>
      <c r="I29">
        <v>1</v>
      </c>
      <c r="J29">
        <v>1</v>
      </c>
      <c r="K29">
        <v>10</v>
      </c>
      <c r="L29">
        <v>0</v>
      </c>
      <c r="M29">
        <v>0</v>
      </c>
      <c r="P29" s="19" t="s">
        <v>7106</v>
      </c>
      <c r="Q29" s="19" t="s">
        <v>518</v>
      </c>
      <c r="R29">
        <v>1190</v>
      </c>
      <c r="S29">
        <v>157</v>
      </c>
      <c r="T29">
        <v>220</v>
      </c>
      <c r="U29">
        <v>116</v>
      </c>
      <c r="V29">
        <v>2</v>
      </c>
      <c r="W29">
        <v>0</v>
      </c>
      <c r="X29" s="19" t="s">
        <v>18</v>
      </c>
      <c r="Y29" s="4" t="str">
        <f t="shared" si="2"/>
        <v>26 : [220, 116, 2, 0],   #Mobliz WoB</v>
      </c>
      <c r="Z29" s="4" t="str">
        <f t="shared" si="1"/>
        <v>0 : [116, 2, 0, World of Balance],   #1190</v>
      </c>
      <c r="AB29" s="19" t="s">
        <v>5037</v>
      </c>
      <c r="AD29" t="s">
        <v>5037</v>
      </c>
    </row>
    <row r="30" spans="1:30">
      <c r="A30">
        <v>27</v>
      </c>
      <c r="B30">
        <v>0</v>
      </c>
      <c r="C30">
        <v>33</v>
      </c>
      <c r="D30">
        <v>9</v>
      </c>
      <c r="E30">
        <v>185</v>
      </c>
      <c r="F30">
        <v>7</v>
      </c>
      <c r="G30">
        <v>13</v>
      </c>
      <c r="H30">
        <v>0</v>
      </c>
      <c r="I30">
        <v>0</v>
      </c>
      <c r="J30">
        <v>1</v>
      </c>
      <c r="K30">
        <v>2</v>
      </c>
      <c r="L30">
        <v>0</v>
      </c>
      <c r="M30">
        <v>0</v>
      </c>
      <c r="P30" s="19" t="s">
        <v>7107</v>
      </c>
      <c r="Q30" s="19" t="s">
        <v>2061</v>
      </c>
      <c r="R30">
        <v>1205</v>
      </c>
      <c r="S30">
        <v>185</v>
      </c>
      <c r="T30">
        <v>33</v>
      </c>
      <c r="U30">
        <v>10</v>
      </c>
      <c r="V30">
        <v>2</v>
      </c>
      <c r="W30">
        <v>0</v>
      </c>
      <c r="X30" s="19" t="s">
        <v>18</v>
      </c>
      <c r="Y30" s="4" t="str">
        <f t="shared" si="2"/>
        <v>27 : [33, 10, 2, 0],   #Coliseum Guy's House</v>
      </c>
      <c r="Z30" s="4" t="str">
        <f t="shared" si="1"/>
        <v>0 : [10, 2, 0, World of Balance],   #1205</v>
      </c>
      <c r="AB30" s="19" t="s">
        <v>5038</v>
      </c>
      <c r="AD30" t="s">
        <v>5038</v>
      </c>
    </row>
    <row r="31" spans="1:30">
      <c r="A31">
        <v>28</v>
      </c>
      <c r="B31">
        <v>0</v>
      </c>
      <c r="C31">
        <v>27</v>
      </c>
      <c r="D31">
        <v>130</v>
      </c>
      <c r="E31">
        <v>198</v>
      </c>
      <c r="F31">
        <v>15</v>
      </c>
      <c r="G31">
        <v>61</v>
      </c>
      <c r="H31">
        <v>0</v>
      </c>
      <c r="I31">
        <v>1</v>
      </c>
      <c r="J31">
        <v>1</v>
      </c>
      <c r="K31">
        <v>10</v>
      </c>
      <c r="L31">
        <v>0</v>
      </c>
      <c r="M31">
        <v>0</v>
      </c>
      <c r="P31" s="19" t="s">
        <v>7108</v>
      </c>
      <c r="Q31" s="19" t="s">
        <v>2086</v>
      </c>
      <c r="R31">
        <v>1213</v>
      </c>
      <c r="S31">
        <v>198</v>
      </c>
      <c r="T31">
        <v>27</v>
      </c>
      <c r="U31">
        <v>132</v>
      </c>
      <c r="V31">
        <v>2</v>
      </c>
      <c r="W31">
        <v>0</v>
      </c>
      <c r="X31" s="19" t="s">
        <v>18</v>
      </c>
      <c r="Y31" s="4" t="str">
        <f t="shared" si="2"/>
        <v>28 : [27, 132, 2, 0],   #Jidoor Top Tile WoB</v>
      </c>
      <c r="Z31" s="4" t="str">
        <f t="shared" si="1"/>
        <v>0 : [132, 2, 0, World of Balance],   #1213</v>
      </c>
      <c r="AB31" s="19" t="s">
        <v>5039</v>
      </c>
      <c r="AD31" t="s">
        <v>5039</v>
      </c>
    </row>
    <row r="32" spans="1:30">
      <c r="A32">
        <v>29</v>
      </c>
      <c r="B32">
        <v>0</v>
      </c>
      <c r="C32">
        <v>26</v>
      </c>
      <c r="D32">
        <v>131</v>
      </c>
      <c r="E32">
        <v>198</v>
      </c>
      <c r="F32">
        <v>15</v>
      </c>
      <c r="G32">
        <v>61</v>
      </c>
      <c r="H32">
        <v>0</v>
      </c>
      <c r="I32">
        <v>1</v>
      </c>
      <c r="J32">
        <v>1</v>
      </c>
      <c r="K32">
        <v>10</v>
      </c>
      <c r="L32">
        <v>0</v>
      </c>
      <c r="M32">
        <v>0</v>
      </c>
      <c r="P32" s="19" t="s">
        <v>7108</v>
      </c>
      <c r="Q32" s="19" t="s">
        <v>2087</v>
      </c>
      <c r="R32">
        <v>1213</v>
      </c>
      <c r="S32">
        <v>198</v>
      </c>
      <c r="T32">
        <v>27</v>
      </c>
      <c r="U32">
        <v>132</v>
      </c>
      <c r="V32">
        <v>2</v>
      </c>
      <c r="W32">
        <v>0</v>
      </c>
      <c r="X32" s="19" t="s">
        <v>18</v>
      </c>
      <c r="Y32" s="4" t="str">
        <f t="shared" si="2"/>
        <v>29 : [27, 132, 2, 0],   #Jidoor Left Tile WoB</v>
      </c>
      <c r="Z32" s="4" t="str">
        <f t="shared" si="1"/>
        <v>0 : [132, 2, 0, World of Balance],   #1213</v>
      </c>
      <c r="AB32" s="19" t="s">
        <v>5040</v>
      </c>
      <c r="AD32" t="s">
        <v>5040</v>
      </c>
    </row>
    <row r="33" spans="1:30">
      <c r="A33">
        <v>30</v>
      </c>
      <c r="B33">
        <v>0</v>
      </c>
      <c r="C33">
        <v>28</v>
      </c>
      <c r="D33">
        <v>131</v>
      </c>
      <c r="E33">
        <v>198</v>
      </c>
      <c r="F33">
        <v>15</v>
      </c>
      <c r="G33">
        <v>61</v>
      </c>
      <c r="H33">
        <v>0</v>
      </c>
      <c r="I33">
        <v>1</v>
      </c>
      <c r="J33">
        <v>1</v>
      </c>
      <c r="K33">
        <v>10</v>
      </c>
      <c r="L33">
        <v>0</v>
      </c>
      <c r="M33">
        <v>0</v>
      </c>
      <c r="P33" s="19" t="s">
        <v>7108</v>
      </c>
      <c r="Q33" s="19" t="s">
        <v>2088</v>
      </c>
      <c r="R33">
        <v>1213</v>
      </c>
      <c r="S33">
        <v>198</v>
      </c>
      <c r="T33">
        <v>27</v>
      </c>
      <c r="U33">
        <v>132</v>
      </c>
      <c r="V33">
        <v>2</v>
      </c>
      <c r="W33">
        <v>0</v>
      </c>
      <c r="X33" s="19" t="s">
        <v>18</v>
      </c>
      <c r="Y33" s="4" t="str">
        <f t="shared" si="2"/>
        <v>30 : [27, 132, 2, 0],   #Jidoor Right Tile WoB</v>
      </c>
      <c r="Z33" s="4" t="str">
        <f t="shared" si="1"/>
        <v>0 : [132, 2, 0, World of Balance],   #1213</v>
      </c>
      <c r="AB33" s="19" t="s">
        <v>5041</v>
      </c>
      <c r="AD33" t="s">
        <v>5041</v>
      </c>
    </row>
    <row r="34" spans="1:30">
      <c r="A34">
        <v>31</v>
      </c>
      <c r="B34">
        <v>0</v>
      </c>
      <c r="C34">
        <v>66</v>
      </c>
      <c r="D34">
        <v>226</v>
      </c>
      <c r="E34">
        <v>284</v>
      </c>
      <c r="F34">
        <v>11</v>
      </c>
      <c r="G34">
        <v>29</v>
      </c>
      <c r="H34">
        <v>0</v>
      </c>
      <c r="I34">
        <v>1</v>
      </c>
      <c r="J34">
        <v>1</v>
      </c>
      <c r="K34">
        <v>10</v>
      </c>
      <c r="L34">
        <v>0</v>
      </c>
      <c r="M34">
        <v>0</v>
      </c>
      <c r="P34" s="19" t="s">
        <v>7109</v>
      </c>
      <c r="Q34" s="19" t="s">
        <v>2089</v>
      </c>
      <c r="R34">
        <v>1238</v>
      </c>
      <c r="S34">
        <v>284</v>
      </c>
      <c r="T34">
        <v>66</v>
      </c>
      <c r="U34">
        <v>228</v>
      </c>
      <c r="V34">
        <v>2</v>
      </c>
      <c r="W34">
        <v>0</v>
      </c>
      <c r="X34" s="19" t="s">
        <v>18</v>
      </c>
      <c r="Y34" s="4" t="str">
        <f t="shared" si="2"/>
        <v>31 : [66, 228, 2, 0],   #Maranda Top Tile WoB</v>
      </c>
      <c r="Z34" s="4" t="str">
        <f t="shared" si="1"/>
        <v>0 : [228, 2, 0, World of Balance],   #1238</v>
      </c>
      <c r="AB34" s="19" t="s">
        <v>5042</v>
      </c>
      <c r="AD34" t="s">
        <v>5042</v>
      </c>
    </row>
    <row r="35" spans="1:30">
      <c r="A35">
        <v>32</v>
      </c>
      <c r="B35">
        <v>0</v>
      </c>
      <c r="C35">
        <v>66</v>
      </c>
      <c r="D35">
        <v>227</v>
      </c>
      <c r="E35">
        <v>284</v>
      </c>
      <c r="F35">
        <v>11</v>
      </c>
      <c r="G35">
        <v>29</v>
      </c>
      <c r="H35">
        <v>0</v>
      </c>
      <c r="I35">
        <v>1</v>
      </c>
      <c r="J35">
        <v>1</v>
      </c>
      <c r="K35">
        <v>10</v>
      </c>
      <c r="L35">
        <v>0</v>
      </c>
      <c r="M35">
        <v>0</v>
      </c>
      <c r="P35" s="19" t="s">
        <v>7109</v>
      </c>
      <c r="Q35" s="19" t="s">
        <v>2090</v>
      </c>
      <c r="R35">
        <v>1238</v>
      </c>
      <c r="S35">
        <v>284</v>
      </c>
      <c r="T35">
        <v>66</v>
      </c>
      <c r="U35">
        <v>228</v>
      </c>
      <c r="V35">
        <v>2</v>
      </c>
      <c r="W35">
        <v>0</v>
      </c>
      <c r="X35" s="19" t="s">
        <v>18</v>
      </c>
      <c r="Y35" s="4" t="str">
        <f t="shared" si="2"/>
        <v>32 : [66, 228, 2, 0],   #Maranda Bottom Tile WoB</v>
      </c>
      <c r="Z35" s="4" t="str">
        <f t="shared" si="1"/>
        <v>0 : [228, 2, 0, World of Balance],   #1238</v>
      </c>
      <c r="AB35" s="19" t="s">
        <v>5043</v>
      </c>
      <c r="AD35" t="s">
        <v>5043</v>
      </c>
    </row>
    <row r="36" spans="1:30">
      <c r="A36">
        <v>33</v>
      </c>
      <c r="B36">
        <v>0</v>
      </c>
      <c r="C36">
        <v>119</v>
      </c>
      <c r="D36">
        <v>149</v>
      </c>
      <c r="E36">
        <v>306</v>
      </c>
      <c r="F36">
        <v>23</v>
      </c>
      <c r="G36">
        <v>29</v>
      </c>
      <c r="H36">
        <v>0</v>
      </c>
      <c r="I36">
        <v>1</v>
      </c>
      <c r="J36">
        <v>1</v>
      </c>
      <c r="K36">
        <v>10</v>
      </c>
      <c r="L36">
        <v>0</v>
      </c>
      <c r="M36">
        <v>0</v>
      </c>
      <c r="P36" s="19" t="s">
        <v>7110</v>
      </c>
      <c r="Q36" s="19" t="s">
        <v>2091</v>
      </c>
      <c r="R36">
        <v>1244</v>
      </c>
      <c r="S36">
        <v>306</v>
      </c>
      <c r="T36">
        <v>120</v>
      </c>
      <c r="U36">
        <v>150</v>
      </c>
      <c r="V36">
        <v>2</v>
      </c>
      <c r="W36">
        <v>0</v>
      </c>
      <c r="X36" s="19" t="s">
        <v>18</v>
      </c>
      <c r="Y36" s="4" t="str">
        <f t="shared" si="2"/>
        <v>33 : [120, 150, 2, 0],   #Tzen Left Tile WoB</v>
      </c>
      <c r="Z36" s="4" t="str">
        <f t="shared" si="1"/>
        <v>0 : [150, 2, 0, World of Balance],   #1244</v>
      </c>
      <c r="AB36" s="19" t="s">
        <v>5044</v>
      </c>
      <c r="AD36" t="s">
        <v>5044</v>
      </c>
    </row>
    <row r="37" spans="1:30">
      <c r="A37">
        <v>34</v>
      </c>
      <c r="B37">
        <v>0</v>
      </c>
      <c r="C37">
        <v>120</v>
      </c>
      <c r="D37">
        <v>149</v>
      </c>
      <c r="E37">
        <v>306</v>
      </c>
      <c r="F37">
        <v>23</v>
      </c>
      <c r="G37">
        <v>29</v>
      </c>
      <c r="H37">
        <v>0</v>
      </c>
      <c r="I37">
        <v>1</v>
      </c>
      <c r="J37">
        <v>1</v>
      </c>
      <c r="K37">
        <v>10</v>
      </c>
      <c r="L37">
        <v>0</v>
      </c>
      <c r="M37">
        <v>0</v>
      </c>
      <c r="P37" s="19" t="s">
        <v>7110</v>
      </c>
      <c r="Q37" s="19" t="s">
        <v>2092</v>
      </c>
      <c r="R37">
        <v>1244</v>
      </c>
      <c r="S37">
        <v>306</v>
      </c>
      <c r="T37">
        <v>120</v>
      </c>
      <c r="U37">
        <v>150</v>
      </c>
      <c r="V37">
        <v>2</v>
      </c>
      <c r="W37">
        <v>0</v>
      </c>
      <c r="X37" s="19" t="s">
        <v>18</v>
      </c>
      <c r="Y37" s="4" t="str">
        <f t="shared" si="2"/>
        <v>34 : [120, 150, 2, 0],   #Tzen Right Tile WoB</v>
      </c>
      <c r="Z37" s="4" t="str">
        <f t="shared" si="1"/>
        <v>0 : [150, 2, 0, World of Balance],   #1244</v>
      </c>
      <c r="AB37" s="19" t="s">
        <v>5045</v>
      </c>
      <c r="AD37" t="s">
        <v>5045</v>
      </c>
    </row>
    <row r="38" spans="1:30">
      <c r="A38">
        <v>35</v>
      </c>
      <c r="B38">
        <v>0</v>
      </c>
      <c r="C38">
        <v>138</v>
      </c>
      <c r="D38">
        <v>203</v>
      </c>
      <c r="E38">
        <v>323</v>
      </c>
      <c r="F38">
        <v>2</v>
      </c>
      <c r="G38">
        <v>17</v>
      </c>
      <c r="H38">
        <v>1</v>
      </c>
      <c r="I38">
        <v>1</v>
      </c>
      <c r="J38">
        <v>1</v>
      </c>
      <c r="K38">
        <v>26</v>
      </c>
      <c r="L38">
        <v>0</v>
      </c>
      <c r="M38">
        <v>0</v>
      </c>
      <c r="P38" s="19" t="s">
        <v>7111</v>
      </c>
      <c r="Q38" s="19" t="s">
        <v>2093</v>
      </c>
      <c r="R38">
        <v>1245</v>
      </c>
      <c r="S38">
        <v>323</v>
      </c>
      <c r="T38">
        <v>137</v>
      </c>
      <c r="U38">
        <v>203</v>
      </c>
      <c r="V38">
        <v>3</v>
      </c>
      <c r="W38">
        <v>0</v>
      </c>
      <c r="X38" s="19" t="s">
        <v>18</v>
      </c>
      <c r="Y38" s="4" t="str">
        <f t="shared" si="2"/>
        <v>35 : [137, 203, 3, 0],   #Albrook Left Tile WoB</v>
      </c>
      <c r="Z38" s="4" t="str">
        <f t="shared" si="1"/>
        <v>0 : [203, 3, 0, World of Balance],   #1245</v>
      </c>
      <c r="AB38" s="19" t="s">
        <v>5046</v>
      </c>
      <c r="AD38" t="s">
        <v>5046</v>
      </c>
    </row>
    <row r="39" spans="1:30">
      <c r="A39">
        <v>36</v>
      </c>
      <c r="B39">
        <v>0</v>
      </c>
      <c r="C39">
        <v>139</v>
      </c>
      <c r="D39">
        <v>203</v>
      </c>
      <c r="E39">
        <v>323</v>
      </c>
      <c r="F39">
        <v>2</v>
      </c>
      <c r="G39">
        <v>17</v>
      </c>
      <c r="H39">
        <v>1</v>
      </c>
      <c r="I39">
        <v>1</v>
      </c>
      <c r="J39">
        <v>1</v>
      </c>
      <c r="K39">
        <v>26</v>
      </c>
      <c r="L39">
        <v>0</v>
      </c>
      <c r="M39">
        <v>0</v>
      </c>
      <c r="P39" s="19" t="s">
        <v>7111</v>
      </c>
      <c r="Q39" s="19" t="s">
        <v>2094</v>
      </c>
      <c r="R39">
        <v>1245</v>
      </c>
      <c r="S39">
        <v>323</v>
      </c>
      <c r="T39">
        <v>137</v>
      </c>
      <c r="U39">
        <v>203</v>
      </c>
      <c r="V39">
        <v>3</v>
      </c>
      <c r="W39">
        <v>0</v>
      </c>
      <c r="X39" s="19" t="s">
        <v>18</v>
      </c>
      <c r="Y39" s="4" t="str">
        <f t="shared" si="2"/>
        <v>36 : [137, 203, 3, 0],   #Albrook Right Tile WoB</v>
      </c>
      <c r="Z39" s="4" t="str">
        <f t="shared" si="1"/>
        <v>0 : [203, 3, 0, World of Balance],   #1245</v>
      </c>
      <c r="AB39" s="19" t="s">
        <v>5047</v>
      </c>
      <c r="AD39" t="s">
        <v>5047</v>
      </c>
    </row>
    <row r="40" spans="1:30">
      <c r="A40">
        <v>37</v>
      </c>
      <c r="B40">
        <v>0</v>
      </c>
      <c r="C40">
        <v>21</v>
      </c>
      <c r="D40">
        <v>92</v>
      </c>
      <c r="E40">
        <v>221</v>
      </c>
      <c r="F40">
        <v>61</v>
      </c>
      <c r="G40">
        <v>44</v>
      </c>
      <c r="H40">
        <v>3</v>
      </c>
      <c r="I40">
        <v>1</v>
      </c>
      <c r="J40">
        <v>1</v>
      </c>
      <c r="K40">
        <v>58</v>
      </c>
      <c r="L40">
        <v>0</v>
      </c>
      <c r="M40">
        <v>0</v>
      </c>
      <c r="P40" s="19" t="s">
        <v>7112</v>
      </c>
      <c r="Q40" s="19" t="s">
        <v>2095</v>
      </c>
      <c r="R40">
        <v>1224</v>
      </c>
      <c r="S40">
        <v>221</v>
      </c>
      <c r="T40">
        <v>23</v>
      </c>
      <c r="U40">
        <v>92</v>
      </c>
      <c r="V40">
        <v>1</v>
      </c>
      <c r="W40">
        <v>0</v>
      </c>
      <c r="X40" s="19" t="s">
        <v>18</v>
      </c>
      <c r="Y40" s="4" t="str">
        <f t="shared" si="2"/>
        <v>37 : [23, 92, 1, 0],   #Zozo Left Tile WoB</v>
      </c>
      <c r="Z40" s="4" t="str">
        <f t="shared" si="1"/>
        <v>0 : [92, 1, 0, World of Balance],   #1224</v>
      </c>
      <c r="AB40" s="19" t="s">
        <v>5048</v>
      </c>
      <c r="AD40" t="s">
        <v>5048</v>
      </c>
    </row>
    <row r="41" spans="1:30">
      <c r="A41">
        <v>38</v>
      </c>
      <c r="B41">
        <v>0</v>
      </c>
      <c r="C41">
        <v>22</v>
      </c>
      <c r="D41">
        <v>92</v>
      </c>
      <c r="E41">
        <v>221</v>
      </c>
      <c r="F41">
        <v>61</v>
      </c>
      <c r="G41">
        <v>44</v>
      </c>
      <c r="H41">
        <v>3</v>
      </c>
      <c r="I41">
        <v>1</v>
      </c>
      <c r="J41">
        <v>1</v>
      </c>
      <c r="K41">
        <v>58</v>
      </c>
      <c r="L41">
        <v>0</v>
      </c>
      <c r="M41">
        <v>0</v>
      </c>
      <c r="P41" s="19" t="s">
        <v>7112</v>
      </c>
      <c r="Q41" s="19" t="s">
        <v>2096</v>
      </c>
      <c r="R41">
        <v>1224</v>
      </c>
      <c r="S41">
        <v>221</v>
      </c>
      <c r="T41">
        <v>23</v>
      </c>
      <c r="U41">
        <v>92</v>
      </c>
      <c r="V41">
        <v>1</v>
      </c>
      <c r="W41">
        <v>0</v>
      </c>
      <c r="X41" s="19" t="s">
        <v>18</v>
      </c>
      <c r="Y41" s="4" t="str">
        <f t="shared" si="2"/>
        <v>38 : [23, 92, 1, 0],   #Zozo Top Right Tile WoB</v>
      </c>
      <c r="Z41" s="4" t="str">
        <f t="shared" si="1"/>
        <v>0 : [92, 1, 0, World of Balance],   #1224</v>
      </c>
      <c r="AB41" s="19" t="s">
        <v>5049</v>
      </c>
      <c r="AD41" t="s">
        <v>5049</v>
      </c>
    </row>
    <row r="42" spans="1:30">
      <c r="A42">
        <v>39</v>
      </c>
      <c r="B42">
        <v>0</v>
      </c>
      <c r="C42">
        <v>22</v>
      </c>
      <c r="D42">
        <v>93</v>
      </c>
      <c r="E42">
        <v>221</v>
      </c>
      <c r="F42">
        <v>61</v>
      </c>
      <c r="G42">
        <v>44</v>
      </c>
      <c r="H42">
        <v>3</v>
      </c>
      <c r="I42">
        <v>1</v>
      </c>
      <c r="J42">
        <v>1</v>
      </c>
      <c r="K42">
        <v>58</v>
      </c>
      <c r="L42">
        <v>0</v>
      </c>
      <c r="M42">
        <v>0</v>
      </c>
      <c r="P42" s="19" t="s">
        <v>7112</v>
      </c>
      <c r="Q42" s="19" t="s">
        <v>2097</v>
      </c>
      <c r="R42">
        <v>1224</v>
      </c>
      <c r="S42">
        <v>221</v>
      </c>
      <c r="T42">
        <v>23</v>
      </c>
      <c r="U42">
        <v>92</v>
      </c>
      <c r="V42">
        <v>1</v>
      </c>
      <c r="W42">
        <v>0</v>
      </c>
      <c r="X42" s="19" t="s">
        <v>18</v>
      </c>
      <c r="Y42" s="4" t="str">
        <f t="shared" si="2"/>
        <v>39 : [23, 92, 1, 0],   #Zozo Bottom Right Tile WoB</v>
      </c>
      <c r="Z42" s="4" t="str">
        <f t="shared" si="1"/>
        <v>0 : [92, 1, 0, World of Balance],   #1224</v>
      </c>
      <c r="AB42" s="19" t="s">
        <v>5050</v>
      </c>
      <c r="AD42" t="s">
        <v>5050</v>
      </c>
    </row>
    <row r="43" spans="1:30">
      <c r="A43">
        <v>40</v>
      </c>
      <c r="B43">
        <v>0</v>
      </c>
      <c r="C43">
        <v>45</v>
      </c>
      <c r="D43">
        <v>154</v>
      </c>
      <c r="E43">
        <v>237</v>
      </c>
      <c r="F43">
        <v>60</v>
      </c>
      <c r="G43">
        <v>51</v>
      </c>
      <c r="H43">
        <v>0</v>
      </c>
      <c r="I43">
        <v>1</v>
      </c>
      <c r="J43">
        <v>1</v>
      </c>
      <c r="K43">
        <v>10</v>
      </c>
      <c r="L43">
        <v>0</v>
      </c>
      <c r="M43">
        <v>0</v>
      </c>
      <c r="P43" s="19" t="s">
        <v>226</v>
      </c>
      <c r="Q43" s="19" t="s">
        <v>2098</v>
      </c>
      <c r="R43">
        <v>658</v>
      </c>
      <c r="S43">
        <v>237</v>
      </c>
      <c r="T43">
        <v>45</v>
      </c>
      <c r="U43">
        <v>154</v>
      </c>
      <c r="V43">
        <v>2</v>
      </c>
      <c r="W43">
        <v>0</v>
      </c>
      <c r="X43" s="19" t="s">
        <v>18</v>
      </c>
      <c r="Y43" s="4" t="str">
        <f t="shared" si="2"/>
        <v>40 : [45, 154, 2, 0],   #Opera House WoB</v>
      </c>
      <c r="Z43" s="4" t="str">
        <f t="shared" si="1"/>
        <v>0 : [154, 2, 0, World of Balance],   #658</v>
      </c>
      <c r="AB43" s="19" t="s">
        <v>5051</v>
      </c>
      <c r="AD43" t="s">
        <v>5051</v>
      </c>
    </row>
    <row r="44" spans="1:30">
      <c r="A44">
        <v>41</v>
      </c>
      <c r="B44">
        <v>0</v>
      </c>
      <c r="C44">
        <v>166</v>
      </c>
      <c r="D44">
        <v>194</v>
      </c>
      <c r="E44">
        <v>377</v>
      </c>
      <c r="F44">
        <v>30</v>
      </c>
      <c r="G44">
        <v>13</v>
      </c>
      <c r="H44">
        <v>3</v>
      </c>
      <c r="I44">
        <v>1</v>
      </c>
      <c r="J44">
        <v>1</v>
      </c>
      <c r="K44">
        <v>58</v>
      </c>
      <c r="L44">
        <v>0</v>
      </c>
      <c r="M44">
        <v>0</v>
      </c>
      <c r="P44" s="19" t="s">
        <v>7113</v>
      </c>
      <c r="Q44" s="19" t="s">
        <v>2099</v>
      </c>
      <c r="R44">
        <v>1263</v>
      </c>
      <c r="S44">
        <v>377</v>
      </c>
      <c r="T44">
        <v>167</v>
      </c>
      <c r="U44">
        <v>194</v>
      </c>
      <c r="V44">
        <v>1</v>
      </c>
      <c r="W44">
        <v>1</v>
      </c>
      <c r="X44" s="19" t="s">
        <v>6032</v>
      </c>
      <c r="Y44" s="4" t="str">
        <f t="shared" si="2"/>
        <v>41 : [167, 194, 1, 1],   #Imperial Base Right Tile WoB</v>
      </c>
      <c r="Z44" s="4" t="str">
        <f t="shared" si="1"/>
        <v>0 : [194, 1, 1, World of Balance Cave to Sealed Gate Bridge],   #1263</v>
      </c>
      <c r="AB44" s="19" t="s">
        <v>6380</v>
      </c>
      <c r="AD44" t="s">
        <v>6380</v>
      </c>
    </row>
    <row r="45" spans="1:30">
      <c r="A45">
        <v>42</v>
      </c>
      <c r="B45">
        <v>0</v>
      </c>
      <c r="C45">
        <v>165</v>
      </c>
      <c r="D45">
        <v>194</v>
      </c>
      <c r="E45">
        <v>377</v>
      </c>
      <c r="F45">
        <v>6</v>
      </c>
      <c r="G45">
        <v>17</v>
      </c>
      <c r="H45">
        <v>1</v>
      </c>
      <c r="I45">
        <v>1</v>
      </c>
      <c r="J45">
        <v>1</v>
      </c>
      <c r="K45">
        <v>26</v>
      </c>
      <c r="L45">
        <v>0</v>
      </c>
      <c r="M45">
        <v>0</v>
      </c>
      <c r="P45" s="19" t="s">
        <v>7113</v>
      </c>
      <c r="Q45" s="19" t="s">
        <v>2100</v>
      </c>
      <c r="R45">
        <v>1059</v>
      </c>
      <c r="S45">
        <v>377</v>
      </c>
      <c r="T45">
        <v>164</v>
      </c>
      <c r="U45">
        <v>194</v>
      </c>
      <c r="V45">
        <v>3</v>
      </c>
      <c r="W45">
        <v>0</v>
      </c>
      <c r="X45" s="19" t="s">
        <v>18</v>
      </c>
      <c r="Y45" s="4" t="str">
        <f t="shared" si="2"/>
        <v>42 : [164, 194, 3, 0],   #Imperial Base Left Tile WoB</v>
      </c>
      <c r="Z45" s="4" t="str">
        <f t="shared" si="1"/>
        <v>0 : [194, 3, 0, World of Balance],   #1059</v>
      </c>
      <c r="AB45" s="19" t="s">
        <v>7620</v>
      </c>
      <c r="AD45" t="s">
        <v>7620</v>
      </c>
    </row>
    <row r="46" spans="1:30">
      <c r="A46">
        <v>43</v>
      </c>
      <c r="B46">
        <v>0</v>
      </c>
      <c r="C46">
        <v>169</v>
      </c>
      <c r="D46">
        <v>194</v>
      </c>
      <c r="E46">
        <v>382</v>
      </c>
      <c r="F46">
        <v>25</v>
      </c>
      <c r="G46">
        <v>37</v>
      </c>
      <c r="H46">
        <v>0</v>
      </c>
      <c r="I46">
        <v>1</v>
      </c>
      <c r="J46">
        <v>1</v>
      </c>
      <c r="K46">
        <v>10</v>
      </c>
      <c r="L46">
        <v>0</v>
      </c>
      <c r="M46">
        <v>0</v>
      </c>
      <c r="P46" s="19" t="s">
        <v>7114</v>
      </c>
      <c r="Q46" s="19" t="s">
        <v>750</v>
      </c>
      <c r="R46">
        <v>1064</v>
      </c>
      <c r="S46">
        <v>382</v>
      </c>
      <c r="T46">
        <v>168</v>
      </c>
      <c r="U46">
        <v>194</v>
      </c>
      <c r="V46">
        <v>3</v>
      </c>
      <c r="W46">
        <v>1</v>
      </c>
      <c r="X46" s="19" t="s">
        <v>6032</v>
      </c>
      <c r="Y46" s="4" t="str">
        <f t="shared" si="2"/>
        <v>43 : [168, 194, 3, 1],   #Cave to Sealed Gate</v>
      </c>
      <c r="Z46" s="4" t="str">
        <f t="shared" si="1"/>
        <v>0 : [194, 3, 1, World of Balance Cave to Sealed Gate Bridge],   #1064</v>
      </c>
      <c r="AB46" s="19" t="s">
        <v>6381</v>
      </c>
      <c r="AD46" t="s">
        <v>6381</v>
      </c>
    </row>
    <row r="47" spans="1:30">
      <c r="A47">
        <v>44</v>
      </c>
      <c r="B47">
        <v>0</v>
      </c>
      <c r="C47">
        <v>229</v>
      </c>
      <c r="D47">
        <v>130</v>
      </c>
      <c r="E47">
        <v>375</v>
      </c>
      <c r="F47">
        <v>55</v>
      </c>
      <c r="G47">
        <v>31</v>
      </c>
      <c r="H47">
        <v>0</v>
      </c>
      <c r="I47">
        <v>0</v>
      </c>
      <c r="J47">
        <v>1</v>
      </c>
      <c r="K47">
        <v>2</v>
      </c>
      <c r="L47">
        <v>0</v>
      </c>
      <c r="M47">
        <v>0</v>
      </c>
      <c r="P47" s="19" t="s">
        <v>7115</v>
      </c>
      <c r="Q47" s="19" t="s">
        <v>743</v>
      </c>
      <c r="R47">
        <v>1047</v>
      </c>
      <c r="S47">
        <v>375</v>
      </c>
      <c r="T47">
        <v>229</v>
      </c>
      <c r="U47">
        <v>131</v>
      </c>
      <c r="V47">
        <v>2</v>
      </c>
      <c r="W47">
        <v>0</v>
      </c>
      <c r="X47" s="19" t="s">
        <v>18</v>
      </c>
      <c r="Y47" s="4" t="str">
        <f t="shared" si="2"/>
        <v>44 : [229, 131, 2, 0],   #Esper Mountain</v>
      </c>
      <c r="Z47" s="4" t="str">
        <f t="shared" si="1"/>
        <v>0 : [131, 2, 0, World of Balance],   #1047</v>
      </c>
      <c r="AB47" s="19" t="s">
        <v>5052</v>
      </c>
      <c r="AD47" t="s">
        <v>5052</v>
      </c>
    </row>
    <row r="48" spans="1:30">
      <c r="A48">
        <v>45</v>
      </c>
      <c r="B48">
        <v>1</v>
      </c>
      <c r="C48">
        <v>229</v>
      </c>
      <c r="D48">
        <v>156</v>
      </c>
      <c r="E48">
        <v>16</v>
      </c>
      <c r="F48">
        <v>8</v>
      </c>
      <c r="G48">
        <v>12</v>
      </c>
      <c r="H48">
        <v>0</v>
      </c>
      <c r="I48">
        <v>1</v>
      </c>
      <c r="J48">
        <v>1</v>
      </c>
      <c r="K48">
        <v>10</v>
      </c>
      <c r="L48">
        <v>0</v>
      </c>
      <c r="M48">
        <v>0</v>
      </c>
      <c r="P48" s="19" t="s">
        <v>7116</v>
      </c>
      <c r="Q48" s="19" t="s">
        <v>2101</v>
      </c>
      <c r="R48">
        <v>1132</v>
      </c>
      <c r="S48">
        <v>16</v>
      </c>
      <c r="T48">
        <v>88</v>
      </c>
      <c r="U48">
        <v>46</v>
      </c>
      <c r="V48">
        <v>0</v>
      </c>
      <c r="W48">
        <v>2</v>
      </c>
      <c r="X48" s="19" t="s">
        <v>19</v>
      </c>
      <c r="Y48" s="4" t="str">
        <f t="shared" si="2"/>
        <v>45 : [88, 46, 0, 2],   #Mobliz Chocobo Stable WoR</v>
      </c>
      <c r="Z48" s="4" t="str">
        <f t="shared" si="1"/>
        <v>1 : [46, 0, 2, World of Ruin],   #1132</v>
      </c>
      <c r="AB48" s="19" t="s">
        <v>5053</v>
      </c>
      <c r="AD48" t="s">
        <v>5053</v>
      </c>
    </row>
    <row r="49" spans="1:30">
      <c r="A49">
        <v>46</v>
      </c>
      <c r="B49">
        <v>1</v>
      </c>
      <c r="C49">
        <v>112</v>
      </c>
      <c r="D49">
        <v>165</v>
      </c>
      <c r="E49">
        <v>16</v>
      </c>
      <c r="F49">
        <v>8</v>
      </c>
      <c r="G49">
        <v>12</v>
      </c>
      <c r="H49">
        <v>0</v>
      </c>
      <c r="I49">
        <v>1</v>
      </c>
      <c r="J49">
        <v>1</v>
      </c>
      <c r="K49">
        <v>10</v>
      </c>
      <c r="L49">
        <v>0</v>
      </c>
      <c r="M49">
        <v>0</v>
      </c>
      <c r="P49" s="19" t="s">
        <v>7116</v>
      </c>
      <c r="Q49" s="19" t="s">
        <v>2102</v>
      </c>
      <c r="R49">
        <v>1132</v>
      </c>
      <c r="S49">
        <v>16</v>
      </c>
      <c r="T49">
        <v>88</v>
      </c>
      <c r="U49">
        <v>46</v>
      </c>
      <c r="V49">
        <v>0</v>
      </c>
      <c r="W49">
        <v>2</v>
      </c>
      <c r="X49" s="19" t="s">
        <v>19</v>
      </c>
      <c r="Y49" s="4" t="str">
        <f t="shared" si="2"/>
        <v>46 : [88, 46, 0, 2],   #Tzen Chocobo Stable WoR</v>
      </c>
      <c r="Z49" s="4" t="str">
        <f t="shared" si="1"/>
        <v>1 : [46, 0, 2, World of Ruin],   #1132</v>
      </c>
      <c r="AB49" s="19" t="s">
        <v>5054</v>
      </c>
      <c r="AD49" t="s">
        <v>5054</v>
      </c>
    </row>
    <row r="50" spans="1:30">
      <c r="A50">
        <v>47</v>
      </c>
      <c r="B50">
        <v>1</v>
      </c>
      <c r="C50">
        <v>62</v>
      </c>
      <c r="D50">
        <v>39</v>
      </c>
      <c r="E50">
        <v>16</v>
      </c>
      <c r="F50">
        <v>8</v>
      </c>
      <c r="G50">
        <v>12</v>
      </c>
      <c r="H50">
        <v>0</v>
      </c>
      <c r="I50">
        <v>1</v>
      </c>
      <c r="J50">
        <v>1</v>
      </c>
      <c r="K50">
        <v>10</v>
      </c>
      <c r="L50">
        <v>0</v>
      </c>
      <c r="M50">
        <v>0</v>
      </c>
      <c r="P50" s="19" t="s">
        <v>7116</v>
      </c>
      <c r="Q50" s="19" t="s">
        <v>2103</v>
      </c>
      <c r="R50">
        <v>1132</v>
      </c>
      <c r="S50">
        <v>16</v>
      </c>
      <c r="T50">
        <v>88</v>
      </c>
      <c r="U50">
        <v>46</v>
      </c>
      <c r="V50">
        <v>0</v>
      </c>
      <c r="W50">
        <v>2</v>
      </c>
      <c r="X50" s="19" t="s">
        <v>19</v>
      </c>
      <c r="Y50" s="4" t="str">
        <f t="shared" si="2"/>
        <v>47 : [88, 46, 0, 2],   #Kohlingen Chocobo Stable WoR</v>
      </c>
      <c r="Z50" s="4" t="str">
        <f t="shared" si="1"/>
        <v>1 : [46, 0, 2, World of Ruin],   #1132</v>
      </c>
      <c r="AB50" s="19" t="s">
        <v>5055</v>
      </c>
      <c r="AD50" t="s">
        <v>5055</v>
      </c>
    </row>
    <row r="51" spans="1:30">
      <c r="A51">
        <v>48</v>
      </c>
      <c r="B51">
        <v>1</v>
      </c>
      <c r="C51">
        <v>76</v>
      </c>
      <c r="D51">
        <v>240</v>
      </c>
      <c r="E51">
        <v>396</v>
      </c>
      <c r="F51">
        <v>8</v>
      </c>
      <c r="G51">
        <v>12</v>
      </c>
      <c r="H51">
        <v>0</v>
      </c>
      <c r="I51">
        <v>0</v>
      </c>
      <c r="J51">
        <v>1</v>
      </c>
      <c r="K51">
        <v>2</v>
      </c>
      <c r="L51">
        <v>0</v>
      </c>
      <c r="M51">
        <v>0</v>
      </c>
      <c r="P51" s="19" t="s">
        <v>7117</v>
      </c>
      <c r="Q51" s="19" t="s">
        <v>2104</v>
      </c>
      <c r="R51">
        <v>1266</v>
      </c>
      <c r="S51">
        <v>396</v>
      </c>
      <c r="T51">
        <v>8</v>
      </c>
      <c r="U51">
        <v>12</v>
      </c>
      <c r="V51">
        <v>0</v>
      </c>
      <c r="W51">
        <v>2</v>
      </c>
      <c r="X51" s="19" t="s">
        <v>19</v>
      </c>
      <c r="Y51" s="4" t="str">
        <f t="shared" si="2"/>
        <v>48 : [8, 12, 0, 2],   #Solitary Island Cid's House</v>
      </c>
      <c r="Z51" s="4" t="str">
        <f t="shared" si="1"/>
        <v>1 : [12, 0, 2, World of Ruin],   #1266</v>
      </c>
      <c r="AB51" s="19" t="s">
        <v>7402</v>
      </c>
      <c r="AD51" t="s">
        <v>7402</v>
      </c>
    </row>
    <row r="52" spans="1:30">
      <c r="A52">
        <v>49</v>
      </c>
      <c r="B52">
        <v>1</v>
      </c>
      <c r="C52">
        <v>140</v>
      </c>
      <c r="D52">
        <v>209</v>
      </c>
      <c r="E52">
        <v>324</v>
      </c>
      <c r="F52">
        <v>2</v>
      </c>
      <c r="G52">
        <v>17</v>
      </c>
      <c r="H52">
        <v>1</v>
      </c>
      <c r="I52">
        <v>1</v>
      </c>
      <c r="J52">
        <v>1</v>
      </c>
      <c r="K52">
        <v>26</v>
      </c>
      <c r="L52">
        <v>0</v>
      </c>
      <c r="M52">
        <v>0</v>
      </c>
      <c r="P52" s="19" t="s">
        <v>7118</v>
      </c>
      <c r="Q52" s="19" t="s">
        <v>2105</v>
      </c>
      <c r="R52">
        <v>1249</v>
      </c>
      <c r="S52">
        <v>324</v>
      </c>
      <c r="T52">
        <v>139</v>
      </c>
      <c r="U52">
        <v>209</v>
      </c>
      <c r="V52">
        <v>3</v>
      </c>
      <c r="W52">
        <v>2</v>
      </c>
      <c r="X52" s="19" t="s">
        <v>19</v>
      </c>
      <c r="Y52" s="4" t="str">
        <f t="shared" si="2"/>
        <v>49 : [139, 209, 3, 2],   #Albrook Left Tile WoR</v>
      </c>
      <c r="Z52" s="4" t="str">
        <f t="shared" si="1"/>
        <v>1 : [209, 3, 2, World of Ruin],   #1249</v>
      </c>
      <c r="AB52" s="19" t="s">
        <v>5056</v>
      </c>
      <c r="AD52" t="s">
        <v>5056</v>
      </c>
    </row>
    <row r="53" spans="1:30">
      <c r="A53">
        <v>50</v>
      </c>
      <c r="B53">
        <v>1</v>
      </c>
      <c r="C53">
        <v>141</v>
      </c>
      <c r="D53">
        <v>209</v>
      </c>
      <c r="E53">
        <v>324</v>
      </c>
      <c r="F53">
        <v>2</v>
      </c>
      <c r="G53">
        <v>17</v>
      </c>
      <c r="H53">
        <v>1</v>
      </c>
      <c r="I53">
        <v>1</v>
      </c>
      <c r="J53">
        <v>1</v>
      </c>
      <c r="K53">
        <v>26</v>
      </c>
      <c r="L53">
        <v>0</v>
      </c>
      <c r="M53">
        <v>0</v>
      </c>
      <c r="P53" s="19" t="s">
        <v>7118</v>
      </c>
      <c r="Q53" s="19" t="s">
        <v>2106</v>
      </c>
      <c r="R53">
        <v>1249</v>
      </c>
      <c r="S53">
        <v>324</v>
      </c>
      <c r="T53">
        <v>139</v>
      </c>
      <c r="U53">
        <v>209</v>
      </c>
      <c r="V53">
        <v>3</v>
      </c>
      <c r="W53">
        <v>2</v>
      </c>
      <c r="X53" s="19" t="s">
        <v>19</v>
      </c>
      <c r="Y53" s="4" t="str">
        <f t="shared" si="2"/>
        <v>50 : [139, 209, 3, 2],   #Albrook Right Tile WoR</v>
      </c>
      <c r="Z53" s="4" t="str">
        <f t="shared" si="1"/>
        <v>1 : [209, 3, 2, World of Ruin],   #1249</v>
      </c>
      <c r="AB53" s="19" t="s">
        <v>5057</v>
      </c>
      <c r="AD53" t="s">
        <v>5057</v>
      </c>
    </row>
    <row r="54" spans="1:30">
      <c r="A54">
        <v>51</v>
      </c>
      <c r="B54">
        <v>1</v>
      </c>
      <c r="C54">
        <v>130</v>
      </c>
      <c r="D54">
        <v>179</v>
      </c>
      <c r="E54">
        <v>305</v>
      </c>
      <c r="F54">
        <v>23</v>
      </c>
      <c r="G54">
        <v>29</v>
      </c>
      <c r="H54">
        <v>0</v>
      </c>
      <c r="I54">
        <v>1</v>
      </c>
      <c r="J54">
        <v>1</v>
      </c>
      <c r="K54">
        <v>10</v>
      </c>
      <c r="L54">
        <v>0</v>
      </c>
      <c r="M54">
        <v>0</v>
      </c>
      <c r="P54" s="19" t="s">
        <v>7119</v>
      </c>
      <c r="Q54" s="19" t="s">
        <v>672</v>
      </c>
      <c r="R54">
        <v>1243</v>
      </c>
      <c r="S54">
        <v>305</v>
      </c>
      <c r="T54">
        <v>130</v>
      </c>
      <c r="U54">
        <v>180</v>
      </c>
      <c r="V54">
        <v>2</v>
      </c>
      <c r="W54">
        <v>2</v>
      </c>
      <c r="X54" s="19" t="s">
        <v>19</v>
      </c>
      <c r="Y54" s="4" t="str">
        <f t="shared" si="2"/>
        <v>51 : [130, 180, 2, 2],   #Tzen WoR</v>
      </c>
      <c r="Z54" s="4" t="str">
        <f t="shared" si="1"/>
        <v>1 : [180, 2, 2, World of Ruin],   #1243</v>
      </c>
      <c r="AB54" s="19" t="s">
        <v>5058</v>
      </c>
      <c r="AD54" t="s">
        <v>5058</v>
      </c>
    </row>
    <row r="55" spans="1:30">
      <c r="A55">
        <v>52</v>
      </c>
      <c r="B55">
        <v>1</v>
      </c>
      <c r="C55">
        <v>237</v>
      </c>
      <c r="D55">
        <v>135</v>
      </c>
      <c r="E55">
        <v>158</v>
      </c>
      <c r="F55">
        <v>31</v>
      </c>
      <c r="G55">
        <v>18</v>
      </c>
      <c r="H55">
        <v>3</v>
      </c>
      <c r="I55">
        <v>1</v>
      </c>
      <c r="J55">
        <v>1</v>
      </c>
      <c r="K55">
        <v>58</v>
      </c>
      <c r="L55">
        <v>0</v>
      </c>
      <c r="M55">
        <v>0</v>
      </c>
      <c r="P55" s="19" t="s">
        <v>7120</v>
      </c>
      <c r="Q55" s="19" t="s">
        <v>500</v>
      </c>
      <c r="R55">
        <v>1192</v>
      </c>
      <c r="S55">
        <v>158</v>
      </c>
      <c r="T55">
        <v>237</v>
      </c>
      <c r="U55">
        <v>135</v>
      </c>
      <c r="V55">
        <v>1</v>
      </c>
      <c r="W55">
        <v>2</v>
      </c>
      <c r="X55" s="19" t="s">
        <v>19</v>
      </c>
      <c r="Y55" s="4" t="str">
        <f t="shared" si="2"/>
        <v>52 : [237, 135, 1, 2],   #Mobliz WoR</v>
      </c>
      <c r="Z55" s="4" t="str">
        <f t="shared" si="1"/>
        <v>1 : [135, 1, 2, World of Ruin],   #1192</v>
      </c>
      <c r="AB55" s="19" t="s">
        <v>5059</v>
      </c>
      <c r="AD55" t="s">
        <v>5059</v>
      </c>
    </row>
    <row r="56" spans="1:30">
      <c r="A56">
        <v>53</v>
      </c>
      <c r="B56">
        <v>1</v>
      </c>
      <c r="C56">
        <v>25</v>
      </c>
      <c r="D56">
        <v>52</v>
      </c>
      <c r="E56">
        <v>297</v>
      </c>
      <c r="F56">
        <v>8</v>
      </c>
      <c r="G56">
        <v>12</v>
      </c>
      <c r="H56">
        <v>0</v>
      </c>
      <c r="I56">
        <v>0</v>
      </c>
      <c r="J56">
        <v>1</v>
      </c>
      <c r="K56">
        <v>2</v>
      </c>
      <c r="L56">
        <v>0</v>
      </c>
      <c r="M56">
        <v>0</v>
      </c>
      <c r="P56" s="19" t="s">
        <v>7121</v>
      </c>
      <c r="Q56" s="19" t="s">
        <v>665</v>
      </c>
      <c r="R56">
        <v>1242</v>
      </c>
      <c r="S56">
        <v>297</v>
      </c>
      <c r="T56">
        <v>25</v>
      </c>
      <c r="U56">
        <v>53</v>
      </c>
      <c r="V56">
        <v>2</v>
      </c>
      <c r="W56">
        <v>2</v>
      </c>
      <c r="X56" s="19" t="s">
        <v>19</v>
      </c>
      <c r="Y56" s="4" t="str">
        <f t="shared" si="2"/>
        <v>53 : [25, 53, 2, 2],   #Darill's Tomb</v>
      </c>
      <c r="Z56" s="4" t="str">
        <f t="shared" si="1"/>
        <v>1 : [53, 2, 2, World of Ruin],   #1242</v>
      </c>
      <c r="AB56" s="19" t="s">
        <v>5060</v>
      </c>
      <c r="AD56" t="s">
        <v>5060</v>
      </c>
    </row>
    <row r="57" spans="1:30">
      <c r="A57">
        <v>54</v>
      </c>
      <c r="B57">
        <v>1</v>
      </c>
      <c r="C57">
        <v>146</v>
      </c>
      <c r="D57">
        <v>76</v>
      </c>
      <c r="E57">
        <v>169</v>
      </c>
      <c r="F57">
        <v>1</v>
      </c>
      <c r="G57">
        <v>35</v>
      </c>
      <c r="H57">
        <v>1</v>
      </c>
      <c r="I57">
        <v>1</v>
      </c>
      <c r="J57">
        <v>1</v>
      </c>
      <c r="K57">
        <v>26</v>
      </c>
      <c r="L57">
        <v>0</v>
      </c>
      <c r="M57">
        <v>0</v>
      </c>
      <c r="P57" s="19" t="s">
        <v>7101</v>
      </c>
      <c r="Q57" s="19" t="s">
        <v>2107</v>
      </c>
      <c r="R57">
        <v>1199</v>
      </c>
      <c r="S57">
        <v>169</v>
      </c>
      <c r="T57">
        <v>116</v>
      </c>
      <c r="U57">
        <v>61</v>
      </c>
      <c r="V57">
        <v>3</v>
      </c>
      <c r="W57">
        <v>2</v>
      </c>
      <c r="X57" s="19" t="s">
        <v>19</v>
      </c>
      <c r="Y57" s="4" t="str">
        <f t="shared" si="2"/>
        <v>54 : [116, 61, 3, 2],   #Nikeah Left Tile WoR</v>
      </c>
      <c r="Z57" s="4" t="str">
        <f t="shared" si="1"/>
        <v>1 : [61, 3, 2, World of Ruin],   #1199</v>
      </c>
      <c r="AB57" s="19" t="s">
        <v>5061</v>
      </c>
      <c r="AD57" t="s">
        <v>5061</v>
      </c>
    </row>
    <row r="58" spans="1:30">
      <c r="A58">
        <v>55</v>
      </c>
      <c r="B58">
        <v>1</v>
      </c>
      <c r="C58">
        <v>147</v>
      </c>
      <c r="D58">
        <v>76</v>
      </c>
      <c r="E58">
        <v>169</v>
      </c>
      <c r="F58">
        <v>1</v>
      </c>
      <c r="G58">
        <v>35</v>
      </c>
      <c r="H58">
        <v>1</v>
      </c>
      <c r="I58">
        <v>1</v>
      </c>
      <c r="J58">
        <v>1</v>
      </c>
      <c r="K58">
        <v>26</v>
      </c>
      <c r="L58">
        <v>0</v>
      </c>
      <c r="M58">
        <v>0</v>
      </c>
      <c r="P58" s="19" t="s">
        <v>7101</v>
      </c>
      <c r="Q58" s="19" t="s">
        <v>2108</v>
      </c>
      <c r="R58">
        <v>1199</v>
      </c>
      <c r="S58">
        <v>169</v>
      </c>
      <c r="T58">
        <v>116</v>
      </c>
      <c r="U58">
        <v>61</v>
      </c>
      <c r="V58">
        <v>3</v>
      </c>
      <c r="W58">
        <v>2</v>
      </c>
      <c r="X58" s="19" t="s">
        <v>19</v>
      </c>
      <c r="Y58" s="4" t="str">
        <f t="shared" si="2"/>
        <v>55 : [116, 61, 3, 2],   #Nikeah Right Tile WoR</v>
      </c>
      <c r="Z58" s="4" t="str">
        <f t="shared" si="1"/>
        <v>1 : [61, 3, 2, World of Ruin],   #1199</v>
      </c>
      <c r="AB58" s="19" t="s">
        <v>5062</v>
      </c>
      <c r="AD58" t="s">
        <v>5062</v>
      </c>
    </row>
    <row r="59" spans="1:30">
      <c r="A59">
        <v>56</v>
      </c>
      <c r="B59">
        <v>1</v>
      </c>
      <c r="C59">
        <v>50</v>
      </c>
      <c r="D59">
        <v>17</v>
      </c>
      <c r="E59">
        <v>413</v>
      </c>
      <c r="F59">
        <v>23</v>
      </c>
      <c r="G59">
        <v>15</v>
      </c>
      <c r="H59">
        <v>0</v>
      </c>
      <c r="I59">
        <v>1</v>
      </c>
      <c r="J59">
        <v>1</v>
      </c>
      <c r="K59">
        <v>10</v>
      </c>
      <c r="L59">
        <v>0</v>
      </c>
      <c r="M59">
        <v>0</v>
      </c>
      <c r="P59" s="19" t="s">
        <v>7122</v>
      </c>
      <c r="Q59" s="19" t="s">
        <v>2109</v>
      </c>
      <c r="R59">
        <v>1280</v>
      </c>
      <c r="S59">
        <v>413</v>
      </c>
      <c r="T59">
        <v>50</v>
      </c>
      <c r="U59">
        <v>18</v>
      </c>
      <c r="V59">
        <v>2</v>
      </c>
      <c r="W59">
        <v>2</v>
      </c>
      <c r="X59" s="19" t="s">
        <v>19</v>
      </c>
      <c r="Y59" s="4" t="str">
        <f t="shared" si="2"/>
        <v>56 : [50, 18, 2, 2],   #Coliseum</v>
      </c>
      <c r="Z59" s="4" t="str">
        <f t="shared" si="1"/>
        <v>1 : [18, 2, 2, World of Ruin],   #1280</v>
      </c>
      <c r="AB59" s="19" t="s">
        <v>5063</v>
      </c>
      <c r="AD59" t="s">
        <v>5063</v>
      </c>
    </row>
    <row r="60" spans="1:30">
      <c r="A60">
        <v>57</v>
      </c>
      <c r="B60">
        <v>1</v>
      </c>
      <c r="C60">
        <v>106</v>
      </c>
      <c r="D60">
        <v>98</v>
      </c>
      <c r="E60">
        <v>68</v>
      </c>
      <c r="F60">
        <v>16</v>
      </c>
      <c r="G60">
        <v>42</v>
      </c>
      <c r="H60">
        <v>0</v>
      </c>
      <c r="I60">
        <v>0</v>
      </c>
      <c r="J60">
        <v>1</v>
      </c>
      <c r="K60">
        <v>2</v>
      </c>
      <c r="L60">
        <v>0</v>
      </c>
      <c r="M60">
        <v>0</v>
      </c>
      <c r="P60" s="19" t="s">
        <v>7123</v>
      </c>
      <c r="Q60" s="19" t="s">
        <v>2110</v>
      </c>
      <c r="R60">
        <v>262</v>
      </c>
      <c r="S60">
        <v>68</v>
      </c>
      <c r="T60">
        <v>106</v>
      </c>
      <c r="U60">
        <v>99</v>
      </c>
      <c r="V60">
        <v>2</v>
      </c>
      <c r="W60">
        <v>2</v>
      </c>
      <c r="X60" s="19" t="s">
        <v>19</v>
      </c>
      <c r="Y60" s="4" t="str">
        <f t="shared" si="2"/>
        <v>57 : [106, 99, 2, 2],   #Cave to Figaro Castle WoR</v>
      </c>
      <c r="Z60" s="4" t="str">
        <f t="shared" si="1"/>
        <v>1 : [99, 2, 2, World of Ruin],   #262</v>
      </c>
      <c r="AB60" s="19" t="s">
        <v>5064</v>
      </c>
      <c r="AD60" t="s">
        <v>5064</v>
      </c>
    </row>
    <row r="61" spans="1:30">
      <c r="A61">
        <v>58</v>
      </c>
      <c r="B61">
        <v>1</v>
      </c>
      <c r="C61">
        <v>113</v>
      </c>
      <c r="D61">
        <v>95</v>
      </c>
      <c r="E61">
        <v>74</v>
      </c>
      <c r="F61">
        <v>1</v>
      </c>
      <c r="G61">
        <v>28</v>
      </c>
      <c r="H61">
        <v>1</v>
      </c>
      <c r="I61">
        <v>1</v>
      </c>
      <c r="J61">
        <v>1</v>
      </c>
      <c r="K61">
        <v>26</v>
      </c>
      <c r="L61">
        <v>0</v>
      </c>
      <c r="M61">
        <v>0</v>
      </c>
      <c r="P61" s="19" t="s">
        <v>7124</v>
      </c>
      <c r="Q61" s="19" t="s">
        <v>2111</v>
      </c>
      <c r="R61">
        <v>1162</v>
      </c>
      <c r="S61">
        <v>74</v>
      </c>
      <c r="T61">
        <v>84</v>
      </c>
      <c r="U61">
        <v>112</v>
      </c>
      <c r="V61">
        <v>3</v>
      </c>
      <c r="W61">
        <v>2</v>
      </c>
      <c r="X61" s="19" t="s">
        <v>19</v>
      </c>
      <c r="Y61" s="4" t="str">
        <f t="shared" si="2"/>
        <v>58 : [84, 112, 3, 2],   #South Figaro WoR</v>
      </c>
      <c r="Z61" s="4" t="str">
        <f t="shared" si="1"/>
        <v>1 : [112, 3, 2, World of Ruin],   #1162</v>
      </c>
      <c r="AB61" s="19" t="s">
        <v>5065</v>
      </c>
      <c r="AD61" t="s">
        <v>5065</v>
      </c>
    </row>
    <row r="62" spans="1:30">
      <c r="A62">
        <v>59</v>
      </c>
      <c r="B62">
        <v>1</v>
      </c>
      <c r="C62">
        <v>38</v>
      </c>
      <c r="D62">
        <v>45</v>
      </c>
      <c r="E62">
        <v>189</v>
      </c>
      <c r="F62">
        <v>23</v>
      </c>
      <c r="G62">
        <v>29</v>
      </c>
      <c r="H62">
        <v>0</v>
      </c>
      <c r="I62">
        <v>1</v>
      </c>
      <c r="J62">
        <v>1</v>
      </c>
      <c r="K62">
        <v>10</v>
      </c>
      <c r="L62">
        <v>0</v>
      </c>
      <c r="M62">
        <v>0</v>
      </c>
      <c r="P62" s="19" t="s">
        <v>7125</v>
      </c>
      <c r="Q62" s="19" t="s">
        <v>2112</v>
      </c>
      <c r="R62">
        <v>1209</v>
      </c>
      <c r="S62">
        <v>189</v>
      </c>
      <c r="T62">
        <v>27</v>
      </c>
      <c r="U62">
        <v>41</v>
      </c>
      <c r="V62">
        <v>2</v>
      </c>
      <c r="W62">
        <v>2</v>
      </c>
      <c r="X62" s="19" t="s">
        <v>19</v>
      </c>
      <c r="Y62" s="4" t="str">
        <f t="shared" si="2"/>
        <v>59 : [27, 41, 2, 2],   #Kohlingen Left Tile WoR</v>
      </c>
      <c r="Z62" s="4" t="str">
        <f t="shared" si="1"/>
        <v>1 : [41, 2, 2, World of Ruin],   #1209</v>
      </c>
      <c r="AB62" s="19" t="s">
        <v>5066</v>
      </c>
      <c r="AD62" t="s">
        <v>5066</v>
      </c>
    </row>
    <row r="63" spans="1:30">
      <c r="A63">
        <v>60</v>
      </c>
      <c r="B63">
        <v>1</v>
      </c>
      <c r="C63">
        <v>39</v>
      </c>
      <c r="D63">
        <v>45</v>
      </c>
      <c r="E63">
        <v>189</v>
      </c>
      <c r="F63">
        <v>23</v>
      </c>
      <c r="G63">
        <v>29</v>
      </c>
      <c r="H63">
        <v>0</v>
      </c>
      <c r="I63">
        <v>1</v>
      </c>
      <c r="J63">
        <v>1</v>
      </c>
      <c r="K63">
        <v>10</v>
      </c>
      <c r="L63">
        <v>0</v>
      </c>
      <c r="M63">
        <v>0</v>
      </c>
      <c r="P63" s="19" t="s">
        <v>7125</v>
      </c>
      <c r="Q63" s="19" t="s">
        <v>2113</v>
      </c>
      <c r="R63">
        <v>1209</v>
      </c>
      <c r="S63">
        <v>189</v>
      </c>
      <c r="T63">
        <v>27</v>
      </c>
      <c r="U63">
        <v>41</v>
      </c>
      <c r="V63">
        <v>2</v>
      </c>
      <c r="W63">
        <v>2</v>
      </c>
      <c r="X63" s="19" t="s">
        <v>19</v>
      </c>
      <c r="Y63" s="4" t="str">
        <f t="shared" si="2"/>
        <v>60 : [27, 41, 2, 2],   #Kohlingen Right Tile WoR</v>
      </c>
      <c r="Z63" s="4" t="str">
        <f t="shared" si="1"/>
        <v>1 : [41, 2, 2, World of Ruin],   #1209</v>
      </c>
      <c r="AB63" s="19" t="s">
        <v>5067</v>
      </c>
      <c r="AD63" t="s">
        <v>5067</v>
      </c>
    </row>
    <row r="64" spans="1:30">
      <c r="A64">
        <v>61</v>
      </c>
      <c r="B64">
        <v>1</v>
      </c>
      <c r="C64">
        <v>207</v>
      </c>
      <c r="D64">
        <v>89</v>
      </c>
      <c r="E64">
        <v>353</v>
      </c>
      <c r="F64">
        <v>33</v>
      </c>
      <c r="G64">
        <v>61</v>
      </c>
      <c r="H64">
        <v>0</v>
      </c>
      <c r="I64">
        <v>1</v>
      </c>
      <c r="J64">
        <v>1</v>
      </c>
      <c r="K64">
        <v>10</v>
      </c>
      <c r="L64">
        <v>0</v>
      </c>
      <c r="M64">
        <v>0</v>
      </c>
      <c r="P64" s="19" t="s">
        <v>164</v>
      </c>
      <c r="Q64" s="19" t="s">
        <v>2114</v>
      </c>
      <c r="R64">
        <v>978</v>
      </c>
      <c r="S64">
        <v>353</v>
      </c>
      <c r="T64">
        <v>207</v>
      </c>
      <c r="U64">
        <v>90</v>
      </c>
      <c r="V64">
        <v>2</v>
      </c>
      <c r="W64">
        <v>2</v>
      </c>
      <c r="X64" s="19" t="s">
        <v>19</v>
      </c>
      <c r="Y64" s="4" t="str">
        <f t="shared" si="2"/>
        <v>61 : [207, 90, 2, 2],   #Cave in the Veldt WoR</v>
      </c>
      <c r="Z64" s="4" t="str">
        <f t="shared" si="1"/>
        <v>1 : [90, 2, 2, World of Ruin],   #978</v>
      </c>
      <c r="AB64" s="19" t="s">
        <v>5068</v>
      </c>
      <c r="AD64" t="s">
        <v>5068</v>
      </c>
    </row>
    <row r="65" spans="1:30">
      <c r="A65">
        <v>62</v>
      </c>
      <c r="B65">
        <v>1</v>
      </c>
      <c r="C65">
        <v>31</v>
      </c>
      <c r="D65">
        <v>183</v>
      </c>
      <c r="E65">
        <v>237</v>
      </c>
      <c r="F65">
        <v>60</v>
      </c>
      <c r="G65">
        <v>51</v>
      </c>
      <c r="H65">
        <v>0</v>
      </c>
      <c r="I65">
        <v>1</v>
      </c>
      <c r="J65">
        <v>1</v>
      </c>
      <c r="K65">
        <v>10</v>
      </c>
      <c r="L65">
        <v>0</v>
      </c>
      <c r="M65">
        <v>0</v>
      </c>
      <c r="P65" s="19" t="s">
        <v>226</v>
      </c>
      <c r="Q65" s="19" t="s">
        <v>2115</v>
      </c>
      <c r="R65">
        <v>658</v>
      </c>
      <c r="S65">
        <v>237</v>
      </c>
      <c r="T65">
        <v>45</v>
      </c>
      <c r="U65">
        <v>154</v>
      </c>
      <c r="V65">
        <v>2</v>
      </c>
      <c r="W65">
        <v>2</v>
      </c>
      <c r="X65" s="19" t="s">
        <v>19</v>
      </c>
      <c r="Y65" s="4" t="str">
        <f t="shared" si="2"/>
        <v>62 : [45, 154, 2, 2],   #Opera House WoR</v>
      </c>
      <c r="Z65" s="4" t="str">
        <f t="shared" si="1"/>
        <v>1 : [154, 2, 2, World of Ruin],   #658</v>
      </c>
      <c r="AB65" s="19" t="s">
        <v>5069</v>
      </c>
      <c r="AD65" t="s">
        <v>5069</v>
      </c>
    </row>
    <row r="66" spans="1:30">
      <c r="A66">
        <v>63</v>
      </c>
      <c r="B66">
        <v>1</v>
      </c>
      <c r="C66">
        <v>69</v>
      </c>
      <c r="D66">
        <v>184</v>
      </c>
      <c r="E66">
        <v>284</v>
      </c>
      <c r="F66">
        <v>11</v>
      </c>
      <c r="G66">
        <v>29</v>
      </c>
      <c r="H66">
        <v>0</v>
      </c>
      <c r="I66">
        <v>1</v>
      </c>
      <c r="J66">
        <v>1</v>
      </c>
      <c r="K66">
        <v>10</v>
      </c>
      <c r="L66">
        <v>0</v>
      </c>
      <c r="M66">
        <v>0</v>
      </c>
      <c r="P66" s="19" t="s">
        <v>7109</v>
      </c>
      <c r="Q66" s="19" t="s">
        <v>2116</v>
      </c>
      <c r="R66">
        <v>1238</v>
      </c>
      <c r="S66">
        <v>284</v>
      </c>
      <c r="T66">
        <v>66</v>
      </c>
      <c r="U66">
        <v>228</v>
      </c>
      <c r="V66">
        <v>2</v>
      </c>
      <c r="W66">
        <v>2</v>
      </c>
      <c r="X66" s="19" t="s">
        <v>19</v>
      </c>
      <c r="Y66" s="4" t="str">
        <f t="shared" si="2"/>
        <v>63 : [66, 228, 2, 2],   #Maranda Left Tile WoR</v>
      </c>
      <c r="Z66" s="4" t="str">
        <f t="shared" si="1"/>
        <v>1 : [228, 2, 2, World of Ruin],   #1238</v>
      </c>
      <c r="AB66" s="19" t="s">
        <v>5070</v>
      </c>
      <c r="AD66" t="s">
        <v>5070</v>
      </c>
    </row>
    <row r="67" spans="1:30">
      <c r="A67">
        <v>64</v>
      </c>
      <c r="B67">
        <v>1</v>
      </c>
      <c r="C67">
        <v>70</v>
      </c>
      <c r="D67">
        <v>184</v>
      </c>
      <c r="E67">
        <v>284</v>
      </c>
      <c r="F67">
        <v>11</v>
      </c>
      <c r="G67">
        <v>29</v>
      </c>
      <c r="H67">
        <v>0</v>
      </c>
      <c r="I67">
        <v>1</v>
      </c>
      <c r="J67">
        <v>1</v>
      </c>
      <c r="K67">
        <v>10</v>
      </c>
      <c r="L67">
        <v>0</v>
      </c>
      <c r="M67">
        <v>0</v>
      </c>
      <c r="P67" s="19" t="s">
        <v>7109</v>
      </c>
      <c r="Q67" s="19" t="s">
        <v>2117</v>
      </c>
      <c r="R67">
        <v>1238</v>
      </c>
      <c r="S67">
        <v>284</v>
      </c>
      <c r="T67">
        <v>66</v>
      </c>
      <c r="U67">
        <v>228</v>
      </c>
      <c r="V67">
        <v>2</v>
      </c>
      <c r="W67">
        <v>2</v>
      </c>
      <c r="X67" s="19" t="s">
        <v>19</v>
      </c>
      <c r="Y67" s="4" t="str">
        <f t="shared" si="2"/>
        <v>64 : [66, 228, 2, 2],   #Maranda Right Tile WoR</v>
      </c>
      <c r="Z67" s="4" t="str">
        <f t="shared" ref="Z67:Z130" si="3">B67&amp;" : ["&amp;U67&amp;", "&amp;V67&amp;", "&amp;W67&amp;", "&amp;X67&amp;"],   #"&amp;R67</f>
        <v>1 : [228, 2, 2, World of Ruin],   #1238</v>
      </c>
      <c r="AB67" s="19" t="s">
        <v>5071</v>
      </c>
      <c r="AD67" t="s">
        <v>5071</v>
      </c>
    </row>
    <row r="68" spans="1:30">
      <c r="A68">
        <v>65</v>
      </c>
      <c r="B68">
        <v>1</v>
      </c>
      <c r="C68">
        <v>146</v>
      </c>
      <c r="D68">
        <v>76</v>
      </c>
      <c r="E68">
        <v>169</v>
      </c>
      <c r="F68">
        <v>1</v>
      </c>
      <c r="G68">
        <v>35</v>
      </c>
      <c r="H68">
        <v>1</v>
      </c>
      <c r="I68">
        <v>1</v>
      </c>
      <c r="J68">
        <v>1</v>
      </c>
      <c r="K68">
        <v>26</v>
      </c>
      <c r="L68">
        <v>0</v>
      </c>
      <c r="M68">
        <v>0</v>
      </c>
      <c r="P68" s="19" t="s">
        <v>7101</v>
      </c>
      <c r="Q68" s="19" t="s">
        <v>2107</v>
      </c>
      <c r="R68">
        <v>1199</v>
      </c>
      <c r="S68">
        <v>169</v>
      </c>
      <c r="T68">
        <v>116</v>
      </c>
      <c r="U68">
        <v>61</v>
      </c>
      <c r="V68">
        <v>3</v>
      </c>
      <c r="W68">
        <v>2</v>
      </c>
      <c r="X68" s="19" t="s">
        <v>19</v>
      </c>
      <c r="Y68" s="4" t="str">
        <f t="shared" ref="Y68:Y131" si="4">A68&amp;" : ["&amp;T68&amp;", "&amp;U68&amp;", "&amp;V68&amp;", "&amp;W68&amp;"],   #"&amp;Q68</f>
        <v>65 : [116, 61, 3, 2],   #Nikeah Left Tile WoR</v>
      </c>
      <c r="Z68" s="4" t="str">
        <f t="shared" si="3"/>
        <v>1 : [61, 3, 2, World of Ruin],   #1199</v>
      </c>
      <c r="AB68" s="19" t="s">
        <v>5072</v>
      </c>
      <c r="AD68" t="s">
        <v>5072</v>
      </c>
    </row>
    <row r="69" spans="1:30">
      <c r="A69">
        <v>66</v>
      </c>
      <c r="B69">
        <v>1</v>
      </c>
      <c r="C69">
        <v>147</v>
      </c>
      <c r="D69">
        <v>76</v>
      </c>
      <c r="E69">
        <v>169</v>
      </c>
      <c r="F69">
        <v>1</v>
      </c>
      <c r="G69">
        <v>35</v>
      </c>
      <c r="H69">
        <v>1</v>
      </c>
      <c r="I69">
        <v>1</v>
      </c>
      <c r="J69">
        <v>1</v>
      </c>
      <c r="K69">
        <v>26</v>
      </c>
      <c r="L69">
        <v>0</v>
      </c>
      <c r="M69">
        <v>0</v>
      </c>
      <c r="P69" s="19" t="s">
        <v>7101</v>
      </c>
      <c r="Q69" s="19" t="s">
        <v>2108</v>
      </c>
      <c r="R69">
        <v>1199</v>
      </c>
      <c r="S69">
        <v>169</v>
      </c>
      <c r="T69">
        <v>116</v>
      </c>
      <c r="U69">
        <v>61</v>
      </c>
      <c r="V69">
        <v>3</v>
      </c>
      <c r="W69">
        <v>2</v>
      </c>
      <c r="X69" s="19" t="s">
        <v>19</v>
      </c>
      <c r="Y69" s="4" t="str">
        <f t="shared" si="4"/>
        <v>66 : [116, 61, 3, 2],   #Nikeah Right Tile WoR</v>
      </c>
      <c r="Z69" s="4" t="str">
        <f t="shared" si="3"/>
        <v>1 : [61, 3, 2, World of Ruin],   #1199</v>
      </c>
      <c r="AB69" s="19" t="s">
        <v>5073</v>
      </c>
      <c r="AD69" t="s">
        <v>5073</v>
      </c>
    </row>
    <row r="70" spans="1:30">
      <c r="A70">
        <v>67</v>
      </c>
      <c r="B70">
        <v>1</v>
      </c>
      <c r="C70">
        <v>115</v>
      </c>
      <c r="D70">
        <v>33</v>
      </c>
      <c r="E70">
        <v>32</v>
      </c>
      <c r="F70">
        <v>38</v>
      </c>
      <c r="G70">
        <v>61</v>
      </c>
      <c r="H70">
        <v>0</v>
      </c>
      <c r="I70">
        <v>1</v>
      </c>
      <c r="J70">
        <v>1</v>
      </c>
      <c r="K70">
        <v>10</v>
      </c>
      <c r="L70">
        <v>0</v>
      </c>
      <c r="M70">
        <v>0</v>
      </c>
      <c r="P70" s="19" t="s">
        <v>7126</v>
      </c>
      <c r="Q70" s="19" t="s">
        <v>349</v>
      </c>
      <c r="R70">
        <v>1143</v>
      </c>
      <c r="S70">
        <v>32</v>
      </c>
      <c r="T70">
        <v>115</v>
      </c>
      <c r="U70">
        <v>34</v>
      </c>
      <c r="V70">
        <v>2</v>
      </c>
      <c r="W70">
        <v>2</v>
      </c>
      <c r="X70" s="19" t="s">
        <v>19</v>
      </c>
      <c r="Y70" s="4" t="str">
        <f t="shared" si="4"/>
        <v>67 : [115, 34, 2, 2],   #Narshe WoR</v>
      </c>
      <c r="Z70" s="4" t="str">
        <f t="shared" si="3"/>
        <v>1 : [34, 2, 2, World of Ruin],   #1143</v>
      </c>
      <c r="AB70" s="19" t="s">
        <v>5074</v>
      </c>
      <c r="AD70" t="s">
        <v>5074</v>
      </c>
    </row>
    <row r="71" spans="1:30">
      <c r="A71">
        <v>68</v>
      </c>
      <c r="B71">
        <v>1</v>
      </c>
      <c r="C71">
        <v>178</v>
      </c>
      <c r="D71">
        <v>45</v>
      </c>
      <c r="E71">
        <v>131</v>
      </c>
      <c r="F71">
        <v>7</v>
      </c>
      <c r="G71">
        <v>13</v>
      </c>
      <c r="H71">
        <v>0</v>
      </c>
      <c r="I71">
        <v>0</v>
      </c>
      <c r="J71">
        <v>1</v>
      </c>
      <c r="K71">
        <v>2</v>
      </c>
      <c r="L71">
        <v>0</v>
      </c>
      <c r="M71">
        <v>0</v>
      </c>
      <c r="P71" s="19" t="s">
        <v>7127</v>
      </c>
      <c r="Q71" s="19" t="s">
        <v>2118</v>
      </c>
      <c r="R71">
        <v>1187</v>
      </c>
      <c r="S71">
        <v>131</v>
      </c>
      <c r="T71">
        <v>165</v>
      </c>
      <c r="U71">
        <v>36</v>
      </c>
      <c r="V71">
        <v>2</v>
      </c>
      <c r="W71">
        <v>2</v>
      </c>
      <c r="X71" s="19" t="s">
        <v>19</v>
      </c>
      <c r="Y71" s="4" t="str">
        <f t="shared" si="4"/>
        <v>68 : [165, 36, 2, 2],   #Crazy Old Man's House WoR</v>
      </c>
      <c r="Z71" s="4" t="str">
        <f t="shared" si="3"/>
        <v>1 : [36, 2, 2, World of Ruin],   #1187</v>
      </c>
      <c r="AB71" s="19" t="s">
        <v>5075</v>
      </c>
      <c r="AD71" t="s">
        <v>5075</v>
      </c>
    </row>
    <row r="72" spans="1:30">
      <c r="A72">
        <v>69</v>
      </c>
      <c r="B72">
        <v>1</v>
      </c>
      <c r="C72">
        <v>160</v>
      </c>
      <c r="D72">
        <v>126</v>
      </c>
      <c r="E72">
        <v>362</v>
      </c>
      <c r="F72">
        <v>8</v>
      </c>
      <c r="G72">
        <v>13</v>
      </c>
      <c r="H72">
        <v>0</v>
      </c>
      <c r="I72">
        <v>0</v>
      </c>
      <c r="J72">
        <v>1</v>
      </c>
      <c r="K72">
        <v>2</v>
      </c>
      <c r="L72">
        <v>0</v>
      </c>
      <c r="M72">
        <v>0</v>
      </c>
      <c r="P72" s="19" t="s">
        <v>7128</v>
      </c>
      <c r="Q72" s="19" t="s">
        <v>739</v>
      </c>
      <c r="R72">
        <v>1262</v>
      </c>
      <c r="S72">
        <v>362</v>
      </c>
      <c r="T72">
        <v>160</v>
      </c>
      <c r="U72">
        <v>127</v>
      </c>
      <c r="V72">
        <v>2</v>
      </c>
      <c r="W72">
        <v>2</v>
      </c>
      <c r="X72" s="19" t="s">
        <v>19</v>
      </c>
      <c r="Y72" s="4" t="str">
        <f t="shared" si="4"/>
        <v>69 : [160, 127, 2, 2],   #Fanatic's Tower</v>
      </c>
      <c r="Z72" s="4" t="str">
        <f t="shared" si="3"/>
        <v>1 : [127, 2, 2, World of Ruin],   #1262</v>
      </c>
      <c r="AB72" s="19" t="s">
        <v>5076</v>
      </c>
      <c r="AD72" t="s">
        <v>5076</v>
      </c>
    </row>
    <row r="73" spans="1:30">
      <c r="A73">
        <v>70</v>
      </c>
      <c r="B73">
        <v>1</v>
      </c>
      <c r="C73">
        <v>43</v>
      </c>
      <c r="D73">
        <v>130</v>
      </c>
      <c r="E73">
        <v>221</v>
      </c>
      <c r="F73">
        <v>61</v>
      </c>
      <c r="G73">
        <v>44</v>
      </c>
      <c r="H73">
        <v>3</v>
      </c>
      <c r="I73">
        <v>1</v>
      </c>
      <c r="J73">
        <v>1</v>
      </c>
      <c r="K73">
        <v>58</v>
      </c>
      <c r="L73">
        <v>0</v>
      </c>
      <c r="M73">
        <v>0</v>
      </c>
      <c r="P73" s="19" t="s">
        <v>7112</v>
      </c>
      <c r="Q73" s="19" t="s">
        <v>2119</v>
      </c>
      <c r="R73">
        <v>1224</v>
      </c>
      <c r="S73">
        <v>221</v>
      </c>
      <c r="T73">
        <v>23</v>
      </c>
      <c r="U73">
        <v>92</v>
      </c>
      <c r="V73">
        <v>1</v>
      </c>
      <c r="W73">
        <v>2</v>
      </c>
      <c r="X73" s="19" t="s">
        <v>19</v>
      </c>
      <c r="Y73" s="4" t="str">
        <f t="shared" si="4"/>
        <v>70 : [23, 92, 1, 2],   #Zozo Top Left Tile WoR</v>
      </c>
      <c r="Z73" s="4" t="str">
        <f t="shared" si="3"/>
        <v>1 : [92, 1, 2, World of Ruin],   #1224</v>
      </c>
      <c r="AB73" s="19" t="s">
        <v>5077</v>
      </c>
      <c r="AD73" t="s">
        <v>5077</v>
      </c>
    </row>
    <row r="74" spans="1:30">
      <c r="A74">
        <v>71</v>
      </c>
      <c r="B74">
        <v>1</v>
      </c>
      <c r="C74">
        <v>43</v>
      </c>
      <c r="D74">
        <v>131</v>
      </c>
      <c r="E74">
        <v>221</v>
      </c>
      <c r="F74">
        <v>61</v>
      </c>
      <c r="G74">
        <v>44</v>
      </c>
      <c r="H74">
        <v>3</v>
      </c>
      <c r="I74">
        <v>1</v>
      </c>
      <c r="J74">
        <v>1</v>
      </c>
      <c r="K74">
        <v>58</v>
      </c>
      <c r="L74">
        <v>0</v>
      </c>
      <c r="M74">
        <v>0</v>
      </c>
      <c r="P74" s="19" t="s">
        <v>7112</v>
      </c>
      <c r="Q74" s="19" t="s">
        <v>2120</v>
      </c>
      <c r="R74">
        <v>1224</v>
      </c>
      <c r="S74">
        <v>221</v>
      </c>
      <c r="T74">
        <v>23</v>
      </c>
      <c r="U74">
        <v>92</v>
      </c>
      <c r="V74">
        <v>1</v>
      </c>
      <c r="W74">
        <v>2</v>
      </c>
      <c r="X74" s="19" t="s">
        <v>19</v>
      </c>
      <c r="Y74" s="4" t="str">
        <f t="shared" si="4"/>
        <v>71 : [23, 92, 1, 2],   #Zozo Bottom Left Tile WoR</v>
      </c>
      <c r="Z74" s="4" t="str">
        <f t="shared" si="3"/>
        <v>1 : [92, 1, 2, World of Ruin],   #1224</v>
      </c>
      <c r="AB74" s="19" t="s">
        <v>5078</v>
      </c>
      <c r="AD74" t="s">
        <v>5078</v>
      </c>
    </row>
    <row r="75" spans="1:30">
      <c r="A75">
        <v>72</v>
      </c>
      <c r="B75">
        <v>1</v>
      </c>
      <c r="C75">
        <v>44</v>
      </c>
      <c r="D75">
        <v>130</v>
      </c>
      <c r="E75">
        <v>221</v>
      </c>
      <c r="F75">
        <v>61</v>
      </c>
      <c r="G75">
        <v>44</v>
      </c>
      <c r="H75">
        <v>3</v>
      </c>
      <c r="I75">
        <v>1</v>
      </c>
      <c r="J75">
        <v>1</v>
      </c>
      <c r="K75">
        <v>58</v>
      </c>
      <c r="L75">
        <v>0</v>
      </c>
      <c r="M75">
        <v>0</v>
      </c>
      <c r="P75" s="19" t="s">
        <v>7112</v>
      </c>
      <c r="Q75" s="19" t="s">
        <v>2121</v>
      </c>
      <c r="R75">
        <v>1224</v>
      </c>
      <c r="S75">
        <v>221</v>
      </c>
      <c r="T75">
        <v>23</v>
      </c>
      <c r="U75">
        <v>92</v>
      </c>
      <c r="V75">
        <v>1</v>
      </c>
      <c r="W75">
        <v>2</v>
      </c>
      <c r="X75" s="19" t="s">
        <v>19</v>
      </c>
      <c r="Y75" s="4" t="str">
        <f t="shared" si="4"/>
        <v>72 : [23, 92, 1, 2],   #Zozo Right Tile WoR</v>
      </c>
      <c r="Z75" s="4" t="str">
        <f t="shared" si="3"/>
        <v>1 : [92, 1, 2, World of Ruin],   #1224</v>
      </c>
      <c r="AB75" s="19" t="s">
        <v>5079</v>
      </c>
      <c r="AD75" t="s">
        <v>5079</v>
      </c>
    </row>
    <row r="76" spans="1:30">
      <c r="A76">
        <v>73</v>
      </c>
      <c r="B76">
        <v>1</v>
      </c>
      <c r="C76">
        <v>34</v>
      </c>
      <c r="D76">
        <v>156</v>
      </c>
      <c r="E76">
        <v>198</v>
      </c>
      <c r="F76">
        <v>15</v>
      </c>
      <c r="G76">
        <v>61</v>
      </c>
      <c r="H76">
        <v>0</v>
      </c>
      <c r="I76">
        <v>1</v>
      </c>
      <c r="J76">
        <v>1</v>
      </c>
      <c r="K76">
        <v>10</v>
      </c>
      <c r="L76">
        <v>0</v>
      </c>
      <c r="M76">
        <v>0</v>
      </c>
      <c r="P76" s="19" t="s">
        <v>7108</v>
      </c>
      <c r="Q76" s="19" t="s">
        <v>2122</v>
      </c>
      <c r="R76">
        <v>1213</v>
      </c>
      <c r="S76">
        <v>198</v>
      </c>
      <c r="T76">
        <v>27</v>
      </c>
      <c r="U76">
        <v>132</v>
      </c>
      <c r="V76">
        <v>2</v>
      </c>
      <c r="W76">
        <v>2</v>
      </c>
      <c r="X76" s="19" t="s">
        <v>19</v>
      </c>
      <c r="Y76" s="4" t="str">
        <f t="shared" si="4"/>
        <v>73 : [27, 132, 2, 2],   #Jidoor Left Tile WoR</v>
      </c>
      <c r="Z76" s="4" t="str">
        <f t="shared" si="3"/>
        <v>1 : [132, 2, 2, World of Ruin],   #1213</v>
      </c>
      <c r="AB76" s="19" t="s">
        <v>5080</v>
      </c>
      <c r="AD76" t="s">
        <v>5080</v>
      </c>
    </row>
    <row r="77" spans="1:30">
      <c r="A77">
        <v>74</v>
      </c>
      <c r="B77">
        <v>1</v>
      </c>
      <c r="C77">
        <v>35</v>
      </c>
      <c r="D77">
        <v>156</v>
      </c>
      <c r="E77">
        <v>198</v>
      </c>
      <c r="F77">
        <v>15</v>
      </c>
      <c r="G77">
        <v>61</v>
      </c>
      <c r="H77">
        <v>0</v>
      </c>
      <c r="I77">
        <v>1</v>
      </c>
      <c r="J77">
        <v>1</v>
      </c>
      <c r="K77">
        <v>10</v>
      </c>
      <c r="L77">
        <v>0</v>
      </c>
      <c r="M77">
        <v>0</v>
      </c>
      <c r="P77" s="19" t="s">
        <v>7108</v>
      </c>
      <c r="Q77" s="19" t="s">
        <v>2123</v>
      </c>
      <c r="R77">
        <v>1213</v>
      </c>
      <c r="S77">
        <v>198</v>
      </c>
      <c r="T77">
        <v>27</v>
      </c>
      <c r="U77">
        <v>132</v>
      </c>
      <c r="V77">
        <v>2</v>
      </c>
      <c r="W77">
        <v>2</v>
      </c>
      <c r="X77" s="19" t="s">
        <v>19</v>
      </c>
      <c r="Y77" s="4" t="str">
        <f t="shared" si="4"/>
        <v>74 : [27, 132, 2, 2],   #Jidoor Right Tile WoR</v>
      </c>
      <c r="Z77" s="4" t="str">
        <f t="shared" si="3"/>
        <v>1 : [132, 2, 2, World of Ruin],   #1213</v>
      </c>
      <c r="AB77" s="19" t="s">
        <v>5081</v>
      </c>
      <c r="AD77" t="s">
        <v>5081</v>
      </c>
    </row>
    <row r="78" spans="1:30">
      <c r="A78">
        <v>75</v>
      </c>
      <c r="B78">
        <v>1</v>
      </c>
      <c r="C78">
        <v>251</v>
      </c>
      <c r="D78">
        <v>230</v>
      </c>
      <c r="E78">
        <v>344</v>
      </c>
      <c r="F78">
        <v>23</v>
      </c>
      <c r="G78">
        <v>46</v>
      </c>
      <c r="H78">
        <v>0</v>
      </c>
      <c r="I78">
        <v>1</v>
      </c>
      <c r="J78">
        <v>1</v>
      </c>
      <c r="K78">
        <v>10</v>
      </c>
      <c r="L78">
        <v>0</v>
      </c>
      <c r="M78">
        <v>0</v>
      </c>
      <c r="P78" s="19" t="s">
        <v>7129</v>
      </c>
      <c r="Q78" s="19" t="s">
        <v>715</v>
      </c>
      <c r="R78">
        <v>1261</v>
      </c>
      <c r="S78">
        <v>344</v>
      </c>
      <c r="T78">
        <v>251</v>
      </c>
      <c r="U78">
        <v>231</v>
      </c>
      <c r="V78">
        <v>2</v>
      </c>
      <c r="W78">
        <v>2</v>
      </c>
      <c r="X78" s="19" t="s">
        <v>19</v>
      </c>
      <c r="Y78" s="4" t="str">
        <f t="shared" si="4"/>
        <v>75 : [251, 231, 2, 2],   #Thamasa WoR</v>
      </c>
      <c r="Z78" s="4" t="str">
        <f t="shared" si="3"/>
        <v>1 : [231, 2, 2, World of Ruin],   #1261</v>
      </c>
      <c r="AB78" s="19" t="s">
        <v>5082</v>
      </c>
      <c r="AD78" t="s">
        <v>5082</v>
      </c>
    </row>
    <row r="79" spans="1:30">
      <c r="A79">
        <v>76</v>
      </c>
      <c r="B79">
        <v>1</v>
      </c>
      <c r="C79">
        <v>171</v>
      </c>
      <c r="D79">
        <v>75</v>
      </c>
      <c r="E79">
        <v>285</v>
      </c>
      <c r="F79">
        <v>33</v>
      </c>
      <c r="G79">
        <v>61</v>
      </c>
      <c r="H79">
        <v>0</v>
      </c>
      <c r="I79">
        <v>1</v>
      </c>
      <c r="J79">
        <v>1</v>
      </c>
      <c r="K79">
        <v>10</v>
      </c>
      <c r="L79">
        <v>0</v>
      </c>
      <c r="M79">
        <v>0</v>
      </c>
      <c r="P79" s="19" t="s">
        <v>225</v>
      </c>
      <c r="Q79" s="19" t="s">
        <v>2124</v>
      </c>
      <c r="R79">
        <v>1240</v>
      </c>
      <c r="S79">
        <v>285</v>
      </c>
      <c r="T79">
        <v>156</v>
      </c>
      <c r="U79">
        <v>85</v>
      </c>
      <c r="V79">
        <v>2</v>
      </c>
      <c r="W79">
        <v>2</v>
      </c>
      <c r="X79" s="19" t="s">
        <v>19</v>
      </c>
      <c r="Y79" s="4" t="str">
        <f t="shared" si="4"/>
        <v>76 : [156, 85, 2, 2],   #Doma Left Tile WoR</v>
      </c>
      <c r="Z79" s="4" t="str">
        <f t="shared" si="3"/>
        <v>1 : [85, 2, 2, World of Ruin],   #1240</v>
      </c>
      <c r="AB79" s="19" t="s">
        <v>5083</v>
      </c>
      <c r="AD79" t="s">
        <v>5083</v>
      </c>
    </row>
    <row r="80" spans="1:30">
      <c r="A80">
        <v>77</v>
      </c>
      <c r="B80">
        <v>1</v>
      </c>
      <c r="C80">
        <v>172</v>
      </c>
      <c r="D80">
        <v>75</v>
      </c>
      <c r="E80">
        <v>285</v>
      </c>
      <c r="F80">
        <v>33</v>
      </c>
      <c r="G80">
        <v>61</v>
      </c>
      <c r="H80">
        <v>0</v>
      </c>
      <c r="I80">
        <v>1</v>
      </c>
      <c r="J80">
        <v>1</v>
      </c>
      <c r="K80">
        <v>10</v>
      </c>
      <c r="L80">
        <v>0</v>
      </c>
      <c r="M80">
        <v>0</v>
      </c>
      <c r="P80" s="19" t="s">
        <v>225</v>
      </c>
      <c r="Q80" s="19" t="s">
        <v>2125</v>
      </c>
      <c r="R80">
        <v>1240</v>
      </c>
      <c r="S80">
        <v>285</v>
      </c>
      <c r="T80">
        <v>156</v>
      </c>
      <c r="U80">
        <v>85</v>
      </c>
      <c r="V80">
        <v>2</v>
      </c>
      <c r="W80">
        <v>2</v>
      </c>
      <c r="X80" s="19" t="s">
        <v>19</v>
      </c>
      <c r="Y80" s="4" t="str">
        <f t="shared" si="4"/>
        <v>77 : [156, 85, 2, 2],   #Doma Right Tile WoR</v>
      </c>
      <c r="Z80" s="4" t="str">
        <f t="shared" si="3"/>
        <v>1 : [85, 2, 2, World of Ruin],   #1240</v>
      </c>
      <c r="AB80" s="19" t="s">
        <v>5084</v>
      </c>
      <c r="AD80" t="s">
        <v>5084</v>
      </c>
    </row>
    <row r="81" spans="1:30">
      <c r="A81">
        <v>78</v>
      </c>
      <c r="B81">
        <v>1</v>
      </c>
      <c r="C81">
        <v>249</v>
      </c>
      <c r="D81">
        <v>223</v>
      </c>
      <c r="E81">
        <v>405</v>
      </c>
      <c r="F81">
        <v>7</v>
      </c>
      <c r="G81">
        <v>23</v>
      </c>
      <c r="H81">
        <v>0</v>
      </c>
      <c r="I81">
        <v>0</v>
      </c>
      <c r="J81">
        <v>1</v>
      </c>
      <c r="K81">
        <v>2</v>
      </c>
      <c r="L81">
        <v>0</v>
      </c>
      <c r="M81">
        <v>0</v>
      </c>
      <c r="P81" s="19" t="s">
        <v>7130</v>
      </c>
      <c r="Q81" s="19" t="s">
        <v>2126</v>
      </c>
      <c r="W81">
        <v>2</v>
      </c>
      <c r="X81" s="19" t="s">
        <v>19</v>
      </c>
      <c r="Y81" s="4" t="str">
        <f t="shared" si="4"/>
        <v>78 : [, , , 2],   #Ebot's Rock</v>
      </c>
      <c r="Z81" s="4" t="str">
        <f t="shared" si="3"/>
        <v>1 : [, , 2, World of Ruin],   #</v>
      </c>
      <c r="AC81" t="s">
        <v>9838</v>
      </c>
      <c r="AD81" t="s">
        <v>9838</v>
      </c>
    </row>
    <row r="82" spans="1:30">
      <c r="A82">
        <v>79</v>
      </c>
      <c r="B82">
        <v>1</v>
      </c>
      <c r="C82">
        <v>140</v>
      </c>
      <c r="D82">
        <v>20</v>
      </c>
      <c r="E82">
        <v>127</v>
      </c>
      <c r="F82">
        <v>7</v>
      </c>
      <c r="G82">
        <v>13</v>
      </c>
      <c r="H82">
        <v>0</v>
      </c>
      <c r="I82">
        <v>0</v>
      </c>
      <c r="J82">
        <v>1</v>
      </c>
      <c r="K82">
        <v>2</v>
      </c>
      <c r="L82">
        <v>0</v>
      </c>
      <c r="M82">
        <v>0</v>
      </c>
      <c r="P82" s="19" t="s">
        <v>7131</v>
      </c>
      <c r="Q82" s="19" t="s">
        <v>2127</v>
      </c>
      <c r="R82">
        <v>1186</v>
      </c>
      <c r="S82">
        <v>127</v>
      </c>
      <c r="T82">
        <v>140</v>
      </c>
      <c r="U82">
        <v>20</v>
      </c>
      <c r="V82">
        <v>2</v>
      </c>
      <c r="W82">
        <v>2</v>
      </c>
      <c r="X82" s="19" t="s">
        <v>19</v>
      </c>
      <c r="Y82" s="4" t="str">
        <f t="shared" si="4"/>
        <v>79 : [140, 20, 2, 2],   #Duncan's House WoR</v>
      </c>
      <c r="Z82" s="4" t="str">
        <f t="shared" si="3"/>
        <v>1 : [20, 2, 2, World of Ruin],   #1186</v>
      </c>
      <c r="AB82" s="19" t="s">
        <v>5085</v>
      </c>
      <c r="AD82" t="s">
        <v>5085</v>
      </c>
    </row>
    <row r="83" spans="1:30">
      <c r="A83">
        <v>80</v>
      </c>
      <c r="B83">
        <v>2</v>
      </c>
      <c r="C83">
        <v>167</v>
      </c>
      <c r="D83">
        <v>18</v>
      </c>
      <c r="E83">
        <v>175</v>
      </c>
      <c r="F83">
        <v>44</v>
      </c>
      <c r="G83">
        <v>15</v>
      </c>
      <c r="H83">
        <v>0</v>
      </c>
      <c r="I83">
        <v>0</v>
      </c>
      <c r="J83">
        <v>0</v>
      </c>
      <c r="K83">
        <v>0</v>
      </c>
      <c r="L83">
        <v>0</v>
      </c>
      <c r="M83">
        <v>0</v>
      </c>
      <c r="P83" s="19" t="s">
        <v>7132</v>
      </c>
      <c r="Q83" s="19" t="s">
        <v>20</v>
      </c>
      <c r="Y83" s="4" t="str">
        <f t="shared" si="4"/>
        <v>80 : [, , , ],   #Serpent Trench</v>
      </c>
      <c r="Z83" s="4" t="str">
        <f t="shared" si="3"/>
        <v>2 : [, , , ],   #</v>
      </c>
      <c r="AC83" t="s">
        <v>9839</v>
      </c>
      <c r="AD83" t="s">
        <v>9839</v>
      </c>
    </row>
    <row r="84" spans="1:30">
      <c r="A84">
        <v>81</v>
      </c>
      <c r="B84">
        <v>6</v>
      </c>
      <c r="C84">
        <v>20</v>
      </c>
      <c r="D84">
        <v>6</v>
      </c>
      <c r="E84">
        <v>7</v>
      </c>
      <c r="F84">
        <v>40</v>
      </c>
      <c r="G84">
        <v>11</v>
      </c>
      <c r="H84">
        <v>0</v>
      </c>
      <c r="I84">
        <v>0</v>
      </c>
      <c r="J84">
        <v>0</v>
      </c>
      <c r="K84">
        <v>0</v>
      </c>
      <c r="L84">
        <v>0</v>
      </c>
      <c r="M84">
        <v>0</v>
      </c>
      <c r="P84" s="19" t="s">
        <v>7133</v>
      </c>
      <c r="Q84" s="19" t="s">
        <v>1423</v>
      </c>
      <c r="R84">
        <v>82</v>
      </c>
      <c r="S84">
        <v>7</v>
      </c>
      <c r="T84">
        <v>19</v>
      </c>
      <c r="U84">
        <v>6</v>
      </c>
      <c r="V84">
        <v>3</v>
      </c>
      <c r="W84">
        <v>3</v>
      </c>
      <c r="X84" s="19" t="s">
        <v>324</v>
      </c>
      <c r="Y84" s="4" t="str">
        <f t="shared" si="4"/>
        <v>81 : [19, 6, 3, 3],   #Blackjack Stairs Outside</v>
      </c>
      <c r="Z84" s="4" t="str">
        <f t="shared" si="3"/>
        <v>6 : [6, 3, 3, Blackjack Outside],   #82</v>
      </c>
      <c r="AB84" s="19" t="s">
        <v>5086</v>
      </c>
      <c r="AD84" t="s">
        <v>5086</v>
      </c>
    </row>
    <row r="85" spans="1:30">
      <c r="A85">
        <v>82</v>
      </c>
      <c r="B85">
        <v>7</v>
      </c>
      <c r="C85">
        <v>40</v>
      </c>
      <c r="D85">
        <v>10</v>
      </c>
      <c r="E85">
        <v>6</v>
      </c>
      <c r="F85">
        <v>19</v>
      </c>
      <c r="G85">
        <v>6</v>
      </c>
      <c r="H85">
        <v>3</v>
      </c>
      <c r="I85">
        <v>0</v>
      </c>
      <c r="J85">
        <v>0</v>
      </c>
      <c r="K85">
        <v>48</v>
      </c>
      <c r="L85">
        <v>0</v>
      </c>
      <c r="M85">
        <v>0</v>
      </c>
      <c r="P85" s="19" t="s">
        <v>7134</v>
      </c>
      <c r="Q85" s="19" t="s">
        <v>1424</v>
      </c>
      <c r="R85">
        <v>81</v>
      </c>
      <c r="S85">
        <v>6</v>
      </c>
      <c r="T85">
        <v>40</v>
      </c>
      <c r="U85">
        <v>11</v>
      </c>
      <c r="V85">
        <v>0</v>
      </c>
      <c r="W85">
        <v>4</v>
      </c>
      <c r="X85" s="19" t="s">
        <v>2694</v>
      </c>
      <c r="Y85" s="4" t="str">
        <f t="shared" si="4"/>
        <v>82 : [40, 11, 0, 4],   #Blackjack Stairs Inside</v>
      </c>
      <c r="Z85" s="4" t="str">
        <f t="shared" si="3"/>
        <v>7 : [11, 0, 4, Blackjack Gambling Room],   #81</v>
      </c>
      <c r="AB85" s="19" t="s">
        <v>5087</v>
      </c>
      <c r="AD85" t="s">
        <v>5087</v>
      </c>
    </row>
    <row r="86" spans="1:30">
      <c r="A86">
        <v>83</v>
      </c>
      <c r="B86">
        <v>7</v>
      </c>
      <c r="C86">
        <v>40</v>
      </c>
      <c r="D86">
        <v>18</v>
      </c>
      <c r="E86">
        <v>7</v>
      </c>
      <c r="F86">
        <v>50</v>
      </c>
      <c r="G86">
        <v>51</v>
      </c>
      <c r="H86">
        <v>2</v>
      </c>
      <c r="I86">
        <v>0</v>
      </c>
      <c r="J86">
        <v>0</v>
      </c>
      <c r="K86">
        <v>32</v>
      </c>
      <c r="L86">
        <v>0</v>
      </c>
      <c r="M86">
        <v>0</v>
      </c>
      <c r="P86" s="19" t="s">
        <v>7133</v>
      </c>
      <c r="Q86" s="19" t="s">
        <v>1426</v>
      </c>
      <c r="R86">
        <v>84</v>
      </c>
      <c r="S86">
        <v>7</v>
      </c>
      <c r="T86">
        <v>40</v>
      </c>
      <c r="U86">
        <v>17</v>
      </c>
      <c r="V86">
        <v>0</v>
      </c>
      <c r="W86">
        <v>4</v>
      </c>
      <c r="X86" s="19" t="s">
        <v>2694</v>
      </c>
      <c r="Y86" s="4" t="str">
        <f t="shared" si="4"/>
        <v>83 : [40, 17, 0, 4],   #Blackjack Gambling Area Door to Party Room</v>
      </c>
      <c r="Z86" s="4" t="str">
        <f t="shared" si="3"/>
        <v>7 : [17, 0, 4, Blackjack Gambling Room],   #84</v>
      </c>
      <c r="AB86" s="19" t="s">
        <v>5088</v>
      </c>
      <c r="AD86" t="s">
        <v>5088</v>
      </c>
    </row>
    <row r="87" spans="1:30">
      <c r="A87">
        <v>84</v>
      </c>
      <c r="B87">
        <v>7</v>
      </c>
      <c r="C87">
        <v>50</v>
      </c>
      <c r="D87">
        <v>50</v>
      </c>
      <c r="E87">
        <v>7</v>
      </c>
      <c r="F87">
        <v>40</v>
      </c>
      <c r="G87">
        <v>17</v>
      </c>
      <c r="H87">
        <v>0</v>
      </c>
      <c r="I87">
        <v>0</v>
      </c>
      <c r="J87">
        <v>0</v>
      </c>
      <c r="K87">
        <v>0</v>
      </c>
      <c r="L87">
        <v>0</v>
      </c>
      <c r="M87">
        <v>0</v>
      </c>
      <c r="P87" s="19" t="s">
        <v>7133</v>
      </c>
      <c r="Q87" s="19" t="s">
        <v>1427</v>
      </c>
      <c r="R87">
        <v>83</v>
      </c>
      <c r="S87">
        <v>7</v>
      </c>
      <c r="T87">
        <v>50</v>
      </c>
      <c r="U87">
        <v>51</v>
      </c>
      <c r="V87">
        <v>2</v>
      </c>
      <c r="W87">
        <v>5</v>
      </c>
      <c r="X87" s="19" t="s">
        <v>2695</v>
      </c>
      <c r="Y87" s="4" t="str">
        <f t="shared" si="4"/>
        <v>84 : [50, 51, 2, 5],   #Blackjack Party Room to Gambling Area</v>
      </c>
      <c r="Z87" s="4" t="str">
        <f t="shared" si="3"/>
        <v>7 : [51, 2, 5, Blackjack Party Room],   #83</v>
      </c>
      <c r="AB87" s="19" t="s">
        <v>5089</v>
      </c>
      <c r="AD87" t="s">
        <v>5089</v>
      </c>
    </row>
    <row r="88" spans="1:30">
      <c r="A88">
        <v>85</v>
      </c>
      <c r="B88">
        <v>7</v>
      </c>
      <c r="C88">
        <v>50</v>
      </c>
      <c r="D88">
        <v>62</v>
      </c>
      <c r="E88">
        <v>7</v>
      </c>
      <c r="F88">
        <v>10</v>
      </c>
      <c r="G88">
        <v>30</v>
      </c>
      <c r="H88">
        <v>2</v>
      </c>
      <c r="I88">
        <v>0</v>
      </c>
      <c r="J88">
        <v>0</v>
      </c>
      <c r="K88">
        <v>32</v>
      </c>
      <c r="L88">
        <v>0</v>
      </c>
      <c r="M88">
        <v>0</v>
      </c>
      <c r="P88" s="19" t="s">
        <v>7133</v>
      </c>
      <c r="Q88" s="19" t="s">
        <v>1428</v>
      </c>
      <c r="R88">
        <v>86</v>
      </c>
      <c r="S88">
        <v>7</v>
      </c>
      <c r="T88">
        <v>50</v>
      </c>
      <c r="U88">
        <v>61</v>
      </c>
      <c r="V88">
        <v>0</v>
      </c>
      <c r="W88">
        <v>5</v>
      </c>
      <c r="X88" s="19" t="s">
        <v>2695</v>
      </c>
      <c r="Y88" s="4" t="str">
        <f t="shared" si="4"/>
        <v>85 : [50, 61, 0, 5],   #Blackjack Party Room to Shops</v>
      </c>
      <c r="Z88" s="4" t="str">
        <f t="shared" si="3"/>
        <v>7 : [61, 0, 5, Blackjack Party Room],   #86</v>
      </c>
      <c r="AB88" s="19" t="s">
        <v>5090</v>
      </c>
      <c r="AD88" t="s">
        <v>5090</v>
      </c>
    </row>
    <row r="89" spans="1:30">
      <c r="A89">
        <v>86</v>
      </c>
      <c r="B89">
        <v>7</v>
      </c>
      <c r="C89">
        <v>10</v>
      </c>
      <c r="D89">
        <v>29</v>
      </c>
      <c r="E89">
        <v>7</v>
      </c>
      <c r="F89">
        <v>50</v>
      </c>
      <c r="G89">
        <v>61</v>
      </c>
      <c r="H89">
        <v>0</v>
      </c>
      <c r="I89">
        <v>0</v>
      </c>
      <c r="J89">
        <v>0</v>
      </c>
      <c r="K89">
        <v>0</v>
      </c>
      <c r="L89">
        <v>0</v>
      </c>
      <c r="M89">
        <v>0</v>
      </c>
      <c r="P89" s="19" t="s">
        <v>7133</v>
      </c>
      <c r="Q89" s="19" t="s">
        <v>1429</v>
      </c>
      <c r="R89">
        <v>85</v>
      </c>
      <c r="S89">
        <v>7</v>
      </c>
      <c r="T89">
        <v>10</v>
      </c>
      <c r="U89">
        <v>30</v>
      </c>
      <c r="V89">
        <v>2</v>
      </c>
      <c r="W89">
        <v>6</v>
      </c>
      <c r="X89" s="19" t="s">
        <v>2696</v>
      </c>
      <c r="Y89" s="4" t="str">
        <f t="shared" si="4"/>
        <v>86 : [10, 30, 2, 6],   #Blackjack Shops to Party Room</v>
      </c>
      <c r="Z89" s="4" t="str">
        <f t="shared" si="3"/>
        <v>7 : [30, 2, 6, Blackjack Shop Room],   #85</v>
      </c>
      <c r="AB89" s="19" t="s">
        <v>5091</v>
      </c>
      <c r="AD89" t="s">
        <v>5091</v>
      </c>
    </row>
    <row r="90" spans="1:30">
      <c r="A90">
        <v>87</v>
      </c>
      <c r="B90">
        <v>7</v>
      </c>
      <c r="C90">
        <v>43</v>
      </c>
      <c r="D90">
        <v>55</v>
      </c>
      <c r="E90">
        <v>7</v>
      </c>
      <c r="F90">
        <v>57</v>
      </c>
      <c r="G90">
        <v>14</v>
      </c>
      <c r="H90">
        <v>0</v>
      </c>
      <c r="I90">
        <v>0</v>
      </c>
      <c r="J90">
        <v>0</v>
      </c>
      <c r="K90">
        <v>0</v>
      </c>
      <c r="L90">
        <v>0</v>
      </c>
      <c r="M90">
        <v>0</v>
      </c>
      <c r="P90" s="19" t="s">
        <v>7133</v>
      </c>
      <c r="Q90" s="19" t="s">
        <v>1430</v>
      </c>
      <c r="R90">
        <v>88</v>
      </c>
      <c r="S90">
        <v>7</v>
      </c>
      <c r="T90">
        <v>43</v>
      </c>
      <c r="U90">
        <v>56</v>
      </c>
      <c r="V90">
        <v>2</v>
      </c>
      <c r="W90">
        <v>5</v>
      </c>
      <c r="X90" s="19" t="s">
        <v>2695</v>
      </c>
      <c r="Y90" s="4" t="str">
        <f t="shared" si="4"/>
        <v>87 : [43, 56, 2, 5],   #Blackjack Party Room to Engine Room</v>
      </c>
      <c r="Z90" s="4" t="str">
        <f t="shared" si="3"/>
        <v>7 : [56, 2, 5, Blackjack Party Room],   #88</v>
      </c>
      <c r="AB90" s="19" t="s">
        <v>5092</v>
      </c>
      <c r="AD90" t="s">
        <v>5092</v>
      </c>
    </row>
    <row r="91" spans="1:30">
      <c r="A91">
        <v>88</v>
      </c>
      <c r="B91">
        <v>7</v>
      </c>
      <c r="C91">
        <v>57</v>
      </c>
      <c r="D91">
        <v>15</v>
      </c>
      <c r="E91">
        <v>7</v>
      </c>
      <c r="F91">
        <v>43</v>
      </c>
      <c r="G91">
        <v>56</v>
      </c>
      <c r="H91">
        <v>2</v>
      </c>
      <c r="I91">
        <v>0</v>
      </c>
      <c r="J91">
        <v>0</v>
      </c>
      <c r="K91">
        <v>32</v>
      </c>
      <c r="L91">
        <v>0</v>
      </c>
      <c r="M91">
        <v>0</v>
      </c>
      <c r="P91" s="19" t="s">
        <v>7133</v>
      </c>
      <c r="Q91" s="19" t="s">
        <v>1431</v>
      </c>
      <c r="R91">
        <v>87</v>
      </c>
      <c r="S91">
        <v>7</v>
      </c>
      <c r="T91">
        <v>57</v>
      </c>
      <c r="U91">
        <v>14</v>
      </c>
      <c r="V91">
        <v>0</v>
      </c>
      <c r="W91">
        <v>7</v>
      </c>
      <c r="X91" s="19" t="s">
        <v>2697</v>
      </c>
      <c r="Y91" s="4" t="str">
        <f t="shared" si="4"/>
        <v>88 : [57, 14, 0, 7],   #Blackjack Engine Room to Party Room</v>
      </c>
      <c r="Z91" s="4" t="str">
        <f t="shared" si="3"/>
        <v>7 : [14, 0, 7, Blackjack Engine Room],   #87</v>
      </c>
      <c r="AB91" s="19" t="s">
        <v>5093</v>
      </c>
      <c r="AD91" t="s">
        <v>5093</v>
      </c>
    </row>
    <row r="92" spans="1:30">
      <c r="A92">
        <v>89</v>
      </c>
      <c r="B92">
        <v>7</v>
      </c>
      <c r="C92">
        <v>50</v>
      </c>
      <c r="D92">
        <v>9</v>
      </c>
      <c r="E92">
        <v>8</v>
      </c>
      <c r="F92">
        <v>109</v>
      </c>
      <c r="G92">
        <v>41</v>
      </c>
      <c r="H92">
        <v>2</v>
      </c>
      <c r="I92">
        <v>0</v>
      </c>
      <c r="J92">
        <v>0</v>
      </c>
      <c r="K92">
        <v>32</v>
      </c>
      <c r="L92">
        <v>0</v>
      </c>
      <c r="M92">
        <v>0</v>
      </c>
      <c r="P92" s="19" t="s">
        <v>7135</v>
      </c>
      <c r="Q92" s="19" t="s">
        <v>1425</v>
      </c>
      <c r="R92">
        <v>90</v>
      </c>
      <c r="S92">
        <v>8</v>
      </c>
      <c r="T92">
        <v>50</v>
      </c>
      <c r="U92">
        <v>8</v>
      </c>
      <c r="V92">
        <v>0</v>
      </c>
      <c r="W92">
        <v>7</v>
      </c>
      <c r="X92" s="19" t="s">
        <v>2697</v>
      </c>
      <c r="Y92" s="4" t="str">
        <f t="shared" si="4"/>
        <v>89 : [50, 8, 0, 7],   #Blackjack Engine Room to Parlor</v>
      </c>
      <c r="Z92" s="4" t="str">
        <f t="shared" si="3"/>
        <v>7 : [8, 0, 7, Blackjack Engine Room],   #90</v>
      </c>
      <c r="AB92" s="19" t="s">
        <v>5094</v>
      </c>
      <c r="AD92" t="s">
        <v>5094</v>
      </c>
    </row>
    <row r="93" spans="1:30">
      <c r="A93">
        <v>90</v>
      </c>
      <c r="B93">
        <v>8</v>
      </c>
      <c r="C93">
        <v>109</v>
      </c>
      <c r="D93">
        <v>40</v>
      </c>
      <c r="E93">
        <v>7</v>
      </c>
      <c r="F93">
        <v>50</v>
      </c>
      <c r="G93">
        <v>8</v>
      </c>
      <c r="H93">
        <v>0</v>
      </c>
      <c r="I93">
        <v>0</v>
      </c>
      <c r="J93">
        <v>0</v>
      </c>
      <c r="K93">
        <v>0</v>
      </c>
      <c r="L93">
        <v>0</v>
      </c>
      <c r="M93">
        <v>0</v>
      </c>
      <c r="P93" s="19" t="s">
        <v>7133</v>
      </c>
      <c r="Q93" s="19" t="s">
        <v>1432</v>
      </c>
      <c r="R93">
        <v>89</v>
      </c>
      <c r="S93">
        <v>7</v>
      </c>
      <c r="T93">
        <v>109</v>
      </c>
      <c r="U93">
        <v>41</v>
      </c>
      <c r="V93">
        <v>2</v>
      </c>
      <c r="W93">
        <v>8</v>
      </c>
      <c r="X93" s="19" t="s">
        <v>2698</v>
      </c>
      <c r="Y93" s="4" t="str">
        <f t="shared" si="4"/>
        <v>90 : [109, 41, 2, 8],   #Blackjack Parlor</v>
      </c>
      <c r="Z93" s="4" t="str">
        <f t="shared" si="3"/>
        <v>8 : [41, 2, 8, Blackjack Parlor Room],   #89</v>
      </c>
      <c r="AB93" s="19" t="s">
        <v>5095</v>
      </c>
      <c r="AD93" t="s">
        <v>5095</v>
      </c>
    </row>
    <row r="94" spans="1:30">
      <c r="A94">
        <v>91</v>
      </c>
      <c r="B94">
        <v>11</v>
      </c>
      <c r="C94">
        <v>24</v>
      </c>
      <c r="D94">
        <v>8</v>
      </c>
      <c r="E94">
        <v>12</v>
      </c>
      <c r="F94">
        <v>17</v>
      </c>
      <c r="G94">
        <v>44</v>
      </c>
      <c r="H94">
        <v>0</v>
      </c>
      <c r="I94">
        <v>0</v>
      </c>
      <c r="J94">
        <v>0</v>
      </c>
      <c r="K94">
        <v>0</v>
      </c>
      <c r="L94">
        <v>0</v>
      </c>
      <c r="M94">
        <v>0</v>
      </c>
      <c r="P94" s="19" t="s">
        <v>7136</v>
      </c>
      <c r="Q94" s="19" t="s">
        <v>1433</v>
      </c>
      <c r="R94">
        <v>92</v>
      </c>
      <c r="S94">
        <v>12</v>
      </c>
      <c r="T94">
        <v>23</v>
      </c>
      <c r="U94">
        <v>8</v>
      </c>
      <c r="V94">
        <v>3</v>
      </c>
      <c r="W94">
        <v>9</v>
      </c>
      <c r="X94" s="19" t="s">
        <v>363</v>
      </c>
      <c r="Y94" s="4" t="str">
        <f t="shared" si="4"/>
        <v>91 : [23, 8, 3, 9],   #Falcon Stairs Outside</v>
      </c>
      <c r="Z94" s="4" t="str">
        <f t="shared" si="3"/>
        <v>11 : [8, 3, 9, Falcon Outside],   #92</v>
      </c>
      <c r="AB94" s="19" t="s">
        <v>5096</v>
      </c>
      <c r="AD94" t="s">
        <v>5096</v>
      </c>
    </row>
    <row r="95" spans="1:30">
      <c r="A95">
        <v>92</v>
      </c>
      <c r="B95">
        <v>12</v>
      </c>
      <c r="C95">
        <v>17</v>
      </c>
      <c r="D95">
        <v>43</v>
      </c>
      <c r="E95">
        <v>11</v>
      </c>
      <c r="F95">
        <v>23</v>
      </c>
      <c r="G95">
        <v>8</v>
      </c>
      <c r="H95">
        <v>3</v>
      </c>
      <c r="I95">
        <v>0</v>
      </c>
      <c r="J95">
        <v>0</v>
      </c>
      <c r="K95">
        <v>48</v>
      </c>
      <c r="L95">
        <v>0</v>
      </c>
      <c r="M95">
        <v>0</v>
      </c>
      <c r="P95" s="19" t="s">
        <v>7137</v>
      </c>
      <c r="Q95" s="19" t="s">
        <v>1434</v>
      </c>
      <c r="R95">
        <v>91</v>
      </c>
      <c r="S95">
        <v>11</v>
      </c>
      <c r="T95">
        <v>17</v>
      </c>
      <c r="U95">
        <v>44</v>
      </c>
      <c r="V95">
        <v>0</v>
      </c>
      <c r="W95">
        <v>10</v>
      </c>
      <c r="X95" s="19" t="s">
        <v>2699</v>
      </c>
      <c r="Y95" s="4" t="str">
        <f t="shared" si="4"/>
        <v>92 : [17, 44, 0, 10],   #Falcon Main Room Stairs Inside</v>
      </c>
      <c r="Z95" s="4" t="str">
        <f t="shared" si="3"/>
        <v>12 : [44, 0, 10, Falcon Main Room],   #91</v>
      </c>
      <c r="AB95" s="19" t="s">
        <v>5097</v>
      </c>
      <c r="AD95" t="s">
        <v>5097</v>
      </c>
    </row>
    <row r="96" spans="1:30">
      <c r="A96">
        <v>93</v>
      </c>
      <c r="B96">
        <v>12</v>
      </c>
      <c r="C96">
        <v>23</v>
      </c>
      <c r="D96">
        <v>44</v>
      </c>
      <c r="E96">
        <v>12</v>
      </c>
      <c r="F96">
        <v>36</v>
      </c>
      <c r="G96">
        <v>37</v>
      </c>
      <c r="H96">
        <v>0</v>
      </c>
      <c r="I96">
        <v>0</v>
      </c>
      <c r="J96">
        <v>0</v>
      </c>
      <c r="K96">
        <v>0</v>
      </c>
      <c r="L96">
        <v>0</v>
      </c>
      <c r="M96">
        <v>0</v>
      </c>
      <c r="P96" s="19" t="s">
        <v>7136</v>
      </c>
      <c r="Q96" s="19" t="s">
        <v>1435</v>
      </c>
      <c r="R96">
        <v>94</v>
      </c>
      <c r="S96">
        <v>12</v>
      </c>
      <c r="T96">
        <v>23</v>
      </c>
      <c r="U96">
        <v>45</v>
      </c>
      <c r="V96">
        <v>2</v>
      </c>
      <c r="W96">
        <v>10</v>
      </c>
      <c r="X96" s="19" t="s">
        <v>2699</v>
      </c>
      <c r="Y96" s="4" t="str">
        <f t="shared" si="4"/>
        <v>93 : [23, 45, 2, 10],   #Falcon Main Room to Small Room</v>
      </c>
      <c r="Z96" s="4" t="str">
        <f t="shared" si="3"/>
        <v>12 : [45, 2, 10, Falcon Main Room],   #94</v>
      </c>
      <c r="AB96" s="19" t="s">
        <v>5098</v>
      </c>
      <c r="AD96" t="s">
        <v>5098</v>
      </c>
    </row>
    <row r="97" spans="1:30">
      <c r="A97">
        <v>94</v>
      </c>
      <c r="B97">
        <v>12</v>
      </c>
      <c r="C97">
        <v>36</v>
      </c>
      <c r="D97">
        <v>38</v>
      </c>
      <c r="E97">
        <v>12</v>
      </c>
      <c r="F97">
        <v>23</v>
      </c>
      <c r="G97">
        <v>45</v>
      </c>
      <c r="H97">
        <v>2</v>
      </c>
      <c r="I97">
        <v>0</v>
      </c>
      <c r="J97">
        <v>0</v>
      </c>
      <c r="K97">
        <v>32</v>
      </c>
      <c r="L97">
        <v>0</v>
      </c>
      <c r="M97">
        <v>0</v>
      </c>
      <c r="P97" s="19" t="s">
        <v>7136</v>
      </c>
      <c r="Q97" s="19" t="s">
        <v>1436</v>
      </c>
      <c r="R97">
        <v>93</v>
      </c>
      <c r="S97">
        <v>12</v>
      </c>
      <c r="T97">
        <v>36</v>
      </c>
      <c r="U97">
        <v>37</v>
      </c>
      <c r="V97">
        <v>0</v>
      </c>
      <c r="W97">
        <v>11</v>
      </c>
      <c r="X97" s="19" t="s">
        <v>1436</v>
      </c>
      <c r="Y97" s="4" t="str">
        <f t="shared" si="4"/>
        <v>94 : [36, 37, 0, 11],   #Falcon Small Room</v>
      </c>
      <c r="Z97" s="4" t="str">
        <f t="shared" si="3"/>
        <v>12 : [37, 0, 11, Falcon Small Room],   #93</v>
      </c>
      <c r="AB97" s="19" t="s">
        <v>5099</v>
      </c>
      <c r="AD97" t="s">
        <v>5099</v>
      </c>
    </row>
    <row r="98" spans="1:30">
      <c r="A98">
        <v>95</v>
      </c>
      <c r="B98">
        <v>12</v>
      </c>
      <c r="C98">
        <v>8</v>
      </c>
      <c r="D98">
        <v>53</v>
      </c>
      <c r="E98">
        <v>12</v>
      </c>
      <c r="F98">
        <v>50</v>
      </c>
      <c r="G98">
        <v>27</v>
      </c>
      <c r="H98">
        <v>0</v>
      </c>
      <c r="I98">
        <v>0</v>
      </c>
      <c r="J98">
        <v>0</v>
      </c>
      <c r="K98">
        <v>0</v>
      </c>
      <c r="L98">
        <v>0</v>
      </c>
      <c r="M98">
        <v>0</v>
      </c>
      <c r="P98" s="19" t="s">
        <v>7136</v>
      </c>
      <c r="Q98" s="19" t="s">
        <v>1437</v>
      </c>
      <c r="R98">
        <v>96</v>
      </c>
      <c r="S98">
        <v>12</v>
      </c>
      <c r="T98">
        <v>8</v>
      </c>
      <c r="U98">
        <v>52</v>
      </c>
      <c r="V98">
        <v>0</v>
      </c>
      <c r="W98">
        <v>10</v>
      </c>
      <c r="X98" s="19" t="s">
        <v>2699</v>
      </c>
      <c r="Y98" s="4" t="str">
        <f t="shared" si="4"/>
        <v>95 : [8, 52, 0, 10],   #Falcon Main Room to Engine Room</v>
      </c>
      <c r="Z98" s="4" t="str">
        <f t="shared" si="3"/>
        <v>12 : [52, 0, 10, Falcon Main Room],   #96</v>
      </c>
      <c r="AB98" s="19" t="s">
        <v>5100</v>
      </c>
      <c r="AD98" t="s">
        <v>5100</v>
      </c>
    </row>
    <row r="99" spans="1:30">
      <c r="A99">
        <v>96</v>
      </c>
      <c r="B99">
        <v>12</v>
      </c>
      <c r="C99">
        <v>50</v>
      </c>
      <c r="D99">
        <v>26</v>
      </c>
      <c r="E99">
        <v>12</v>
      </c>
      <c r="F99">
        <v>8</v>
      </c>
      <c r="G99">
        <v>52</v>
      </c>
      <c r="H99">
        <v>0</v>
      </c>
      <c r="I99">
        <v>0</v>
      </c>
      <c r="J99">
        <v>0</v>
      </c>
      <c r="K99">
        <v>0</v>
      </c>
      <c r="L99">
        <v>0</v>
      </c>
      <c r="M99">
        <v>0</v>
      </c>
      <c r="P99" s="19" t="s">
        <v>7136</v>
      </c>
      <c r="Q99" s="19" t="s">
        <v>1438</v>
      </c>
      <c r="R99">
        <v>95</v>
      </c>
      <c r="S99">
        <v>12</v>
      </c>
      <c r="T99">
        <v>50</v>
      </c>
      <c r="U99">
        <v>27</v>
      </c>
      <c r="V99">
        <v>0</v>
      </c>
      <c r="W99">
        <v>12</v>
      </c>
      <c r="X99" s="19" t="s">
        <v>1438</v>
      </c>
      <c r="Y99" s="4" t="str">
        <f t="shared" si="4"/>
        <v>96 : [50, 27, 0, 12],   #Falcon Engine Room</v>
      </c>
      <c r="Z99" s="4" t="str">
        <f t="shared" si="3"/>
        <v>12 : [27, 0, 12, Falcon Engine Room],   #95</v>
      </c>
      <c r="AB99" s="19" t="s">
        <v>5101</v>
      </c>
      <c r="AD99" t="s">
        <v>5101</v>
      </c>
    </row>
    <row r="100" spans="1:30">
      <c r="A100">
        <v>1129</v>
      </c>
      <c r="B100">
        <v>14</v>
      </c>
      <c r="C100">
        <v>7</v>
      </c>
      <c r="D100">
        <v>7</v>
      </c>
      <c r="E100">
        <v>15</v>
      </c>
      <c r="F100">
        <v>88</v>
      </c>
      <c r="G100">
        <v>46</v>
      </c>
      <c r="H100">
        <v>0</v>
      </c>
      <c r="I100">
        <v>0</v>
      </c>
      <c r="J100">
        <v>0</v>
      </c>
      <c r="K100">
        <v>0</v>
      </c>
      <c r="L100">
        <v>2</v>
      </c>
      <c r="M100">
        <v>0</v>
      </c>
      <c r="N100">
        <v>8</v>
      </c>
      <c r="O100">
        <v>9</v>
      </c>
      <c r="P100" s="19" t="s">
        <v>7138</v>
      </c>
      <c r="Q100" s="19" t="s">
        <v>1440</v>
      </c>
      <c r="R100">
        <v>1131</v>
      </c>
      <c r="S100">
        <v>15</v>
      </c>
      <c r="T100">
        <v>8</v>
      </c>
      <c r="U100">
        <v>9</v>
      </c>
      <c r="V100">
        <v>2</v>
      </c>
      <c r="W100">
        <v>13</v>
      </c>
      <c r="X100" s="19" t="s">
        <v>2700</v>
      </c>
      <c r="Y100" s="4" t="str">
        <f t="shared" si="4"/>
        <v>1129 : [8, 9, 2, 13],   #Chocobo Stable Exterior to Inside WoB</v>
      </c>
      <c r="Z100" s="4" t="str">
        <f t="shared" si="3"/>
        <v>14 : [9, 2, 13, Chocobo Stable Exterior WoB],   #1131</v>
      </c>
      <c r="AB100" s="19" t="s">
        <v>5102</v>
      </c>
      <c r="AD100" t="s">
        <v>5102</v>
      </c>
    </row>
    <row r="101" spans="1:30">
      <c r="A101">
        <v>1130</v>
      </c>
      <c r="B101">
        <v>14</v>
      </c>
      <c r="C101">
        <v>0</v>
      </c>
      <c r="D101">
        <v>14</v>
      </c>
      <c r="E101">
        <v>511</v>
      </c>
      <c r="F101">
        <v>0</v>
      </c>
      <c r="G101">
        <v>0</v>
      </c>
      <c r="H101">
        <v>2</v>
      </c>
      <c r="I101">
        <v>0</v>
      </c>
      <c r="J101">
        <v>0</v>
      </c>
      <c r="K101">
        <v>32</v>
      </c>
      <c r="L101">
        <v>15</v>
      </c>
      <c r="M101">
        <v>0</v>
      </c>
      <c r="N101">
        <v>8</v>
      </c>
      <c r="O101">
        <v>12</v>
      </c>
      <c r="P101" s="19" t="s">
        <v>228</v>
      </c>
      <c r="Q101" s="19" t="s">
        <v>2679</v>
      </c>
      <c r="W101">
        <v>13</v>
      </c>
      <c r="X101" s="19" t="s">
        <v>2700</v>
      </c>
      <c r="Y101" s="4" t="str">
        <f t="shared" si="4"/>
        <v>1130 : [, , , 13],   #Chocobo Stable Exterior to World Map WoB</v>
      </c>
      <c r="Z101" s="4" t="str">
        <f t="shared" si="3"/>
        <v>14 : [, , 13, Chocobo Stable Exterior WoB],   #</v>
      </c>
      <c r="AC101" t="s">
        <v>9840</v>
      </c>
      <c r="AD101" t="s">
        <v>9840</v>
      </c>
    </row>
    <row r="102" spans="1:30">
      <c r="A102">
        <v>1131</v>
      </c>
      <c r="B102">
        <v>15</v>
      </c>
      <c r="C102">
        <v>87</v>
      </c>
      <c r="D102">
        <v>47</v>
      </c>
      <c r="E102">
        <v>14</v>
      </c>
      <c r="F102">
        <v>8</v>
      </c>
      <c r="G102">
        <v>9</v>
      </c>
      <c r="H102">
        <v>2</v>
      </c>
      <c r="I102">
        <v>0</v>
      </c>
      <c r="J102">
        <v>0</v>
      </c>
      <c r="K102">
        <v>32</v>
      </c>
      <c r="L102">
        <v>2</v>
      </c>
      <c r="M102">
        <v>0</v>
      </c>
      <c r="N102">
        <v>88</v>
      </c>
      <c r="O102">
        <v>46</v>
      </c>
      <c r="P102" s="19" t="s">
        <v>7094</v>
      </c>
      <c r="Q102" s="19" t="s">
        <v>1439</v>
      </c>
      <c r="R102">
        <v>1129</v>
      </c>
      <c r="S102">
        <v>14</v>
      </c>
      <c r="T102">
        <v>88</v>
      </c>
      <c r="U102">
        <v>46</v>
      </c>
      <c r="V102">
        <v>0</v>
      </c>
      <c r="W102">
        <v>14</v>
      </c>
      <c r="X102" s="19" t="s">
        <v>1439</v>
      </c>
      <c r="Y102" s="4" t="str">
        <f t="shared" si="4"/>
        <v>1131 : [88, 46, 0, 14],   #Chocobo Stable Interior</v>
      </c>
      <c r="Z102" s="4" t="str">
        <f t="shared" si="3"/>
        <v>15 : [46, 0, 14, Chocobo Stable Interior],   #1129</v>
      </c>
      <c r="AB102" s="19" t="s">
        <v>5103</v>
      </c>
      <c r="AD102" t="s">
        <v>5103</v>
      </c>
    </row>
    <row r="103" spans="1:30">
      <c r="A103">
        <v>1132</v>
      </c>
      <c r="B103">
        <v>16</v>
      </c>
      <c r="C103">
        <v>7</v>
      </c>
      <c r="D103">
        <v>7</v>
      </c>
      <c r="E103">
        <v>15</v>
      </c>
      <c r="F103">
        <v>88</v>
      </c>
      <c r="G103">
        <v>46</v>
      </c>
      <c r="H103">
        <v>0</v>
      </c>
      <c r="I103">
        <v>0</v>
      </c>
      <c r="J103">
        <v>0</v>
      </c>
      <c r="K103">
        <v>0</v>
      </c>
      <c r="L103">
        <v>2</v>
      </c>
      <c r="M103">
        <v>0</v>
      </c>
      <c r="N103">
        <v>8</v>
      </c>
      <c r="O103">
        <v>7</v>
      </c>
      <c r="P103" s="19" t="s">
        <v>7138</v>
      </c>
      <c r="Q103" s="19" t="s">
        <v>1441</v>
      </c>
      <c r="R103">
        <v>1131</v>
      </c>
      <c r="S103">
        <v>15</v>
      </c>
      <c r="T103">
        <v>8</v>
      </c>
      <c r="U103">
        <v>9</v>
      </c>
      <c r="V103">
        <v>2</v>
      </c>
      <c r="W103">
        <v>15</v>
      </c>
      <c r="X103" s="19" t="s">
        <v>2701</v>
      </c>
      <c r="Y103" s="4" t="str">
        <f t="shared" si="4"/>
        <v>1132 : [8, 9, 2, 15],   #Chocobo Stable Exterior to Inside WoR</v>
      </c>
      <c r="Z103" s="4" t="str">
        <f t="shared" si="3"/>
        <v>16 : [9, 2, 15, Chocobo Stable Exterior WoR],   #1131</v>
      </c>
      <c r="AB103" s="19" t="s">
        <v>5104</v>
      </c>
      <c r="AD103" t="s">
        <v>5104</v>
      </c>
    </row>
    <row r="104" spans="1:30">
      <c r="A104">
        <v>1133</v>
      </c>
      <c r="B104">
        <v>16</v>
      </c>
      <c r="C104">
        <v>0</v>
      </c>
      <c r="D104">
        <v>14</v>
      </c>
      <c r="E104">
        <v>511</v>
      </c>
      <c r="F104">
        <v>0</v>
      </c>
      <c r="G104">
        <v>0</v>
      </c>
      <c r="H104">
        <v>2</v>
      </c>
      <c r="I104">
        <v>0</v>
      </c>
      <c r="J104">
        <v>0</v>
      </c>
      <c r="K104">
        <v>32</v>
      </c>
      <c r="L104">
        <v>15</v>
      </c>
      <c r="M104">
        <v>0</v>
      </c>
      <c r="N104">
        <v>8</v>
      </c>
      <c r="O104">
        <v>14</v>
      </c>
      <c r="P104" s="19" t="s">
        <v>228</v>
      </c>
      <c r="Q104" s="19" t="s">
        <v>2680</v>
      </c>
      <c r="W104">
        <v>15</v>
      </c>
      <c r="X104" s="19" t="s">
        <v>2701</v>
      </c>
      <c r="Y104" s="4" t="str">
        <f t="shared" si="4"/>
        <v>1133 : [, , , 15],   #Chocobo Stable Exterior to World Map WoR</v>
      </c>
      <c r="Z104" s="4" t="str">
        <f t="shared" si="3"/>
        <v>16 : [, , 15, Chocobo Stable Exterior WoR],   #</v>
      </c>
      <c r="AC104" t="s">
        <v>9841</v>
      </c>
      <c r="AD104" t="s">
        <v>9841</v>
      </c>
    </row>
    <row r="105" spans="1:30">
      <c r="A105">
        <v>1134</v>
      </c>
      <c r="B105">
        <v>19</v>
      </c>
      <c r="C105">
        <v>35</v>
      </c>
      <c r="D105">
        <v>1</v>
      </c>
      <c r="E105">
        <v>39</v>
      </c>
      <c r="F105">
        <v>26</v>
      </c>
      <c r="G105">
        <v>52</v>
      </c>
      <c r="H105">
        <v>0</v>
      </c>
      <c r="I105">
        <v>0</v>
      </c>
      <c r="J105">
        <v>0</v>
      </c>
      <c r="K105">
        <v>0</v>
      </c>
      <c r="L105">
        <v>5</v>
      </c>
      <c r="M105">
        <v>0</v>
      </c>
      <c r="N105">
        <v>38</v>
      </c>
      <c r="O105">
        <v>1</v>
      </c>
      <c r="P105" s="19" t="s">
        <v>7139</v>
      </c>
      <c r="Q105" s="19" t="s">
        <v>2704</v>
      </c>
      <c r="W105">
        <v>16</v>
      </c>
      <c r="X105" s="19" t="s">
        <v>2702</v>
      </c>
      <c r="Y105" s="4" t="str">
        <f t="shared" si="4"/>
        <v>1134 : [, , , 16],   #Narshe To Northern Mines Outside Intro Sequence</v>
      </c>
      <c r="Z105" s="4" t="str">
        <f t="shared" si="3"/>
        <v>19 : [, , 16, Narshe Vanilla Beginning],   #</v>
      </c>
      <c r="AC105" t="s">
        <v>9842</v>
      </c>
      <c r="AD105" t="s">
        <v>9842</v>
      </c>
    </row>
    <row r="106" spans="1:30">
      <c r="A106">
        <v>97</v>
      </c>
      <c r="B106">
        <v>20</v>
      </c>
      <c r="C106">
        <v>41</v>
      </c>
      <c r="D106">
        <v>36</v>
      </c>
      <c r="E106">
        <v>28</v>
      </c>
      <c r="F106">
        <v>8</v>
      </c>
      <c r="G106">
        <v>45</v>
      </c>
      <c r="H106">
        <v>0</v>
      </c>
      <c r="I106">
        <v>1</v>
      </c>
      <c r="J106">
        <v>0</v>
      </c>
      <c r="K106">
        <v>8</v>
      </c>
      <c r="L106">
        <v>0</v>
      </c>
      <c r="M106">
        <v>0</v>
      </c>
      <c r="P106" s="19" t="s">
        <v>7140</v>
      </c>
      <c r="Q106" s="19" t="s">
        <v>1461</v>
      </c>
      <c r="R106">
        <v>123</v>
      </c>
      <c r="S106">
        <v>28</v>
      </c>
      <c r="T106">
        <v>41</v>
      </c>
      <c r="U106">
        <v>38</v>
      </c>
      <c r="V106">
        <v>2</v>
      </c>
      <c r="W106">
        <v>17</v>
      </c>
      <c r="X106" s="19" t="s">
        <v>2703</v>
      </c>
      <c r="Y106" s="4" t="str">
        <f t="shared" si="4"/>
        <v>97 : [41, 38, 2, 17],   #Narshe Inn Outside WoB</v>
      </c>
      <c r="Z106" s="4" t="str">
        <f t="shared" si="3"/>
        <v>20 : [38, 2, 17, Narshe Outside WoB],   #123</v>
      </c>
      <c r="AB106" s="19" t="s">
        <v>5105</v>
      </c>
      <c r="AD106" t="s">
        <v>5105</v>
      </c>
    </row>
    <row r="107" spans="1:30">
      <c r="A107">
        <v>98</v>
      </c>
      <c r="B107">
        <v>20</v>
      </c>
      <c r="C107">
        <v>52</v>
      </c>
      <c r="D107">
        <v>37</v>
      </c>
      <c r="E107">
        <v>30</v>
      </c>
      <c r="F107">
        <v>79</v>
      </c>
      <c r="G107">
        <v>17</v>
      </c>
      <c r="H107">
        <v>0</v>
      </c>
      <c r="I107">
        <v>0</v>
      </c>
      <c r="J107">
        <v>0</v>
      </c>
      <c r="K107">
        <v>0</v>
      </c>
      <c r="L107">
        <v>0</v>
      </c>
      <c r="M107">
        <v>0</v>
      </c>
      <c r="P107" s="19" t="s">
        <v>7141</v>
      </c>
      <c r="Q107" s="19" t="s">
        <v>1443</v>
      </c>
      <c r="R107">
        <v>128</v>
      </c>
      <c r="S107">
        <v>30</v>
      </c>
      <c r="T107">
        <v>52</v>
      </c>
      <c r="U107">
        <v>39</v>
      </c>
      <c r="V107">
        <v>2</v>
      </c>
      <c r="W107">
        <v>17</v>
      </c>
      <c r="X107" s="19" t="s">
        <v>2703</v>
      </c>
      <c r="Y107" s="4" t="str">
        <f t="shared" si="4"/>
        <v>98 : [52, 39, 2, 17],   #Narshe Treasure Room Outside WoB</v>
      </c>
      <c r="Z107" s="4" t="str">
        <f t="shared" si="3"/>
        <v>20 : [39, 2, 17, Narshe Outside WoB],   #128</v>
      </c>
      <c r="AB107" s="19" t="s">
        <v>5106</v>
      </c>
      <c r="AD107" t="s">
        <v>5106</v>
      </c>
    </row>
    <row r="108" spans="1:30">
      <c r="A108">
        <v>99</v>
      </c>
      <c r="B108">
        <v>20</v>
      </c>
      <c r="C108">
        <v>32</v>
      </c>
      <c r="D108">
        <v>30</v>
      </c>
      <c r="E108">
        <v>24</v>
      </c>
      <c r="F108">
        <v>25</v>
      </c>
      <c r="G108">
        <v>13</v>
      </c>
      <c r="H108">
        <v>0</v>
      </c>
      <c r="I108">
        <v>1</v>
      </c>
      <c r="J108">
        <v>0</v>
      </c>
      <c r="K108">
        <v>8</v>
      </c>
      <c r="L108">
        <v>0</v>
      </c>
      <c r="M108">
        <v>0</v>
      </c>
      <c r="P108" s="19" t="s">
        <v>7142</v>
      </c>
      <c r="Q108" s="19" t="s">
        <v>1444</v>
      </c>
      <c r="R108">
        <v>116</v>
      </c>
      <c r="S108">
        <v>24</v>
      </c>
      <c r="T108">
        <v>32</v>
      </c>
      <c r="U108">
        <v>32</v>
      </c>
      <c r="V108">
        <v>2</v>
      </c>
      <c r="W108">
        <v>17</v>
      </c>
      <c r="X108" s="19" t="s">
        <v>2703</v>
      </c>
      <c r="Y108" s="4" t="str">
        <f t="shared" si="4"/>
        <v>99 : [32, 32, 2, 17],   #Narshe Weapon Outside WoB</v>
      </c>
      <c r="Z108" s="4" t="str">
        <f t="shared" si="3"/>
        <v>20 : [32, 2, 17, Narshe Outside WoB],   #116</v>
      </c>
      <c r="AB108" s="19" t="s">
        <v>5107</v>
      </c>
      <c r="AD108" t="s">
        <v>5107</v>
      </c>
    </row>
    <row r="109" spans="1:30">
      <c r="A109">
        <v>100</v>
      </c>
      <c r="B109">
        <v>20</v>
      </c>
      <c r="C109">
        <v>29</v>
      </c>
      <c r="D109">
        <v>25</v>
      </c>
      <c r="E109">
        <v>27</v>
      </c>
      <c r="F109">
        <v>64</v>
      </c>
      <c r="G109">
        <v>13</v>
      </c>
      <c r="H109">
        <v>0</v>
      </c>
      <c r="I109">
        <v>1</v>
      </c>
      <c r="J109">
        <v>0</v>
      </c>
      <c r="K109">
        <v>8</v>
      </c>
      <c r="L109">
        <v>0</v>
      </c>
      <c r="M109">
        <v>0</v>
      </c>
      <c r="P109" s="19" t="s">
        <v>7143</v>
      </c>
      <c r="Q109" s="19" t="s">
        <v>1445</v>
      </c>
      <c r="R109">
        <v>122</v>
      </c>
      <c r="S109">
        <v>27</v>
      </c>
      <c r="T109">
        <v>29</v>
      </c>
      <c r="U109">
        <v>27</v>
      </c>
      <c r="V109">
        <v>2</v>
      </c>
      <c r="W109">
        <v>17</v>
      </c>
      <c r="X109" s="19" t="s">
        <v>2703</v>
      </c>
      <c r="Y109" s="4" t="str">
        <f t="shared" si="4"/>
        <v>100 : [29, 27, 2, 17],   #Narshe Relic Outside WoB</v>
      </c>
      <c r="Z109" s="4" t="str">
        <f t="shared" si="3"/>
        <v>20 : [27, 2, 17, Narshe Outside WoB],   #122</v>
      </c>
      <c r="AB109" s="19" t="s">
        <v>5108</v>
      </c>
      <c r="AD109" t="s">
        <v>5108</v>
      </c>
    </row>
    <row r="110" spans="1:30">
      <c r="A110">
        <v>101</v>
      </c>
      <c r="B110">
        <v>20</v>
      </c>
      <c r="C110">
        <v>18</v>
      </c>
      <c r="D110">
        <v>22</v>
      </c>
      <c r="E110">
        <v>30</v>
      </c>
      <c r="F110">
        <v>110</v>
      </c>
      <c r="G110">
        <v>25</v>
      </c>
      <c r="H110">
        <v>0</v>
      </c>
      <c r="I110">
        <v>1</v>
      </c>
      <c r="J110">
        <v>0</v>
      </c>
      <c r="K110">
        <v>8</v>
      </c>
      <c r="L110">
        <v>0</v>
      </c>
      <c r="M110">
        <v>0</v>
      </c>
      <c r="P110" s="19" t="s">
        <v>7141</v>
      </c>
      <c r="Q110" s="19" t="s">
        <v>1446</v>
      </c>
      <c r="R110">
        <v>126</v>
      </c>
      <c r="S110">
        <v>30</v>
      </c>
      <c r="T110">
        <v>18</v>
      </c>
      <c r="U110">
        <v>24</v>
      </c>
      <c r="V110">
        <v>2</v>
      </c>
      <c r="W110">
        <v>17</v>
      </c>
      <c r="X110" s="19" t="s">
        <v>2703</v>
      </c>
      <c r="Y110" s="4" t="str">
        <f t="shared" si="4"/>
        <v>101 : [18, 24, 2, 17],   #Narshe Elder House Outside WoB</v>
      </c>
      <c r="Z110" s="4" t="str">
        <f t="shared" si="3"/>
        <v>20 : [24, 2, 17, Narshe Outside WoB],   #126</v>
      </c>
      <c r="AB110" s="19" t="s">
        <v>5109</v>
      </c>
      <c r="AD110" t="s">
        <v>5109</v>
      </c>
    </row>
    <row r="111" spans="1:30">
      <c r="A111">
        <v>102</v>
      </c>
      <c r="B111">
        <v>20</v>
      </c>
      <c r="C111">
        <v>32</v>
      </c>
      <c r="D111">
        <v>16</v>
      </c>
      <c r="E111">
        <v>30</v>
      </c>
      <c r="F111">
        <v>80</v>
      </c>
      <c r="G111">
        <v>35</v>
      </c>
      <c r="H111">
        <v>0</v>
      </c>
      <c r="I111">
        <v>0</v>
      </c>
      <c r="J111">
        <v>0</v>
      </c>
      <c r="K111">
        <v>0</v>
      </c>
      <c r="L111">
        <v>0</v>
      </c>
      <c r="M111">
        <v>0</v>
      </c>
      <c r="P111" s="19" t="s">
        <v>7141</v>
      </c>
      <c r="Q111" s="19" t="s">
        <v>1447</v>
      </c>
      <c r="R111">
        <v>127</v>
      </c>
      <c r="S111">
        <v>30</v>
      </c>
      <c r="T111">
        <v>32</v>
      </c>
      <c r="U111">
        <v>18</v>
      </c>
      <c r="V111">
        <v>2</v>
      </c>
      <c r="W111">
        <v>17</v>
      </c>
      <c r="X111" s="19" t="s">
        <v>2703</v>
      </c>
      <c r="Y111" s="4" t="str">
        <f t="shared" si="4"/>
        <v>102 : [32, 18, 2, 17],   #Narshe Cursed Shld House Outside WoB</v>
      </c>
      <c r="Z111" s="4" t="str">
        <f t="shared" si="3"/>
        <v>20 : [18, 2, 17, Narshe Outside WoB],   #127</v>
      </c>
      <c r="AB111" s="19" t="s">
        <v>5110</v>
      </c>
      <c r="AD111" t="s">
        <v>5110</v>
      </c>
    </row>
    <row r="112" spans="1:30">
      <c r="A112">
        <v>103</v>
      </c>
      <c r="B112">
        <v>20</v>
      </c>
      <c r="C112">
        <v>41</v>
      </c>
      <c r="D112">
        <v>22</v>
      </c>
      <c r="E112">
        <v>26</v>
      </c>
      <c r="F112">
        <v>44</v>
      </c>
      <c r="G112">
        <v>13</v>
      </c>
      <c r="H112">
        <v>0</v>
      </c>
      <c r="I112">
        <v>1</v>
      </c>
      <c r="J112">
        <v>0</v>
      </c>
      <c r="K112">
        <v>8</v>
      </c>
      <c r="L112">
        <v>0</v>
      </c>
      <c r="M112">
        <v>0</v>
      </c>
      <c r="P112" s="19" t="s">
        <v>7144</v>
      </c>
      <c r="Q112" s="19" t="s">
        <v>1448</v>
      </c>
      <c r="R112">
        <v>121</v>
      </c>
      <c r="S112">
        <v>26</v>
      </c>
      <c r="T112">
        <v>41</v>
      </c>
      <c r="U112">
        <v>24</v>
      </c>
      <c r="V112">
        <v>2</v>
      </c>
      <c r="W112">
        <v>17</v>
      </c>
      <c r="X112" s="19" t="s">
        <v>2703</v>
      </c>
      <c r="Y112" s="4" t="str">
        <f t="shared" si="4"/>
        <v>103 : [41, 24, 2, 17],   #Narshe Item Outside WoB</v>
      </c>
      <c r="Z112" s="4" t="str">
        <f t="shared" si="3"/>
        <v>20 : [24, 2, 17, Narshe Outside WoB],   #121</v>
      </c>
      <c r="AB112" s="19" t="s">
        <v>5111</v>
      </c>
      <c r="AD112" t="s">
        <v>5111</v>
      </c>
    </row>
    <row r="113" spans="1:30">
      <c r="A113">
        <v>104</v>
      </c>
      <c r="B113">
        <v>20</v>
      </c>
      <c r="C113">
        <v>43</v>
      </c>
      <c r="D113">
        <v>11</v>
      </c>
      <c r="E113">
        <v>25</v>
      </c>
      <c r="F113">
        <v>6</v>
      </c>
      <c r="G113">
        <v>14</v>
      </c>
      <c r="H113">
        <v>0</v>
      </c>
      <c r="I113">
        <v>1</v>
      </c>
      <c r="J113">
        <v>0</v>
      </c>
      <c r="K113">
        <v>8</v>
      </c>
      <c r="L113">
        <v>0</v>
      </c>
      <c r="M113">
        <v>0</v>
      </c>
      <c r="P113" s="19" t="s">
        <v>7145</v>
      </c>
      <c r="Q113" s="19" t="s">
        <v>1449</v>
      </c>
      <c r="R113">
        <v>119</v>
      </c>
      <c r="S113">
        <v>25</v>
      </c>
      <c r="T113">
        <v>43</v>
      </c>
      <c r="U113">
        <v>13</v>
      </c>
      <c r="V113">
        <v>2</v>
      </c>
      <c r="W113">
        <v>17</v>
      </c>
      <c r="X113" s="19" t="s">
        <v>2703</v>
      </c>
      <c r="Y113" s="4" t="str">
        <f t="shared" si="4"/>
        <v>104 : [43, 13, 2, 17],   #Narshe Armor Left Outside WoB</v>
      </c>
      <c r="Z113" s="4" t="str">
        <f t="shared" si="3"/>
        <v>20 : [13, 2, 17, Narshe Outside WoB],   #119</v>
      </c>
      <c r="AB113" s="19" t="s">
        <v>5112</v>
      </c>
      <c r="AD113" t="s">
        <v>5112</v>
      </c>
    </row>
    <row r="114" spans="1:30">
      <c r="A114">
        <v>105</v>
      </c>
      <c r="B114">
        <v>20</v>
      </c>
      <c r="C114">
        <v>46</v>
      </c>
      <c r="D114">
        <v>10</v>
      </c>
      <c r="E114">
        <v>25</v>
      </c>
      <c r="F114">
        <v>11</v>
      </c>
      <c r="G114">
        <v>11</v>
      </c>
      <c r="H114">
        <v>0</v>
      </c>
      <c r="I114">
        <v>1</v>
      </c>
      <c r="J114">
        <v>0</v>
      </c>
      <c r="K114">
        <v>8</v>
      </c>
      <c r="L114">
        <v>0</v>
      </c>
      <c r="M114">
        <v>0</v>
      </c>
      <c r="P114" s="19" t="s">
        <v>7145</v>
      </c>
      <c r="Q114" s="19" t="s">
        <v>1450</v>
      </c>
      <c r="R114">
        <v>120</v>
      </c>
      <c r="S114">
        <v>25</v>
      </c>
      <c r="T114">
        <v>46</v>
      </c>
      <c r="U114">
        <v>12</v>
      </c>
      <c r="V114">
        <v>2</v>
      </c>
      <c r="W114">
        <v>17</v>
      </c>
      <c r="X114" s="19" t="s">
        <v>2703</v>
      </c>
      <c r="Y114" s="4" t="str">
        <f t="shared" si="4"/>
        <v>105 : [46, 12, 2, 17],   #Narshe Armor Right Outside WoB</v>
      </c>
      <c r="Z114" s="4" t="str">
        <f t="shared" si="3"/>
        <v>20 : [12, 2, 17, Narshe Outside WoB],   #120</v>
      </c>
      <c r="AB114" s="19" t="s">
        <v>5113</v>
      </c>
      <c r="AD114" t="s">
        <v>5113</v>
      </c>
    </row>
    <row r="115" spans="1:30">
      <c r="A115">
        <v>106</v>
      </c>
      <c r="B115">
        <v>20</v>
      </c>
      <c r="C115">
        <v>49</v>
      </c>
      <c r="D115">
        <v>12</v>
      </c>
      <c r="E115">
        <v>30</v>
      </c>
      <c r="F115">
        <v>55</v>
      </c>
      <c r="G115">
        <v>34</v>
      </c>
      <c r="H115">
        <v>0</v>
      </c>
      <c r="I115">
        <v>0</v>
      </c>
      <c r="J115">
        <v>0</v>
      </c>
      <c r="K115">
        <v>0</v>
      </c>
      <c r="L115">
        <v>0</v>
      </c>
      <c r="M115">
        <v>0</v>
      </c>
      <c r="P115" s="19" t="s">
        <v>7141</v>
      </c>
      <c r="Q115" s="19" t="s">
        <v>1451</v>
      </c>
      <c r="R115">
        <v>124</v>
      </c>
      <c r="S115">
        <v>30</v>
      </c>
      <c r="T115">
        <v>49</v>
      </c>
      <c r="U115">
        <v>14</v>
      </c>
      <c r="V115">
        <v>2</v>
      </c>
      <c r="W115">
        <v>17</v>
      </c>
      <c r="X115" s="19" t="s">
        <v>2703</v>
      </c>
      <c r="Y115" s="4" t="str">
        <f t="shared" si="4"/>
        <v>106 : [49, 14, 2, 17],   #Narshe Arvis House Left Outside WoB</v>
      </c>
      <c r="Z115" s="4" t="str">
        <f t="shared" si="3"/>
        <v>20 : [14, 2, 17, Narshe Outside WoB],   #124</v>
      </c>
      <c r="AB115" s="19" t="s">
        <v>5114</v>
      </c>
      <c r="AD115" t="s">
        <v>5114</v>
      </c>
    </row>
    <row r="116" spans="1:30">
      <c r="A116">
        <v>107</v>
      </c>
      <c r="B116">
        <v>20</v>
      </c>
      <c r="C116">
        <v>53</v>
      </c>
      <c r="D116">
        <v>9</v>
      </c>
      <c r="E116">
        <v>30</v>
      </c>
      <c r="F116">
        <v>67</v>
      </c>
      <c r="G116">
        <v>28</v>
      </c>
      <c r="H116">
        <v>2</v>
      </c>
      <c r="I116">
        <v>0</v>
      </c>
      <c r="J116">
        <v>0</v>
      </c>
      <c r="K116">
        <v>32</v>
      </c>
      <c r="L116">
        <v>0</v>
      </c>
      <c r="M116">
        <v>0</v>
      </c>
      <c r="P116" s="19" t="s">
        <v>7141</v>
      </c>
      <c r="Q116" s="19" t="s">
        <v>1452</v>
      </c>
      <c r="R116">
        <v>125</v>
      </c>
      <c r="S116">
        <v>30</v>
      </c>
      <c r="T116">
        <v>53</v>
      </c>
      <c r="U116">
        <v>8</v>
      </c>
      <c r="V116">
        <v>0</v>
      </c>
      <c r="W116">
        <v>18</v>
      </c>
      <c r="X116" s="19" t="s">
        <v>2731</v>
      </c>
      <c r="Y116" s="4" t="str">
        <f t="shared" si="4"/>
        <v>107 : [53, 8, 0, 18],   #Narshe Arvis House Right Outside WoB</v>
      </c>
      <c r="Z116" s="4" t="str">
        <f t="shared" si="3"/>
        <v>20 : [8, 0, 18, Narshe Outside Behind Arvis to Mines WoB],   #125</v>
      </c>
      <c r="AB116" s="19" t="s">
        <v>5115</v>
      </c>
      <c r="AD116" t="s">
        <v>5115</v>
      </c>
    </row>
    <row r="117" spans="1:30">
      <c r="A117">
        <v>108</v>
      </c>
      <c r="B117">
        <v>20</v>
      </c>
      <c r="C117">
        <v>15</v>
      </c>
      <c r="D117">
        <v>56</v>
      </c>
      <c r="E117">
        <v>41</v>
      </c>
      <c r="F117">
        <v>7</v>
      </c>
      <c r="G117">
        <v>33</v>
      </c>
      <c r="H117">
        <v>0</v>
      </c>
      <c r="I117">
        <v>0</v>
      </c>
      <c r="J117">
        <v>0</v>
      </c>
      <c r="K117">
        <v>0</v>
      </c>
      <c r="L117">
        <v>0</v>
      </c>
      <c r="M117">
        <v>0</v>
      </c>
      <c r="P117" s="19" t="s">
        <v>7146</v>
      </c>
      <c r="Q117" s="19" t="s">
        <v>1519</v>
      </c>
      <c r="R117">
        <v>175</v>
      </c>
      <c r="S117">
        <v>41</v>
      </c>
      <c r="T117">
        <v>15</v>
      </c>
      <c r="U117">
        <v>57</v>
      </c>
      <c r="V117">
        <v>2</v>
      </c>
      <c r="W117">
        <v>17</v>
      </c>
      <c r="X117" s="19" t="s">
        <v>2703</v>
      </c>
      <c r="Y117" s="4" t="str">
        <f t="shared" si="4"/>
        <v>108 : [15, 57, 2, 17],   #Narshe South Caves Secret Passage Entrance Outside WoB</v>
      </c>
      <c r="Z117" s="4" t="str">
        <f t="shared" si="3"/>
        <v>20 : [57, 2, 17, Narshe Outside WoB],   #175</v>
      </c>
      <c r="AB117" s="19" t="s">
        <v>5116</v>
      </c>
      <c r="AD117" t="s">
        <v>5116</v>
      </c>
    </row>
    <row r="118" spans="1:30">
      <c r="A118">
        <v>109</v>
      </c>
      <c r="B118">
        <v>20</v>
      </c>
      <c r="C118">
        <v>22</v>
      </c>
      <c r="D118">
        <v>44</v>
      </c>
      <c r="E118">
        <v>41</v>
      </c>
      <c r="F118">
        <v>20</v>
      </c>
      <c r="G118">
        <v>9</v>
      </c>
      <c r="H118">
        <v>3</v>
      </c>
      <c r="I118">
        <v>0</v>
      </c>
      <c r="J118">
        <v>0</v>
      </c>
      <c r="K118">
        <v>48</v>
      </c>
      <c r="L118">
        <v>0</v>
      </c>
      <c r="M118">
        <v>0</v>
      </c>
      <c r="P118" s="19" t="s">
        <v>7146</v>
      </c>
      <c r="Q118" s="19" t="s">
        <v>1520</v>
      </c>
      <c r="R118">
        <v>176</v>
      </c>
      <c r="S118">
        <v>41</v>
      </c>
      <c r="T118">
        <v>23</v>
      </c>
      <c r="U118">
        <v>44</v>
      </c>
      <c r="V118">
        <v>1</v>
      </c>
      <c r="W118">
        <v>19</v>
      </c>
      <c r="X118" s="19" t="s">
        <v>2732</v>
      </c>
      <c r="Y118" s="4" t="str">
        <f t="shared" si="4"/>
        <v>109 : [23, 44, 1, 19],   #Narshe South Caves Secret Passage 2F Outside WoB</v>
      </c>
      <c r="Z118" s="4" t="str">
        <f t="shared" si="3"/>
        <v>20 : [44, 1, 19, Narshe South Caves Secret Passage Outside WoB],   #176</v>
      </c>
      <c r="AB118" s="19" t="s">
        <v>5117</v>
      </c>
      <c r="AD118" t="s">
        <v>5117</v>
      </c>
    </row>
    <row r="119" spans="1:30">
      <c r="A119">
        <v>110</v>
      </c>
      <c r="B119">
        <v>20</v>
      </c>
      <c r="C119">
        <v>10</v>
      </c>
      <c r="D119">
        <v>36</v>
      </c>
      <c r="E119">
        <v>48</v>
      </c>
      <c r="F119">
        <v>87</v>
      </c>
      <c r="G119">
        <v>31</v>
      </c>
      <c r="H119">
        <v>0</v>
      </c>
      <c r="I119">
        <v>0</v>
      </c>
      <c r="J119">
        <v>0</v>
      </c>
      <c r="K119">
        <v>0</v>
      </c>
      <c r="L119">
        <v>0</v>
      </c>
      <c r="M119">
        <v>0</v>
      </c>
      <c r="P119" s="19" t="s">
        <v>7147</v>
      </c>
      <c r="Q119" s="19" t="s">
        <v>1521</v>
      </c>
      <c r="R119">
        <v>183</v>
      </c>
      <c r="S119">
        <v>48</v>
      </c>
      <c r="T119">
        <v>11</v>
      </c>
      <c r="U119">
        <v>36</v>
      </c>
      <c r="V119">
        <v>1</v>
      </c>
      <c r="W119">
        <v>19</v>
      </c>
      <c r="X119" s="19" t="s">
        <v>2732</v>
      </c>
      <c r="Y119" s="4" t="str">
        <f t="shared" si="4"/>
        <v>110 : [11, 36, 1, 19],   #Narshe South Caves Secret Passage 3F Outside WoB</v>
      </c>
      <c r="Z119" s="4" t="str">
        <f t="shared" si="3"/>
        <v>20 : [36, 1, 19, Narshe South Caves Secret Passage Outside WoB],   #183</v>
      </c>
      <c r="AB119" s="19" t="s">
        <v>5118</v>
      </c>
      <c r="AD119" t="s">
        <v>5118</v>
      </c>
    </row>
    <row r="120" spans="1:30">
      <c r="A120">
        <v>111</v>
      </c>
      <c r="B120">
        <v>20</v>
      </c>
      <c r="C120">
        <v>26</v>
      </c>
      <c r="D120">
        <v>8</v>
      </c>
      <c r="E120">
        <v>50</v>
      </c>
      <c r="F120">
        <v>78</v>
      </c>
      <c r="G120">
        <v>58</v>
      </c>
      <c r="H120">
        <v>3</v>
      </c>
      <c r="I120">
        <v>0</v>
      </c>
      <c r="J120">
        <v>0</v>
      </c>
      <c r="K120">
        <v>48</v>
      </c>
      <c r="L120">
        <v>0</v>
      </c>
      <c r="M120">
        <v>0</v>
      </c>
      <c r="P120" s="19" t="s">
        <v>7148</v>
      </c>
      <c r="Q120" s="19" t="s">
        <v>1522</v>
      </c>
      <c r="R120">
        <v>190</v>
      </c>
      <c r="S120">
        <v>50</v>
      </c>
      <c r="T120">
        <v>27</v>
      </c>
      <c r="U120">
        <v>8</v>
      </c>
      <c r="V120">
        <v>1</v>
      </c>
      <c r="W120">
        <v>18</v>
      </c>
      <c r="X120" s="19" t="s">
        <v>2731</v>
      </c>
      <c r="Y120" s="4" t="str">
        <f t="shared" si="4"/>
        <v>111 : [27, 8, 1, 18],   #Narshe South Caves from Arvis Outside WoB</v>
      </c>
      <c r="Z120" s="4" t="str">
        <f t="shared" si="3"/>
        <v>20 : [8, 1, 18, Narshe Outside Behind Arvis to Mines WoB],   #190</v>
      </c>
      <c r="AB120" s="19" t="s">
        <v>5119</v>
      </c>
      <c r="AD120" t="s">
        <v>5119</v>
      </c>
    </row>
    <row r="121" spans="1:30">
      <c r="A121">
        <v>112</v>
      </c>
      <c r="B121">
        <v>20</v>
      </c>
      <c r="C121">
        <v>33</v>
      </c>
      <c r="D121">
        <v>54</v>
      </c>
      <c r="E121">
        <v>104</v>
      </c>
      <c r="F121">
        <v>108</v>
      </c>
      <c r="G121">
        <v>52</v>
      </c>
      <c r="H121">
        <v>0</v>
      </c>
      <c r="I121">
        <v>1</v>
      </c>
      <c r="J121">
        <v>0</v>
      </c>
      <c r="K121">
        <v>8</v>
      </c>
      <c r="L121">
        <v>0</v>
      </c>
      <c r="M121">
        <v>0</v>
      </c>
      <c r="P121" s="19" t="s">
        <v>7149</v>
      </c>
      <c r="Q121" s="19" t="s">
        <v>1453</v>
      </c>
      <c r="R121">
        <v>392</v>
      </c>
      <c r="S121">
        <v>104</v>
      </c>
      <c r="T121">
        <v>33</v>
      </c>
      <c r="U121">
        <v>56</v>
      </c>
      <c r="V121">
        <v>2</v>
      </c>
      <c r="W121">
        <v>17</v>
      </c>
      <c r="X121" s="19" t="s">
        <v>2703</v>
      </c>
      <c r="Y121" s="4" t="str">
        <f t="shared" si="4"/>
        <v>112 : [33, 56, 2, 17],   #Narshe School Outside WoB</v>
      </c>
      <c r="Z121" s="4" t="str">
        <f t="shared" si="3"/>
        <v>20 : [56, 2, 17, Narshe Outside WoB],   #392</v>
      </c>
      <c r="AB121" s="19" t="s">
        <v>5120</v>
      </c>
      <c r="AD121" t="s">
        <v>5120</v>
      </c>
    </row>
    <row r="122" spans="1:30">
      <c r="A122">
        <v>1135</v>
      </c>
      <c r="B122">
        <v>20</v>
      </c>
      <c r="C122">
        <v>0</v>
      </c>
      <c r="D122">
        <v>62</v>
      </c>
      <c r="E122">
        <v>511</v>
      </c>
      <c r="F122">
        <v>84</v>
      </c>
      <c r="G122">
        <v>34</v>
      </c>
      <c r="H122">
        <v>2</v>
      </c>
      <c r="I122">
        <v>0</v>
      </c>
      <c r="J122">
        <v>0</v>
      </c>
      <c r="K122">
        <v>32</v>
      </c>
      <c r="L122">
        <v>43</v>
      </c>
      <c r="M122">
        <v>0</v>
      </c>
      <c r="N122">
        <v>38</v>
      </c>
      <c r="O122">
        <v>61</v>
      </c>
      <c r="P122" s="19" t="s">
        <v>228</v>
      </c>
      <c r="Q122" s="19" t="s">
        <v>1454</v>
      </c>
      <c r="R122">
        <v>4</v>
      </c>
      <c r="S122">
        <v>0</v>
      </c>
      <c r="T122">
        <v>38</v>
      </c>
      <c r="U122">
        <v>61</v>
      </c>
      <c r="V122">
        <v>0</v>
      </c>
      <c r="W122">
        <v>17</v>
      </c>
      <c r="X122" s="19" t="s">
        <v>2703</v>
      </c>
      <c r="Y122" s="4" t="str">
        <f t="shared" si="4"/>
        <v>1135 : [38, 61, 0, 17],   #Narshe To World Map WoB</v>
      </c>
      <c r="Z122" s="4" t="str">
        <f t="shared" si="3"/>
        <v>20 : [61, 0, 17, Narshe Outside WoB],   #4</v>
      </c>
      <c r="AB122" s="19" t="s">
        <v>5121</v>
      </c>
      <c r="AD122" t="s">
        <v>5121</v>
      </c>
    </row>
    <row r="123" spans="1:30">
      <c r="A123">
        <v>1136</v>
      </c>
      <c r="B123">
        <v>20</v>
      </c>
      <c r="C123">
        <v>34</v>
      </c>
      <c r="D123">
        <v>1</v>
      </c>
      <c r="E123">
        <v>21</v>
      </c>
      <c r="F123">
        <v>26</v>
      </c>
      <c r="G123">
        <v>50</v>
      </c>
      <c r="H123">
        <v>0</v>
      </c>
      <c r="I123">
        <v>0</v>
      </c>
      <c r="J123">
        <v>0</v>
      </c>
      <c r="K123">
        <v>0</v>
      </c>
      <c r="L123">
        <v>6</v>
      </c>
      <c r="M123">
        <v>0</v>
      </c>
      <c r="N123">
        <v>38</v>
      </c>
      <c r="O123">
        <v>1</v>
      </c>
      <c r="P123" s="19" t="s">
        <v>7150</v>
      </c>
      <c r="Q123" s="19" t="s">
        <v>1455</v>
      </c>
      <c r="R123">
        <v>1137</v>
      </c>
      <c r="S123">
        <v>21</v>
      </c>
      <c r="T123">
        <v>38</v>
      </c>
      <c r="U123">
        <v>2</v>
      </c>
      <c r="V123">
        <v>2</v>
      </c>
      <c r="W123">
        <v>17</v>
      </c>
      <c r="X123" s="19" t="s">
        <v>2703</v>
      </c>
      <c r="Y123" s="4" t="str">
        <f t="shared" si="4"/>
        <v>1136 : [38, 2, 2, 17],   #Narshe To Northern Mines Outside WoB</v>
      </c>
      <c r="Z123" s="4" t="str">
        <f t="shared" si="3"/>
        <v>20 : [2, 2, 17, Narshe Outside WoB],   #1137</v>
      </c>
      <c r="AB123" s="19" t="s">
        <v>5122</v>
      </c>
      <c r="AD123" t="s">
        <v>5122</v>
      </c>
    </row>
    <row r="124" spans="1:30">
      <c r="A124">
        <v>113</v>
      </c>
      <c r="B124">
        <v>20</v>
      </c>
      <c r="C124">
        <v>37</v>
      </c>
      <c r="D124">
        <v>25</v>
      </c>
      <c r="E124">
        <v>41</v>
      </c>
      <c r="F124">
        <v>19</v>
      </c>
      <c r="G124">
        <v>51</v>
      </c>
      <c r="H124">
        <v>1</v>
      </c>
      <c r="I124">
        <v>0</v>
      </c>
      <c r="J124">
        <v>0</v>
      </c>
      <c r="K124">
        <v>16</v>
      </c>
      <c r="L124">
        <v>0</v>
      </c>
      <c r="M124">
        <v>0</v>
      </c>
      <c r="P124" s="19" t="s">
        <v>7146</v>
      </c>
      <c r="Q124" s="19" t="s">
        <v>1488</v>
      </c>
      <c r="R124">
        <v>172</v>
      </c>
      <c r="S124">
        <v>41</v>
      </c>
      <c r="T124">
        <v>36</v>
      </c>
      <c r="U124">
        <v>25</v>
      </c>
      <c r="V124">
        <v>3</v>
      </c>
      <c r="W124">
        <v>20</v>
      </c>
      <c r="X124" s="19" t="s">
        <v>2721</v>
      </c>
      <c r="Y124" s="4" t="str">
        <f t="shared" si="4"/>
        <v>113 : [36, 25, 3, 20],   #Narshe Northern Mines 2F Outside WoB</v>
      </c>
      <c r="Z124" s="4" t="str">
        <f t="shared" si="3"/>
        <v>20 : [25, 3, 20, Narshe Northern Mines 2nd/3rd Floor Outside WoB],   #172</v>
      </c>
      <c r="AB124" s="19" t="s">
        <v>5123</v>
      </c>
      <c r="AD124" t="s">
        <v>5123</v>
      </c>
    </row>
    <row r="125" spans="1:30">
      <c r="A125">
        <v>114</v>
      </c>
      <c r="B125">
        <v>21</v>
      </c>
      <c r="C125">
        <v>24</v>
      </c>
      <c r="D125">
        <v>10</v>
      </c>
      <c r="E125">
        <v>41</v>
      </c>
      <c r="F125">
        <v>108</v>
      </c>
      <c r="G125">
        <v>12</v>
      </c>
      <c r="H125">
        <v>1</v>
      </c>
      <c r="I125">
        <v>0</v>
      </c>
      <c r="J125">
        <v>0</v>
      </c>
      <c r="K125">
        <v>16</v>
      </c>
      <c r="L125">
        <v>0</v>
      </c>
      <c r="M125">
        <v>0</v>
      </c>
      <c r="P125" s="19" t="s">
        <v>7146</v>
      </c>
      <c r="Q125" s="19" t="s">
        <v>1501</v>
      </c>
      <c r="R125">
        <v>173</v>
      </c>
      <c r="S125">
        <v>41</v>
      </c>
      <c r="T125">
        <v>23</v>
      </c>
      <c r="U125">
        <v>10</v>
      </c>
      <c r="V125">
        <v>3</v>
      </c>
      <c r="W125">
        <v>20</v>
      </c>
      <c r="X125" s="19" t="s">
        <v>2721</v>
      </c>
      <c r="Y125" s="4" t="str">
        <f t="shared" si="4"/>
        <v>114 : [23, 10, 3, 20],   #Narshe Northern Mines 3F Outside West WoB</v>
      </c>
      <c r="Z125" s="4" t="str">
        <f t="shared" si="3"/>
        <v>21 : [10, 3, 20, Narshe Northern Mines 2nd/3rd Floor Outside WoB],   #173</v>
      </c>
      <c r="AB125" s="19" t="s">
        <v>5124</v>
      </c>
      <c r="AD125" t="s">
        <v>5124</v>
      </c>
    </row>
    <row r="126" spans="1:30">
      <c r="A126">
        <v>115</v>
      </c>
      <c r="B126">
        <v>21</v>
      </c>
      <c r="C126">
        <v>31</v>
      </c>
      <c r="D126">
        <v>10</v>
      </c>
      <c r="E126">
        <v>41</v>
      </c>
      <c r="F126">
        <v>116</v>
      </c>
      <c r="G126">
        <v>12</v>
      </c>
      <c r="H126">
        <v>3</v>
      </c>
      <c r="I126">
        <v>0</v>
      </c>
      <c r="J126">
        <v>0</v>
      </c>
      <c r="K126">
        <v>48</v>
      </c>
      <c r="L126">
        <v>0</v>
      </c>
      <c r="M126">
        <v>0</v>
      </c>
      <c r="P126" s="19" t="s">
        <v>7146</v>
      </c>
      <c r="Q126" s="19" t="s">
        <v>1502</v>
      </c>
      <c r="R126">
        <v>174</v>
      </c>
      <c r="S126">
        <v>41</v>
      </c>
      <c r="T126">
        <v>32</v>
      </c>
      <c r="U126">
        <v>10</v>
      </c>
      <c r="V126">
        <v>1</v>
      </c>
      <c r="W126">
        <v>21</v>
      </c>
      <c r="X126" s="19" t="s">
        <v>2722</v>
      </c>
      <c r="Y126" s="4" t="str">
        <f t="shared" si="4"/>
        <v>115 : [32, 10, 1, 21],   #Narshe Northern Mines 3F Outside East WoB</v>
      </c>
      <c r="Z126" s="4" t="str">
        <f t="shared" si="3"/>
        <v>21 : [10, 1, 21, Narshe Northern Mines 3rd Floor Outside WoB],   #174</v>
      </c>
      <c r="AB126" s="19" t="s">
        <v>5125</v>
      </c>
      <c r="AD126" t="s">
        <v>5125</v>
      </c>
    </row>
    <row r="127" spans="1:30">
      <c r="A127">
        <v>1137</v>
      </c>
      <c r="B127">
        <v>21</v>
      </c>
      <c r="C127">
        <v>23</v>
      </c>
      <c r="D127">
        <v>52</v>
      </c>
      <c r="E127">
        <v>20</v>
      </c>
      <c r="F127">
        <v>38</v>
      </c>
      <c r="G127">
        <v>2</v>
      </c>
      <c r="H127">
        <v>2</v>
      </c>
      <c r="I127">
        <v>0</v>
      </c>
      <c r="J127">
        <v>0</v>
      </c>
      <c r="K127">
        <v>32</v>
      </c>
      <c r="L127">
        <v>6</v>
      </c>
      <c r="M127">
        <v>0</v>
      </c>
      <c r="N127">
        <v>26</v>
      </c>
      <c r="O127">
        <v>50</v>
      </c>
      <c r="P127" s="19" t="s">
        <v>7095</v>
      </c>
      <c r="Q127" s="19" t="s">
        <v>1456</v>
      </c>
      <c r="R127">
        <v>1136</v>
      </c>
      <c r="S127">
        <v>20</v>
      </c>
      <c r="T127">
        <v>26</v>
      </c>
      <c r="U127">
        <v>50</v>
      </c>
      <c r="V127">
        <v>0</v>
      </c>
      <c r="W127">
        <v>22</v>
      </c>
      <c r="X127" s="19" t="s">
        <v>2723</v>
      </c>
      <c r="Y127" s="4" t="str">
        <f t="shared" si="4"/>
        <v>1137 : [26, 50, 0, 22],   #Narshe Northern Mines Outside to Town WoB</v>
      </c>
      <c r="Z127" s="4" t="str">
        <f t="shared" si="3"/>
        <v>21 : [50, 0, 22, Narshe Northern Mines 1st Floor Outside WoB],   #1136</v>
      </c>
      <c r="AB127" s="19" t="s">
        <v>5126</v>
      </c>
      <c r="AD127" t="s">
        <v>5126</v>
      </c>
    </row>
    <row r="128" spans="1:30">
      <c r="A128">
        <v>1138</v>
      </c>
      <c r="B128">
        <v>21</v>
      </c>
      <c r="C128">
        <v>30</v>
      </c>
      <c r="D128">
        <v>20</v>
      </c>
      <c r="E128">
        <v>43</v>
      </c>
      <c r="F128">
        <v>108</v>
      </c>
      <c r="G128">
        <v>59</v>
      </c>
      <c r="H128">
        <v>0</v>
      </c>
      <c r="I128">
        <v>0</v>
      </c>
      <c r="J128">
        <v>0</v>
      </c>
      <c r="K128">
        <v>0</v>
      </c>
      <c r="L128">
        <v>2</v>
      </c>
      <c r="M128">
        <v>0</v>
      </c>
      <c r="N128">
        <v>31</v>
      </c>
      <c r="O128">
        <v>20</v>
      </c>
      <c r="P128" s="19" t="s">
        <v>7151</v>
      </c>
      <c r="Q128" s="19" t="s">
        <v>1513</v>
      </c>
      <c r="R128">
        <v>179</v>
      </c>
      <c r="S128">
        <v>43</v>
      </c>
      <c r="T128">
        <v>31</v>
      </c>
      <c r="U128">
        <v>22</v>
      </c>
      <c r="V128">
        <v>2</v>
      </c>
      <c r="W128">
        <v>22</v>
      </c>
      <c r="X128" s="19" t="s">
        <v>2723</v>
      </c>
      <c r="Y128" s="4" t="str">
        <f t="shared" si="4"/>
        <v>1138 : [31, 22, 2, 22],   #Narshe Northern Mines Outside to Mines Main Hallway Inside WoB</v>
      </c>
      <c r="Z128" s="4" t="str">
        <f t="shared" si="3"/>
        <v>21 : [22, 2, 22, Narshe Northern Mines 1st Floor Outside WoB],   #179</v>
      </c>
      <c r="AB128" s="19" t="s">
        <v>5127</v>
      </c>
      <c r="AD128" t="s">
        <v>5127</v>
      </c>
    </row>
    <row r="129" spans="1:30">
      <c r="A129">
        <v>1139</v>
      </c>
      <c r="B129">
        <v>21</v>
      </c>
      <c r="C129">
        <v>34</v>
      </c>
      <c r="D129">
        <v>1</v>
      </c>
      <c r="E129">
        <v>22</v>
      </c>
      <c r="F129">
        <v>19</v>
      </c>
      <c r="G129">
        <v>39</v>
      </c>
      <c r="H129">
        <v>0</v>
      </c>
      <c r="I129">
        <v>0</v>
      </c>
      <c r="J129">
        <v>0</v>
      </c>
      <c r="K129">
        <v>0</v>
      </c>
      <c r="L129">
        <v>4</v>
      </c>
      <c r="M129">
        <v>0</v>
      </c>
      <c r="N129">
        <v>36</v>
      </c>
      <c r="O129">
        <v>1</v>
      </c>
      <c r="P129" s="19" t="s">
        <v>7152</v>
      </c>
      <c r="Q129" s="19" t="s">
        <v>1493</v>
      </c>
      <c r="R129">
        <v>1140</v>
      </c>
      <c r="S129">
        <v>22</v>
      </c>
      <c r="T129">
        <v>36</v>
      </c>
      <c r="U129">
        <v>2</v>
      </c>
      <c r="V129">
        <v>2</v>
      </c>
      <c r="W129">
        <v>21</v>
      </c>
      <c r="X129" s="19" t="s">
        <v>2722</v>
      </c>
      <c r="Y129" s="4" t="str">
        <f t="shared" si="4"/>
        <v>1139 : [36, 2, 2, 21],   #Narshe Northern Mines 3F to Snow Battlefield WoB</v>
      </c>
      <c r="Z129" s="4" t="str">
        <f t="shared" si="3"/>
        <v>21 : [2, 2, 21, Narshe Northern Mines 3rd Floor Outside WoB],   #1140</v>
      </c>
      <c r="AB129" s="19" t="s">
        <v>5128</v>
      </c>
      <c r="AD129" t="s">
        <v>5128</v>
      </c>
    </row>
    <row r="130" spans="1:30">
      <c r="A130">
        <v>1140</v>
      </c>
      <c r="B130">
        <v>22</v>
      </c>
      <c r="C130">
        <v>16</v>
      </c>
      <c r="D130">
        <v>41</v>
      </c>
      <c r="E130">
        <v>21</v>
      </c>
      <c r="F130">
        <v>36</v>
      </c>
      <c r="G130">
        <v>2</v>
      </c>
      <c r="H130">
        <v>2</v>
      </c>
      <c r="I130">
        <v>0</v>
      </c>
      <c r="J130">
        <v>0</v>
      </c>
      <c r="K130">
        <v>32</v>
      </c>
      <c r="L130">
        <v>4</v>
      </c>
      <c r="M130">
        <v>0</v>
      </c>
      <c r="N130">
        <v>19</v>
      </c>
      <c r="O130">
        <v>41</v>
      </c>
      <c r="P130" s="19" t="s">
        <v>7150</v>
      </c>
      <c r="Q130" s="19" t="s">
        <v>1457</v>
      </c>
      <c r="R130">
        <v>1139</v>
      </c>
      <c r="S130">
        <v>21</v>
      </c>
      <c r="T130">
        <v>19</v>
      </c>
      <c r="U130">
        <v>39</v>
      </c>
      <c r="V130">
        <v>0</v>
      </c>
      <c r="W130">
        <v>23</v>
      </c>
      <c r="X130" s="19" t="s">
        <v>2720</v>
      </c>
      <c r="Y130" s="4" t="str">
        <f t="shared" si="4"/>
        <v>1140 : [19, 39, 0, 23],   #Snow Battlefield South WoB</v>
      </c>
      <c r="Z130" s="4" t="str">
        <f t="shared" si="3"/>
        <v>22 : [39, 0, 23, Snow Battlefield WoB],   #1139</v>
      </c>
      <c r="AB130" s="19" t="s">
        <v>5129</v>
      </c>
      <c r="AD130" t="s">
        <v>5129</v>
      </c>
    </row>
    <row r="131" spans="1:30">
      <c r="A131">
        <v>1141</v>
      </c>
      <c r="B131">
        <v>22</v>
      </c>
      <c r="C131">
        <v>18</v>
      </c>
      <c r="D131">
        <v>1</v>
      </c>
      <c r="E131">
        <v>23</v>
      </c>
      <c r="F131">
        <v>25</v>
      </c>
      <c r="G131">
        <v>31</v>
      </c>
      <c r="H131">
        <v>0</v>
      </c>
      <c r="I131">
        <v>0</v>
      </c>
      <c r="J131">
        <v>0</v>
      </c>
      <c r="K131">
        <v>0</v>
      </c>
      <c r="L131">
        <v>4</v>
      </c>
      <c r="M131">
        <v>0</v>
      </c>
      <c r="N131">
        <v>20</v>
      </c>
      <c r="O131">
        <v>1</v>
      </c>
      <c r="P131" s="19" t="s">
        <v>7153</v>
      </c>
      <c r="Q131" s="19" t="s">
        <v>1458</v>
      </c>
      <c r="R131">
        <v>1142</v>
      </c>
      <c r="S131">
        <v>23</v>
      </c>
      <c r="T131">
        <v>20</v>
      </c>
      <c r="U131">
        <v>2</v>
      </c>
      <c r="V131">
        <v>2</v>
      </c>
      <c r="W131">
        <v>23</v>
      </c>
      <c r="X131" s="19" t="s">
        <v>2720</v>
      </c>
      <c r="Y131" s="4" t="str">
        <f t="shared" si="4"/>
        <v>1141 : [20, 2, 2, 23],   #Snow Battlefield North WoB</v>
      </c>
      <c r="Z131" s="4" t="str">
        <f t="shared" ref="Z131:Z194" si="5">B131&amp;" : ["&amp;U131&amp;", "&amp;V131&amp;", "&amp;W131&amp;", "&amp;X131&amp;"],   #"&amp;R131</f>
        <v>22 : [2, 2, 23, Snow Battlefield WoB],   #1142</v>
      </c>
      <c r="AB131" s="19" t="s">
        <v>5130</v>
      </c>
      <c r="AD131" t="s">
        <v>5130</v>
      </c>
    </row>
    <row r="132" spans="1:30">
      <c r="A132">
        <v>1142</v>
      </c>
      <c r="B132">
        <v>23</v>
      </c>
      <c r="C132">
        <v>23</v>
      </c>
      <c r="D132">
        <v>32</v>
      </c>
      <c r="E132">
        <v>22</v>
      </c>
      <c r="F132">
        <v>20</v>
      </c>
      <c r="G132">
        <v>2</v>
      </c>
      <c r="H132">
        <v>2</v>
      </c>
      <c r="I132">
        <v>0</v>
      </c>
      <c r="J132">
        <v>0</v>
      </c>
      <c r="K132">
        <v>32</v>
      </c>
      <c r="L132">
        <v>4</v>
      </c>
      <c r="M132">
        <v>0</v>
      </c>
      <c r="N132">
        <v>25</v>
      </c>
      <c r="O132">
        <v>31</v>
      </c>
      <c r="P132" s="19" t="s">
        <v>7152</v>
      </c>
      <c r="Q132" s="19" t="s">
        <v>1459</v>
      </c>
      <c r="R132">
        <v>1141</v>
      </c>
      <c r="S132">
        <v>22</v>
      </c>
      <c r="T132">
        <v>25</v>
      </c>
      <c r="U132">
        <v>31</v>
      </c>
      <c r="V132">
        <v>0</v>
      </c>
      <c r="W132">
        <v>24</v>
      </c>
      <c r="X132" s="19" t="s">
        <v>1459</v>
      </c>
      <c r="Y132" s="4" t="str">
        <f t="shared" ref="Y132:Y195" si="6">A132&amp;" : ["&amp;T132&amp;", "&amp;U132&amp;", "&amp;V132&amp;", "&amp;W132&amp;"],   #"&amp;Q132</f>
        <v>1142 : [25, 31, 0, 24],   #Narshe Peak WoB</v>
      </c>
      <c r="Z132" s="4" t="str">
        <f t="shared" si="5"/>
        <v>23 : [31, 0, 24, Narshe Peak WoB],   #1141</v>
      </c>
      <c r="AB132" s="19" t="s">
        <v>5131</v>
      </c>
      <c r="AD132" t="s">
        <v>5131</v>
      </c>
    </row>
    <row r="133" spans="1:30">
      <c r="A133">
        <v>116</v>
      </c>
      <c r="B133">
        <v>24</v>
      </c>
      <c r="C133">
        <v>25</v>
      </c>
      <c r="D133">
        <v>14</v>
      </c>
      <c r="E133">
        <v>20</v>
      </c>
      <c r="F133">
        <v>32</v>
      </c>
      <c r="G133">
        <v>32</v>
      </c>
      <c r="H133">
        <v>2</v>
      </c>
      <c r="I133">
        <v>0</v>
      </c>
      <c r="J133">
        <v>0</v>
      </c>
      <c r="K133">
        <v>32</v>
      </c>
      <c r="L133">
        <v>0</v>
      </c>
      <c r="M133">
        <v>0</v>
      </c>
      <c r="P133" s="19" t="s">
        <v>7095</v>
      </c>
      <c r="Q133" s="19" t="s">
        <v>208</v>
      </c>
      <c r="R133">
        <v>99</v>
      </c>
      <c r="S133">
        <v>20</v>
      </c>
      <c r="T133">
        <v>25</v>
      </c>
      <c r="U133">
        <v>13</v>
      </c>
      <c r="V133">
        <v>0</v>
      </c>
      <c r="W133">
        <v>25</v>
      </c>
      <c r="X133" s="19" t="s">
        <v>404</v>
      </c>
      <c r="Y133" s="4" t="str">
        <f t="shared" si="6"/>
        <v>116 : [25, 13, 0, 25],   #Narshe Weapon Inside</v>
      </c>
      <c r="Z133" s="4" t="str">
        <f t="shared" si="5"/>
        <v>24 : [13, 0, 25, Narshe Weapon Shop],   #99</v>
      </c>
      <c r="AB133" s="19" t="s">
        <v>5132</v>
      </c>
      <c r="AD133" t="s">
        <v>5132</v>
      </c>
    </row>
    <row r="134" spans="1:30">
      <c r="A134">
        <v>117</v>
      </c>
      <c r="B134">
        <v>24</v>
      </c>
      <c r="C134">
        <v>31</v>
      </c>
      <c r="D134">
        <v>13</v>
      </c>
      <c r="E134">
        <v>24</v>
      </c>
      <c r="F134">
        <v>46</v>
      </c>
      <c r="G134">
        <v>47</v>
      </c>
      <c r="H134">
        <v>2</v>
      </c>
      <c r="I134">
        <v>0</v>
      </c>
      <c r="J134">
        <v>0</v>
      </c>
      <c r="K134">
        <v>32</v>
      </c>
      <c r="L134">
        <v>0</v>
      </c>
      <c r="M134">
        <v>0</v>
      </c>
      <c r="P134" s="19" t="s">
        <v>7142</v>
      </c>
      <c r="Q134" s="19" t="s">
        <v>210</v>
      </c>
      <c r="R134">
        <v>118</v>
      </c>
      <c r="S134">
        <v>24</v>
      </c>
      <c r="T134">
        <v>31</v>
      </c>
      <c r="U134">
        <v>12</v>
      </c>
      <c r="V134">
        <v>0</v>
      </c>
      <c r="W134">
        <v>25</v>
      </c>
      <c r="X134" s="19" t="s">
        <v>404</v>
      </c>
      <c r="Y134" s="4" t="str">
        <f t="shared" si="6"/>
        <v>117 : [31, 12, 0, 25],   #Narshe Weapon Shop To Back Room</v>
      </c>
      <c r="Z134" s="4" t="str">
        <f t="shared" si="5"/>
        <v>24 : [12, 0, 25, Narshe Weapon Shop],   #118</v>
      </c>
      <c r="AB134" s="19" t="s">
        <v>5133</v>
      </c>
      <c r="AD134" t="s">
        <v>5133</v>
      </c>
    </row>
    <row r="135" spans="1:30">
      <c r="A135">
        <v>118</v>
      </c>
      <c r="B135">
        <v>24</v>
      </c>
      <c r="C135">
        <v>46</v>
      </c>
      <c r="D135">
        <v>45</v>
      </c>
      <c r="E135">
        <v>24</v>
      </c>
      <c r="F135">
        <v>31</v>
      </c>
      <c r="G135">
        <v>12</v>
      </c>
      <c r="H135">
        <v>0</v>
      </c>
      <c r="I135">
        <v>0</v>
      </c>
      <c r="J135">
        <v>0</v>
      </c>
      <c r="K135">
        <v>0</v>
      </c>
      <c r="L135">
        <v>0</v>
      </c>
      <c r="M135">
        <v>0</v>
      </c>
      <c r="P135" s="19" t="s">
        <v>7142</v>
      </c>
      <c r="Q135" s="19" t="s">
        <v>209</v>
      </c>
      <c r="R135">
        <v>117</v>
      </c>
      <c r="S135">
        <v>24</v>
      </c>
      <c r="T135">
        <v>46</v>
      </c>
      <c r="U135">
        <v>47</v>
      </c>
      <c r="V135">
        <v>2</v>
      </c>
      <c r="W135">
        <v>26</v>
      </c>
      <c r="X135" s="19" t="s">
        <v>410</v>
      </c>
      <c r="Y135" s="4" t="str">
        <f t="shared" si="6"/>
        <v>118 : [46, 47, 2, 26],   #Narshe Weapon Shop Leaving Back Room</v>
      </c>
      <c r="Z135" s="4" t="str">
        <f t="shared" si="5"/>
        <v>24 : [47, 2, 26, Narshe Weapon Shop Back Room],   #117</v>
      </c>
      <c r="AB135" s="19" t="s">
        <v>5134</v>
      </c>
      <c r="AD135" t="s">
        <v>5134</v>
      </c>
    </row>
    <row r="136" spans="1:30">
      <c r="A136">
        <v>119</v>
      </c>
      <c r="B136">
        <v>25</v>
      </c>
      <c r="C136">
        <v>6</v>
      </c>
      <c r="D136">
        <v>15</v>
      </c>
      <c r="E136">
        <v>20</v>
      </c>
      <c r="F136">
        <v>43</v>
      </c>
      <c r="G136">
        <v>13</v>
      </c>
      <c r="H136">
        <v>2</v>
      </c>
      <c r="I136">
        <v>0</v>
      </c>
      <c r="J136">
        <v>0</v>
      </c>
      <c r="K136">
        <v>32</v>
      </c>
      <c r="L136">
        <v>0</v>
      </c>
      <c r="M136">
        <v>0</v>
      </c>
      <c r="P136" s="19" t="s">
        <v>7095</v>
      </c>
      <c r="Q136" s="19" t="s">
        <v>206</v>
      </c>
      <c r="R136">
        <v>104</v>
      </c>
      <c r="S136">
        <v>20</v>
      </c>
      <c r="T136">
        <v>6</v>
      </c>
      <c r="U136">
        <v>14</v>
      </c>
      <c r="V136">
        <v>0</v>
      </c>
      <c r="W136">
        <v>27</v>
      </c>
      <c r="X136" s="19" t="s">
        <v>415</v>
      </c>
      <c r="Y136" s="4" t="str">
        <f t="shared" si="6"/>
        <v>119 : [6, 14, 0, 27],   #Narshe Armor Left Inside</v>
      </c>
      <c r="Z136" s="4" t="str">
        <f t="shared" si="5"/>
        <v>25 : [14, 0, 27, Narshe Armor Shop],   #104</v>
      </c>
      <c r="AB136" s="19" t="s">
        <v>5135</v>
      </c>
      <c r="AD136" t="s">
        <v>5135</v>
      </c>
    </row>
    <row r="137" spans="1:30">
      <c r="A137">
        <v>120</v>
      </c>
      <c r="B137">
        <v>25</v>
      </c>
      <c r="C137">
        <v>11</v>
      </c>
      <c r="D137">
        <v>12</v>
      </c>
      <c r="E137">
        <v>20</v>
      </c>
      <c r="F137">
        <v>46</v>
      </c>
      <c r="G137">
        <v>12</v>
      </c>
      <c r="H137">
        <v>2</v>
      </c>
      <c r="I137">
        <v>0</v>
      </c>
      <c r="J137">
        <v>0</v>
      </c>
      <c r="K137">
        <v>32</v>
      </c>
      <c r="L137">
        <v>0</v>
      </c>
      <c r="M137">
        <v>0</v>
      </c>
      <c r="P137" s="19" t="s">
        <v>7095</v>
      </c>
      <c r="Q137" s="19" t="s">
        <v>207</v>
      </c>
      <c r="R137">
        <v>105</v>
      </c>
      <c r="S137">
        <v>20</v>
      </c>
      <c r="T137">
        <v>11</v>
      </c>
      <c r="U137">
        <v>11</v>
      </c>
      <c r="V137">
        <v>0</v>
      </c>
      <c r="W137">
        <v>27</v>
      </c>
      <c r="X137" s="19" t="s">
        <v>415</v>
      </c>
      <c r="Y137" s="4" t="str">
        <f t="shared" si="6"/>
        <v>120 : [11, 11, 0, 27],   #Narshe Armor Right Inside</v>
      </c>
      <c r="Z137" s="4" t="str">
        <f t="shared" si="5"/>
        <v>25 : [11, 0, 27, Narshe Armor Shop],   #105</v>
      </c>
      <c r="AB137" s="19" t="s">
        <v>5136</v>
      </c>
      <c r="AD137" t="s">
        <v>5136</v>
      </c>
    </row>
    <row r="138" spans="1:30">
      <c r="A138">
        <v>121</v>
      </c>
      <c r="B138">
        <v>26</v>
      </c>
      <c r="C138">
        <v>44</v>
      </c>
      <c r="D138">
        <v>14</v>
      </c>
      <c r="E138">
        <v>20</v>
      </c>
      <c r="F138">
        <v>41</v>
      </c>
      <c r="G138">
        <v>24</v>
      </c>
      <c r="H138">
        <v>2</v>
      </c>
      <c r="I138">
        <v>0</v>
      </c>
      <c r="J138">
        <v>0</v>
      </c>
      <c r="K138">
        <v>32</v>
      </c>
      <c r="L138">
        <v>0</v>
      </c>
      <c r="M138">
        <v>0</v>
      </c>
      <c r="P138" s="19" t="s">
        <v>7095</v>
      </c>
      <c r="Q138" s="19" t="s">
        <v>211</v>
      </c>
      <c r="R138">
        <v>103</v>
      </c>
      <c r="S138">
        <v>20</v>
      </c>
      <c r="T138">
        <v>44</v>
      </c>
      <c r="U138">
        <v>13</v>
      </c>
      <c r="V138">
        <v>0</v>
      </c>
      <c r="W138">
        <v>28</v>
      </c>
      <c r="X138" s="19" t="s">
        <v>420</v>
      </c>
      <c r="Y138" s="4" t="str">
        <f t="shared" si="6"/>
        <v>121 : [44, 13, 0, 28],   #Narshe Item Inside</v>
      </c>
      <c r="Z138" s="4" t="str">
        <f t="shared" si="5"/>
        <v>26 : [13, 0, 28, Narshe Item Shop],   #103</v>
      </c>
      <c r="AB138" s="19" t="s">
        <v>5137</v>
      </c>
      <c r="AD138" t="s">
        <v>5137</v>
      </c>
    </row>
    <row r="139" spans="1:30">
      <c r="A139">
        <v>122</v>
      </c>
      <c r="B139">
        <v>27</v>
      </c>
      <c r="C139">
        <v>64</v>
      </c>
      <c r="D139">
        <v>14</v>
      </c>
      <c r="E139">
        <v>20</v>
      </c>
      <c r="F139">
        <v>29</v>
      </c>
      <c r="G139">
        <v>27</v>
      </c>
      <c r="H139">
        <v>2</v>
      </c>
      <c r="I139">
        <v>0</v>
      </c>
      <c r="J139">
        <v>0</v>
      </c>
      <c r="K139">
        <v>32</v>
      </c>
      <c r="L139">
        <v>0</v>
      </c>
      <c r="M139">
        <v>0</v>
      </c>
      <c r="P139" s="19" t="s">
        <v>7095</v>
      </c>
      <c r="Q139" s="19" t="s">
        <v>213</v>
      </c>
      <c r="R139">
        <v>100</v>
      </c>
      <c r="S139">
        <v>20</v>
      </c>
      <c r="T139">
        <v>64</v>
      </c>
      <c r="U139">
        <v>13</v>
      </c>
      <c r="V139">
        <v>0</v>
      </c>
      <c r="W139">
        <v>29</v>
      </c>
      <c r="X139" s="19" t="s">
        <v>426</v>
      </c>
      <c r="Y139" s="4" t="str">
        <f t="shared" si="6"/>
        <v>122 : [64, 13, 0, 29],   #Narshe Relic Inside</v>
      </c>
      <c r="Z139" s="4" t="str">
        <f t="shared" si="5"/>
        <v>27 : [13, 0, 29, Narshe Relic Shop],   #100</v>
      </c>
      <c r="AB139" s="19" t="s">
        <v>5138</v>
      </c>
      <c r="AD139" t="s">
        <v>5138</v>
      </c>
    </row>
    <row r="140" spans="1:30">
      <c r="A140">
        <v>123</v>
      </c>
      <c r="B140">
        <v>28</v>
      </c>
      <c r="C140">
        <v>8</v>
      </c>
      <c r="D140">
        <v>46</v>
      </c>
      <c r="E140">
        <v>20</v>
      </c>
      <c r="F140">
        <v>41</v>
      </c>
      <c r="G140">
        <v>38</v>
      </c>
      <c r="H140">
        <v>2</v>
      </c>
      <c r="I140">
        <v>0</v>
      </c>
      <c r="J140">
        <v>0</v>
      </c>
      <c r="K140">
        <v>32</v>
      </c>
      <c r="L140">
        <v>0</v>
      </c>
      <c r="M140">
        <v>0</v>
      </c>
      <c r="P140" s="19" t="s">
        <v>7095</v>
      </c>
      <c r="Q140" s="19" t="s">
        <v>201</v>
      </c>
      <c r="R140">
        <v>97</v>
      </c>
      <c r="S140">
        <v>20</v>
      </c>
      <c r="T140">
        <v>8</v>
      </c>
      <c r="U140">
        <v>45</v>
      </c>
      <c r="V140">
        <v>0</v>
      </c>
      <c r="W140">
        <v>30</v>
      </c>
      <c r="X140" s="19" t="s">
        <v>431</v>
      </c>
      <c r="Y140" s="4" t="str">
        <f t="shared" si="6"/>
        <v>123 : [8, 45, 0, 30],   #Narshe Inn Inside</v>
      </c>
      <c r="Z140" s="4" t="str">
        <f t="shared" si="5"/>
        <v>28 : [45, 0, 30, Narshe Inn],   #97</v>
      </c>
      <c r="AB140" s="19" t="s">
        <v>5139</v>
      </c>
      <c r="AD140" t="s">
        <v>5139</v>
      </c>
    </row>
    <row r="141" spans="1:30">
      <c r="A141">
        <v>124</v>
      </c>
      <c r="B141">
        <v>30</v>
      </c>
      <c r="C141">
        <v>55</v>
      </c>
      <c r="D141">
        <v>35</v>
      </c>
      <c r="E141">
        <v>20</v>
      </c>
      <c r="F141">
        <v>49</v>
      </c>
      <c r="G141">
        <v>14</v>
      </c>
      <c r="H141">
        <v>2</v>
      </c>
      <c r="I141">
        <v>0</v>
      </c>
      <c r="J141">
        <v>0</v>
      </c>
      <c r="K141">
        <v>32</v>
      </c>
      <c r="L141">
        <v>0</v>
      </c>
      <c r="M141">
        <v>0</v>
      </c>
      <c r="P141" s="19" t="s">
        <v>7095</v>
      </c>
      <c r="Q141" s="19" t="s">
        <v>204</v>
      </c>
      <c r="R141">
        <v>106</v>
      </c>
      <c r="S141">
        <v>20</v>
      </c>
      <c r="T141">
        <v>55</v>
      </c>
      <c r="U141">
        <v>34</v>
      </c>
      <c r="V141">
        <v>0</v>
      </c>
      <c r="W141">
        <v>31</v>
      </c>
      <c r="X141" s="19" t="s">
        <v>435</v>
      </c>
      <c r="Y141" s="4" t="str">
        <f t="shared" si="6"/>
        <v>124 : [55, 34, 0, 31],   #Narshe Arvis House Left Inside</v>
      </c>
      <c r="Z141" s="4" t="str">
        <f t="shared" si="5"/>
        <v>30 : [34, 0, 31, Narshe Arvis House],   #106</v>
      </c>
      <c r="AB141" s="19" t="s">
        <v>5140</v>
      </c>
      <c r="AD141" t="s">
        <v>5140</v>
      </c>
    </row>
    <row r="142" spans="1:30">
      <c r="A142">
        <v>125</v>
      </c>
      <c r="B142">
        <v>30</v>
      </c>
      <c r="C142">
        <v>67</v>
      </c>
      <c r="D142">
        <v>26</v>
      </c>
      <c r="E142">
        <v>20</v>
      </c>
      <c r="F142">
        <v>53</v>
      </c>
      <c r="G142">
        <v>8</v>
      </c>
      <c r="H142">
        <v>0</v>
      </c>
      <c r="I142">
        <v>0</v>
      </c>
      <c r="J142">
        <v>0</v>
      </c>
      <c r="K142">
        <v>0</v>
      </c>
      <c r="L142">
        <v>0</v>
      </c>
      <c r="M142">
        <v>0</v>
      </c>
      <c r="P142" s="19" t="s">
        <v>7095</v>
      </c>
      <c r="Q142" s="19" t="s">
        <v>197</v>
      </c>
      <c r="R142">
        <v>107</v>
      </c>
      <c r="S142">
        <v>20</v>
      </c>
      <c r="T142">
        <v>67</v>
      </c>
      <c r="U142">
        <v>28</v>
      </c>
      <c r="V142">
        <v>2</v>
      </c>
      <c r="W142">
        <v>31</v>
      </c>
      <c r="X142" s="19" t="s">
        <v>435</v>
      </c>
      <c r="Y142" s="4" t="str">
        <f t="shared" si="6"/>
        <v>125 : [67, 28, 2, 31],   #Narshe Arvis House Right Outside</v>
      </c>
      <c r="Z142" s="4" t="str">
        <f t="shared" si="5"/>
        <v>30 : [28, 2, 31, Narshe Arvis House],   #107</v>
      </c>
      <c r="AB142" s="19" t="s">
        <v>5141</v>
      </c>
      <c r="AD142" t="s">
        <v>5141</v>
      </c>
    </row>
    <row r="143" spans="1:30">
      <c r="A143">
        <v>126</v>
      </c>
      <c r="B143">
        <v>30</v>
      </c>
      <c r="C143">
        <v>110</v>
      </c>
      <c r="D143">
        <v>26</v>
      </c>
      <c r="E143">
        <v>20</v>
      </c>
      <c r="F143">
        <v>18</v>
      </c>
      <c r="G143">
        <v>24</v>
      </c>
      <c r="H143">
        <v>2</v>
      </c>
      <c r="I143">
        <v>0</v>
      </c>
      <c r="J143">
        <v>0</v>
      </c>
      <c r="K143">
        <v>32</v>
      </c>
      <c r="L143">
        <v>0</v>
      </c>
      <c r="M143">
        <v>0</v>
      </c>
      <c r="P143" s="19" t="s">
        <v>7095</v>
      </c>
      <c r="Q143" s="19" t="s">
        <v>310</v>
      </c>
      <c r="R143">
        <v>101</v>
      </c>
      <c r="S143">
        <v>20</v>
      </c>
      <c r="T143">
        <v>110</v>
      </c>
      <c r="U143">
        <v>25</v>
      </c>
      <c r="V143">
        <v>0</v>
      </c>
      <c r="W143">
        <v>32</v>
      </c>
      <c r="X143" s="19" t="s">
        <v>441</v>
      </c>
      <c r="Y143" s="4" t="str">
        <f t="shared" si="6"/>
        <v>126 : [110, 25, 0, 32],   #Narshe Elder House Inside</v>
      </c>
      <c r="Z143" s="4" t="str">
        <f t="shared" si="5"/>
        <v>30 : [25, 0, 32, Narshe Elder House],   #101</v>
      </c>
      <c r="AB143" s="19" t="s">
        <v>5142</v>
      </c>
      <c r="AD143" t="s">
        <v>5142</v>
      </c>
    </row>
    <row r="144" spans="1:30">
      <c r="A144">
        <v>127</v>
      </c>
      <c r="B144">
        <v>30</v>
      </c>
      <c r="C144">
        <v>80</v>
      </c>
      <c r="D144">
        <v>36</v>
      </c>
      <c r="E144">
        <v>20</v>
      </c>
      <c r="F144">
        <v>32</v>
      </c>
      <c r="G144">
        <v>18</v>
      </c>
      <c r="H144">
        <v>2</v>
      </c>
      <c r="I144">
        <v>0</v>
      </c>
      <c r="J144">
        <v>0</v>
      </c>
      <c r="K144">
        <v>32</v>
      </c>
      <c r="L144">
        <v>0</v>
      </c>
      <c r="M144">
        <v>0</v>
      </c>
      <c r="P144" s="19" t="s">
        <v>7095</v>
      </c>
      <c r="Q144" s="19" t="s">
        <v>311</v>
      </c>
      <c r="R144">
        <v>102</v>
      </c>
      <c r="S144">
        <v>20</v>
      </c>
      <c r="T144">
        <v>80</v>
      </c>
      <c r="U144">
        <v>35</v>
      </c>
      <c r="V144">
        <v>0</v>
      </c>
      <c r="W144">
        <v>33</v>
      </c>
      <c r="X144" s="19" t="s">
        <v>446</v>
      </c>
      <c r="Y144" s="4" t="str">
        <f t="shared" si="6"/>
        <v>127 : [80, 35, 0, 33],   #Narshe Cursed Shld House Inside</v>
      </c>
      <c r="Z144" s="4" t="str">
        <f t="shared" si="5"/>
        <v>30 : [35, 0, 33, Narshe Cursed Shld House],   #102</v>
      </c>
      <c r="AB144" s="19" t="s">
        <v>5143</v>
      </c>
      <c r="AD144" t="s">
        <v>5143</v>
      </c>
    </row>
    <row r="145" spans="1:30">
      <c r="A145">
        <v>128</v>
      </c>
      <c r="B145">
        <v>30</v>
      </c>
      <c r="C145">
        <v>79</v>
      </c>
      <c r="D145">
        <v>18</v>
      </c>
      <c r="E145">
        <v>20</v>
      </c>
      <c r="F145">
        <v>52</v>
      </c>
      <c r="G145">
        <v>39</v>
      </c>
      <c r="H145">
        <v>2</v>
      </c>
      <c r="I145">
        <v>0</v>
      </c>
      <c r="J145">
        <v>0</v>
      </c>
      <c r="K145">
        <v>32</v>
      </c>
      <c r="L145">
        <v>0</v>
      </c>
      <c r="M145">
        <v>0</v>
      </c>
      <c r="P145" s="19" t="s">
        <v>7095</v>
      </c>
      <c r="Q145" s="19" t="s">
        <v>212</v>
      </c>
      <c r="R145">
        <v>98</v>
      </c>
      <c r="S145">
        <v>20</v>
      </c>
      <c r="T145">
        <v>79</v>
      </c>
      <c r="U145">
        <v>17</v>
      </c>
      <c r="V145">
        <v>0</v>
      </c>
      <c r="W145">
        <v>34</v>
      </c>
      <c r="X145" s="19" t="s">
        <v>451</v>
      </c>
      <c r="Y145" s="4" t="str">
        <f t="shared" si="6"/>
        <v>128 : [79, 17, 0, 34],   #Narshe Treasure Room Inside</v>
      </c>
      <c r="Z145" s="4" t="str">
        <f t="shared" si="5"/>
        <v>30 : [17, 0, 34, Narshe Treasure Room],   #98</v>
      </c>
      <c r="AB145" s="19" t="s">
        <v>5144</v>
      </c>
      <c r="AD145" t="s">
        <v>5144</v>
      </c>
    </row>
    <row r="146" spans="1:30">
      <c r="A146">
        <v>129</v>
      </c>
      <c r="B146">
        <v>32</v>
      </c>
      <c r="C146">
        <v>41</v>
      </c>
      <c r="D146">
        <v>36</v>
      </c>
      <c r="E146">
        <v>28</v>
      </c>
      <c r="F146">
        <v>8</v>
      </c>
      <c r="G146">
        <v>45</v>
      </c>
      <c r="H146">
        <v>0</v>
      </c>
      <c r="I146">
        <v>1</v>
      </c>
      <c r="J146">
        <v>0</v>
      </c>
      <c r="K146">
        <v>8</v>
      </c>
      <c r="L146">
        <v>0</v>
      </c>
      <c r="M146">
        <v>0</v>
      </c>
      <c r="P146" s="19" t="s">
        <v>7140</v>
      </c>
      <c r="Q146" s="19" t="s">
        <v>1460</v>
      </c>
      <c r="R146">
        <v>123</v>
      </c>
      <c r="S146">
        <v>28</v>
      </c>
      <c r="T146">
        <v>41</v>
      </c>
      <c r="U146">
        <v>38</v>
      </c>
      <c r="V146">
        <v>2</v>
      </c>
      <c r="W146">
        <v>35</v>
      </c>
      <c r="X146" s="19" t="s">
        <v>2724</v>
      </c>
      <c r="Y146" s="4" t="str">
        <f t="shared" si="6"/>
        <v>129 : [41, 38, 2, 35],   #Narshe Inn Outside WoR</v>
      </c>
      <c r="Z146" s="4" t="str">
        <f t="shared" si="5"/>
        <v>32 : [38, 2, 35, Narshe Outside WoR],   #123</v>
      </c>
      <c r="AB146" s="19" t="s">
        <v>5145</v>
      </c>
      <c r="AD146" t="s">
        <v>5145</v>
      </c>
    </row>
    <row r="147" spans="1:30">
      <c r="A147">
        <v>130</v>
      </c>
      <c r="B147">
        <v>32</v>
      </c>
      <c r="C147">
        <v>52</v>
      </c>
      <c r="D147">
        <v>37</v>
      </c>
      <c r="E147">
        <v>30</v>
      </c>
      <c r="F147">
        <v>79</v>
      </c>
      <c r="G147">
        <v>17</v>
      </c>
      <c r="H147">
        <v>0</v>
      </c>
      <c r="I147">
        <v>0</v>
      </c>
      <c r="J147">
        <v>0</v>
      </c>
      <c r="K147">
        <v>0</v>
      </c>
      <c r="L147">
        <v>0</v>
      </c>
      <c r="M147">
        <v>0</v>
      </c>
      <c r="P147" s="19" t="s">
        <v>7141</v>
      </c>
      <c r="Q147" s="19" t="s">
        <v>1462</v>
      </c>
      <c r="R147">
        <v>128</v>
      </c>
      <c r="S147">
        <v>30</v>
      </c>
      <c r="T147">
        <v>52</v>
      </c>
      <c r="U147">
        <v>39</v>
      </c>
      <c r="V147">
        <v>2</v>
      </c>
      <c r="W147">
        <v>35</v>
      </c>
      <c r="X147" s="19" t="s">
        <v>2724</v>
      </c>
      <c r="Y147" s="4" t="str">
        <f t="shared" si="6"/>
        <v>130 : [52, 39, 2, 35],   #Narshe Treasure Room Outside WoR</v>
      </c>
      <c r="Z147" s="4" t="str">
        <f t="shared" si="5"/>
        <v>32 : [39, 2, 35, Narshe Outside WoR],   #128</v>
      </c>
      <c r="AB147" s="19" t="s">
        <v>5146</v>
      </c>
      <c r="AD147" t="s">
        <v>5146</v>
      </c>
    </row>
    <row r="148" spans="1:30">
      <c r="A148">
        <v>131</v>
      </c>
      <c r="B148">
        <v>32</v>
      </c>
      <c r="C148">
        <v>32</v>
      </c>
      <c r="D148">
        <v>30</v>
      </c>
      <c r="E148">
        <v>24</v>
      </c>
      <c r="F148">
        <v>25</v>
      </c>
      <c r="G148">
        <v>13</v>
      </c>
      <c r="H148">
        <v>0</v>
      </c>
      <c r="I148">
        <v>1</v>
      </c>
      <c r="J148">
        <v>0</v>
      </c>
      <c r="K148">
        <v>8</v>
      </c>
      <c r="L148">
        <v>0</v>
      </c>
      <c r="M148">
        <v>0</v>
      </c>
      <c r="P148" s="19" t="s">
        <v>7142</v>
      </c>
      <c r="Q148" s="19" t="s">
        <v>1463</v>
      </c>
      <c r="R148">
        <v>116</v>
      </c>
      <c r="S148">
        <v>24</v>
      </c>
      <c r="T148">
        <v>32</v>
      </c>
      <c r="U148">
        <v>32</v>
      </c>
      <c r="V148">
        <v>2</v>
      </c>
      <c r="W148">
        <v>35</v>
      </c>
      <c r="X148" s="19" t="s">
        <v>2724</v>
      </c>
      <c r="Y148" s="4" t="str">
        <f t="shared" si="6"/>
        <v>131 : [32, 32, 2, 35],   #Narshe Weapon Outside WoR</v>
      </c>
      <c r="Z148" s="4" t="str">
        <f t="shared" si="5"/>
        <v>32 : [32, 2, 35, Narshe Outside WoR],   #116</v>
      </c>
      <c r="AB148" s="19" t="s">
        <v>5147</v>
      </c>
      <c r="AD148" t="s">
        <v>5147</v>
      </c>
    </row>
    <row r="149" spans="1:30">
      <c r="A149">
        <v>132</v>
      </c>
      <c r="B149">
        <v>32</v>
      </c>
      <c r="C149">
        <v>29</v>
      </c>
      <c r="D149">
        <v>25</v>
      </c>
      <c r="E149">
        <v>27</v>
      </c>
      <c r="F149">
        <v>64</v>
      </c>
      <c r="G149">
        <v>13</v>
      </c>
      <c r="H149">
        <v>0</v>
      </c>
      <c r="I149">
        <v>1</v>
      </c>
      <c r="J149">
        <v>0</v>
      </c>
      <c r="K149">
        <v>8</v>
      </c>
      <c r="L149">
        <v>0</v>
      </c>
      <c r="M149">
        <v>0</v>
      </c>
      <c r="P149" s="19" t="s">
        <v>7143</v>
      </c>
      <c r="Q149" s="19" t="s">
        <v>1464</v>
      </c>
      <c r="R149">
        <v>122</v>
      </c>
      <c r="S149">
        <v>27</v>
      </c>
      <c r="T149">
        <v>29</v>
      </c>
      <c r="U149">
        <v>27</v>
      </c>
      <c r="V149">
        <v>2</v>
      </c>
      <c r="W149">
        <v>35</v>
      </c>
      <c r="X149" s="19" t="s">
        <v>2724</v>
      </c>
      <c r="Y149" s="4" t="str">
        <f t="shared" si="6"/>
        <v>132 : [29, 27, 2, 35],   #Narshe Relic Outside WoR</v>
      </c>
      <c r="Z149" s="4" t="str">
        <f t="shared" si="5"/>
        <v>32 : [27, 2, 35, Narshe Outside WoR],   #122</v>
      </c>
      <c r="AB149" s="19" t="s">
        <v>5148</v>
      </c>
      <c r="AD149" t="s">
        <v>5148</v>
      </c>
    </row>
    <row r="150" spans="1:30">
      <c r="A150">
        <v>133</v>
      </c>
      <c r="B150">
        <v>32</v>
      </c>
      <c r="C150">
        <v>18</v>
      </c>
      <c r="D150">
        <v>22</v>
      </c>
      <c r="E150">
        <v>30</v>
      </c>
      <c r="F150">
        <v>110</v>
      </c>
      <c r="G150">
        <v>25</v>
      </c>
      <c r="H150">
        <v>0</v>
      </c>
      <c r="I150">
        <v>1</v>
      </c>
      <c r="J150">
        <v>0</v>
      </c>
      <c r="K150">
        <v>8</v>
      </c>
      <c r="L150">
        <v>0</v>
      </c>
      <c r="M150">
        <v>0</v>
      </c>
      <c r="P150" s="19" t="s">
        <v>7141</v>
      </c>
      <c r="Q150" s="19" t="s">
        <v>1466</v>
      </c>
      <c r="R150">
        <v>126</v>
      </c>
      <c r="S150">
        <v>30</v>
      </c>
      <c r="T150">
        <v>18</v>
      </c>
      <c r="U150">
        <v>24</v>
      </c>
      <c r="V150">
        <v>2</v>
      </c>
      <c r="W150">
        <v>35</v>
      </c>
      <c r="X150" s="19" t="s">
        <v>2724</v>
      </c>
      <c r="Y150" s="4" t="str">
        <f t="shared" si="6"/>
        <v>133 : [18, 24, 2, 35],   #Narshe Elder House Outside WoR</v>
      </c>
      <c r="Z150" s="4" t="str">
        <f t="shared" si="5"/>
        <v>32 : [24, 2, 35, Narshe Outside WoR],   #126</v>
      </c>
      <c r="AB150" s="19" t="s">
        <v>5149</v>
      </c>
      <c r="AD150" t="s">
        <v>5149</v>
      </c>
    </row>
    <row r="151" spans="1:30">
      <c r="A151">
        <v>134</v>
      </c>
      <c r="B151">
        <v>32</v>
      </c>
      <c r="C151">
        <v>32</v>
      </c>
      <c r="D151">
        <v>16</v>
      </c>
      <c r="E151">
        <v>30</v>
      </c>
      <c r="F151">
        <v>80</v>
      </c>
      <c r="G151">
        <v>35</v>
      </c>
      <c r="H151">
        <v>0</v>
      </c>
      <c r="I151">
        <v>0</v>
      </c>
      <c r="J151">
        <v>0</v>
      </c>
      <c r="K151">
        <v>0</v>
      </c>
      <c r="L151">
        <v>0</v>
      </c>
      <c r="M151">
        <v>0</v>
      </c>
      <c r="P151" s="19" t="s">
        <v>7141</v>
      </c>
      <c r="Q151" s="19" t="s">
        <v>1467</v>
      </c>
      <c r="R151">
        <v>127</v>
      </c>
      <c r="S151">
        <v>30</v>
      </c>
      <c r="T151">
        <v>32</v>
      </c>
      <c r="U151">
        <v>18</v>
      </c>
      <c r="V151">
        <v>2</v>
      </c>
      <c r="W151">
        <v>35</v>
      </c>
      <c r="X151" s="19" t="s">
        <v>2724</v>
      </c>
      <c r="Y151" s="4" t="str">
        <f t="shared" si="6"/>
        <v>134 : [32, 18, 2, 35],   #Narshe Cursed Shld House Outside WoR</v>
      </c>
      <c r="Z151" s="4" t="str">
        <f t="shared" si="5"/>
        <v>32 : [18, 2, 35, Narshe Outside WoR],   #127</v>
      </c>
      <c r="AB151" s="19" t="s">
        <v>5150</v>
      </c>
      <c r="AD151" t="s">
        <v>5150</v>
      </c>
    </row>
    <row r="152" spans="1:30">
      <c r="A152">
        <v>135</v>
      </c>
      <c r="B152">
        <v>32</v>
      </c>
      <c r="C152">
        <v>41</v>
      </c>
      <c r="D152">
        <v>22</v>
      </c>
      <c r="E152">
        <v>26</v>
      </c>
      <c r="F152">
        <v>44</v>
      </c>
      <c r="G152">
        <v>13</v>
      </c>
      <c r="H152">
        <v>0</v>
      </c>
      <c r="I152">
        <v>1</v>
      </c>
      <c r="J152">
        <v>0</v>
      </c>
      <c r="K152">
        <v>8</v>
      </c>
      <c r="L152">
        <v>0</v>
      </c>
      <c r="M152">
        <v>0</v>
      </c>
      <c r="P152" s="19" t="s">
        <v>7144</v>
      </c>
      <c r="Q152" s="19" t="s">
        <v>1465</v>
      </c>
      <c r="R152">
        <v>121</v>
      </c>
      <c r="S152">
        <v>26</v>
      </c>
      <c r="T152">
        <v>41</v>
      </c>
      <c r="U152">
        <v>24</v>
      </c>
      <c r="V152">
        <v>2</v>
      </c>
      <c r="W152">
        <v>35</v>
      </c>
      <c r="X152" s="19" t="s">
        <v>2724</v>
      </c>
      <c r="Y152" s="4" t="str">
        <f t="shared" si="6"/>
        <v>135 : [41, 24, 2, 35],   #Narshe Item Outside WoR</v>
      </c>
      <c r="Z152" s="4" t="str">
        <f t="shared" si="5"/>
        <v>32 : [24, 2, 35, Narshe Outside WoR],   #121</v>
      </c>
      <c r="AB152" s="19" t="s">
        <v>5151</v>
      </c>
      <c r="AD152" t="s">
        <v>5151</v>
      </c>
    </row>
    <row r="153" spans="1:30">
      <c r="A153">
        <v>136</v>
      </c>
      <c r="B153">
        <v>32</v>
      </c>
      <c r="C153">
        <v>43</v>
      </c>
      <c r="D153">
        <v>11</v>
      </c>
      <c r="E153">
        <v>25</v>
      </c>
      <c r="F153">
        <v>6</v>
      </c>
      <c r="G153">
        <v>14</v>
      </c>
      <c r="H153">
        <v>0</v>
      </c>
      <c r="I153">
        <v>1</v>
      </c>
      <c r="J153">
        <v>0</v>
      </c>
      <c r="K153">
        <v>8</v>
      </c>
      <c r="L153">
        <v>0</v>
      </c>
      <c r="M153">
        <v>0</v>
      </c>
      <c r="P153" s="19" t="s">
        <v>7145</v>
      </c>
      <c r="Q153" s="19" t="s">
        <v>1468</v>
      </c>
      <c r="R153">
        <v>119</v>
      </c>
      <c r="S153">
        <v>25</v>
      </c>
      <c r="T153">
        <v>43</v>
      </c>
      <c r="U153">
        <v>13</v>
      </c>
      <c r="V153">
        <v>2</v>
      </c>
      <c r="W153">
        <v>35</v>
      </c>
      <c r="X153" s="19" t="s">
        <v>2724</v>
      </c>
      <c r="Y153" s="4" t="str">
        <f t="shared" si="6"/>
        <v>136 : [43, 13, 2, 35],   #Narshe Armor Left Outside WoR</v>
      </c>
      <c r="Z153" s="4" t="str">
        <f t="shared" si="5"/>
        <v>32 : [13, 2, 35, Narshe Outside WoR],   #119</v>
      </c>
      <c r="AB153" s="19" t="s">
        <v>5152</v>
      </c>
      <c r="AD153" t="s">
        <v>5152</v>
      </c>
    </row>
    <row r="154" spans="1:30">
      <c r="A154">
        <v>137</v>
      </c>
      <c r="B154">
        <v>32</v>
      </c>
      <c r="C154">
        <v>46</v>
      </c>
      <c r="D154">
        <v>10</v>
      </c>
      <c r="E154">
        <v>25</v>
      </c>
      <c r="F154">
        <v>11</v>
      </c>
      <c r="G154">
        <v>11</v>
      </c>
      <c r="H154">
        <v>0</v>
      </c>
      <c r="I154">
        <v>1</v>
      </c>
      <c r="J154">
        <v>0</v>
      </c>
      <c r="K154">
        <v>8</v>
      </c>
      <c r="L154">
        <v>0</v>
      </c>
      <c r="M154">
        <v>0</v>
      </c>
      <c r="P154" s="19" t="s">
        <v>7145</v>
      </c>
      <c r="Q154" s="19" t="s">
        <v>1469</v>
      </c>
      <c r="R154">
        <v>120</v>
      </c>
      <c r="S154">
        <v>25</v>
      </c>
      <c r="T154">
        <v>46</v>
      </c>
      <c r="U154">
        <v>12</v>
      </c>
      <c r="V154">
        <v>2</v>
      </c>
      <c r="W154">
        <v>35</v>
      </c>
      <c r="X154" s="19" t="s">
        <v>2724</v>
      </c>
      <c r="Y154" s="4" t="str">
        <f t="shared" si="6"/>
        <v>137 : [46, 12, 2, 35],   #Narshe Armor Right Outside WoR</v>
      </c>
      <c r="Z154" s="4" t="str">
        <f t="shared" si="5"/>
        <v>32 : [12, 2, 35, Narshe Outside WoR],   #120</v>
      </c>
      <c r="AB154" s="19" t="s">
        <v>5153</v>
      </c>
      <c r="AD154" t="s">
        <v>5153</v>
      </c>
    </row>
    <row r="155" spans="1:30">
      <c r="A155">
        <v>138</v>
      </c>
      <c r="B155">
        <v>32</v>
      </c>
      <c r="C155">
        <v>49</v>
      </c>
      <c r="D155">
        <v>12</v>
      </c>
      <c r="E155">
        <v>30</v>
      </c>
      <c r="F155">
        <v>55</v>
      </c>
      <c r="G155">
        <v>34</v>
      </c>
      <c r="H155">
        <v>0</v>
      </c>
      <c r="I155">
        <v>0</v>
      </c>
      <c r="J155">
        <v>0</v>
      </c>
      <c r="K155">
        <v>0</v>
      </c>
      <c r="L155">
        <v>0</v>
      </c>
      <c r="M155">
        <v>0</v>
      </c>
      <c r="P155" s="19" t="s">
        <v>7141</v>
      </c>
      <c r="Q155" s="19" t="s">
        <v>1470</v>
      </c>
      <c r="R155">
        <v>124</v>
      </c>
      <c r="S155">
        <v>30</v>
      </c>
      <c r="T155">
        <v>49</v>
      </c>
      <c r="U155">
        <v>14</v>
      </c>
      <c r="V155">
        <v>2</v>
      </c>
      <c r="W155">
        <v>35</v>
      </c>
      <c r="X155" s="19" t="s">
        <v>2724</v>
      </c>
      <c r="Y155" s="4" t="str">
        <f t="shared" si="6"/>
        <v>138 : [49, 14, 2, 35],   #Narshe Arvis House Left Outside WoR</v>
      </c>
      <c r="Z155" s="4" t="str">
        <f t="shared" si="5"/>
        <v>32 : [14, 2, 35, Narshe Outside WoR],   #124</v>
      </c>
      <c r="AB155" s="19" t="s">
        <v>5154</v>
      </c>
      <c r="AD155" t="s">
        <v>5154</v>
      </c>
    </row>
    <row r="156" spans="1:30">
      <c r="A156">
        <v>139</v>
      </c>
      <c r="B156">
        <v>32</v>
      </c>
      <c r="C156">
        <v>53</v>
      </c>
      <c r="D156">
        <v>9</v>
      </c>
      <c r="E156">
        <v>30</v>
      </c>
      <c r="F156">
        <v>67</v>
      </c>
      <c r="G156">
        <v>28</v>
      </c>
      <c r="H156">
        <v>2</v>
      </c>
      <c r="I156">
        <v>0</v>
      </c>
      <c r="J156">
        <v>0</v>
      </c>
      <c r="K156">
        <v>32</v>
      </c>
      <c r="L156">
        <v>0</v>
      </c>
      <c r="M156">
        <v>0</v>
      </c>
      <c r="P156" s="19" t="s">
        <v>7141</v>
      </c>
      <c r="Q156" s="19" t="s">
        <v>1471</v>
      </c>
      <c r="R156">
        <v>125</v>
      </c>
      <c r="S156">
        <v>30</v>
      </c>
      <c r="T156">
        <v>53</v>
      </c>
      <c r="U156">
        <v>8</v>
      </c>
      <c r="V156">
        <v>0</v>
      </c>
      <c r="W156">
        <v>36</v>
      </c>
      <c r="X156" s="19" t="s">
        <v>2729</v>
      </c>
      <c r="Y156" s="4" t="str">
        <f t="shared" si="6"/>
        <v>139 : [53, 8, 0, 36],   #Narshe Arvis House Right Outside WoR</v>
      </c>
      <c r="Z156" s="4" t="str">
        <f t="shared" si="5"/>
        <v>32 : [8, 0, 36, Narshe Outside Behind Arvis to Mines WoR],   #125</v>
      </c>
      <c r="AB156" s="19" t="s">
        <v>5155</v>
      </c>
      <c r="AD156" t="s">
        <v>5155</v>
      </c>
    </row>
    <row r="157" spans="1:30">
      <c r="A157">
        <v>140</v>
      </c>
      <c r="B157">
        <v>32</v>
      </c>
      <c r="C157">
        <v>15</v>
      </c>
      <c r="D157">
        <v>56</v>
      </c>
      <c r="E157">
        <v>36</v>
      </c>
      <c r="F157">
        <v>7</v>
      </c>
      <c r="G157">
        <v>33</v>
      </c>
      <c r="H157">
        <v>0</v>
      </c>
      <c r="I157">
        <v>0</v>
      </c>
      <c r="J157">
        <v>0</v>
      </c>
      <c r="K157">
        <v>0</v>
      </c>
      <c r="L157">
        <v>0</v>
      </c>
      <c r="M157">
        <v>0</v>
      </c>
      <c r="P157" s="19" t="s">
        <v>7154</v>
      </c>
      <c r="Q157" s="19" t="s">
        <v>1523</v>
      </c>
      <c r="R157">
        <v>154</v>
      </c>
      <c r="S157">
        <v>36</v>
      </c>
      <c r="T157">
        <v>15</v>
      </c>
      <c r="U157">
        <v>57</v>
      </c>
      <c r="V157">
        <v>2</v>
      </c>
      <c r="W157">
        <v>35</v>
      </c>
      <c r="X157" s="19" t="s">
        <v>2724</v>
      </c>
      <c r="Y157" s="4" t="str">
        <f t="shared" si="6"/>
        <v>140 : [15, 57, 2, 35],   #Narshe South Caves Secret Passage Entrance Outside WoR</v>
      </c>
      <c r="Z157" s="4" t="str">
        <f t="shared" si="5"/>
        <v>32 : [57, 2, 35, Narshe Outside WoR],   #154</v>
      </c>
      <c r="AB157" s="19" t="s">
        <v>5156</v>
      </c>
      <c r="AD157" t="s">
        <v>5156</v>
      </c>
    </row>
    <row r="158" spans="1:30">
      <c r="A158">
        <v>141</v>
      </c>
      <c r="B158">
        <v>32</v>
      </c>
      <c r="C158">
        <v>22</v>
      </c>
      <c r="D158">
        <v>44</v>
      </c>
      <c r="E158">
        <v>36</v>
      </c>
      <c r="F158">
        <v>20</v>
      </c>
      <c r="G158">
        <v>9</v>
      </c>
      <c r="H158">
        <v>3</v>
      </c>
      <c r="I158">
        <v>0</v>
      </c>
      <c r="J158">
        <v>0</v>
      </c>
      <c r="K158">
        <v>48</v>
      </c>
      <c r="L158">
        <v>0</v>
      </c>
      <c r="M158">
        <v>0</v>
      </c>
      <c r="P158" s="19" t="s">
        <v>7154</v>
      </c>
      <c r="Q158" s="19" t="s">
        <v>1524</v>
      </c>
      <c r="R158">
        <v>155</v>
      </c>
      <c r="S158">
        <v>36</v>
      </c>
      <c r="T158">
        <v>23</v>
      </c>
      <c r="U158">
        <v>44</v>
      </c>
      <c r="V158">
        <v>1</v>
      </c>
      <c r="W158">
        <v>37</v>
      </c>
      <c r="X158" s="19" t="s">
        <v>2730</v>
      </c>
      <c r="Y158" s="4" t="str">
        <f t="shared" si="6"/>
        <v>141 : [23, 44, 1, 37],   #Narshe South Caves Secret Passage 2F Outside WoR</v>
      </c>
      <c r="Z158" s="4" t="str">
        <f t="shared" si="5"/>
        <v>32 : [44, 1, 37, Narshe South Caves Secret Passage Outside WoR],   #155</v>
      </c>
      <c r="AB158" s="19" t="s">
        <v>5157</v>
      </c>
      <c r="AD158" t="s">
        <v>5157</v>
      </c>
    </row>
    <row r="159" spans="1:30">
      <c r="A159">
        <v>142</v>
      </c>
      <c r="B159">
        <v>32</v>
      </c>
      <c r="C159">
        <v>10</v>
      </c>
      <c r="D159">
        <v>36</v>
      </c>
      <c r="E159">
        <v>38</v>
      </c>
      <c r="F159">
        <v>87</v>
      </c>
      <c r="G159">
        <v>31</v>
      </c>
      <c r="H159">
        <v>0</v>
      </c>
      <c r="I159">
        <v>0</v>
      </c>
      <c r="J159">
        <v>0</v>
      </c>
      <c r="K159">
        <v>0</v>
      </c>
      <c r="L159">
        <v>0</v>
      </c>
      <c r="M159">
        <v>0</v>
      </c>
      <c r="P159" s="19" t="s">
        <v>7155</v>
      </c>
      <c r="Q159" s="19" t="s">
        <v>1525</v>
      </c>
      <c r="R159">
        <v>168</v>
      </c>
      <c r="S159">
        <v>38</v>
      </c>
      <c r="T159">
        <v>11</v>
      </c>
      <c r="U159">
        <v>36</v>
      </c>
      <c r="V159">
        <v>1</v>
      </c>
      <c r="W159">
        <v>37</v>
      </c>
      <c r="X159" s="19" t="s">
        <v>2730</v>
      </c>
      <c r="Y159" s="4" t="str">
        <f t="shared" si="6"/>
        <v>142 : [11, 36, 1, 37],   #Narshe South Caves Secret Passage 3F Outside WoR</v>
      </c>
      <c r="Z159" s="4" t="str">
        <f t="shared" si="5"/>
        <v>32 : [36, 1, 37, Narshe South Caves Secret Passage Outside WoR],   #168</v>
      </c>
      <c r="AB159" s="19" t="s">
        <v>5158</v>
      </c>
      <c r="AD159" t="s">
        <v>5158</v>
      </c>
    </row>
    <row r="160" spans="1:30">
      <c r="A160">
        <v>143</v>
      </c>
      <c r="B160">
        <v>32</v>
      </c>
      <c r="C160">
        <v>26</v>
      </c>
      <c r="D160">
        <v>8</v>
      </c>
      <c r="E160">
        <v>38</v>
      </c>
      <c r="F160">
        <v>78</v>
      </c>
      <c r="G160">
        <v>58</v>
      </c>
      <c r="H160">
        <v>3</v>
      </c>
      <c r="I160">
        <v>0</v>
      </c>
      <c r="J160">
        <v>0</v>
      </c>
      <c r="K160">
        <v>48</v>
      </c>
      <c r="L160">
        <v>0</v>
      </c>
      <c r="M160">
        <v>0</v>
      </c>
      <c r="P160" s="19" t="s">
        <v>7155</v>
      </c>
      <c r="Q160" s="19" t="s">
        <v>1526</v>
      </c>
      <c r="R160">
        <v>164</v>
      </c>
      <c r="S160">
        <v>38</v>
      </c>
      <c r="T160">
        <v>27</v>
      </c>
      <c r="U160">
        <v>8</v>
      </c>
      <c r="V160">
        <v>1</v>
      </c>
      <c r="W160">
        <v>36</v>
      </c>
      <c r="X160" s="19" t="s">
        <v>2729</v>
      </c>
      <c r="Y160" s="4" t="str">
        <f t="shared" si="6"/>
        <v>143 : [27, 8, 1, 36],   #Narshe South Caves from Arvis Outside WoR</v>
      </c>
      <c r="Z160" s="4" t="str">
        <f t="shared" si="5"/>
        <v>32 : [8, 1, 36, Narshe Outside Behind Arvis to Mines WoR],   #164</v>
      </c>
      <c r="AB160" s="19" t="s">
        <v>5159</v>
      </c>
      <c r="AD160" t="s">
        <v>5159</v>
      </c>
    </row>
    <row r="161" spans="1:30">
      <c r="A161">
        <v>144</v>
      </c>
      <c r="B161">
        <v>32</v>
      </c>
      <c r="C161">
        <v>33</v>
      </c>
      <c r="D161">
        <v>54</v>
      </c>
      <c r="E161">
        <v>104</v>
      </c>
      <c r="F161">
        <v>108</v>
      </c>
      <c r="G161">
        <v>52</v>
      </c>
      <c r="H161">
        <v>0</v>
      </c>
      <c r="I161">
        <v>1</v>
      </c>
      <c r="J161">
        <v>0</v>
      </c>
      <c r="K161">
        <v>8</v>
      </c>
      <c r="L161">
        <v>0</v>
      </c>
      <c r="M161">
        <v>0</v>
      </c>
      <c r="P161" s="19" t="s">
        <v>7149</v>
      </c>
      <c r="Q161" s="19" t="s">
        <v>1472</v>
      </c>
      <c r="R161">
        <v>392</v>
      </c>
      <c r="S161">
        <v>104</v>
      </c>
      <c r="T161">
        <v>33</v>
      </c>
      <c r="U161">
        <v>56</v>
      </c>
      <c r="V161">
        <v>2</v>
      </c>
      <c r="W161">
        <v>35</v>
      </c>
      <c r="X161" s="19" t="s">
        <v>2724</v>
      </c>
      <c r="Y161" s="4" t="str">
        <f t="shared" si="6"/>
        <v>144 : [33, 56, 2, 35],   #Narshe School Outside WoR</v>
      </c>
      <c r="Z161" s="4" t="str">
        <f t="shared" si="5"/>
        <v>32 : [56, 2, 35, Narshe Outside WoR],   #392</v>
      </c>
      <c r="AB161" s="19" t="s">
        <v>5160</v>
      </c>
      <c r="AD161" t="s">
        <v>5160</v>
      </c>
    </row>
    <row r="162" spans="1:30">
      <c r="A162">
        <v>1143</v>
      </c>
      <c r="B162">
        <v>32</v>
      </c>
      <c r="C162">
        <v>15</v>
      </c>
      <c r="D162">
        <v>62</v>
      </c>
      <c r="E162">
        <v>511</v>
      </c>
      <c r="F162">
        <v>115</v>
      </c>
      <c r="G162">
        <v>34</v>
      </c>
      <c r="H162">
        <v>2</v>
      </c>
      <c r="I162">
        <v>0</v>
      </c>
      <c r="J162">
        <v>0</v>
      </c>
      <c r="K162">
        <v>32</v>
      </c>
      <c r="L162">
        <v>28</v>
      </c>
      <c r="M162">
        <v>0</v>
      </c>
      <c r="N162">
        <v>38</v>
      </c>
      <c r="O162">
        <v>62</v>
      </c>
      <c r="P162" s="19" t="s">
        <v>228</v>
      </c>
      <c r="Q162" s="19" t="s">
        <v>1473</v>
      </c>
      <c r="R162">
        <v>67</v>
      </c>
      <c r="S162">
        <v>1</v>
      </c>
      <c r="T162">
        <v>38</v>
      </c>
      <c r="U162">
        <v>61</v>
      </c>
      <c r="V162">
        <v>0</v>
      </c>
      <c r="W162">
        <v>35</v>
      </c>
      <c r="X162" s="19" t="s">
        <v>2724</v>
      </c>
      <c r="Y162" s="4" t="str">
        <f t="shared" si="6"/>
        <v>1143 : [38, 61, 0, 35],   #Narshe To World Map WoR</v>
      </c>
      <c r="Z162" s="4" t="str">
        <f t="shared" si="5"/>
        <v>32 : [61, 0, 35, Narshe Outside WoR],   #67</v>
      </c>
      <c r="AB162" s="19" t="s">
        <v>5161</v>
      </c>
      <c r="AD162" t="s">
        <v>5161</v>
      </c>
    </row>
    <row r="163" spans="1:30">
      <c r="A163">
        <v>1144</v>
      </c>
      <c r="B163">
        <v>32</v>
      </c>
      <c r="C163">
        <v>35</v>
      </c>
      <c r="D163">
        <v>1</v>
      </c>
      <c r="E163">
        <v>33</v>
      </c>
      <c r="F163">
        <v>26</v>
      </c>
      <c r="G163">
        <v>50</v>
      </c>
      <c r="H163">
        <v>0</v>
      </c>
      <c r="I163">
        <v>0</v>
      </c>
      <c r="J163">
        <v>0</v>
      </c>
      <c r="K163">
        <v>0</v>
      </c>
      <c r="L163">
        <v>4</v>
      </c>
      <c r="M163">
        <v>0</v>
      </c>
      <c r="N163">
        <v>38</v>
      </c>
      <c r="O163">
        <v>1</v>
      </c>
      <c r="P163" s="19" t="s">
        <v>7156</v>
      </c>
      <c r="Q163" s="19" t="s">
        <v>1474</v>
      </c>
      <c r="R163">
        <v>1145</v>
      </c>
      <c r="S163">
        <v>33</v>
      </c>
      <c r="T163">
        <v>38</v>
      </c>
      <c r="U163">
        <v>2</v>
      </c>
      <c r="V163">
        <v>2</v>
      </c>
      <c r="W163">
        <v>35</v>
      </c>
      <c r="X163" s="19" t="s">
        <v>2724</v>
      </c>
      <c r="Y163" s="4" t="str">
        <f t="shared" si="6"/>
        <v>1144 : [38, 2, 2, 35],   #Narshe To Northern Mines Outside WoR</v>
      </c>
      <c r="Z163" s="4" t="str">
        <f t="shared" si="5"/>
        <v>32 : [2, 2, 35, Narshe Outside WoR],   #1145</v>
      </c>
      <c r="AB163" s="19" t="s">
        <v>5162</v>
      </c>
      <c r="AD163" t="s">
        <v>5162</v>
      </c>
    </row>
    <row r="164" spans="1:30">
      <c r="A164">
        <v>145</v>
      </c>
      <c r="B164">
        <v>33</v>
      </c>
      <c r="C164">
        <v>37</v>
      </c>
      <c r="D164">
        <v>25</v>
      </c>
      <c r="E164">
        <v>36</v>
      </c>
      <c r="F164">
        <v>19</v>
      </c>
      <c r="G164">
        <v>51</v>
      </c>
      <c r="H164">
        <v>1</v>
      </c>
      <c r="I164">
        <v>0</v>
      </c>
      <c r="J164">
        <v>0</v>
      </c>
      <c r="K164">
        <v>16</v>
      </c>
      <c r="L164">
        <v>0</v>
      </c>
      <c r="M164">
        <v>0</v>
      </c>
      <c r="P164" s="19" t="s">
        <v>7154</v>
      </c>
      <c r="Q164" s="19" t="s">
        <v>1489</v>
      </c>
      <c r="R164">
        <v>151</v>
      </c>
      <c r="S164">
        <v>36</v>
      </c>
      <c r="T164">
        <v>36</v>
      </c>
      <c r="U164">
        <v>25</v>
      </c>
      <c r="V164">
        <v>3</v>
      </c>
      <c r="W164">
        <v>38</v>
      </c>
      <c r="X164" s="19" t="s">
        <v>2725</v>
      </c>
      <c r="Y164" s="4" t="str">
        <f t="shared" si="6"/>
        <v>145 : [36, 25, 3, 38],   #Narshe Northern Mines 2F Outside WoR</v>
      </c>
      <c r="Z164" s="4" t="str">
        <f t="shared" si="5"/>
        <v>33 : [25, 3, 38, Narshe Northern Mines 2nd/3rd Floor Outside WoR],   #151</v>
      </c>
      <c r="AB164" s="19" t="s">
        <v>5163</v>
      </c>
      <c r="AD164" t="s">
        <v>5163</v>
      </c>
    </row>
    <row r="165" spans="1:30">
      <c r="A165">
        <v>146</v>
      </c>
      <c r="B165">
        <v>33</v>
      </c>
      <c r="C165">
        <v>24</v>
      </c>
      <c r="D165">
        <v>10</v>
      </c>
      <c r="E165">
        <v>36</v>
      </c>
      <c r="F165">
        <v>108</v>
      </c>
      <c r="G165">
        <v>12</v>
      </c>
      <c r="H165">
        <v>1</v>
      </c>
      <c r="I165">
        <v>0</v>
      </c>
      <c r="J165">
        <v>0</v>
      </c>
      <c r="K165">
        <v>16</v>
      </c>
      <c r="L165">
        <v>0</v>
      </c>
      <c r="M165">
        <v>0</v>
      </c>
      <c r="P165" s="19" t="s">
        <v>7154</v>
      </c>
      <c r="Q165" s="19" t="s">
        <v>1494</v>
      </c>
      <c r="R165">
        <v>152</v>
      </c>
      <c r="S165">
        <v>36</v>
      </c>
      <c r="T165">
        <v>23</v>
      </c>
      <c r="U165">
        <v>10</v>
      </c>
      <c r="V165">
        <v>3</v>
      </c>
      <c r="W165">
        <v>38</v>
      </c>
      <c r="X165" s="19" t="s">
        <v>2725</v>
      </c>
      <c r="Y165" s="4" t="str">
        <f t="shared" si="6"/>
        <v>146 : [23, 10, 3, 38],   #Narshe Northern Mines 3F West WoR</v>
      </c>
      <c r="Z165" s="4" t="str">
        <f t="shared" si="5"/>
        <v>33 : [10, 3, 38, Narshe Northern Mines 2nd/3rd Floor Outside WoR],   #152</v>
      </c>
      <c r="AB165" s="19" t="s">
        <v>5164</v>
      </c>
      <c r="AD165" t="s">
        <v>5164</v>
      </c>
    </row>
    <row r="166" spans="1:30">
      <c r="A166">
        <v>147</v>
      </c>
      <c r="B166">
        <v>33</v>
      </c>
      <c r="C166">
        <v>31</v>
      </c>
      <c r="D166">
        <v>10</v>
      </c>
      <c r="E166">
        <v>36</v>
      </c>
      <c r="F166">
        <v>116</v>
      </c>
      <c r="G166">
        <v>12</v>
      </c>
      <c r="H166">
        <v>3</v>
      </c>
      <c r="I166">
        <v>0</v>
      </c>
      <c r="J166">
        <v>0</v>
      </c>
      <c r="K166">
        <v>48</v>
      </c>
      <c r="L166">
        <v>0</v>
      </c>
      <c r="M166">
        <v>0</v>
      </c>
      <c r="P166" s="19" t="s">
        <v>7154</v>
      </c>
      <c r="Q166" s="19" t="s">
        <v>1495</v>
      </c>
      <c r="R166">
        <v>153</v>
      </c>
      <c r="S166">
        <v>36</v>
      </c>
      <c r="T166">
        <v>32</v>
      </c>
      <c r="U166">
        <v>10</v>
      </c>
      <c r="V166">
        <v>1</v>
      </c>
      <c r="W166">
        <v>39</v>
      </c>
      <c r="X166" s="19" t="s">
        <v>2726</v>
      </c>
      <c r="Y166" s="4" t="str">
        <f t="shared" si="6"/>
        <v>147 : [32, 10, 1, 39],   #Narshe Northern Mines 3F East WoR</v>
      </c>
      <c r="Z166" s="4" t="str">
        <f t="shared" si="5"/>
        <v>33 : [10, 1, 39, Narshe Northern Mines 3rd Floor Outside WoR],   #153</v>
      </c>
      <c r="AB166" s="19" t="s">
        <v>5165</v>
      </c>
      <c r="AD166" t="s">
        <v>5165</v>
      </c>
    </row>
    <row r="167" spans="1:30">
      <c r="A167">
        <v>1145</v>
      </c>
      <c r="B167">
        <v>33</v>
      </c>
      <c r="C167">
        <v>23</v>
      </c>
      <c r="D167">
        <v>52</v>
      </c>
      <c r="E167">
        <v>32</v>
      </c>
      <c r="F167">
        <v>38</v>
      </c>
      <c r="G167">
        <v>2</v>
      </c>
      <c r="H167">
        <v>2</v>
      </c>
      <c r="I167">
        <v>0</v>
      </c>
      <c r="J167">
        <v>0</v>
      </c>
      <c r="K167">
        <v>32</v>
      </c>
      <c r="L167">
        <v>6</v>
      </c>
      <c r="M167">
        <v>0</v>
      </c>
      <c r="N167">
        <v>26</v>
      </c>
      <c r="O167">
        <v>52</v>
      </c>
      <c r="P167" s="19" t="s">
        <v>7126</v>
      </c>
      <c r="Q167" s="19" t="s">
        <v>1484</v>
      </c>
      <c r="R167">
        <v>1144</v>
      </c>
      <c r="S167">
        <v>32</v>
      </c>
      <c r="T167">
        <v>26</v>
      </c>
      <c r="U167">
        <v>50</v>
      </c>
      <c r="V167">
        <v>0</v>
      </c>
      <c r="W167">
        <v>40</v>
      </c>
      <c r="X167" s="19" t="s">
        <v>2727</v>
      </c>
      <c r="Y167" s="4" t="str">
        <f t="shared" si="6"/>
        <v>1145 : [26, 50, 0, 40],   #Narshe Northern Mines Outside to Town WoR</v>
      </c>
      <c r="Z167" s="4" t="str">
        <f t="shared" si="5"/>
        <v>33 : [50, 0, 40, Narshe Northern Mines 1st Floor Outside WoR],   #1144</v>
      </c>
      <c r="AB167" s="19" t="s">
        <v>5166</v>
      </c>
      <c r="AD167" t="s">
        <v>5166</v>
      </c>
    </row>
    <row r="168" spans="1:30">
      <c r="A168">
        <v>1146</v>
      </c>
      <c r="B168">
        <v>33</v>
      </c>
      <c r="C168">
        <v>30</v>
      </c>
      <c r="D168">
        <v>20</v>
      </c>
      <c r="E168">
        <v>36</v>
      </c>
      <c r="F168">
        <v>108</v>
      </c>
      <c r="G168">
        <v>59</v>
      </c>
      <c r="H168">
        <v>0</v>
      </c>
      <c r="I168">
        <v>0</v>
      </c>
      <c r="J168">
        <v>0</v>
      </c>
      <c r="K168">
        <v>0</v>
      </c>
      <c r="L168">
        <v>2</v>
      </c>
      <c r="M168">
        <v>0</v>
      </c>
      <c r="N168">
        <v>31</v>
      </c>
      <c r="O168">
        <v>20</v>
      </c>
      <c r="P168" s="19" t="s">
        <v>7154</v>
      </c>
      <c r="Q168" s="19" t="s">
        <v>1531</v>
      </c>
      <c r="R168">
        <v>157</v>
      </c>
      <c r="S168">
        <v>36</v>
      </c>
      <c r="T168">
        <v>31</v>
      </c>
      <c r="U168">
        <v>22</v>
      </c>
      <c r="V168">
        <v>2</v>
      </c>
      <c r="W168">
        <v>40</v>
      </c>
      <c r="X168" s="19" t="s">
        <v>2727</v>
      </c>
      <c r="Y168" s="4" t="str">
        <f t="shared" si="6"/>
        <v>1146 : [31, 22, 2, 40],   #Narshe Northern Mines Outside to Mines Main Hallway WoR</v>
      </c>
      <c r="Z168" s="4" t="str">
        <f t="shared" si="5"/>
        <v>33 : [22, 2, 40, Narshe Northern Mines 1st Floor Outside WoR],   #157</v>
      </c>
      <c r="AB168" s="19" t="s">
        <v>5167</v>
      </c>
      <c r="AD168" t="s">
        <v>5167</v>
      </c>
    </row>
    <row r="169" spans="1:30">
      <c r="A169">
        <v>1147</v>
      </c>
      <c r="B169">
        <v>33</v>
      </c>
      <c r="C169">
        <v>33</v>
      </c>
      <c r="D169">
        <v>1</v>
      </c>
      <c r="E169">
        <v>34</v>
      </c>
      <c r="F169">
        <v>19</v>
      </c>
      <c r="G169">
        <v>39</v>
      </c>
      <c r="H169">
        <v>0</v>
      </c>
      <c r="I169">
        <v>0</v>
      </c>
      <c r="J169">
        <v>0</v>
      </c>
      <c r="K169">
        <v>0</v>
      </c>
      <c r="L169">
        <v>5</v>
      </c>
      <c r="M169">
        <v>0</v>
      </c>
      <c r="N169">
        <v>36</v>
      </c>
      <c r="O169">
        <v>1</v>
      </c>
      <c r="P169" s="19" t="s">
        <v>7157</v>
      </c>
      <c r="Q169" s="19" t="s">
        <v>1496</v>
      </c>
      <c r="R169">
        <v>1148</v>
      </c>
      <c r="S169">
        <v>34</v>
      </c>
      <c r="T169">
        <v>36</v>
      </c>
      <c r="U169">
        <v>2</v>
      </c>
      <c r="V169">
        <v>2</v>
      </c>
      <c r="W169">
        <v>39</v>
      </c>
      <c r="X169" s="19" t="s">
        <v>2726</v>
      </c>
      <c r="Y169" s="4" t="str">
        <f t="shared" si="6"/>
        <v>1147 : [36, 2, 2, 39],   #Narshe Northern Mines 3F to Snow Battlefield WoR</v>
      </c>
      <c r="Z169" s="4" t="str">
        <f t="shared" si="5"/>
        <v>33 : [2, 2, 39, Narshe Northern Mines 3rd Floor Outside WoR],   #1148</v>
      </c>
      <c r="AB169" s="19" t="s">
        <v>5168</v>
      </c>
      <c r="AD169" t="s">
        <v>5168</v>
      </c>
    </row>
    <row r="170" spans="1:30">
      <c r="A170">
        <v>1148</v>
      </c>
      <c r="B170">
        <v>34</v>
      </c>
      <c r="C170">
        <v>16</v>
      </c>
      <c r="D170">
        <v>41</v>
      </c>
      <c r="E170">
        <v>33</v>
      </c>
      <c r="F170">
        <v>36</v>
      </c>
      <c r="G170">
        <v>2</v>
      </c>
      <c r="H170">
        <v>2</v>
      </c>
      <c r="I170">
        <v>0</v>
      </c>
      <c r="J170">
        <v>0</v>
      </c>
      <c r="K170">
        <v>32</v>
      </c>
      <c r="L170">
        <v>4</v>
      </c>
      <c r="M170">
        <v>0</v>
      </c>
      <c r="N170">
        <v>19</v>
      </c>
      <c r="O170">
        <v>41</v>
      </c>
      <c r="P170" s="19" t="s">
        <v>7156</v>
      </c>
      <c r="Q170" s="19" t="s">
        <v>1485</v>
      </c>
      <c r="R170">
        <v>1147</v>
      </c>
      <c r="S170">
        <v>33</v>
      </c>
      <c r="T170">
        <v>19</v>
      </c>
      <c r="U170">
        <v>39</v>
      </c>
      <c r="V170">
        <v>0</v>
      </c>
      <c r="W170">
        <v>41</v>
      </c>
      <c r="X170" s="19" t="s">
        <v>2728</v>
      </c>
      <c r="Y170" s="4" t="str">
        <f t="shared" si="6"/>
        <v>1148 : [19, 39, 0, 41],   #Snow Battlefield South WoR</v>
      </c>
      <c r="Z170" s="4" t="str">
        <f t="shared" si="5"/>
        <v>34 : [39, 0, 41, Snow Battlefield WoR],   #1147</v>
      </c>
      <c r="AB170" s="19" t="s">
        <v>5169</v>
      </c>
      <c r="AD170" t="s">
        <v>5169</v>
      </c>
    </row>
    <row r="171" spans="1:30">
      <c r="A171">
        <v>1149</v>
      </c>
      <c r="B171">
        <v>34</v>
      </c>
      <c r="C171">
        <v>18</v>
      </c>
      <c r="D171">
        <v>1</v>
      </c>
      <c r="E171">
        <v>35</v>
      </c>
      <c r="F171">
        <v>25</v>
      </c>
      <c r="G171">
        <v>30</v>
      </c>
      <c r="H171">
        <v>0</v>
      </c>
      <c r="I171">
        <v>0</v>
      </c>
      <c r="J171">
        <v>0</v>
      </c>
      <c r="K171">
        <v>0</v>
      </c>
      <c r="L171">
        <v>4</v>
      </c>
      <c r="M171">
        <v>0</v>
      </c>
      <c r="N171">
        <v>20</v>
      </c>
      <c r="O171">
        <v>1</v>
      </c>
      <c r="P171" s="19" t="s">
        <v>7158</v>
      </c>
      <c r="Q171" s="19" t="s">
        <v>1486</v>
      </c>
      <c r="R171">
        <v>1150</v>
      </c>
      <c r="S171">
        <v>35</v>
      </c>
      <c r="T171">
        <v>20</v>
      </c>
      <c r="U171">
        <v>2</v>
      </c>
      <c r="V171">
        <v>2</v>
      </c>
      <c r="W171">
        <v>41</v>
      </c>
      <c r="X171" s="19" t="s">
        <v>2728</v>
      </c>
      <c r="Y171" s="4" t="str">
        <f t="shared" si="6"/>
        <v>1149 : [20, 2, 2, 41],   #Snow Battlefield North WoR</v>
      </c>
      <c r="Z171" s="4" t="str">
        <f t="shared" si="5"/>
        <v>34 : [2, 2, 41, Snow Battlefield WoR],   #1150</v>
      </c>
      <c r="AB171" s="19" t="s">
        <v>5170</v>
      </c>
      <c r="AD171" t="s">
        <v>5170</v>
      </c>
    </row>
    <row r="172" spans="1:30">
      <c r="A172">
        <v>1150</v>
      </c>
      <c r="B172">
        <v>35</v>
      </c>
      <c r="C172">
        <v>23</v>
      </c>
      <c r="D172">
        <v>32</v>
      </c>
      <c r="E172">
        <v>34</v>
      </c>
      <c r="F172">
        <v>20</v>
      </c>
      <c r="G172">
        <v>2</v>
      </c>
      <c r="H172">
        <v>2</v>
      </c>
      <c r="I172">
        <v>0</v>
      </c>
      <c r="J172">
        <v>0</v>
      </c>
      <c r="K172">
        <v>32</v>
      </c>
      <c r="L172">
        <v>4</v>
      </c>
      <c r="M172">
        <v>0</v>
      </c>
      <c r="N172">
        <v>25</v>
      </c>
      <c r="O172">
        <v>31</v>
      </c>
      <c r="P172" s="19" t="s">
        <v>7157</v>
      </c>
      <c r="Q172" s="19" t="s">
        <v>1487</v>
      </c>
      <c r="R172">
        <v>1149</v>
      </c>
      <c r="S172">
        <v>34</v>
      </c>
      <c r="T172">
        <v>25</v>
      </c>
      <c r="U172">
        <v>30</v>
      </c>
      <c r="V172">
        <v>0</v>
      </c>
      <c r="W172">
        <v>42</v>
      </c>
      <c r="X172" s="19" t="s">
        <v>1487</v>
      </c>
      <c r="Y172" s="4" t="str">
        <f t="shared" si="6"/>
        <v>1150 : [25, 30, 0, 42],   #Narshe Peak WoR</v>
      </c>
      <c r="Z172" s="4" t="str">
        <f t="shared" si="5"/>
        <v>35 : [30, 0, 42, Narshe Peak WoR],   #1149</v>
      </c>
      <c r="AB172" s="19" t="s">
        <v>5171</v>
      </c>
      <c r="AD172" t="s">
        <v>5171</v>
      </c>
    </row>
    <row r="173" spans="1:30">
      <c r="A173">
        <v>148</v>
      </c>
      <c r="B173">
        <v>36</v>
      </c>
      <c r="C173">
        <v>57</v>
      </c>
      <c r="D173">
        <v>11</v>
      </c>
      <c r="E173">
        <v>36</v>
      </c>
      <c r="F173">
        <v>112</v>
      </c>
      <c r="G173">
        <v>45</v>
      </c>
      <c r="H173">
        <v>3</v>
      </c>
      <c r="I173">
        <v>0</v>
      </c>
      <c r="J173">
        <v>0</v>
      </c>
      <c r="K173">
        <v>48</v>
      </c>
      <c r="L173">
        <v>0</v>
      </c>
      <c r="M173">
        <v>0</v>
      </c>
      <c r="P173" s="19" t="s">
        <v>7154</v>
      </c>
      <c r="Q173" s="19" t="s">
        <v>1505</v>
      </c>
      <c r="R173">
        <v>156</v>
      </c>
      <c r="S173">
        <v>36</v>
      </c>
      <c r="T173">
        <v>58</v>
      </c>
      <c r="U173">
        <v>11</v>
      </c>
      <c r="V173">
        <v>1</v>
      </c>
      <c r="W173">
        <v>43</v>
      </c>
      <c r="X173" s="19" t="s">
        <v>2733</v>
      </c>
      <c r="Y173" s="4" t="str">
        <f t="shared" si="6"/>
        <v>148 : [58, 11, 1, 43],   #Narshe Northern Mines Side Room to Main Hallway WoR</v>
      </c>
      <c r="Z173" s="4" t="str">
        <f t="shared" si="5"/>
        <v>36 : [11, 1, 43, Narshe Northern Mines 1F Side/East Room WoR],   #156</v>
      </c>
      <c r="AB173" s="19" t="s">
        <v>5172</v>
      </c>
      <c r="AD173" t="s">
        <v>5172</v>
      </c>
    </row>
    <row r="174" spans="1:30">
      <c r="A174">
        <v>149</v>
      </c>
      <c r="B174">
        <v>36</v>
      </c>
      <c r="C174">
        <v>57</v>
      </c>
      <c r="D174">
        <v>21</v>
      </c>
      <c r="E174">
        <v>36</v>
      </c>
      <c r="F174">
        <v>25</v>
      </c>
      <c r="G174">
        <v>58</v>
      </c>
      <c r="H174">
        <v>0</v>
      </c>
      <c r="I174">
        <v>0</v>
      </c>
      <c r="J174">
        <v>0</v>
      </c>
      <c r="K174">
        <v>0</v>
      </c>
      <c r="L174">
        <v>0</v>
      </c>
      <c r="M174">
        <v>0</v>
      </c>
      <c r="P174" s="19" t="s">
        <v>7154</v>
      </c>
      <c r="Q174" s="19" t="s">
        <v>1506</v>
      </c>
      <c r="R174">
        <v>150</v>
      </c>
      <c r="S174">
        <v>36</v>
      </c>
      <c r="T174">
        <v>57</v>
      </c>
      <c r="U174">
        <v>23</v>
      </c>
      <c r="V174">
        <v>2</v>
      </c>
      <c r="W174">
        <v>43</v>
      </c>
      <c r="X174" s="19" t="s">
        <v>2733</v>
      </c>
      <c r="Y174" s="4" t="str">
        <f t="shared" si="6"/>
        <v>149 : [57, 23, 2, 43],   #Narshe Northern Mines 1F Stairs to 2F WoR</v>
      </c>
      <c r="Z174" s="4" t="str">
        <f t="shared" si="5"/>
        <v>36 : [23, 2, 43, Narshe Northern Mines 1F Side/East Room WoR],   #150</v>
      </c>
      <c r="AB174" s="19" t="s">
        <v>5173</v>
      </c>
      <c r="AD174" t="s">
        <v>5173</v>
      </c>
    </row>
    <row r="175" spans="1:30">
      <c r="A175">
        <v>150</v>
      </c>
      <c r="B175">
        <v>36</v>
      </c>
      <c r="C175">
        <v>25</v>
      </c>
      <c r="D175">
        <v>59</v>
      </c>
      <c r="E175">
        <v>36</v>
      </c>
      <c r="F175">
        <v>57</v>
      </c>
      <c r="G175">
        <v>23</v>
      </c>
      <c r="H175">
        <v>2</v>
      </c>
      <c r="I175">
        <v>0</v>
      </c>
      <c r="J175">
        <v>0</v>
      </c>
      <c r="K175">
        <v>32</v>
      </c>
      <c r="L175">
        <v>0</v>
      </c>
      <c r="M175">
        <v>0</v>
      </c>
      <c r="P175" s="19" t="s">
        <v>7154</v>
      </c>
      <c r="Q175" s="19" t="s">
        <v>1507</v>
      </c>
      <c r="R175">
        <v>149</v>
      </c>
      <c r="S175">
        <v>36</v>
      </c>
      <c r="T175">
        <v>25</v>
      </c>
      <c r="U175">
        <v>58</v>
      </c>
      <c r="V175">
        <v>0</v>
      </c>
      <c r="W175">
        <v>44</v>
      </c>
      <c r="X175" s="19" t="s">
        <v>1508</v>
      </c>
      <c r="Y175" s="4" t="str">
        <f t="shared" si="6"/>
        <v>150 : [25, 58, 0, 44],   #Narshe Northern Mines 2F Stairs to 1F WoR</v>
      </c>
      <c r="Z175" s="4" t="str">
        <f t="shared" si="5"/>
        <v>36 : [58, 0, 44, Narshe Northern Mines 2F Inside WoR],   #149</v>
      </c>
      <c r="AB175" s="19" t="s">
        <v>5174</v>
      </c>
      <c r="AD175" t="s">
        <v>5174</v>
      </c>
    </row>
    <row r="176" spans="1:30">
      <c r="A176">
        <v>151</v>
      </c>
      <c r="B176">
        <v>36</v>
      </c>
      <c r="C176">
        <v>18</v>
      </c>
      <c r="D176">
        <v>51</v>
      </c>
      <c r="E176">
        <v>33</v>
      </c>
      <c r="F176">
        <v>36</v>
      </c>
      <c r="G176">
        <v>25</v>
      </c>
      <c r="H176">
        <v>3</v>
      </c>
      <c r="I176">
        <v>0</v>
      </c>
      <c r="J176">
        <v>0</v>
      </c>
      <c r="K176">
        <v>48</v>
      </c>
      <c r="L176">
        <v>0</v>
      </c>
      <c r="M176">
        <v>0</v>
      </c>
      <c r="P176" s="19" t="s">
        <v>7156</v>
      </c>
      <c r="Q176" s="19" t="s">
        <v>1508</v>
      </c>
      <c r="R176">
        <v>145</v>
      </c>
      <c r="S176">
        <v>33</v>
      </c>
      <c r="T176">
        <v>19</v>
      </c>
      <c r="U176">
        <v>51</v>
      </c>
      <c r="V176">
        <v>1</v>
      </c>
      <c r="W176">
        <v>44</v>
      </c>
      <c r="X176" s="19" t="s">
        <v>1508</v>
      </c>
      <c r="Y176" s="4" t="str">
        <f t="shared" si="6"/>
        <v>151 : [19, 51, 1, 44],   #Narshe Northern Mines 2F Inside WoR</v>
      </c>
      <c r="Z176" s="4" t="str">
        <f t="shared" si="5"/>
        <v>36 : [51, 1, 44, Narshe Northern Mines 2F Inside WoR],   #145</v>
      </c>
      <c r="AB176" s="19" t="s">
        <v>5175</v>
      </c>
      <c r="AD176" t="s">
        <v>5175</v>
      </c>
    </row>
    <row r="177" spans="1:30">
      <c r="A177">
        <v>152</v>
      </c>
      <c r="B177">
        <v>36</v>
      </c>
      <c r="C177">
        <v>107</v>
      </c>
      <c r="D177">
        <v>12</v>
      </c>
      <c r="E177">
        <v>33</v>
      </c>
      <c r="F177">
        <v>23</v>
      </c>
      <c r="G177">
        <v>10</v>
      </c>
      <c r="H177">
        <v>3</v>
      </c>
      <c r="I177">
        <v>0</v>
      </c>
      <c r="J177">
        <v>0</v>
      </c>
      <c r="K177">
        <v>48</v>
      </c>
      <c r="L177">
        <v>0</v>
      </c>
      <c r="M177">
        <v>0</v>
      </c>
      <c r="P177" s="19" t="s">
        <v>7156</v>
      </c>
      <c r="Q177" s="19" t="s">
        <v>1509</v>
      </c>
      <c r="R177">
        <v>146</v>
      </c>
      <c r="S177">
        <v>33</v>
      </c>
      <c r="T177">
        <v>108</v>
      </c>
      <c r="U177">
        <v>12</v>
      </c>
      <c r="V177">
        <v>1</v>
      </c>
      <c r="W177">
        <v>45</v>
      </c>
      <c r="X177" s="19" t="s">
        <v>2734</v>
      </c>
      <c r="Y177" s="4" t="str">
        <f t="shared" si="6"/>
        <v>152 : [108, 12, 1, 45],   #Narshe Northern Mines 3F Inside West WoR</v>
      </c>
      <c r="Z177" s="4" t="str">
        <f t="shared" si="5"/>
        <v>36 : [12, 1, 45, Narshe Northern Mines 3F Inside WoR],   #146</v>
      </c>
      <c r="AB177" s="19" t="s">
        <v>5176</v>
      </c>
      <c r="AD177" t="s">
        <v>5176</v>
      </c>
    </row>
    <row r="178" spans="1:30">
      <c r="A178">
        <v>153</v>
      </c>
      <c r="B178">
        <v>36</v>
      </c>
      <c r="C178">
        <v>117</v>
      </c>
      <c r="D178">
        <v>12</v>
      </c>
      <c r="E178">
        <v>33</v>
      </c>
      <c r="F178">
        <v>32</v>
      </c>
      <c r="G178">
        <v>10</v>
      </c>
      <c r="H178">
        <v>1</v>
      </c>
      <c r="I178">
        <v>0</v>
      </c>
      <c r="J178">
        <v>0</v>
      </c>
      <c r="K178">
        <v>16</v>
      </c>
      <c r="L178">
        <v>0</v>
      </c>
      <c r="M178">
        <v>0</v>
      </c>
      <c r="P178" s="19" t="s">
        <v>7156</v>
      </c>
      <c r="Q178" s="19" t="s">
        <v>1510</v>
      </c>
      <c r="R178">
        <v>147</v>
      </c>
      <c r="S178">
        <v>33</v>
      </c>
      <c r="T178">
        <v>116</v>
      </c>
      <c r="U178">
        <v>12</v>
      </c>
      <c r="V178">
        <v>3</v>
      </c>
      <c r="W178">
        <v>45</v>
      </c>
      <c r="X178" s="19" t="s">
        <v>2734</v>
      </c>
      <c r="Y178" s="4" t="str">
        <f t="shared" si="6"/>
        <v>153 : [116, 12, 3, 45],   #Narshe Northern Mines 3F Inside East WoR</v>
      </c>
      <c r="Z178" s="4" t="str">
        <f t="shared" si="5"/>
        <v>36 : [12, 3, 45, Narshe Northern Mines 3F Inside WoR],   #147</v>
      </c>
      <c r="AB178" s="19" t="s">
        <v>5177</v>
      </c>
      <c r="AD178" t="s">
        <v>5177</v>
      </c>
    </row>
    <row r="179" spans="1:30">
      <c r="A179">
        <v>154</v>
      </c>
      <c r="B179">
        <v>36</v>
      </c>
      <c r="C179">
        <v>7</v>
      </c>
      <c r="D179">
        <v>34</v>
      </c>
      <c r="E179">
        <v>32</v>
      </c>
      <c r="F179">
        <v>15</v>
      </c>
      <c r="G179">
        <v>57</v>
      </c>
      <c r="H179">
        <v>2</v>
      </c>
      <c r="I179">
        <v>0</v>
      </c>
      <c r="J179">
        <v>0</v>
      </c>
      <c r="K179">
        <v>32</v>
      </c>
      <c r="L179">
        <v>0</v>
      </c>
      <c r="M179">
        <v>0</v>
      </c>
      <c r="P179" s="19" t="s">
        <v>7126</v>
      </c>
      <c r="Q179" s="19" t="s">
        <v>2741</v>
      </c>
      <c r="R179">
        <v>140</v>
      </c>
      <c r="S179">
        <v>32</v>
      </c>
      <c r="T179">
        <v>7</v>
      </c>
      <c r="U179">
        <v>33</v>
      </c>
      <c r="V179">
        <v>0</v>
      </c>
      <c r="W179">
        <v>46</v>
      </c>
      <c r="X179" s="19" t="s">
        <v>2736</v>
      </c>
      <c r="Y179" s="4" t="str">
        <f t="shared" si="6"/>
        <v>154 : [7, 33, 0, 46],   #Narshe South Caves Secret Passage 1F South Inside WoR</v>
      </c>
      <c r="Z179" s="4" t="str">
        <f t="shared" si="5"/>
        <v>36 : [33, 0, 46, Narshe South Caves Secret Passage 1F WoR],   #140</v>
      </c>
      <c r="AB179" s="19" t="s">
        <v>5178</v>
      </c>
      <c r="AD179" t="s">
        <v>5178</v>
      </c>
    </row>
    <row r="180" spans="1:30">
      <c r="A180">
        <v>155</v>
      </c>
      <c r="B180">
        <v>36</v>
      </c>
      <c r="C180">
        <v>21</v>
      </c>
      <c r="D180">
        <v>9</v>
      </c>
      <c r="E180">
        <v>32</v>
      </c>
      <c r="F180">
        <v>23</v>
      </c>
      <c r="G180">
        <v>44</v>
      </c>
      <c r="H180">
        <v>1</v>
      </c>
      <c r="I180">
        <v>0</v>
      </c>
      <c r="J180">
        <v>0</v>
      </c>
      <c r="K180">
        <v>16</v>
      </c>
      <c r="L180">
        <v>0</v>
      </c>
      <c r="M180">
        <v>0</v>
      </c>
      <c r="P180" s="19" t="s">
        <v>7126</v>
      </c>
      <c r="Q180" s="19" t="s">
        <v>2742</v>
      </c>
      <c r="R180">
        <v>141</v>
      </c>
      <c r="S180">
        <v>32</v>
      </c>
      <c r="T180">
        <v>20</v>
      </c>
      <c r="U180">
        <v>9</v>
      </c>
      <c r="V180">
        <v>3</v>
      </c>
      <c r="W180">
        <v>46</v>
      </c>
      <c r="X180" s="19" t="s">
        <v>2736</v>
      </c>
      <c r="Y180" s="4" t="str">
        <f t="shared" si="6"/>
        <v>155 : [20, 9, 3, 46],   #Narshe South Caves Secret Passage 1F North Inside WoR</v>
      </c>
      <c r="Z180" s="4" t="str">
        <f t="shared" si="5"/>
        <v>36 : [9, 3, 46, Narshe South Caves Secret Passage 1F WoR],   #141</v>
      </c>
      <c r="AB180" s="19" t="s">
        <v>5179</v>
      </c>
      <c r="AD180" t="s">
        <v>5179</v>
      </c>
    </row>
    <row r="181" spans="1:30">
      <c r="A181">
        <v>156</v>
      </c>
      <c r="B181">
        <v>36</v>
      </c>
      <c r="C181">
        <v>113</v>
      </c>
      <c r="D181">
        <v>45</v>
      </c>
      <c r="E181">
        <v>36</v>
      </c>
      <c r="F181">
        <v>58</v>
      </c>
      <c r="G181">
        <v>11</v>
      </c>
      <c r="H181">
        <v>1</v>
      </c>
      <c r="I181">
        <v>0</v>
      </c>
      <c r="J181">
        <v>0</v>
      </c>
      <c r="K181">
        <v>16</v>
      </c>
      <c r="L181">
        <v>0</v>
      </c>
      <c r="M181">
        <v>0</v>
      </c>
      <c r="P181" s="19" t="s">
        <v>7154</v>
      </c>
      <c r="Q181" s="19" t="s">
        <v>1511</v>
      </c>
      <c r="R181">
        <v>148</v>
      </c>
      <c r="S181">
        <v>36</v>
      </c>
      <c r="T181">
        <v>112</v>
      </c>
      <c r="U181">
        <v>45</v>
      </c>
      <c r="V181">
        <v>3</v>
      </c>
      <c r="W181">
        <v>47</v>
      </c>
      <c r="X181" s="19" t="s">
        <v>2737</v>
      </c>
      <c r="Y181" s="4" t="str">
        <f t="shared" si="6"/>
        <v>156 : [112, 45, 3, 47],   #Narshe Northern Mines Main Hallway to Side Room WoR</v>
      </c>
      <c r="Z181" s="4" t="str">
        <f t="shared" si="5"/>
        <v>36 : [45, 3, 47, Narshe Northern Mines Main Hallway WoR],   #148</v>
      </c>
      <c r="AB181" s="19" t="s">
        <v>5180</v>
      </c>
      <c r="AD181" t="s">
        <v>5180</v>
      </c>
    </row>
    <row r="182" spans="1:30">
      <c r="A182">
        <v>157</v>
      </c>
      <c r="B182">
        <v>36</v>
      </c>
      <c r="C182">
        <v>108</v>
      </c>
      <c r="D182">
        <v>60</v>
      </c>
      <c r="E182">
        <v>33</v>
      </c>
      <c r="F182">
        <v>31</v>
      </c>
      <c r="G182">
        <v>22</v>
      </c>
      <c r="H182">
        <v>2</v>
      </c>
      <c r="I182">
        <v>0</v>
      </c>
      <c r="J182">
        <v>0</v>
      </c>
      <c r="K182">
        <v>32</v>
      </c>
      <c r="L182">
        <v>0</v>
      </c>
      <c r="M182">
        <v>0</v>
      </c>
      <c r="P182" s="19" t="s">
        <v>7156</v>
      </c>
      <c r="Q182" s="19" t="s">
        <v>1532</v>
      </c>
      <c r="R182">
        <v>1146</v>
      </c>
      <c r="S182">
        <v>33</v>
      </c>
      <c r="T182">
        <v>108</v>
      </c>
      <c r="U182">
        <v>59</v>
      </c>
      <c r="V182">
        <v>0</v>
      </c>
      <c r="W182">
        <v>47</v>
      </c>
      <c r="X182" s="19" t="s">
        <v>2737</v>
      </c>
      <c r="Y182" s="4" t="str">
        <f t="shared" si="6"/>
        <v>157 : [108, 59, 0, 47],   #Narshe Northern Mines Main Hallway to  Mines Outside WoR</v>
      </c>
      <c r="Z182" s="4" t="str">
        <f t="shared" si="5"/>
        <v>36 : [59, 0, 47, Narshe Northern Mines Main Hallway WoR],   #1146</v>
      </c>
      <c r="AB182" s="19" t="s">
        <v>5181</v>
      </c>
      <c r="AD182" t="s">
        <v>5181</v>
      </c>
    </row>
    <row r="183" spans="1:30">
      <c r="A183">
        <v>158</v>
      </c>
      <c r="B183">
        <v>36</v>
      </c>
      <c r="C183">
        <v>73</v>
      </c>
      <c r="D183">
        <v>61</v>
      </c>
      <c r="E183">
        <v>36</v>
      </c>
      <c r="F183">
        <v>112</v>
      </c>
      <c r="G183">
        <v>30</v>
      </c>
      <c r="H183">
        <v>2</v>
      </c>
      <c r="I183">
        <v>0</v>
      </c>
      <c r="J183">
        <v>0</v>
      </c>
      <c r="K183">
        <v>32</v>
      </c>
      <c r="L183">
        <v>0</v>
      </c>
      <c r="M183">
        <v>0</v>
      </c>
      <c r="P183" s="19" t="s">
        <v>7154</v>
      </c>
      <c r="Q183" s="19" t="s">
        <v>1534</v>
      </c>
      <c r="R183">
        <v>1151</v>
      </c>
      <c r="S183">
        <v>36</v>
      </c>
      <c r="T183">
        <v>73</v>
      </c>
      <c r="U183">
        <v>60</v>
      </c>
      <c r="V183">
        <v>0</v>
      </c>
      <c r="W183">
        <v>48</v>
      </c>
      <c r="X183" s="19" t="s">
        <v>1534</v>
      </c>
      <c r="Y183" s="4" t="str">
        <f t="shared" si="6"/>
        <v>158 : [73, 60, 0, 48],   #Narshe Northern Mines Tritoch Room WoR</v>
      </c>
      <c r="Z183" s="4" t="str">
        <f t="shared" si="5"/>
        <v>36 : [60, 0, 48, Narshe Northern Mines Tritoch Room WoR],   #1151</v>
      </c>
      <c r="AB183" s="19" t="s">
        <v>5182</v>
      </c>
      <c r="AD183" t="s">
        <v>5182</v>
      </c>
    </row>
    <row r="184" spans="1:30">
      <c r="A184">
        <v>1151</v>
      </c>
      <c r="B184">
        <v>36</v>
      </c>
      <c r="C184">
        <v>111</v>
      </c>
      <c r="D184">
        <v>29</v>
      </c>
      <c r="E184">
        <v>36</v>
      </c>
      <c r="F184">
        <v>73</v>
      </c>
      <c r="G184">
        <v>60</v>
      </c>
      <c r="H184">
        <v>0</v>
      </c>
      <c r="I184">
        <v>0</v>
      </c>
      <c r="J184">
        <v>0</v>
      </c>
      <c r="K184">
        <v>0</v>
      </c>
      <c r="L184">
        <v>2</v>
      </c>
      <c r="M184">
        <v>0</v>
      </c>
      <c r="N184">
        <v>112</v>
      </c>
      <c r="O184">
        <v>29</v>
      </c>
      <c r="P184" s="19" t="s">
        <v>7154</v>
      </c>
      <c r="Q184" s="19" t="s">
        <v>1533</v>
      </c>
      <c r="R184">
        <v>158</v>
      </c>
      <c r="S184">
        <v>36</v>
      </c>
      <c r="T184">
        <v>112</v>
      </c>
      <c r="U184">
        <v>30</v>
      </c>
      <c r="V184">
        <v>2</v>
      </c>
      <c r="W184">
        <v>47</v>
      </c>
      <c r="X184" s="19" t="s">
        <v>2737</v>
      </c>
      <c r="Y184" s="4" t="str">
        <f t="shared" si="6"/>
        <v>1151 : [112, 30, 2, 47],   #Narshe Northern Mines Main Hallway to Tritoch Room WoR</v>
      </c>
      <c r="Z184" s="4" t="str">
        <f t="shared" si="5"/>
        <v>36 : [30, 2, 47, Narshe Northern Mines Main Hallway WoR],   #158</v>
      </c>
      <c r="AB184" s="19" t="s">
        <v>5183</v>
      </c>
      <c r="AD184" t="s">
        <v>5183</v>
      </c>
    </row>
    <row r="185" spans="1:30">
      <c r="A185">
        <v>159</v>
      </c>
      <c r="B185">
        <v>37</v>
      </c>
      <c r="C185">
        <v>20</v>
      </c>
      <c r="D185">
        <v>35</v>
      </c>
      <c r="E185">
        <v>38</v>
      </c>
      <c r="F185">
        <v>49</v>
      </c>
      <c r="G185">
        <v>10</v>
      </c>
      <c r="H185">
        <v>0</v>
      </c>
      <c r="I185">
        <v>0</v>
      </c>
      <c r="J185">
        <v>0</v>
      </c>
      <c r="K185">
        <v>0</v>
      </c>
      <c r="L185">
        <v>0</v>
      </c>
      <c r="M185">
        <v>0</v>
      </c>
      <c r="P185" s="19" t="s">
        <v>7155</v>
      </c>
      <c r="Q185" s="19" t="s">
        <v>1535</v>
      </c>
      <c r="R185">
        <v>162</v>
      </c>
      <c r="S185">
        <v>38</v>
      </c>
      <c r="T185">
        <v>20</v>
      </c>
      <c r="U185">
        <v>37</v>
      </c>
      <c r="V185">
        <v>2</v>
      </c>
      <c r="W185">
        <v>49</v>
      </c>
      <c r="X185" s="19" t="s">
        <v>2738</v>
      </c>
      <c r="Y185" s="4" t="str">
        <f t="shared" si="6"/>
        <v>159 : [20, 37, 2, 49],   #Narshe 3-Party Cave South WoR</v>
      </c>
      <c r="Z185" s="4" t="str">
        <f t="shared" si="5"/>
        <v>37 : [37, 2, 49, Narshe 3-Party Cave WoR],   #162</v>
      </c>
      <c r="AB185" s="19" t="s">
        <v>5184</v>
      </c>
      <c r="AD185" t="s">
        <v>5184</v>
      </c>
    </row>
    <row r="186" spans="1:30">
      <c r="A186">
        <v>160</v>
      </c>
      <c r="B186">
        <v>37</v>
      </c>
      <c r="C186">
        <v>14</v>
      </c>
      <c r="D186">
        <v>7</v>
      </c>
      <c r="E186">
        <v>44</v>
      </c>
      <c r="F186">
        <v>121</v>
      </c>
      <c r="G186">
        <v>60</v>
      </c>
      <c r="H186">
        <v>0</v>
      </c>
      <c r="I186">
        <v>0</v>
      </c>
      <c r="J186">
        <v>0</v>
      </c>
      <c r="K186">
        <v>0</v>
      </c>
      <c r="L186">
        <v>0</v>
      </c>
      <c r="M186">
        <v>0</v>
      </c>
      <c r="P186" s="19" t="s">
        <v>7159</v>
      </c>
      <c r="Q186" s="19" t="s">
        <v>1536</v>
      </c>
      <c r="R186">
        <v>181</v>
      </c>
      <c r="S186">
        <v>44</v>
      </c>
      <c r="T186">
        <v>14</v>
      </c>
      <c r="U186">
        <v>8</v>
      </c>
      <c r="V186">
        <v>2</v>
      </c>
      <c r="W186">
        <v>49</v>
      </c>
      <c r="X186" s="19" t="s">
        <v>2738</v>
      </c>
      <c r="Y186" s="4" t="str">
        <f t="shared" si="6"/>
        <v>160 : [14, 8, 2, 49],   #Narshe 3-Party Cave North WoR</v>
      </c>
      <c r="Z186" s="4" t="str">
        <f t="shared" si="5"/>
        <v>37 : [8, 2, 49, Narshe 3-Party Cave WoR],   #181</v>
      </c>
      <c r="AB186" s="19" t="s">
        <v>5185</v>
      </c>
      <c r="AD186" t="s">
        <v>5185</v>
      </c>
    </row>
    <row r="187" spans="1:30">
      <c r="A187">
        <v>161</v>
      </c>
      <c r="B187">
        <v>38</v>
      </c>
      <c r="C187">
        <v>37</v>
      </c>
      <c r="D187">
        <v>24</v>
      </c>
      <c r="E187">
        <v>38</v>
      </c>
      <c r="F187">
        <v>111</v>
      </c>
      <c r="G187">
        <v>12</v>
      </c>
      <c r="H187">
        <v>2</v>
      </c>
      <c r="I187">
        <v>0</v>
      </c>
      <c r="J187">
        <v>0</v>
      </c>
      <c r="K187">
        <v>32</v>
      </c>
      <c r="L187">
        <v>0</v>
      </c>
      <c r="M187">
        <v>0</v>
      </c>
      <c r="P187" s="19" t="s">
        <v>7155</v>
      </c>
      <c r="Q187" s="19" t="s">
        <v>1537</v>
      </c>
      <c r="R187">
        <v>165</v>
      </c>
      <c r="S187">
        <v>38</v>
      </c>
      <c r="T187">
        <v>37</v>
      </c>
      <c r="U187">
        <v>23</v>
      </c>
      <c r="V187">
        <v>0</v>
      </c>
      <c r="W187">
        <v>50</v>
      </c>
      <c r="X187" s="19" t="s">
        <v>2739</v>
      </c>
      <c r="Y187" s="4" t="str">
        <f t="shared" si="6"/>
        <v>161 : [37, 23, 0, 50],   #Narshe South Caves to Checkpoint Room WoR</v>
      </c>
      <c r="Z187" s="4" t="str">
        <f t="shared" si="5"/>
        <v>38 : [23, 0, 50, Narshe South Caves WoR],   #165</v>
      </c>
      <c r="AB187" s="19" t="s">
        <v>5186</v>
      </c>
      <c r="AD187" t="s">
        <v>5186</v>
      </c>
    </row>
    <row r="188" spans="1:30">
      <c r="A188">
        <v>162</v>
      </c>
      <c r="B188">
        <v>38</v>
      </c>
      <c r="C188">
        <v>49</v>
      </c>
      <c r="D188">
        <v>11</v>
      </c>
      <c r="E188">
        <v>37</v>
      </c>
      <c r="F188">
        <v>20</v>
      </c>
      <c r="G188">
        <v>37</v>
      </c>
      <c r="H188">
        <v>2</v>
      </c>
      <c r="I188">
        <v>0</v>
      </c>
      <c r="J188">
        <v>0</v>
      </c>
      <c r="K188">
        <v>32</v>
      </c>
      <c r="L188">
        <v>0</v>
      </c>
      <c r="M188">
        <v>0</v>
      </c>
      <c r="P188" s="19" t="s">
        <v>7160</v>
      </c>
      <c r="Q188" s="19" t="s">
        <v>1541</v>
      </c>
      <c r="R188">
        <v>159</v>
      </c>
      <c r="S188">
        <v>37</v>
      </c>
      <c r="T188">
        <v>49</v>
      </c>
      <c r="U188">
        <v>10</v>
      </c>
      <c r="V188">
        <v>0</v>
      </c>
      <c r="W188">
        <v>50</v>
      </c>
      <c r="X188" s="19" t="s">
        <v>2739</v>
      </c>
      <c r="Y188" s="4" t="str">
        <f t="shared" si="6"/>
        <v>162 : [49, 10, 0, 50],   #Narshe South Caves to 3-Party Cave WoR</v>
      </c>
      <c r="Z188" s="4" t="str">
        <f t="shared" si="5"/>
        <v>38 : [10, 0, 50, Narshe South Caves WoR],   #159</v>
      </c>
      <c r="AB188" s="19" t="s">
        <v>5187</v>
      </c>
      <c r="AD188" t="s">
        <v>5187</v>
      </c>
    </row>
    <row r="189" spans="1:30">
      <c r="A189">
        <v>163</v>
      </c>
      <c r="B189">
        <v>38</v>
      </c>
      <c r="C189">
        <v>49</v>
      </c>
      <c r="D189">
        <v>21</v>
      </c>
      <c r="E189">
        <v>44</v>
      </c>
      <c r="F189">
        <v>105</v>
      </c>
      <c r="G189">
        <v>55</v>
      </c>
      <c r="H189">
        <v>2</v>
      </c>
      <c r="I189">
        <v>0</v>
      </c>
      <c r="J189">
        <v>0</v>
      </c>
      <c r="K189">
        <v>32</v>
      </c>
      <c r="L189">
        <v>0</v>
      </c>
      <c r="M189">
        <v>0</v>
      </c>
      <c r="P189" s="19" t="s">
        <v>7159</v>
      </c>
      <c r="Q189" s="19" t="s">
        <v>1542</v>
      </c>
      <c r="R189">
        <v>182</v>
      </c>
      <c r="S189">
        <v>44</v>
      </c>
      <c r="T189">
        <v>49</v>
      </c>
      <c r="U189">
        <v>22</v>
      </c>
      <c r="V189">
        <v>2</v>
      </c>
      <c r="W189">
        <v>50</v>
      </c>
      <c r="X189" s="19" t="s">
        <v>2739</v>
      </c>
      <c r="Y189" s="4" t="str">
        <f t="shared" si="6"/>
        <v>163 : [49, 22, 2, 50],   #Narshe South Caves to Moogle Cave WoR</v>
      </c>
      <c r="Z189" s="4" t="str">
        <f t="shared" si="5"/>
        <v>38 : [22, 2, 50, Narshe South Caves WoR],   #182</v>
      </c>
      <c r="AB189" s="19" t="s">
        <v>5188</v>
      </c>
      <c r="AD189" t="s">
        <v>5188</v>
      </c>
    </row>
    <row r="190" spans="1:30">
      <c r="A190">
        <v>164</v>
      </c>
      <c r="B190">
        <v>38</v>
      </c>
      <c r="C190">
        <v>79</v>
      </c>
      <c r="D190">
        <v>58</v>
      </c>
      <c r="E190">
        <v>32</v>
      </c>
      <c r="F190">
        <v>27</v>
      </c>
      <c r="G190">
        <v>8</v>
      </c>
      <c r="H190">
        <v>1</v>
      </c>
      <c r="I190">
        <v>0</v>
      </c>
      <c r="J190">
        <v>0</v>
      </c>
      <c r="K190">
        <v>16</v>
      </c>
      <c r="L190">
        <v>0</v>
      </c>
      <c r="M190">
        <v>0</v>
      </c>
      <c r="P190" s="19" t="s">
        <v>7126</v>
      </c>
      <c r="Q190" s="19" t="s">
        <v>1527</v>
      </c>
      <c r="R190">
        <v>143</v>
      </c>
      <c r="S190">
        <v>32</v>
      </c>
      <c r="T190">
        <v>78</v>
      </c>
      <c r="U190">
        <v>58</v>
      </c>
      <c r="V190">
        <v>3</v>
      </c>
      <c r="W190">
        <v>50</v>
      </c>
      <c r="X190" s="19" t="s">
        <v>2739</v>
      </c>
      <c r="Y190" s="4" t="str">
        <f t="shared" si="6"/>
        <v>164 : [78, 58, 3, 50],   #Narshe South Caves from Arvis Inside WoR</v>
      </c>
      <c r="Z190" s="4" t="str">
        <f t="shared" si="5"/>
        <v>38 : [58, 3, 50, Narshe South Caves WoR],   #143</v>
      </c>
      <c r="AB190" s="19" t="s">
        <v>5189</v>
      </c>
      <c r="AD190" t="s">
        <v>5189</v>
      </c>
    </row>
    <row r="191" spans="1:30">
      <c r="A191">
        <v>165</v>
      </c>
      <c r="B191">
        <v>38</v>
      </c>
      <c r="C191">
        <v>111</v>
      </c>
      <c r="D191">
        <v>10</v>
      </c>
      <c r="E191">
        <v>38</v>
      </c>
      <c r="F191">
        <v>37</v>
      </c>
      <c r="G191">
        <v>23</v>
      </c>
      <c r="H191">
        <v>0</v>
      </c>
      <c r="I191">
        <v>0</v>
      </c>
      <c r="J191">
        <v>0</v>
      </c>
      <c r="K191">
        <v>0</v>
      </c>
      <c r="L191">
        <v>0</v>
      </c>
      <c r="M191">
        <v>0</v>
      </c>
      <c r="P191" s="19" t="s">
        <v>7155</v>
      </c>
      <c r="Q191" s="19" t="s">
        <v>1538</v>
      </c>
      <c r="R191">
        <v>161</v>
      </c>
      <c r="S191">
        <v>38</v>
      </c>
      <c r="T191">
        <v>111</v>
      </c>
      <c r="U191">
        <v>12</v>
      </c>
      <c r="V191">
        <v>2</v>
      </c>
      <c r="W191">
        <v>51</v>
      </c>
      <c r="X191" s="19" t="s">
        <v>2740</v>
      </c>
      <c r="Y191" s="4" t="str">
        <f t="shared" si="6"/>
        <v>165 : [111, 12, 2, 51],   #Narshe Checkpoint Room to South Caves WoR</v>
      </c>
      <c r="Z191" s="4" t="str">
        <f t="shared" si="5"/>
        <v>38 : [12, 2, 51, Narshe Checkpoint Room WoR],   #161</v>
      </c>
      <c r="AB191" s="19" t="s">
        <v>5190</v>
      </c>
      <c r="AD191" t="s">
        <v>5190</v>
      </c>
    </row>
    <row r="192" spans="1:30">
      <c r="A192">
        <v>166</v>
      </c>
      <c r="B192">
        <v>38</v>
      </c>
      <c r="C192">
        <v>111</v>
      </c>
      <c r="D192">
        <v>29</v>
      </c>
      <c r="E192">
        <v>38</v>
      </c>
      <c r="F192">
        <v>79</v>
      </c>
      <c r="G192">
        <v>11</v>
      </c>
      <c r="H192">
        <v>2</v>
      </c>
      <c r="I192">
        <v>0</v>
      </c>
      <c r="J192">
        <v>0</v>
      </c>
      <c r="K192">
        <v>32</v>
      </c>
      <c r="L192">
        <v>0</v>
      </c>
      <c r="M192">
        <v>0</v>
      </c>
      <c r="P192" s="19" t="s">
        <v>7155</v>
      </c>
      <c r="Q192" s="19" t="s">
        <v>1540</v>
      </c>
      <c r="R192">
        <v>167</v>
      </c>
      <c r="S192">
        <v>38</v>
      </c>
      <c r="T192">
        <v>111</v>
      </c>
      <c r="U192">
        <v>28</v>
      </c>
      <c r="V192">
        <v>0</v>
      </c>
      <c r="W192">
        <v>51</v>
      </c>
      <c r="X192" s="19" t="s">
        <v>2740</v>
      </c>
      <c r="Y192" s="4" t="str">
        <f t="shared" si="6"/>
        <v>166 : [111, 28, 0, 51],   #Narshe Checkpoint Room to South Caves Secret Passage 3F WoR</v>
      </c>
      <c r="Z192" s="4" t="str">
        <f t="shared" si="5"/>
        <v>38 : [28, 0, 51, Narshe Checkpoint Room WoR],   #167</v>
      </c>
      <c r="AB192" s="19" t="s">
        <v>5191</v>
      </c>
      <c r="AD192" t="s">
        <v>5191</v>
      </c>
    </row>
    <row r="193" spans="1:30">
      <c r="A193">
        <v>167</v>
      </c>
      <c r="B193">
        <v>38</v>
      </c>
      <c r="C193">
        <v>79</v>
      </c>
      <c r="D193">
        <v>9</v>
      </c>
      <c r="E193">
        <v>38</v>
      </c>
      <c r="F193">
        <v>111</v>
      </c>
      <c r="G193">
        <v>28</v>
      </c>
      <c r="H193">
        <v>0</v>
      </c>
      <c r="I193">
        <v>0</v>
      </c>
      <c r="J193">
        <v>0</v>
      </c>
      <c r="K193">
        <v>0</v>
      </c>
      <c r="L193">
        <v>0</v>
      </c>
      <c r="M193">
        <v>0</v>
      </c>
      <c r="P193" s="19" t="s">
        <v>7155</v>
      </c>
      <c r="Q193" s="19" t="s">
        <v>1539</v>
      </c>
      <c r="R193">
        <v>166</v>
      </c>
      <c r="S193">
        <v>38</v>
      </c>
      <c r="T193">
        <v>79</v>
      </c>
      <c r="U193">
        <v>11</v>
      </c>
      <c r="V193">
        <v>2</v>
      </c>
      <c r="W193">
        <v>52</v>
      </c>
      <c r="X193" s="19" t="s">
        <v>2743</v>
      </c>
      <c r="Y193" s="4" t="str">
        <f t="shared" si="6"/>
        <v>167 : [79, 11, 2, 52],   #Narshe South Caves Secret Passage 3F to Checkpoint Room WoR</v>
      </c>
      <c r="Z193" s="4" t="str">
        <f t="shared" si="5"/>
        <v>38 : [11, 2, 52, Narshe South Caves Secret Passage 3F WoR],   #166</v>
      </c>
      <c r="AB193" s="19" t="s">
        <v>5192</v>
      </c>
      <c r="AD193" t="s">
        <v>5192</v>
      </c>
    </row>
    <row r="194" spans="1:30">
      <c r="A194">
        <v>168</v>
      </c>
      <c r="B194">
        <v>38</v>
      </c>
      <c r="C194">
        <v>87</v>
      </c>
      <c r="D194">
        <v>32</v>
      </c>
      <c r="E194">
        <v>32</v>
      </c>
      <c r="F194">
        <v>11</v>
      </c>
      <c r="G194">
        <v>36</v>
      </c>
      <c r="H194">
        <v>1</v>
      </c>
      <c r="I194">
        <v>0</v>
      </c>
      <c r="J194">
        <v>0</v>
      </c>
      <c r="K194">
        <v>16</v>
      </c>
      <c r="L194">
        <v>0</v>
      </c>
      <c r="M194">
        <v>0</v>
      </c>
      <c r="P194" s="19" t="s">
        <v>7126</v>
      </c>
      <c r="Q194" s="19" t="s">
        <v>1528</v>
      </c>
      <c r="R194">
        <v>142</v>
      </c>
      <c r="S194">
        <v>32</v>
      </c>
      <c r="T194">
        <v>87</v>
      </c>
      <c r="U194">
        <v>31</v>
      </c>
      <c r="V194">
        <v>0</v>
      </c>
      <c r="W194">
        <v>52</v>
      </c>
      <c r="X194" s="19" t="s">
        <v>2743</v>
      </c>
      <c r="Y194" s="4" t="str">
        <f t="shared" si="6"/>
        <v>168 : [87, 31, 0, 52],   #Narshe South Caves Secret Passage 3F Inside WoR</v>
      </c>
      <c r="Z194" s="4" t="str">
        <f t="shared" si="5"/>
        <v>38 : [31, 0, 52, Narshe South Caves Secret Passage 3F WoR],   #142</v>
      </c>
      <c r="AB194" s="19" t="s">
        <v>5193</v>
      </c>
      <c r="AD194" t="s">
        <v>5193</v>
      </c>
    </row>
    <row r="195" spans="1:30">
      <c r="A195">
        <v>1152</v>
      </c>
      <c r="B195">
        <v>39</v>
      </c>
      <c r="C195">
        <v>30</v>
      </c>
      <c r="D195">
        <v>20</v>
      </c>
      <c r="E195">
        <v>41</v>
      </c>
      <c r="F195">
        <v>38</v>
      </c>
      <c r="G195">
        <v>33</v>
      </c>
      <c r="H195">
        <v>0</v>
      </c>
      <c r="I195">
        <v>0</v>
      </c>
      <c r="J195">
        <v>0</v>
      </c>
      <c r="K195">
        <v>0</v>
      </c>
      <c r="L195">
        <v>2</v>
      </c>
      <c r="M195">
        <v>0</v>
      </c>
      <c r="N195">
        <v>31</v>
      </c>
      <c r="O195">
        <v>20</v>
      </c>
      <c r="P195" s="19" t="s">
        <v>7146</v>
      </c>
      <c r="Q195" s="19" t="s">
        <v>2705</v>
      </c>
      <c r="W195">
        <v>53</v>
      </c>
      <c r="X195" s="19" t="s">
        <v>2744</v>
      </c>
      <c r="Y195" s="4" t="str">
        <f t="shared" si="6"/>
        <v>1152 : [, , , 53],   #Narshe Northern Mines Outside to Inside Intro Sequence</v>
      </c>
      <c r="Z195" s="4" t="str">
        <f t="shared" ref="Z195:Z258" si="7">B195&amp;" : ["&amp;U195&amp;", "&amp;V195&amp;", "&amp;W195&amp;", "&amp;X195&amp;"],   #"&amp;R195</f>
        <v>39 : [, , 53, Narshe Northern Mines Outside Intro Sequence],   #</v>
      </c>
      <c r="AC195" t="s">
        <v>9843</v>
      </c>
      <c r="AD195" t="s">
        <v>9843</v>
      </c>
    </row>
    <row r="196" spans="1:30">
      <c r="A196">
        <v>1153</v>
      </c>
      <c r="B196">
        <v>39</v>
      </c>
      <c r="C196">
        <v>23</v>
      </c>
      <c r="D196">
        <v>53</v>
      </c>
      <c r="E196">
        <v>19</v>
      </c>
      <c r="F196">
        <v>38</v>
      </c>
      <c r="G196">
        <v>2</v>
      </c>
      <c r="H196">
        <v>2</v>
      </c>
      <c r="I196">
        <v>0</v>
      </c>
      <c r="J196">
        <v>0</v>
      </c>
      <c r="K196">
        <v>32</v>
      </c>
      <c r="L196">
        <v>6</v>
      </c>
      <c r="M196">
        <v>0</v>
      </c>
      <c r="N196">
        <v>26</v>
      </c>
      <c r="O196">
        <v>53</v>
      </c>
      <c r="P196" s="19" t="s">
        <v>7161</v>
      </c>
      <c r="Q196" s="19" t="s">
        <v>2706</v>
      </c>
      <c r="W196">
        <v>53</v>
      </c>
      <c r="X196" s="19" t="s">
        <v>2744</v>
      </c>
      <c r="Y196" s="4" t="str">
        <f t="shared" ref="Y196:Y259" si="8">A196&amp;" : ["&amp;T196&amp;", "&amp;U196&amp;", "&amp;V196&amp;", "&amp;W196&amp;"],   #"&amp;Q196</f>
        <v>1153 : [, , , 53],   #Narshe Northern Mines Outside to Town Intro Sequence</v>
      </c>
      <c r="Z196" s="4" t="str">
        <f t="shared" si="7"/>
        <v>39 : [, , 53, Narshe Northern Mines Outside Intro Sequence],   #</v>
      </c>
      <c r="AC196" t="s">
        <v>9844</v>
      </c>
      <c r="AD196" t="s">
        <v>9844</v>
      </c>
    </row>
    <row r="197" spans="1:30">
      <c r="A197">
        <v>169</v>
      </c>
      <c r="B197">
        <v>41</v>
      </c>
      <c r="C197">
        <v>57</v>
      </c>
      <c r="D197">
        <v>11</v>
      </c>
      <c r="E197">
        <v>43</v>
      </c>
      <c r="F197">
        <v>112</v>
      </c>
      <c r="G197">
        <v>45</v>
      </c>
      <c r="H197">
        <v>3</v>
      </c>
      <c r="I197">
        <v>0</v>
      </c>
      <c r="J197">
        <v>0</v>
      </c>
      <c r="K197">
        <v>48</v>
      </c>
      <c r="L197">
        <v>0</v>
      </c>
      <c r="M197">
        <v>0</v>
      </c>
      <c r="P197" s="19" t="s">
        <v>7151</v>
      </c>
      <c r="Q197" s="19" t="s">
        <v>1498</v>
      </c>
      <c r="R197">
        <v>178</v>
      </c>
      <c r="S197">
        <v>43</v>
      </c>
      <c r="T197">
        <v>58</v>
      </c>
      <c r="U197">
        <v>11</v>
      </c>
      <c r="V197">
        <v>1</v>
      </c>
      <c r="W197">
        <v>54</v>
      </c>
      <c r="X197" s="19" t="s">
        <v>2745</v>
      </c>
      <c r="Y197" s="4" t="str">
        <f t="shared" si="8"/>
        <v>169 : [58, 11, 1, 54],   #Narshe Northern Mines Side Room to Main Hallway WoB</v>
      </c>
      <c r="Z197" s="4" t="str">
        <f t="shared" si="7"/>
        <v>41 : [11, 1, 54, Narshe Northern Mines Side Room 1F WoB],   #178</v>
      </c>
      <c r="AB197" s="19" t="s">
        <v>5194</v>
      </c>
      <c r="AD197" t="s">
        <v>5194</v>
      </c>
    </row>
    <row r="198" spans="1:30">
      <c r="A198">
        <v>170</v>
      </c>
      <c r="B198">
        <v>41</v>
      </c>
      <c r="C198">
        <v>57</v>
      </c>
      <c r="D198">
        <v>21</v>
      </c>
      <c r="E198">
        <v>41</v>
      </c>
      <c r="F198">
        <v>25</v>
      </c>
      <c r="G198">
        <v>58</v>
      </c>
      <c r="H198">
        <v>0</v>
      </c>
      <c r="I198">
        <v>0</v>
      </c>
      <c r="J198">
        <v>0</v>
      </c>
      <c r="K198">
        <v>0</v>
      </c>
      <c r="L198">
        <v>0</v>
      </c>
      <c r="M198">
        <v>0</v>
      </c>
      <c r="P198" s="19" t="s">
        <v>7146</v>
      </c>
      <c r="Q198" s="19" t="s">
        <v>1490</v>
      </c>
      <c r="R198">
        <v>171</v>
      </c>
      <c r="S198">
        <v>41</v>
      </c>
      <c r="T198">
        <v>57</v>
      </c>
      <c r="U198">
        <v>23</v>
      </c>
      <c r="V198">
        <v>2</v>
      </c>
      <c r="W198">
        <v>54</v>
      </c>
      <c r="X198" s="19" t="s">
        <v>2745</v>
      </c>
      <c r="Y198" s="4" t="str">
        <f t="shared" si="8"/>
        <v>170 : [57, 23, 2, 54],   #Narshe Northern Mines 1F Stairs to 2F WoB</v>
      </c>
      <c r="Z198" s="4" t="str">
        <f t="shared" si="7"/>
        <v>41 : [23, 2, 54, Narshe Northern Mines Side Room 1F WoB],   #171</v>
      </c>
      <c r="AB198" s="19" t="s">
        <v>5195</v>
      </c>
      <c r="AD198" t="s">
        <v>5195</v>
      </c>
    </row>
    <row r="199" spans="1:30">
      <c r="A199">
        <v>171</v>
      </c>
      <c r="B199">
        <v>41</v>
      </c>
      <c r="C199">
        <v>25</v>
      </c>
      <c r="D199">
        <v>59</v>
      </c>
      <c r="E199">
        <v>41</v>
      </c>
      <c r="F199">
        <v>57</v>
      </c>
      <c r="G199">
        <v>23</v>
      </c>
      <c r="H199">
        <v>2</v>
      </c>
      <c r="I199">
        <v>0</v>
      </c>
      <c r="J199">
        <v>0</v>
      </c>
      <c r="K199">
        <v>32</v>
      </c>
      <c r="L199">
        <v>0</v>
      </c>
      <c r="M199">
        <v>0</v>
      </c>
      <c r="P199" s="19" t="s">
        <v>7146</v>
      </c>
      <c r="Q199" s="19" t="s">
        <v>1491</v>
      </c>
      <c r="R199">
        <v>170</v>
      </c>
      <c r="S199">
        <v>41</v>
      </c>
      <c r="T199">
        <v>25</v>
      </c>
      <c r="U199">
        <v>58</v>
      </c>
      <c r="V199">
        <v>0</v>
      </c>
      <c r="W199">
        <v>55</v>
      </c>
      <c r="X199" s="19" t="s">
        <v>2746</v>
      </c>
      <c r="Y199" s="4" t="str">
        <f t="shared" si="8"/>
        <v>171 : [25, 58, 0, 55],   #Narshe Northern Mines 2F Stairs to 1F WoB</v>
      </c>
      <c r="Z199" s="4" t="str">
        <f t="shared" si="7"/>
        <v>41 : [58, 0, 55, Narshe Northern Mines Side Room 2F WoB],   #170</v>
      </c>
      <c r="AB199" s="19" t="s">
        <v>5196</v>
      </c>
      <c r="AD199" t="s">
        <v>5196</v>
      </c>
    </row>
    <row r="200" spans="1:30">
      <c r="A200">
        <v>172</v>
      </c>
      <c r="B200">
        <v>41</v>
      </c>
      <c r="C200">
        <v>18</v>
      </c>
      <c r="D200">
        <v>51</v>
      </c>
      <c r="E200">
        <v>21</v>
      </c>
      <c r="F200">
        <v>36</v>
      </c>
      <c r="G200">
        <v>25</v>
      </c>
      <c r="H200">
        <v>3</v>
      </c>
      <c r="I200">
        <v>0</v>
      </c>
      <c r="J200">
        <v>0</v>
      </c>
      <c r="K200">
        <v>48</v>
      </c>
      <c r="L200">
        <v>0</v>
      </c>
      <c r="M200">
        <v>0</v>
      </c>
      <c r="P200" s="19" t="s">
        <v>7150</v>
      </c>
      <c r="Q200" s="19" t="s">
        <v>1492</v>
      </c>
      <c r="R200">
        <v>113</v>
      </c>
      <c r="S200">
        <v>20</v>
      </c>
      <c r="T200">
        <v>19</v>
      </c>
      <c r="U200">
        <v>51</v>
      </c>
      <c r="V200">
        <v>1</v>
      </c>
      <c r="W200">
        <v>55</v>
      </c>
      <c r="X200" s="19" t="s">
        <v>2746</v>
      </c>
      <c r="Y200" s="4" t="str">
        <f t="shared" si="8"/>
        <v>172 : [19, 51, 1, 55],   #Narshe Northern Mines 2F Inside WoB</v>
      </c>
      <c r="Z200" s="4" t="str">
        <f t="shared" si="7"/>
        <v>41 : [51, 1, 55, Narshe Northern Mines Side Room 2F WoB],   #113</v>
      </c>
      <c r="AB200" s="19" t="s">
        <v>5197</v>
      </c>
      <c r="AD200" t="s">
        <v>5197</v>
      </c>
    </row>
    <row r="201" spans="1:30">
      <c r="A201">
        <v>173</v>
      </c>
      <c r="B201">
        <v>41</v>
      </c>
      <c r="C201">
        <v>107</v>
      </c>
      <c r="D201">
        <v>12</v>
      </c>
      <c r="E201">
        <v>21</v>
      </c>
      <c r="F201">
        <v>23</v>
      </c>
      <c r="G201">
        <v>10</v>
      </c>
      <c r="H201">
        <v>3</v>
      </c>
      <c r="I201">
        <v>0</v>
      </c>
      <c r="J201">
        <v>0</v>
      </c>
      <c r="K201">
        <v>48</v>
      </c>
      <c r="L201">
        <v>0</v>
      </c>
      <c r="M201">
        <v>0</v>
      </c>
      <c r="P201" s="19" t="s">
        <v>7150</v>
      </c>
      <c r="Q201" s="19" t="s">
        <v>1499</v>
      </c>
      <c r="R201">
        <v>114</v>
      </c>
      <c r="S201">
        <v>21</v>
      </c>
      <c r="T201">
        <v>108</v>
      </c>
      <c r="U201">
        <v>12</v>
      </c>
      <c r="V201">
        <v>1</v>
      </c>
      <c r="W201">
        <v>56</v>
      </c>
      <c r="X201" s="19" t="s">
        <v>2747</v>
      </c>
      <c r="Y201" s="4" t="str">
        <f t="shared" si="8"/>
        <v>173 : [108, 12, 1, 56],   #Narshe Northern Mines 3F Inside West WoB</v>
      </c>
      <c r="Z201" s="4" t="str">
        <f t="shared" si="7"/>
        <v>41 : [12, 1, 56, Narshe Northern Mines Inside 3F WoB],   #114</v>
      </c>
      <c r="AB201" s="19" t="s">
        <v>5198</v>
      </c>
      <c r="AD201" t="s">
        <v>5198</v>
      </c>
    </row>
    <row r="202" spans="1:30">
      <c r="A202">
        <v>174</v>
      </c>
      <c r="B202">
        <v>41</v>
      </c>
      <c r="C202">
        <v>117</v>
      </c>
      <c r="D202">
        <v>12</v>
      </c>
      <c r="E202">
        <v>21</v>
      </c>
      <c r="F202">
        <v>32</v>
      </c>
      <c r="G202">
        <v>10</v>
      </c>
      <c r="H202">
        <v>1</v>
      </c>
      <c r="I202">
        <v>0</v>
      </c>
      <c r="J202">
        <v>0</v>
      </c>
      <c r="K202">
        <v>16</v>
      </c>
      <c r="L202">
        <v>0</v>
      </c>
      <c r="M202">
        <v>0</v>
      </c>
      <c r="P202" s="19" t="s">
        <v>7150</v>
      </c>
      <c r="Q202" s="19" t="s">
        <v>1500</v>
      </c>
      <c r="R202">
        <v>115</v>
      </c>
      <c r="S202">
        <v>21</v>
      </c>
      <c r="T202">
        <v>116</v>
      </c>
      <c r="U202">
        <v>12</v>
      </c>
      <c r="V202">
        <v>3</v>
      </c>
      <c r="W202">
        <v>56</v>
      </c>
      <c r="X202" s="19" t="s">
        <v>2747</v>
      </c>
      <c r="Y202" s="4" t="str">
        <f t="shared" si="8"/>
        <v>174 : [116, 12, 3, 56],   #Narshe Northern Mines 3F Inside East WoB</v>
      </c>
      <c r="Z202" s="4" t="str">
        <f t="shared" si="7"/>
        <v>41 : [12, 3, 56, Narshe Northern Mines Inside 3F WoB],   #115</v>
      </c>
      <c r="AB202" s="19" t="s">
        <v>5199</v>
      </c>
      <c r="AD202" t="s">
        <v>5199</v>
      </c>
    </row>
    <row r="203" spans="1:30">
      <c r="A203">
        <v>175</v>
      </c>
      <c r="B203">
        <v>41</v>
      </c>
      <c r="C203">
        <v>7</v>
      </c>
      <c r="D203">
        <v>34</v>
      </c>
      <c r="E203">
        <v>20</v>
      </c>
      <c r="F203">
        <v>15</v>
      </c>
      <c r="G203">
        <v>57</v>
      </c>
      <c r="H203">
        <v>2</v>
      </c>
      <c r="I203">
        <v>0</v>
      </c>
      <c r="J203">
        <v>0</v>
      </c>
      <c r="K203">
        <v>32</v>
      </c>
      <c r="L203">
        <v>0</v>
      </c>
      <c r="M203">
        <v>0</v>
      </c>
      <c r="P203" s="19" t="s">
        <v>7095</v>
      </c>
      <c r="Q203" s="19" t="s">
        <v>1529</v>
      </c>
      <c r="R203">
        <v>108</v>
      </c>
      <c r="S203">
        <v>20</v>
      </c>
      <c r="T203">
        <v>7</v>
      </c>
      <c r="U203">
        <v>33</v>
      </c>
      <c r="V203">
        <v>0</v>
      </c>
      <c r="W203">
        <v>57</v>
      </c>
      <c r="X203" s="19" t="s">
        <v>2748</v>
      </c>
      <c r="Y203" s="4" t="str">
        <f t="shared" si="8"/>
        <v>175 : [7, 33, 0, 57],   #Narshe South Caves Secret Passage 1F Inside WoB</v>
      </c>
      <c r="Z203" s="4" t="str">
        <f t="shared" si="7"/>
        <v>41 : [33, 0, 57, Narshe South Caves Secret Passage 1F WoB],   #108</v>
      </c>
      <c r="AB203" s="19" t="s">
        <v>5200</v>
      </c>
      <c r="AD203" t="s">
        <v>5200</v>
      </c>
    </row>
    <row r="204" spans="1:30">
      <c r="A204">
        <v>176</v>
      </c>
      <c r="B204">
        <v>41</v>
      </c>
      <c r="C204">
        <v>21</v>
      </c>
      <c r="D204">
        <v>9</v>
      </c>
      <c r="E204">
        <v>20</v>
      </c>
      <c r="F204">
        <v>23</v>
      </c>
      <c r="G204">
        <v>44</v>
      </c>
      <c r="H204">
        <v>1</v>
      </c>
      <c r="I204">
        <v>0</v>
      </c>
      <c r="J204">
        <v>0</v>
      </c>
      <c r="K204">
        <v>16</v>
      </c>
      <c r="L204">
        <v>0</v>
      </c>
      <c r="M204">
        <v>0</v>
      </c>
      <c r="P204" s="19" t="s">
        <v>7095</v>
      </c>
      <c r="Q204" s="19" t="s">
        <v>1530</v>
      </c>
      <c r="R204">
        <v>109</v>
      </c>
      <c r="S204">
        <v>20</v>
      </c>
      <c r="T204">
        <v>20</v>
      </c>
      <c r="U204">
        <v>9</v>
      </c>
      <c r="V204">
        <v>3</v>
      </c>
      <c r="W204">
        <v>57</v>
      </c>
      <c r="X204" s="19" t="s">
        <v>2748</v>
      </c>
      <c r="Y204" s="4" t="str">
        <f t="shared" si="8"/>
        <v>176 : [20, 9, 3, 57],   #Narshe South Caves Secret Passage 2F Inside WoB</v>
      </c>
      <c r="Z204" s="4" t="str">
        <f t="shared" si="7"/>
        <v>41 : [9, 3, 57, Narshe South Caves Secret Passage 1F WoB],   #109</v>
      </c>
      <c r="AB204" s="19" t="s">
        <v>5201</v>
      </c>
      <c r="AD204" t="s">
        <v>5201</v>
      </c>
    </row>
    <row r="205" spans="1:30">
      <c r="A205">
        <v>1154</v>
      </c>
      <c r="B205">
        <v>41</v>
      </c>
      <c r="C205">
        <v>41</v>
      </c>
      <c r="D205">
        <v>4</v>
      </c>
      <c r="E205">
        <v>42</v>
      </c>
      <c r="F205">
        <v>86</v>
      </c>
      <c r="G205">
        <v>28</v>
      </c>
      <c r="H205">
        <v>0</v>
      </c>
      <c r="I205">
        <v>0</v>
      </c>
      <c r="J205">
        <v>0</v>
      </c>
      <c r="K205">
        <v>0</v>
      </c>
      <c r="L205">
        <v>2</v>
      </c>
      <c r="M205">
        <v>0</v>
      </c>
      <c r="N205">
        <v>42</v>
      </c>
      <c r="O205">
        <v>4</v>
      </c>
      <c r="P205" s="19" t="s">
        <v>7162</v>
      </c>
      <c r="Q205" s="19" t="s">
        <v>1514</v>
      </c>
      <c r="R205">
        <v>177</v>
      </c>
      <c r="W205">
        <v>58</v>
      </c>
      <c r="X205" s="19" t="s">
        <v>2749</v>
      </c>
      <c r="Y205" s="4" t="str">
        <f t="shared" si="8"/>
        <v>1154 : [, , , 58],   #Narshe Northern Mines Main Hallway to Tritoch Room Intro</v>
      </c>
      <c r="Z205" s="4" t="str">
        <f t="shared" si="7"/>
        <v>41 : [, , 58, Narshe Northern Mines Main Hallway Intro Sequence],   #177</v>
      </c>
      <c r="AC205" t="s">
        <v>9845</v>
      </c>
      <c r="AD205" t="s">
        <v>9845</v>
      </c>
    </row>
    <row r="206" spans="1:30">
      <c r="A206">
        <v>177</v>
      </c>
      <c r="B206">
        <v>42</v>
      </c>
      <c r="C206">
        <v>86</v>
      </c>
      <c r="D206">
        <v>29</v>
      </c>
      <c r="E206">
        <v>41</v>
      </c>
      <c r="F206">
        <v>42</v>
      </c>
      <c r="G206">
        <v>6</v>
      </c>
      <c r="H206">
        <v>2</v>
      </c>
      <c r="I206">
        <v>0</v>
      </c>
      <c r="J206">
        <v>0</v>
      </c>
      <c r="K206">
        <v>32</v>
      </c>
      <c r="L206">
        <v>0</v>
      </c>
      <c r="M206">
        <v>0</v>
      </c>
      <c r="P206" s="19" t="s">
        <v>7146</v>
      </c>
      <c r="Q206" s="19" t="s">
        <v>1504</v>
      </c>
      <c r="R206">
        <v>1154</v>
      </c>
      <c r="W206">
        <v>59</v>
      </c>
      <c r="X206" s="19" t="s">
        <v>2750</v>
      </c>
      <c r="Y206" s="4" t="str">
        <f t="shared" si="8"/>
        <v>177 : [, , , 59],   #Narshe Northern Mines Tritoch Room Intro</v>
      </c>
      <c r="Z206" s="4" t="str">
        <f t="shared" si="7"/>
        <v>42 : [, , 59, Narshe Northern Mines Tritoch Room Intro Sequence],   #1154</v>
      </c>
      <c r="AC206" t="s">
        <v>9846</v>
      </c>
      <c r="AD206" t="s">
        <v>9846</v>
      </c>
    </row>
    <row r="207" spans="1:30">
      <c r="A207">
        <v>178</v>
      </c>
      <c r="B207">
        <v>43</v>
      </c>
      <c r="C207">
        <v>113</v>
      </c>
      <c r="D207">
        <v>45</v>
      </c>
      <c r="E207">
        <v>41</v>
      </c>
      <c r="F207">
        <v>58</v>
      </c>
      <c r="G207">
        <v>11</v>
      </c>
      <c r="H207">
        <v>1</v>
      </c>
      <c r="I207">
        <v>0</v>
      </c>
      <c r="J207">
        <v>0</v>
      </c>
      <c r="K207">
        <v>16</v>
      </c>
      <c r="L207">
        <v>0</v>
      </c>
      <c r="M207">
        <v>0</v>
      </c>
      <c r="P207" s="19" t="s">
        <v>7146</v>
      </c>
      <c r="Q207" s="19" t="s">
        <v>1497</v>
      </c>
      <c r="R207">
        <v>169</v>
      </c>
      <c r="S207">
        <v>41</v>
      </c>
      <c r="T207">
        <v>112</v>
      </c>
      <c r="U207">
        <v>45</v>
      </c>
      <c r="V207">
        <v>3</v>
      </c>
      <c r="W207">
        <v>60</v>
      </c>
      <c r="X207" s="19" t="s">
        <v>2751</v>
      </c>
      <c r="Y207" s="4" t="str">
        <f t="shared" si="8"/>
        <v>178 : [112, 45, 3, 60],   #Narshe Northern Mines Main Hallway to Side Room WoB</v>
      </c>
      <c r="Z207" s="4" t="str">
        <f t="shared" si="7"/>
        <v>43 : [45, 3, 60, Narshe Northern Mines Main Hallway WoB],   #169</v>
      </c>
      <c r="AB207" s="19" t="s">
        <v>5202</v>
      </c>
      <c r="AD207" t="s">
        <v>5202</v>
      </c>
    </row>
    <row r="208" spans="1:30">
      <c r="A208">
        <v>179</v>
      </c>
      <c r="B208">
        <v>43</v>
      </c>
      <c r="C208">
        <v>108</v>
      </c>
      <c r="D208">
        <v>60</v>
      </c>
      <c r="E208">
        <v>21</v>
      </c>
      <c r="F208">
        <v>31</v>
      </c>
      <c r="G208">
        <v>22</v>
      </c>
      <c r="H208">
        <v>2</v>
      </c>
      <c r="I208">
        <v>0</v>
      </c>
      <c r="J208">
        <v>0</v>
      </c>
      <c r="K208">
        <v>32</v>
      </c>
      <c r="L208">
        <v>0</v>
      </c>
      <c r="M208">
        <v>0</v>
      </c>
      <c r="P208" s="19" t="s">
        <v>7150</v>
      </c>
      <c r="Q208" s="19" t="s">
        <v>1512</v>
      </c>
      <c r="R208">
        <v>1138</v>
      </c>
      <c r="S208">
        <v>21</v>
      </c>
      <c r="T208">
        <v>108</v>
      </c>
      <c r="U208">
        <v>59</v>
      </c>
      <c r="V208">
        <v>0</v>
      </c>
      <c r="W208">
        <v>60</v>
      </c>
      <c r="X208" s="19" t="s">
        <v>2751</v>
      </c>
      <c r="Y208" s="4" t="str">
        <f t="shared" si="8"/>
        <v>179 : [108, 59, 0, 60],   #Narshe Northern Mines Main Hallway Inside to Mines Outside WoB</v>
      </c>
      <c r="Z208" s="4" t="str">
        <f t="shared" si="7"/>
        <v>43 : [59, 0, 60, Narshe Northern Mines Main Hallway WoB],   #1138</v>
      </c>
      <c r="AB208" s="19" t="s">
        <v>5203</v>
      </c>
      <c r="AD208" t="s">
        <v>5203</v>
      </c>
    </row>
    <row r="209" spans="1:30">
      <c r="A209">
        <v>180</v>
      </c>
      <c r="B209">
        <v>43</v>
      </c>
      <c r="C209">
        <v>73</v>
      </c>
      <c r="D209">
        <v>61</v>
      </c>
      <c r="E209">
        <v>43</v>
      </c>
      <c r="F209">
        <v>112</v>
      </c>
      <c r="G209">
        <v>30</v>
      </c>
      <c r="H209">
        <v>2</v>
      </c>
      <c r="I209">
        <v>0</v>
      </c>
      <c r="J209">
        <v>0</v>
      </c>
      <c r="K209">
        <v>32</v>
      </c>
      <c r="L209">
        <v>0</v>
      </c>
      <c r="M209">
        <v>0</v>
      </c>
      <c r="P209" s="19" t="s">
        <v>7151</v>
      </c>
      <c r="Q209" s="19" t="s">
        <v>1515</v>
      </c>
      <c r="R209">
        <v>1155</v>
      </c>
      <c r="S209">
        <v>43</v>
      </c>
      <c r="T209">
        <v>73</v>
      </c>
      <c r="U209">
        <v>60</v>
      </c>
      <c r="V209">
        <v>0</v>
      </c>
      <c r="W209">
        <v>61</v>
      </c>
      <c r="X209" s="19" t="s">
        <v>1515</v>
      </c>
      <c r="Y209" s="4" t="str">
        <f t="shared" si="8"/>
        <v>180 : [73, 60, 0, 61],   #Narshe Northern Mines Tritoch Room WoB</v>
      </c>
      <c r="Z209" s="4" t="str">
        <f t="shared" si="7"/>
        <v>43 : [60, 0, 61, Narshe Northern Mines Tritoch Room WoB],   #1155</v>
      </c>
      <c r="AB209" s="19" t="s">
        <v>5204</v>
      </c>
      <c r="AD209" t="s">
        <v>5204</v>
      </c>
    </row>
    <row r="210" spans="1:30">
      <c r="A210">
        <v>1155</v>
      </c>
      <c r="B210">
        <v>43</v>
      </c>
      <c r="C210">
        <v>111</v>
      </c>
      <c r="D210">
        <v>29</v>
      </c>
      <c r="E210">
        <v>43</v>
      </c>
      <c r="F210">
        <v>73</v>
      </c>
      <c r="G210">
        <v>60</v>
      </c>
      <c r="H210">
        <v>0</v>
      </c>
      <c r="I210">
        <v>0</v>
      </c>
      <c r="J210">
        <v>0</v>
      </c>
      <c r="K210">
        <v>0</v>
      </c>
      <c r="L210">
        <v>2</v>
      </c>
      <c r="M210">
        <v>0</v>
      </c>
      <c r="N210">
        <v>112</v>
      </c>
      <c r="O210">
        <v>29</v>
      </c>
      <c r="P210" s="19" t="s">
        <v>7151</v>
      </c>
      <c r="Q210" s="19" t="s">
        <v>1503</v>
      </c>
      <c r="R210">
        <v>180</v>
      </c>
      <c r="S210">
        <v>43</v>
      </c>
      <c r="T210">
        <v>112</v>
      </c>
      <c r="U210">
        <v>30</v>
      </c>
      <c r="V210">
        <v>2</v>
      </c>
      <c r="W210">
        <v>60</v>
      </c>
      <c r="X210" s="19" t="s">
        <v>2751</v>
      </c>
      <c r="Y210" s="4" t="str">
        <f t="shared" si="8"/>
        <v>1155 : [112, 30, 2, 60],   #Narshe Northern Mines Main Hallway to Tritoch Room WoB</v>
      </c>
      <c r="Z210" s="4" t="str">
        <f t="shared" si="7"/>
        <v>43 : [30, 2, 60, Narshe Northern Mines Main Hallway WoB],   #180</v>
      </c>
      <c r="AB210" s="19" t="s">
        <v>5205</v>
      </c>
      <c r="AD210" t="s">
        <v>5205</v>
      </c>
    </row>
    <row r="211" spans="1:30">
      <c r="A211">
        <v>181</v>
      </c>
      <c r="B211">
        <v>44</v>
      </c>
      <c r="C211">
        <v>121</v>
      </c>
      <c r="D211">
        <v>61</v>
      </c>
      <c r="E211">
        <v>37</v>
      </c>
      <c r="F211">
        <v>14</v>
      </c>
      <c r="G211">
        <v>8</v>
      </c>
      <c r="H211">
        <v>2</v>
      </c>
      <c r="I211">
        <v>0</v>
      </c>
      <c r="J211">
        <v>0</v>
      </c>
      <c r="K211">
        <v>32</v>
      </c>
      <c r="L211">
        <v>0</v>
      </c>
      <c r="M211">
        <v>0</v>
      </c>
      <c r="P211" s="19" t="s">
        <v>7160</v>
      </c>
      <c r="Q211" s="19" t="s">
        <v>1516</v>
      </c>
      <c r="R211">
        <v>160</v>
      </c>
      <c r="S211">
        <v>37</v>
      </c>
      <c r="T211">
        <v>121</v>
      </c>
      <c r="U211">
        <v>60</v>
      </c>
      <c r="V211">
        <v>0</v>
      </c>
      <c r="W211">
        <v>62</v>
      </c>
      <c r="X211" s="19" t="s">
        <v>2752</v>
      </c>
      <c r="Y211" s="4" t="str">
        <f t="shared" si="8"/>
        <v>181 : [121, 60, 0, 62],   #Narshe Moogle Cave East WoR</v>
      </c>
      <c r="Z211" s="4" t="str">
        <f t="shared" si="7"/>
        <v>44 : [60, 0, 62, Narshe Moogle Cave WoR],   #160</v>
      </c>
      <c r="AB211" s="19" t="s">
        <v>5206</v>
      </c>
      <c r="AD211" t="s">
        <v>5206</v>
      </c>
    </row>
    <row r="212" spans="1:30">
      <c r="A212">
        <v>182</v>
      </c>
      <c r="B212">
        <v>44</v>
      </c>
      <c r="C212">
        <v>106</v>
      </c>
      <c r="D212">
        <v>55</v>
      </c>
      <c r="E212">
        <v>38</v>
      </c>
      <c r="F212">
        <v>49</v>
      </c>
      <c r="G212">
        <v>22</v>
      </c>
      <c r="H212">
        <v>2</v>
      </c>
      <c r="I212">
        <v>0</v>
      </c>
      <c r="J212">
        <v>0</v>
      </c>
      <c r="K212">
        <v>32</v>
      </c>
      <c r="L212">
        <v>0</v>
      </c>
      <c r="M212">
        <v>0</v>
      </c>
      <c r="P212" s="19" t="s">
        <v>7155</v>
      </c>
      <c r="Q212" s="19" t="s">
        <v>1517</v>
      </c>
      <c r="R212">
        <v>163</v>
      </c>
      <c r="S212">
        <v>38</v>
      </c>
      <c r="T212">
        <v>105</v>
      </c>
      <c r="U212">
        <v>55</v>
      </c>
      <c r="V212">
        <v>2</v>
      </c>
      <c r="W212">
        <v>62</v>
      </c>
      <c r="X212" s="19" t="s">
        <v>2752</v>
      </c>
      <c r="Y212" s="4" t="str">
        <f t="shared" si="8"/>
        <v>182 : [105, 55, 2, 62],   #Narshe Moogle Cave West WoR</v>
      </c>
      <c r="Z212" s="4" t="str">
        <f t="shared" si="7"/>
        <v>44 : [55, 2, 62, Narshe Moogle Cave WoR],   #163</v>
      </c>
      <c r="AB212" s="19" t="s">
        <v>5207</v>
      </c>
      <c r="AD212" t="s">
        <v>5207</v>
      </c>
    </row>
    <row r="213" spans="1:30">
      <c r="A213">
        <v>183</v>
      </c>
      <c r="B213">
        <v>48</v>
      </c>
      <c r="C213">
        <v>87</v>
      </c>
      <c r="D213">
        <v>32</v>
      </c>
      <c r="E213">
        <v>20</v>
      </c>
      <c r="F213">
        <v>11</v>
      </c>
      <c r="G213">
        <v>36</v>
      </c>
      <c r="H213">
        <v>1</v>
      </c>
      <c r="I213">
        <v>0</v>
      </c>
      <c r="J213">
        <v>0</v>
      </c>
      <c r="K213">
        <v>16</v>
      </c>
      <c r="L213">
        <v>0</v>
      </c>
      <c r="M213">
        <v>0</v>
      </c>
      <c r="P213" s="19" t="s">
        <v>7095</v>
      </c>
      <c r="Q213" s="19" t="s">
        <v>1545</v>
      </c>
      <c r="R213">
        <v>110</v>
      </c>
      <c r="S213">
        <v>20</v>
      </c>
      <c r="T213">
        <v>87</v>
      </c>
      <c r="U213">
        <v>31</v>
      </c>
      <c r="V213">
        <v>0</v>
      </c>
      <c r="W213">
        <v>63</v>
      </c>
      <c r="X213" s="19" t="s">
        <v>2754</v>
      </c>
      <c r="Y213" s="4" t="str">
        <f t="shared" si="8"/>
        <v>183 : [87, 31, 0, 63],   #Narshe South Caves Secret Passage 3F Inside WoB</v>
      </c>
      <c r="Z213" s="4" t="str">
        <f t="shared" si="7"/>
        <v>48 : [31, 0, 63, Narshe South Caves Secret Passage 3F WoB],   #110</v>
      </c>
      <c r="AB213" s="19" t="s">
        <v>5208</v>
      </c>
      <c r="AD213" t="s">
        <v>5208</v>
      </c>
    </row>
    <row r="214" spans="1:30">
      <c r="A214">
        <v>184</v>
      </c>
      <c r="B214">
        <v>48</v>
      </c>
      <c r="C214">
        <v>79</v>
      </c>
      <c r="D214">
        <v>9</v>
      </c>
      <c r="E214">
        <v>49</v>
      </c>
      <c r="F214">
        <v>111</v>
      </c>
      <c r="G214">
        <v>28</v>
      </c>
      <c r="H214">
        <v>0</v>
      </c>
      <c r="I214">
        <v>0</v>
      </c>
      <c r="J214">
        <v>0</v>
      </c>
      <c r="K214">
        <v>0</v>
      </c>
      <c r="L214">
        <v>0</v>
      </c>
      <c r="M214">
        <v>0</v>
      </c>
      <c r="P214" s="19" t="s">
        <v>7163</v>
      </c>
      <c r="Q214" s="19" t="s">
        <v>1546</v>
      </c>
      <c r="R214">
        <v>185</v>
      </c>
      <c r="S214">
        <v>49</v>
      </c>
      <c r="T214">
        <v>79</v>
      </c>
      <c r="U214">
        <v>11</v>
      </c>
      <c r="V214">
        <v>2</v>
      </c>
      <c r="W214">
        <v>63</v>
      </c>
      <c r="X214" s="19" t="s">
        <v>2754</v>
      </c>
      <c r="Y214" s="4" t="str">
        <f t="shared" si="8"/>
        <v>184 : [79, 11, 2, 63],   #Narshe South Caves Secret Passage 3F to Checkpoint Room WoB</v>
      </c>
      <c r="Z214" s="4" t="str">
        <f t="shared" si="7"/>
        <v>48 : [11, 2, 63, Narshe South Caves Secret Passage 3F WoB],   #185</v>
      </c>
      <c r="AB214" s="19" t="s">
        <v>5209</v>
      </c>
      <c r="AD214" t="s">
        <v>5209</v>
      </c>
    </row>
    <row r="215" spans="1:30">
      <c r="A215">
        <v>185</v>
      </c>
      <c r="B215">
        <v>49</v>
      </c>
      <c r="C215">
        <v>111</v>
      </c>
      <c r="D215">
        <v>29</v>
      </c>
      <c r="E215">
        <v>48</v>
      </c>
      <c r="F215">
        <v>79</v>
      </c>
      <c r="G215">
        <v>11</v>
      </c>
      <c r="H215">
        <v>2</v>
      </c>
      <c r="I215">
        <v>0</v>
      </c>
      <c r="J215">
        <v>0</v>
      </c>
      <c r="K215">
        <v>32</v>
      </c>
      <c r="L215">
        <v>0</v>
      </c>
      <c r="M215">
        <v>0</v>
      </c>
      <c r="P215" s="19" t="s">
        <v>7147</v>
      </c>
      <c r="Q215" s="19" t="s">
        <v>1547</v>
      </c>
      <c r="R215">
        <v>184</v>
      </c>
      <c r="S215">
        <v>48</v>
      </c>
      <c r="T215">
        <v>111</v>
      </c>
      <c r="U215">
        <v>28</v>
      </c>
      <c r="V215">
        <v>0</v>
      </c>
      <c r="W215">
        <v>64</v>
      </c>
      <c r="X215" s="19" t="s">
        <v>2755</v>
      </c>
      <c r="Y215" s="4" t="str">
        <f t="shared" si="8"/>
        <v>185 : [111, 28, 0, 64],   #Narshe Checkpoint Room to South Caves Secret Passage 3F WoB</v>
      </c>
      <c r="Z215" s="4" t="str">
        <f t="shared" si="7"/>
        <v>49 : [28, 0, 64, Narshe Checkpoint Room WoB],   #184</v>
      </c>
      <c r="AB215" s="19" t="s">
        <v>5210</v>
      </c>
      <c r="AD215" t="s">
        <v>5210</v>
      </c>
    </row>
    <row r="216" spans="1:30">
      <c r="A216">
        <v>186</v>
      </c>
      <c r="B216">
        <v>49</v>
      </c>
      <c r="C216">
        <v>111</v>
      </c>
      <c r="D216">
        <v>10</v>
      </c>
      <c r="E216">
        <v>50</v>
      </c>
      <c r="F216">
        <v>37</v>
      </c>
      <c r="G216">
        <v>23</v>
      </c>
      <c r="H216">
        <v>0</v>
      </c>
      <c r="I216">
        <v>0</v>
      </c>
      <c r="J216">
        <v>0</v>
      </c>
      <c r="K216">
        <v>0</v>
      </c>
      <c r="L216">
        <v>0</v>
      </c>
      <c r="M216">
        <v>0</v>
      </c>
      <c r="P216" s="19" t="s">
        <v>7148</v>
      </c>
      <c r="Q216" s="19" t="s">
        <v>1549</v>
      </c>
      <c r="R216">
        <v>187</v>
      </c>
      <c r="S216">
        <v>50</v>
      </c>
      <c r="T216">
        <v>111</v>
      </c>
      <c r="U216">
        <v>12</v>
      </c>
      <c r="V216">
        <v>2</v>
      </c>
      <c r="W216">
        <v>64</v>
      </c>
      <c r="X216" s="19" t="s">
        <v>2755</v>
      </c>
      <c r="Y216" s="4" t="str">
        <f t="shared" si="8"/>
        <v>186 : [111, 12, 2, 64],   #Narshe Checkpoint Room to South Caves WoB</v>
      </c>
      <c r="Z216" s="4" t="str">
        <f t="shared" si="7"/>
        <v>49 : [12, 2, 64, Narshe Checkpoint Room WoB],   #187</v>
      </c>
      <c r="AB216" s="19" t="s">
        <v>5211</v>
      </c>
      <c r="AD216" t="s">
        <v>5211</v>
      </c>
    </row>
    <row r="217" spans="1:30">
      <c r="A217">
        <v>187</v>
      </c>
      <c r="B217">
        <v>50</v>
      </c>
      <c r="C217">
        <v>37</v>
      </c>
      <c r="D217">
        <v>24</v>
      </c>
      <c r="E217">
        <v>49</v>
      </c>
      <c r="F217">
        <v>111</v>
      </c>
      <c r="G217">
        <v>12</v>
      </c>
      <c r="H217">
        <v>2</v>
      </c>
      <c r="I217">
        <v>0</v>
      </c>
      <c r="J217">
        <v>0</v>
      </c>
      <c r="K217">
        <v>32</v>
      </c>
      <c r="L217">
        <v>0</v>
      </c>
      <c r="M217">
        <v>0</v>
      </c>
      <c r="P217" s="19" t="s">
        <v>7163</v>
      </c>
      <c r="Q217" s="19" t="s">
        <v>1548</v>
      </c>
      <c r="R217">
        <v>186</v>
      </c>
      <c r="S217">
        <v>49</v>
      </c>
      <c r="T217">
        <v>37</v>
      </c>
      <c r="U217">
        <v>23</v>
      </c>
      <c r="V217">
        <v>0</v>
      </c>
      <c r="W217">
        <v>65</v>
      </c>
      <c r="X217" s="19" t="s">
        <v>2756</v>
      </c>
      <c r="Y217" s="4" t="str">
        <f t="shared" si="8"/>
        <v>187 : [37, 23, 0, 65],   #Narshe South Caves to Checkpoint Room WoB</v>
      </c>
      <c r="Z217" s="4" t="str">
        <f t="shared" si="7"/>
        <v>50 : [23, 0, 65, Narshe South Caves WoB],   #186</v>
      </c>
      <c r="AB217" s="19" t="s">
        <v>5212</v>
      </c>
      <c r="AD217" t="s">
        <v>5212</v>
      </c>
    </row>
    <row r="218" spans="1:30">
      <c r="A218">
        <v>188</v>
      </c>
      <c r="B218">
        <v>50</v>
      </c>
      <c r="C218">
        <v>49</v>
      </c>
      <c r="D218">
        <v>11</v>
      </c>
      <c r="E218">
        <v>51</v>
      </c>
      <c r="F218">
        <v>20</v>
      </c>
      <c r="G218">
        <v>37</v>
      </c>
      <c r="H218">
        <v>2</v>
      </c>
      <c r="I218">
        <v>0</v>
      </c>
      <c r="J218">
        <v>0</v>
      </c>
      <c r="K218">
        <v>32</v>
      </c>
      <c r="L218">
        <v>0</v>
      </c>
      <c r="M218">
        <v>0</v>
      </c>
      <c r="P218" s="19" t="s">
        <v>7164</v>
      </c>
      <c r="Q218" s="19" t="s">
        <v>1550</v>
      </c>
      <c r="R218">
        <v>191</v>
      </c>
      <c r="S218">
        <v>51</v>
      </c>
      <c r="T218">
        <v>49</v>
      </c>
      <c r="U218">
        <v>10</v>
      </c>
      <c r="V218">
        <v>0</v>
      </c>
      <c r="W218">
        <v>65</v>
      </c>
      <c r="X218" s="19" t="s">
        <v>2756</v>
      </c>
      <c r="Y218" s="4" t="str">
        <f t="shared" si="8"/>
        <v>188 : [49, 10, 0, 65],   #Narshe South Caves to 3-Party Cave WoB</v>
      </c>
      <c r="Z218" s="4" t="str">
        <f t="shared" si="7"/>
        <v>50 : [10, 0, 65, Narshe South Caves WoB],   #191</v>
      </c>
      <c r="AB218" s="19" t="s">
        <v>5213</v>
      </c>
      <c r="AD218" t="s">
        <v>5213</v>
      </c>
    </row>
    <row r="219" spans="1:30">
      <c r="A219">
        <v>189</v>
      </c>
      <c r="B219">
        <v>50</v>
      </c>
      <c r="C219">
        <v>49</v>
      </c>
      <c r="D219">
        <v>21</v>
      </c>
      <c r="E219">
        <v>52</v>
      </c>
      <c r="F219">
        <v>105</v>
      </c>
      <c r="G219">
        <v>55</v>
      </c>
      <c r="H219">
        <v>2</v>
      </c>
      <c r="I219">
        <v>0</v>
      </c>
      <c r="J219">
        <v>0</v>
      </c>
      <c r="K219">
        <v>32</v>
      </c>
      <c r="L219">
        <v>0</v>
      </c>
      <c r="M219">
        <v>0</v>
      </c>
      <c r="P219" s="19" t="s">
        <v>7165</v>
      </c>
      <c r="Q219" s="19" t="s">
        <v>1551</v>
      </c>
      <c r="R219">
        <v>194</v>
      </c>
      <c r="S219">
        <v>52</v>
      </c>
      <c r="T219">
        <v>49</v>
      </c>
      <c r="U219">
        <v>22</v>
      </c>
      <c r="V219">
        <v>2</v>
      </c>
      <c r="W219">
        <v>65</v>
      </c>
      <c r="X219" s="19" t="s">
        <v>2756</v>
      </c>
      <c r="Y219" s="4" t="str">
        <f t="shared" si="8"/>
        <v>189 : [49, 22, 2, 65],   #Narshe South Caves to Moogle Cave WoB</v>
      </c>
      <c r="Z219" s="4" t="str">
        <f t="shared" si="7"/>
        <v>50 : [22, 2, 65, Narshe South Caves WoB],   #194</v>
      </c>
      <c r="AB219" s="19" t="s">
        <v>5214</v>
      </c>
      <c r="AD219" t="s">
        <v>5214</v>
      </c>
    </row>
    <row r="220" spans="1:30">
      <c r="A220">
        <v>190</v>
      </c>
      <c r="B220">
        <v>50</v>
      </c>
      <c r="C220">
        <v>79</v>
      </c>
      <c r="D220">
        <v>58</v>
      </c>
      <c r="E220">
        <v>20</v>
      </c>
      <c r="F220">
        <v>27</v>
      </c>
      <c r="G220">
        <v>8</v>
      </c>
      <c r="H220">
        <v>1</v>
      </c>
      <c r="I220">
        <v>0</v>
      </c>
      <c r="J220">
        <v>0</v>
      </c>
      <c r="K220">
        <v>16</v>
      </c>
      <c r="L220">
        <v>0</v>
      </c>
      <c r="M220">
        <v>0</v>
      </c>
      <c r="P220" s="19" t="s">
        <v>7095</v>
      </c>
      <c r="Q220" s="19" t="s">
        <v>1552</v>
      </c>
      <c r="R220">
        <v>111</v>
      </c>
      <c r="S220">
        <v>20</v>
      </c>
      <c r="T220">
        <v>78</v>
      </c>
      <c r="U220">
        <v>58</v>
      </c>
      <c r="V220">
        <v>3</v>
      </c>
      <c r="W220">
        <v>65</v>
      </c>
      <c r="X220" s="19" t="s">
        <v>2756</v>
      </c>
      <c r="Y220" s="4" t="str">
        <f t="shared" si="8"/>
        <v>190 : [78, 58, 3, 65],   #Narshe South Caves from Arvis Inside WoB</v>
      </c>
      <c r="Z220" s="4" t="str">
        <f t="shared" si="7"/>
        <v>50 : [58, 3, 65, Narshe South Caves WoB],   #111</v>
      </c>
      <c r="AB220" s="19" t="s">
        <v>5215</v>
      </c>
      <c r="AD220" t="s">
        <v>5215</v>
      </c>
    </row>
    <row r="221" spans="1:30">
      <c r="A221">
        <v>191</v>
      </c>
      <c r="B221">
        <v>51</v>
      </c>
      <c r="C221">
        <v>20</v>
      </c>
      <c r="D221">
        <v>35</v>
      </c>
      <c r="E221">
        <v>50</v>
      </c>
      <c r="F221">
        <v>49</v>
      </c>
      <c r="G221">
        <v>10</v>
      </c>
      <c r="H221">
        <v>0</v>
      </c>
      <c r="I221">
        <v>0</v>
      </c>
      <c r="J221">
        <v>0</v>
      </c>
      <c r="K221">
        <v>0</v>
      </c>
      <c r="L221">
        <v>0</v>
      </c>
      <c r="M221">
        <v>0</v>
      </c>
      <c r="P221" s="19" t="s">
        <v>7148</v>
      </c>
      <c r="Q221" s="19" t="s">
        <v>1553</v>
      </c>
      <c r="R221">
        <v>188</v>
      </c>
      <c r="S221">
        <v>50</v>
      </c>
      <c r="T221">
        <v>20</v>
      </c>
      <c r="U221">
        <v>37</v>
      </c>
      <c r="V221">
        <v>2</v>
      </c>
      <c r="W221">
        <v>66</v>
      </c>
      <c r="X221" s="19" t="s">
        <v>2757</v>
      </c>
      <c r="Y221" s="4" t="str">
        <f t="shared" si="8"/>
        <v>191 : [20, 37, 2, 66],   #Narshe 3-Party Cave South WoB</v>
      </c>
      <c r="Z221" s="4" t="str">
        <f t="shared" si="7"/>
        <v>51 : [37, 2, 66, Narshe 3-Party Cave WoB],   #188</v>
      </c>
      <c r="AB221" s="19" t="s">
        <v>5216</v>
      </c>
      <c r="AD221" t="s">
        <v>5216</v>
      </c>
    </row>
    <row r="222" spans="1:30">
      <c r="A222">
        <v>192</v>
      </c>
      <c r="B222">
        <v>51</v>
      </c>
      <c r="C222">
        <v>14</v>
      </c>
      <c r="D222">
        <v>7</v>
      </c>
      <c r="E222">
        <v>52</v>
      </c>
      <c r="F222">
        <v>121</v>
      </c>
      <c r="G222">
        <v>60</v>
      </c>
      <c r="H222">
        <v>0</v>
      </c>
      <c r="I222">
        <v>0</v>
      </c>
      <c r="J222">
        <v>0</v>
      </c>
      <c r="K222">
        <v>0</v>
      </c>
      <c r="L222">
        <v>0</v>
      </c>
      <c r="M222">
        <v>0</v>
      </c>
      <c r="P222" s="19" t="s">
        <v>7165</v>
      </c>
      <c r="Q222" s="19" t="s">
        <v>1554</v>
      </c>
      <c r="R222">
        <v>193</v>
      </c>
      <c r="S222">
        <v>52</v>
      </c>
      <c r="T222">
        <v>14</v>
      </c>
      <c r="U222">
        <v>8</v>
      </c>
      <c r="V222">
        <v>2</v>
      </c>
      <c r="W222">
        <v>66</v>
      </c>
      <c r="X222" s="19" t="s">
        <v>2757</v>
      </c>
      <c r="Y222" s="4" t="str">
        <f t="shared" si="8"/>
        <v>192 : [14, 8, 2, 66],   #Narshe 3-Party Cave North WoB</v>
      </c>
      <c r="Z222" s="4" t="str">
        <f t="shared" si="7"/>
        <v>51 : [8, 2, 66, Narshe 3-Party Cave WoB],   #193</v>
      </c>
      <c r="AB222" s="19" t="s">
        <v>5217</v>
      </c>
      <c r="AD222" t="s">
        <v>5217</v>
      </c>
    </row>
    <row r="223" spans="1:30">
      <c r="A223">
        <v>193</v>
      </c>
      <c r="B223">
        <v>52</v>
      </c>
      <c r="C223">
        <v>121</v>
      </c>
      <c r="D223">
        <v>61</v>
      </c>
      <c r="E223">
        <v>51</v>
      </c>
      <c r="F223">
        <v>14</v>
      </c>
      <c r="G223">
        <v>8</v>
      </c>
      <c r="H223">
        <v>2</v>
      </c>
      <c r="I223">
        <v>0</v>
      </c>
      <c r="J223">
        <v>0</v>
      </c>
      <c r="K223">
        <v>32</v>
      </c>
      <c r="L223">
        <v>0</v>
      </c>
      <c r="M223">
        <v>0</v>
      </c>
      <c r="P223" s="19" t="s">
        <v>7164</v>
      </c>
      <c r="Q223" s="19" t="s">
        <v>1555</v>
      </c>
      <c r="R223">
        <v>192</v>
      </c>
      <c r="S223">
        <v>51</v>
      </c>
      <c r="T223">
        <v>121</v>
      </c>
      <c r="U223">
        <v>60</v>
      </c>
      <c r="V223">
        <v>0</v>
      </c>
      <c r="W223">
        <v>67</v>
      </c>
      <c r="X223" s="19" t="s">
        <v>2753</v>
      </c>
      <c r="Y223" s="4" t="str">
        <f t="shared" si="8"/>
        <v>193 : [121, 60, 0, 67],   #Narshe Moogle Cave East WoB</v>
      </c>
      <c r="Z223" s="4" t="str">
        <f t="shared" si="7"/>
        <v>52 : [60, 0, 67, Narshe Moogle Cave WoB],   #192</v>
      </c>
      <c r="AB223" s="19" t="s">
        <v>5218</v>
      </c>
      <c r="AD223" t="s">
        <v>5218</v>
      </c>
    </row>
    <row r="224" spans="1:30">
      <c r="A224">
        <v>194</v>
      </c>
      <c r="B224">
        <v>52</v>
      </c>
      <c r="C224">
        <v>106</v>
      </c>
      <c r="D224">
        <v>55</v>
      </c>
      <c r="E224">
        <v>50</v>
      </c>
      <c r="F224">
        <v>49</v>
      </c>
      <c r="G224">
        <v>22</v>
      </c>
      <c r="H224">
        <v>2</v>
      </c>
      <c r="I224">
        <v>0</v>
      </c>
      <c r="J224">
        <v>0</v>
      </c>
      <c r="K224">
        <v>32</v>
      </c>
      <c r="L224">
        <v>0</v>
      </c>
      <c r="M224">
        <v>0</v>
      </c>
      <c r="P224" s="19" t="s">
        <v>7148</v>
      </c>
      <c r="Q224" s="19" t="s">
        <v>1556</v>
      </c>
      <c r="R224">
        <v>189</v>
      </c>
      <c r="S224">
        <v>50</v>
      </c>
      <c r="T224">
        <v>105</v>
      </c>
      <c r="U224">
        <v>55</v>
      </c>
      <c r="V224">
        <v>2</v>
      </c>
      <c r="W224">
        <v>67</v>
      </c>
      <c r="X224" s="19" t="s">
        <v>2753</v>
      </c>
      <c r="Y224" s="4" t="str">
        <f t="shared" si="8"/>
        <v>194 : [105, 55, 2, 67],   #Narshe Moogle Cave West WoB</v>
      </c>
      <c r="Z224" s="4" t="str">
        <f t="shared" si="7"/>
        <v>52 : [55, 2, 67, Narshe Moogle Cave WoB],   #189</v>
      </c>
      <c r="AB224" s="19" t="s">
        <v>5219</v>
      </c>
      <c r="AD224" t="s">
        <v>5219</v>
      </c>
    </row>
    <row r="225" spans="1:30">
      <c r="A225">
        <v>195</v>
      </c>
      <c r="B225">
        <v>53</v>
      </c>
      <c r="C225">
        <v>44</v>
      </c>
      <c r="D225">
        <v>54</v>
      </c>
      <c r="E225">
        <v>92</v>
      </c>
      <c r="F225">
        <v>48</v>
      </c>
      <c r="G225">
        <v>11</v>
      </c>
      <c r="H225">
        <v>1</v>
      </c>
      <c r="I225">
        <v>0</v>
      </c>
      <c r="J225">
        <v>0</v>
      </c>
      <c r="K225">
        <v>16</v>
      </c>
      <c r="L225">
        <v>0</v>
      </c>
      <c r="M225">
        <v>0</v>
      </c>
      <c r="P225" s="19" t="s">
        <v>7166</v>
      </c>
      <c r="Q225" s="19" t="s">
        <v>1557</v>
      </c>
      <c r="R225">
        <v>358</v>
      </c>
      <c r="S225">
        <v>92</v>
      </c>
      <c r="T225">
        <v>43</v>
      </c>
      <c r="U225">
        <v>54</v>
      </c>
      <c r="V225">
        <v>3</v>
      </c>
      <c r="W225">
        <v>68</v>
      </c>
      <c r="X225" s="19" t="s">
        <v>2758</v>
      </c>
      <c r="Y225" s="4" t="str">
        <f t="shared" si="8"/>
        <v>195 : [43, 54, 3, 68],   #Cave to South Figaro Siegfried Tunnel East</v>
      </c>
      <c r="Z225" s="4" t="str">
        <f t="shared" si="7"/>
        <v>53 : [54, 3, 68, Cave to South Figaro Siegfried Tunnel],   #358</v>
      </c>
      <c r="AB225" s="19" t="s">
        <v>5220</v>
      </c>
      <c r="AD225" t="s">
        <v>5220</v>
      </c>
    </row>
    <row r="226" spans="1:30">
      <c r="A226">
        <v>196</v>
      </c>
      <c r="B226">
        <v>53</v>
      </c>
      <c r="C226">
        <v>21</v>
      </c>
      <c r="D226">
        <v>56</v>
      </c>
      <c r="E226">
        <v>61</v>
      </c>
      <c r="F226">
        <v>35</v>
      </c>
      <c r="G226">
        <v>37</v>
      </c>
      <c r="H226">
        <v>2</v>
      </c>
      <c r="I226">
        <v>1</v>
      </c>
      <c r="J226">
        <v>0</v>
      </c>
      <c r="K226">
        <v>40</v>
      </c>
      <c r="L226">
        <v>0</v>
      </c>
      <c r="M226">
        <v>0</v>
      </c>
      <c r="P226" s="19" t="s">
        <v>7167</v>
      </c>
      <c r="Q226" s="19" t="s">
        <v>1560</v>
      </c>
      <c r="W226">
        <v>68</v>
      </c>
      <c r="X226" s="19" t="s">
        <v>2758</v>
      </c>
      <c r="Y226" s="4" t="str">
        <f t="shared" si="8"/>
        <v>196 : [, , , 68],   #Cave to South Figaro Siegfried Tunnel West</v>
      </c>
      <c r="Z226" s="4" t="str">
        <f t="shared" si="7"/>
        <v>53 : [, , 68, Cave to South Figaro Siegfried Tunnel],   #</v>
      </c>
      <c r="AC226" t="s">
        <v>9847</v>
      </c>
      <c r="AD226" t="s">
        <v>9847</v>
      </c>
    </row>
    <row r="227" spans="1:30">
      <c r="A227">
        <v>197</v>
      </c>
      <c r="B227">
        <v>55</v>
      </c>
      <c r="C227">
        <v>28</v>
      </c>
      <c r="D227">
        <v>38</v>
      </c>
      <c r="E227">
        <v>59</v>
      </c>
      <c r="F227">
        <v>12</v>
      </c>
      <c r="G227">
        <v>49</v>
      </c>
      <c r="H227">
        <v>0</v>
      </c>
      <c r="I227">
        <v>0</v>
      </c>
      <c r="J227">
        <v>0</v>
      </c>
      <c r="K227">
        <v>0</v>
      </c>
      <c r="L227">
        <v>0</v>
      </c>
      <c r="M227">
        <v>0</v>
      </c>
      <c r="P227" s="19" t="s">
        <v>7168</v>
      </c>
      <c r="Q227" s="19" t="s">
        <v>1562</v>
      </c>
      <c r="R227">
        <v>212</v>
      </c>
      <c r="S227">
        <v>59</v>
      </c>
      <c r="T227">
        <v>28</v>
      </c>
      <c r="U227">
        <v>40</v>
      </c>
      <c r="V227">
        <v>2</v>
      </c>
      <c r="W227">
        <v>69</v>
      </c>
      <c r="X227" s="19" t="s">
        <v>2766</v>
      </c>
      <c r="Y227" s="4" t="str">
        <f t="shared" si="8"/>
        <v>197 : [28, 40, 2, 69],   #Figaro Castle Front Door Outside</v>
      </c>
      <c r="Z227" s="4" t="str">
        <f t="shared" si="7"/>
        <v>55 : [40, 2, 69, Figaro Castle Entrance],   #212</v>
      </c>
      <c r="AB227" s="19" t="s">
        <v>5221</v>
      </c>
      <c r="AD227" t="s">
        <v>5221</v>
      </c>
    </row>
    <row r="228" spans="1:30">
      <c r="A228">
        <v>198</v>
      </c>
      <c r="B228">
        <v>55</v>
      </c>
      <c r="C228">
        <v>28</v>
      </c>
      <c r="D228">
        <v>32</v>
      </c>
      <c r="E228">
        <v>59</v>
      </c>
      <c r="F228">
        <v>12</v>
      </c>
      <c r="G228">
        <v>43</v>
      </c>
      <c r="H228">
        <v>2</v>
      </c>
      <c r="I228">
        <v>0</v>
      </c>
      <c r="J228">
        <v>0</v>
      </c>
      <c r="K228">
        <v>32</v>
      </c>
      <c r="L228">
        <v>0</v>
      </c>
      <c r="M228">
        <v>0</v>
      </c>
      <c r="P228" s="19" t="s">
        <v>7168</v>
      </c>
      <c r="Q228" s="19" t="s">
        <v>1571</v>
      </c>
      <c r="R228">
        <v>211</v>
      </c>
      <c r="S228">
        <v>59</v>
      </c>
      <c r="T228">
        <v>28</v>
      </c>
      <c r="U228">
        <v>31</v>
      </c>
      <c r="V228">
        <v>0</v>
      </c>
      <c r="W228">
        <v>70</v>
      </c>
      <c r="X228" s="19" t="s">
        <v>2767</v>
      </c>
      <c r="Y228" s="4" t="str">
        <f t="shared" si="8"/>
        <v>198 : [28, 31, 0, 70],   #Figaro Castle Outside to Foyer</v>
      </c>
      <c r="Z228" s="4" t="str">
        <f t="shared" si="7"/>
        <v>55 : [31, 0, 70, Figaro Castle Outside Courtyard],   #211</v>
      </c>
      <c r="AB228" s="19" t="s">
        <v>5222</v>
      </c>
      <c r="AD228" t="s">
        <v>5222</v>
      </c>
    </row>
    <row r="229" spans="1:30">
      <c r="A229">
        <v>199</v>
      </c>
      <c r="B229">
        <v>55</v>
      </c>
      <c r="C229">
        <v>28</v>
      </c>
      <c r="D229">
        <v>13</v>
      </c>
      <c r="E229">
        <v>59</v>
      </c>
      <c r="F229">
        <v>27</v>
      </c>
      <c r="G229">
        <v>28</v>
      </c>
      <c r="H229">
        <v>0</v>
      </c>
      <c r="I229">
        <v>0</v>
      </c>
      <c r="J229">
        <v>0</v>
      </c>
      <c r="K229">
        <v>0</v>
      </c>
      <c r="L229">
        <v>0</v>
      </c>
      <c r="M229">
        <v>0</v>
      </c>
      <c r="P229" s="19" t="s">
        <v>7168</v>
      </c>
      <c r="Q229" s="19" t="s">
        <v>1570</v>
      </c>
      <c r="R229">
        <v>215</v>
      </c>
      <c r="S229">
        <v>59</v>
      </c>
      <c r="T229">
        <v>28</v>
      </c>
      <c r="U229">
        <v>15</v>
      </c>
      <c r="V229">
        <v>2</v>
      </c>
      <c r="W229">
        <v>70</v>
      </c>
      <c r="X229" s="19" t="s">
        <v>2767</v>
      </c>
      <c r="Y229" s="4" t="str">
        <f t="shared" si="8"/>
        <v>199 : [28, 15, 2, 70],   #Figaro Castle Outside to Main Hallway</v>
      </c>
      <c r="Z229" s="4" t="str">
        <f t="shared" si="7"/>
        <v>55 : [15, 2, 70, Figaro Castle Outside Courtyard],   #215</v>
      </c>
      <c r="AB229" s="19" t="s">
        <v>5223</v>
      </c>
      <c r="AD229" t="s">
        <v>5223</v>
      </c>
    </row>
    <row r="230" spans="1:30">
      <c r="A230">
        <v>200</v>
      </c>
      <c r="B230">
        <v>55</v>
      </c>
      <c r="C230">
        <v>28</v>
      </c>
      <c r="D230">
        <v>7</v>
      </c>
      <c r="E230">
        <v>59</v>
      </c>
      <c r="F230">
        <v>123</v>
      </c>
      <c r="G230">
        <v>9</v>
      </c>
      <c r="H230">
        <v>2</v>
      </c>
      <c r="I230">
        <v>0</v>
      </c>
      <c r="J230">
        <v>0</v>
      </c>
      <c r="K230">
        <v>32</v>
      </c>
      <c r="L230">
        <v>0</v>
      </c>
      <c r="M230">
        <v>0</v>
      </c>
      <c r="P230" s="19" t="s">
        <v>7168</v>
      </c>
      <c r="Q230" s="19" t="s">
        <v>1572</v>
      </c>
      <c r="R230">
        <v>223</v>
      </c>
      <c r="S230">
        <v>59</v>
      </c>
      <c r="T230">
        <v>29</v>
      </c>
      <c r="U230">
        <v>7</v>
      </c>
      <c r="V230">
        <v>1</v>
      </c>
      <c r="W230">
        <v>71</v>
      </c>
      <c r="X230" s="19" t="s">
        <v>1572</v>
      </c>
      <c r="Y230" s="4" t="str">
        <f t="shared" si="8"/>
        <v>200 : [29, 7, 1, 71],   #Figaro Castle Center Tower Outside</v>
      </c>
      <c r="Z230" s="4" t="str">
        <f t="shared" si="7"/>
        <v>55 : [7, 1, 71, Figaro Castle Center Tower Outside],   #223</v>
      </c>
      <c r="AB230" s="19" t="s">
        <v>5224</v>
      </c>
      <c r="AD230" t="s">
        <v>5224</v>
      </c>
    </row>
    <row r="231" spans="1:30">
      <c r="A231">
        <v>201</v>
      </c>
      <c r="B231">
        <v>55</v>
      </c>
      <c r="C231">
        <v>23</v>
      </c>
      <c r="D231">
        <v>24</v>
      </c>
      <c r="E231">
        <v>59</v>
      </c>
      <c r="F231">
        <v>47</v>
      </c>
      <c r="G231">
        <v>60</v>
      </c>
      <c r="H231">
        <v>0</v>
      </c>
      <c r="I231">
        <v>0</v>
      </c>
      <c r="J231">
        <v>0</v>
      </c>
      <c r="K231">
        <v>0</v>
      </c>
      <c r="L231">
        <v>0</v>
      </c>
      <c r="M231">
        <v>0</v>
      </c>
      <c r="P231" s="19" t="s">
        <v>7168</v>
      </c>
      <c r="Q231" s="19" t="s">
        <v>1574</v>
      </c>
      <c r="R231">
        <v>227</v>
      </c>
      <c r="S231">
        <v>59</v>
      </c>
      <c r="T231">
        <v>23</v>
      </c>
      <c r="U231">
        <v>26</v>
      </c>
      <c r="V231">
        <v>2</v>
      </c>
      <c r="W231">
        <v>70</v>
      </c>
      <c r="X231" s="19" t="s">
        <v>2767</v>
      </c>
      <c r="Y231" s="4" t="str">
        <f t="shared" si="8"/>
        <v>201 : [23, 26, 2, 70],   #Figaro Castle Outside to Inn</v>
      </c>
      <c r="Z231" s="4" t="str">
        <f t="shared" si="7"/>
        <v>55 : [26, 2, 70, Figaro Castle Outside Courtyard],   #227</v>
      </c>
      <c r="AB231" s="19" t="s">
        <v>5225</v>
      </c>
      <c r="AD231" t="s">
        <v>5225</v>
      </c>
    </row>
    <row r="232" spans="1:30">
      <c r="A232">
        <v>202</v>
      </c>
      <c r="B232">
        <v>55</v>
      </c>
      <c r="C232">
        <v>12</v>
      </c>
      <c r="D232">
        <v>26</v>
      </c>
      <c r="E232">
        <v>57</v>
      </c>
      <c r="F232">
        <v>67</v>
      </c>
      <c r="G232">
        <v>27</v>
      </c>
      <c r="H232">
        <v>0</v>
      </c>
      <c r="I232">
        <v>0</v>
      </c>
      <c r="J232">
        <v>0</v>
      </c>
      <c r="K232">
        <v>0</v>
      </c>
      <c r="L232">
        <v>0</v>
      </c>
      <c r="M232">
        <v>0</v>
      </c>
      <c r="P232" s="19" t="s">
        <v>7169</v>
      </c>
      <c r="Q232" s="19" t="s">
        <v>1579</v>
      </c>
      <c r="R232">
        <v>210</v>
      </c>
      <c r="S232">
        <v>57</v>
      </c>
      <c r="T232">
        <v>12</v>
      </c>
      <c r="U232">
        <v>28</v>
      </c>
      <c r="V232">
        <v>2</v>
      </c>
      <c r="W232">
        <v>72</v>
      </c>
      <c r="X232" s="19" t="s">
        <v>2768</v>
      </c>
      <c r="Y232" s="4" t="str">
        <f t="shared" si="8"/>
        <v>202 : [12, 28, 2, 72],   #Figaro Castle Outside to King's Bedroom</v>
      </c>
      <c r="Z232" s="4" t="str">
        <f t="shared" si="7"/>
        <v>55 : [28, 2, 72, Figaro Castle Desert Outside],   #210</v>
      </c>
      <c r="AB232" s="19" t="s">
        <v>5226</v>
      </c>
      <c r="AD232" t="s">
        <v>5226</v>
      </c>
    </row>
    <row r="233" spans="1:30">
      <c r="A233">
        <v>203</v>
      </c>
      <c r="B233">
        <v>55</v>
      </c>
      <c r="C233">
        <v>12</v>
      </c>
      <c r="D233">
        <v>19</v>
      </c>
      <c r="E233">
        <v>57</v>
      </c>
      <c r="F233">
        <v>64</v>
      </c>
      <c r="G233">
        <v>14</v>
      </c>
      <c r="H233">
        <v>3</v>
      </c>
      <c r="I233">
        <v>0</v>
      </c>
      <c r="J233">
        <v>0</v>
      </c>
      <c r="K233">
        <v>48</v>
      </c>
      <c r="L233">
        <v>0</v>
      </c>
      <c r="M233">
        <v>0</v>
      </c>
      <c r="P233" s="19" t="s">
        <v>7169</v>
      </c>
      <c r="Q233" s="19" t="s">
        <v>1580</v>
      </c>
      <c r="R233">
        <v>209</v>
      </c>
      <c r="S233">
        <v>57</v>
      </c>
      <c r="T233">
        <v>13</v>
      </c>
      <c r="U233">
        <v>19</v>
      </c>
      <c r="V233">
        <v>1</v>
      </c>
      <c r="W233">
        <v>73</v>
      </c>
      <c r="X233" s="19" t="s">
        <v>1580</v>
      </c>
      <c r="Y233" s="4" t="str">
        <f t="shared" si="8"/>
        <v>203 : [13, 19, 1, 73],   #Figaro Castle West Tower Outside</v>
      </c>
      <c r="Z233" s="4" t="str">
        <f t="shared" si="7"/>
        <v>55 : [19, 1, 73, Figaro Castle West Tower Outside],   #209</v>
      </c>
      <c r="AB233" s="19" t="s">
        <v>5227</v>
      </c>
      <c r="AD233" t="s">
        <v>5227</v>
      </c>
    </row>
    <row r="234" spans="1:30">
      <c r="A234">
        <v>204</v>
      </c>
      <c r="B234">
        <v>55</v>
      </c>
      <c r="C234">
        <v>33</v>
      </c>
      <c r="D234">
        <v>24</v>
      </c>
      <c r="E234">
        <v>60</v>
      </c>
      <c r="F234">
        <v>103</v>
      </c>
      <c r="G234">
        <v>29</v>
      </c>
      <c r="H234">
        <v>0</v>
      </c>
      <c r="I234">
        <v>0</v>
      </c>
      <c r="J234">
        <v>0</v>
      </c>
      <c r="K234">
        <v>0</v>
      </c>
      <c r="L234">
        <v>0</v>
      </c>
      <c r="M234">
        <v>0</v>
      </c>
      <c r="P234" s="19" t="s">
        <v>7170</v>
      </c>
      <c r="Q234" s="19" t="s">
        <v>1575</v>
      </c>
      <c r="R234">
        <v>235</v>
      </c>
      <c r="S234">
        <v>60</v>
      </c>
      <c r="T234">
        <v>33</v>
      </c>
      <c r="U234">
        <v>26</v>
      </c>
      <c r="V234">
        <v>2</v>
      </c>
      <c r="W234">
        <v>70</v>
      </c>
      <c r="X234" s="19" t="s">
        <v>2767</v>
      </c>
      <c r="Y234" s="4" t="str">
        <f t="shared" si="8"/>
        <v>204 : [33, 26, 2, 70],   #Figaro Castle Outside to Library</v>
      </c>
      <c r="Z234" s="4" t="str">
        <f t="shared" si="7"/>
        <v>55 : [26, 2, 70, Figaro Castle Outside Courtyard],   #235</v>
      </c>
      <c r="AB234" s="19" t="s">
        <v>5228</v>
      </c>
      <c r="AD234" t="s">
        <v>5228</v>
      </c>
    </row>
    <row r="235" spans="1:30">
      <c r="A235">
        <v>205</v>
      </c>
      <c r="B235">
        <v>55</v>
      </c>
      <c r="C235">
        <v>44</v>
      </c>
      <c r="D235">
        <v>26</v>
      </c>
      <c r="E235">
        <v>59</v>
      </c>
      <c r="F235">
        <v>79</v>
      </c>
      <c r="G235">
        <v>52</v>
      </c>
      <c r="H235">
        <v>0</v>
      </c>
      <c r="I235">
        <v>0</v>
      </c>
      <c r="J235">
        <v>0</v>
      </c>
      <c r="K235">
        <v>0</v>
      </c>
      <c r="L235">
        <v>0</v>
      </c>
      <c r="M235">
        <v>0</v>
      </c>
      <c r="P235" s="19" t="s">
        <v>7168</v>
      </c>
      <c r="Q235" s="19" t="s">
        <v>1583</v>
      </c>
      <c r="R235">
        <v>225</v>
      </c>
      <c r="S235">
        <v>59</v>
      </c>
      <c r="T235">
        <v>44</v>
      </c>
      <c r="U235">
        <v>28</v>
      </c>
      <c r="V235">
        <v>2</v>
      </c>
      <c r="W235">
        <v>72</v>
      </c>
      <c r="X235" s="19" t="s">
        <v>2768</v>
      </c>
      <c r="Y235" s="4" t="str">
        <f t="shared" si="8"/>
        <v>205 : [44, 28, 2, 72],   #Figaro Castle Outside to East Bedroom</v>
      </c>
      <c r="Z235" s="4" t="str">
        <f t="shared" si="7"/>
        <v>55 : [28, 2, 72, Figaro Castle Desert Outside],   #225</v>
      </c>
      <c r="AB235" s="19" t="s">
        <v>5229</v>
      </c>
      <c r="AD235" t="s">
        <v>5229</v>
      </c>
    </row>
    <row r="236" spans="1:30">
      <c r="A236">
        <v>206</v>
      </c>
      <c r="B236">
        <v>55</v>
      </c>
      <c r="C236">
        <v>44</v>
      </c>
      <c r="D236">
        <v>19</v>
      </c>
      <c r="E236">
        <v>59</v>
      </c>
      <c r="F236">
        <v>84</v>
      </c>
      <c r="G236">
        <v>43</v>
      </c>
      <c r="H236">
        <v>3</v>
      </c>
      <c r="I236">
        <v>0</v>
      </c>
      <c r="J236">
        <v>0</v>
      </c>
      <c r="K236">
        <v>48</v>
      </c>
      <c r="L236">
        <v>0</v>
      </c>
      <c r="M236">
        <v>0</v>
      </c>
      <c r="P236" s="19" t="s">
        <v>7168</v>
      </c>
      <c r="Q236" s="19" t="s">
        <v>1584</v>
      </c>
      <c r="R236">
        <v>224</v>
      </c>
      <c r="S236">
        <v>59</v>
      </c>
      <c r="T236">
        <v>45</v>
      </c>
      <c r="U236">
        <v>19</v>
      </c>
      <c r="V236">
        <v>1</v>
      </c>
      <c r="W236">
        <v>74</v>
      </c>
      <c r="X236" s="19" t="s">
        <v>1584</v>
      </c>
      <c r="Y236" s="4" t="str">
        <f t="shared" si="8"/>
        <v>206 : [45, 19, 1, 74],   #Figaro Castle East Tower Outside</v>
      </c>
      <c r="Z236" s="4" t="str">
        <f t="shared" si="7"/>
        <v>55 : [19, 1, 74, Figaro Castle East Tower Outside],   #224</v>
      </c>
      <c r="AB236" s="19" t="s">
        <v>5230</v>
      </c>
      <c r="AD236" t="s">
        <v>5230</v>
      </c>
    </row>
    <row r="237" spans="1:30">
      <c r="A237">
        <v>207</v>
      </c>
      <c r="B237">
        <v>55</v>
      </c>
      <c r="C237">
        <v>23</v>
      </c>
      <c r="D237">
        <v>31</v>
      </c>
      <c r="E237">
        <v>59</v>
      </c>
      <c r="F237">
        <v>66</v>
      </c>
      <c r="G237">
        <v>49</v>
      </c>
      <c r="H237">
        <v>0</v>
      </c>
      <c r="I237">
        <v>0</v>
      </c>
      <c r="J237">
        <v>0</v>
      </c>
      <c r="K237">
        <v>0</v>
      </c>
      <c r="L237">
        <v>0</v>
      </c>
      <c r="M237">
        <v>0</v>
      </c>
      <c r="P237" s="19" t="s">
        <v>7168</v>
      </c>
      <c r="Q237" s="19" t="s">
        <v>1585</v>
      </c>
      <c r="R237">
        <v>231</v>
      </c>
      <c r="S237">
        <v>59</v>
      </c>
      <c r="T237">
        <v>23</v>
      </c>
      <c r="U237">
        <v>33</v>
      </c>
      <c r="V237">
        <v>2</v>
      </c>
      <c r="W237">
        <v>72</v>
      </c>
      <c r="X237" s="19" t="s">
        <v>2768</v>
      </c>
      <c r="Y237" s="4" t="str">
        <f t="shared" si="8"/>
        <v>207 : [23, 33, 2, 72],   #Figaro Castle Below Inn Outside</v>
      </c>
      <c r="Z237" s="4" t="str">
        <f t="shared" si="7"/>
        <v>55 : [33, 2, 72, Figaro Castle Desert Outside],   #231</v>
      </c>
      <c r="AB237" s="19" t="s">
        <v>5231</v>
      </c>
      <c r="AD237" t="s">
        <v>5231</v>
      </c>
    </row>
    <row r="238" spans="1:30">
      <c r="A238">
        <v>208</v>
      </c>
      <c r="B238">
        <v>55</v>
      </c>
      <c r="C238">
        <v>33</v>
      </c>
      <c r="D238">
        <v>31</v>
      </c>
      <c r="E238">
        <v>59</v>
      </c>
      <c r="F238">
        <v>80</v>
      </c>
      <c r="G238">
        <v>17</v>
      </c>
      <c r="H238">
        <v>0</v>
      </c>
      <c r="I238">
        <v>0</v>
      </c>
      <c r="J238">
        <v>0</v>
      </c>
      <c r="K238">
        <v>0</v>
      </c>
      <c r="L238">
        <v>0</v>
      </c>
      <c r="M238">
        <v>0</v>
      </c>
      <c r="P238" s="19" t="s">
        <v>7168</v>
      </c>
      <c r="Q238" s="19" t="s">
        <v>1586</v>
      </c>
      <c r="R238">
        <v>233</v>
      </c>
      <c r="S238">
        <v>59</v>
      </c>
      <c r="T238">
        <v>33</v>
      </c>
      <c r="U238">
        <v>33</v>
      </c>
      <c r="V238">
        <v>2</v>
      </c>
      <c r="W238">
        <v>72</v>
      </c>
      <c r="X238" s="19" t="s">
        <v>2768</v>
      </c>
      <c r="Y238" s="4" t="str">
        <f t="shared" si="8"/>
        <v>208 : [33, 33, 2, 72],   #Figaro Castle Below Library Outside</v>
      </c>
      <c r="Z238" s="4" t="str">
        <f t="shared" si="7"/>
        <v>55 : [33, 2, 72, Figaro Castle Desert Outside],   #233</v>
      </c>
      <c r="AB238" s="19" t="s">
        <v>5232</v>
      </c>
      <c r="AD238" t="s">
        <v>5232</v>
      </c>
    </row>
    <row r="239" spans="1:30">
      <c r="A239">
        <v>1156</v>
      </c>
      <c r="B239">
        <v>55</v>
      </c>
      <c r="C239">
        <v>0</v>
      </c>
      <c r="D239">
        <v>43</v>
      </c>
      <c r="E239">
        <v>511</v>
      </c>
      <c r="F239">
        <v>65</v>
      </c>
      <c r="G239">
        <v>77</v>
      </c>
      <c r="H239">
        <v>2</v>
      </c>
      <c r="I239">
        <v>0</v>
      </c>
      <c r="J239">
        <v>0</v>
      </c>
      <c r="K239">
        <v>32</v>
      </c>
      <c r="L239">
        <v>63</v>
      </c>
      <c r="M239">
        <v>0</v>
      </c>
      <c r="N239">
        <v>28</v>
      </c>
      <c r="O239">
        <v>41</v>
      </c>
      <c r="P239" s="19" t="s">
        <v>228</v>
      </c>
      <c r="Q239" s="19" t="s">
        <v>1589</v>
      </c>
      <c r="W239">
        <v>72</v>
      </c>
      <c r="X239" s="19" t="s">
        <v>2768</v>
      </c>
      <c r="Y239" s="4" t="str">
        <f t="shared" si="8"/>
        <v>1156 : [, , , 72],   #Figaro Castle Outside South to World Map</v>
      </c>
      <c r="Z239" s="4" t="str">
        <f t="shared" si="7"/>
        <v>55 : [, , 72, Figaro Castle Desert Outside],   #</v>
      </c>
      <c r="AC239" t="s">
        <v>9848</v>
      </c>
      <c r="AD239" t="s">
        <v>9848</v>
      </c>
    </row>
    <row r="240" spans="1:30">
      <c r="A240">
        <v>1157</v>
      </c>
      <c r="B240">
        <v>55</v>
      </c>
      <c r="C240">
        <v>54</v>
      </c>
      <c r="D240">
        <v>0</v>
      </c>
      <c r="E240">
        <v>511</v>
      </c>
      <c r="F240">
        <v>66</v>
      </c>
      <c r="G240">
        <v>76</v>
      </c>
      <c r="H240">
        <v>1</v>
      </c>
      <c r="I240">
        <v>0</v>
      </c>
      <c r="J240">
        <v>0</v>
      </c>
      <c r="K240">
        <v>16</v>
      </c>
      <c r="L240">
        <v>47</v>
      </c>
      <c r="M240">
        <v>128</v>
      </c>
      <c r="N240">
        <v>52</v>
      </c>
      <c r="O240">
        <v>24</v>
      </c>
      <c r="P240" s="19" t="s">
        <v>228</v>
      </c>
      <c r="Q240" s="19" t="s">
        <v>1590</v>
      </c>
      <c r="W240">
        <v>72</v>
      </c>
      <c r="X240" s="19" t="s">
        <v>2768</v>
      </c>
      <c r="Y240" s="4" t="str">
        <f t="shared" si="8"/>
        <v>1157 : [, , , 72],   #Figaro Castle Outside East to World Map</v>
      </c>
      <c r="Z240" s="4" t="str">
        <f t="shared" si="7"/>
        <v>55 : [, , 72, Figaro Castle Desert Outside],   #</v>
      </c>
      <c r="AC240" t="s">
        <v>9849</v>
      </c>
      <c r="AD240" t="s">
        <v>9849</v>
      </c>
    </row>
    <row r="241" spans="1:30">
      <c r="A241">
        <v>1158</v>
      </c>
      <c r="B241">
        <v>55</v>
      </c>
      <c r="C241">
        <v>0</v>
      </c>
      <c r="D241">
        <v>0</v>
      </c>
      <c r="E241">
        <v>511</v>
      </c>
      <c r="F241">
        <v>64</v>
      </c>
      <c r="G241">
        <v>75</v>
      </c>
      <c r="H241">
        <v>0</v>
      </c>
      <c r="I241">
        <v>0</v>
      </c>
      <c r="J241">
        <v>0</v>
      </c>
      <c r="K241">
        <v>0</v>
      </c>
      <c r="L241">
        <v>63</v>
      </c>
      <c r="M241">
        <v>0</v>
      </c>
      <c r="N241">
        <v>28</v>
      </c>
      <c r="O241">
        <v>3</v>
      </c>
      <c r="P241" s="19" t="s">
        <v>228</v>
      </c>
      <c r="Q241" s="19" t="s">
        <v>1587</v>
      </c>
      <c r="W241">
        <v>72</v>
      </c>
      <c r="X241" s="19" t="s">
        <v>2768</v>
      </c>
      <c r="Y241" s="4" t="str">
        <f t="shared" si="8"/>
        <v>1158 : [, , , 72],   #Figaro Castle Outside North to World Map</v>
      </c>
      <c r="Z241" s="4" t="str">
        <f t="shared" si="7"/>
        <v>55 : [, , 72, Figaro Castle Desert Outside],   #</v>
      </c>
      <c r="AC241" t="s">
        <v>9850</v>
      </c>
      <c r="AD241" t="s">
        <v>9850</v>
      </c>
    </row>
    <row r="242" spans="1:30">
      <c r="A242">
        <v>1159</v>
      </c>
      <c r="B242">
        <v>55</v>
      </c>
      <c r="C242">
        <v>0</v>
      </c>
      <c r="D242">
        <v>0</v>
      </c>
      <c r="E242">
        <v>511</v>
      </c>
      <c r="F242">
        <v>63</v>
      </c>
      <c r="G242">
        <v>76</v>
      </c>
      <c r="H242">
        <v>3</v>
      </c>
      <c r="I242">
        <v>0</v>
      </c>
      <c r="J242">
        <v>0</v>
      </c>
      <c r="K242">
        <v>48</v>
      </c>
      <c r="L242">
        <v>47</v>
      </c>
      <c r="M242">
        <v>128</v>
      </c>
      <c r="N242">
        <v>2</v>
      </c>
      <c r="O242">
        <v>24</v>
      </c>
      <c r="P242" s="19" t="s">
        <v>228</v>
      </c>
      <c r="Q242" s="19" t="s">
        <v>1588</v>
      </c>
      <c r="W242">
        <v>72</v>
      </c>
      <c r="X242" s="19" t="s">
        <v>2768</v>
      </c>
      <c r="Y242" s="4" t="str">
        <f t="shared" si="8"/>
        <v>1159 : [, , , 72],   #Figaro Castle Outside West to World Map</v>
      </c>
      <c r="Z242" s="4" t="str">
        <f t="shared" si="7"/>
        <v>55 : [, , 72, Figaro Castle Desert Outside],   #</v>
      </c>
      <c r="AC242" t="s">
        <v>9851</v>
      </c>
      <c r="AD242" t="s">
        <v>9851</v>
      </c>
    </row>
    <row r="243" spans="1:30">
      <c r="A243">
        <v>209</v>
      </c>
      <c r="B243">
        <v>57</v>
      </c>
      <c r="C243">
        <v>65</v>
      </c>
      <c r="D243">
        <v>13</v>
      </c>
      <c r="E243">
        <v>55</v>
      </c>
      <c r="F243">
        <v>13</v>
      </c>
      <c r="G243">
        <v>19</v>
      </c>
      <c r="H243">
        <v>1</v>
      </c>
      <c r="I243">
        <v>0</v>
      </c>
      <c r="J243">
        <v>0</v>
      </c>
      <c r="K243">
        <v>16</v>
      </c>
      <c r="L243">
        <v>0</v>
      </c>
      <c r="M243">
        <v>0</v>
      </c>
      <c r="P243" s="19" t="s">
        <v>7171</v>
      </c>
      <c r="Q243" s="19" t="s">
        <v>1581</v>
      </c>
      <c r="R243">
        <v>203</v>
      </c>
      <c r="S243">
        <v>55</v>
      </c>
      <c r="T243">
        <v>64</v>
      </c>
      <c r="U243">
        <v>14</v>
      </c>
      <c r="V243">
        <v>3</v>
      </c>
      <c r="W243">
        <v>75</v>
      </c>
      <c r="X243" s="19" t="s">
        <v>587</v>
      </c>
      <c r="Y243" s="4" t="str">
        <f t="shared" si="8"/>
        <v>209 : [64, 14, 3, 75],   #Figaro Castle King's Bedtoom to West Tower</v>
      </c>
      <c r="Z243" s="4" t="str">
        <f t="shared" si="7"/>
        <v>57 : [14, 3, 75, Figaro Castle King's Bedroom],   #203</v>
      </c>
      <c r="AB243" s="19" t="s">
        <v>5233</v>
      </c>
      <c r="AD243" t="s">
        <v>5233</v>
      </c>
    </row>
    <row r="244" spans="1:30">
      <c r="A244">
        <v>210</v>
      </c>
      <c r="B244">
        <v>57</v>
      </c>
      <c r="C244">
        <v>67</v>
      </c>
      <c r="D244">
        <v>28</v>
      </c>
      <c r="E244">
        <v>55</v>
      </c>
      <c r="F244">
        <v>12</v>
      </c>
      <c r="G244">
        <v>28</v>
      </c>
      <c r="H244">
        <v>2</v>
      </c>
      <c r="I244">
        <v>0</v>
      </c>
      <c r="J244">
        <v>0</v>
      </c>
      <c r="K244">
        <v>32</v>
      </c>
      <c r="L244">
        <v>0</v>
      </c>
      <c r="M244">
        <v>0</v>
      </c>
      <c r="P244" s="19" t="s">
        <v>7171</v>
      </c>
      <c r="Q244" s="19" t="s">
        <v>1582</v>
      </c>
      <c r="R244">
        <v>202</v>
      </c>
      <c r="S244">
        <v>55</v>
      </c>
      <c r="T244">
        <v>67</v>
      </c>
      <c r="U244">
        <v>27</v>
      </c>
      <c r="V244">
        <v>0</v>
      </c>
      <c r="W244">
        <v>75</v>
      </c>
      <c r="X244" s="19" t="s">
        <v>587</v>
      </c>
      <c r="Y244" s="4" t="str">
        <f t="shared" si="8"/>
        <v>210 : [67, 27, 0, 75],   #Figaro Castle King's Bedroom to Outside</v>
      </c>
      <c r="Z244" s="4" t="str">
        <f t="shared" si="7"/>
        <v>57 : [27, 0, 75, Figaro Castle King's Bedroom],   #202</v>
      </c>
      <c r="AB244" s="19" t="s">
        <v>5234</v>
      </c>
      <c r="AD244" t="s">
        <v>5234</v>
      </c>
    </row>
    <row r="245" spans="1:30">
      <c r="A245">
        <v>1160</v>
      </c>
      <c r="B245">
        <v>58</v>
      </c>
      <c r="C245">
        <v>101</v>
      </c>
      <c r="D245">
        <v>56</v>
      </c>
      <c r="E245">
        <v>59</v>
      </c>
      <c r="F245">
        <v>27</v>
      </c>
      <c r="G245">
        <v>15</v>
      </c>
      <c r="H245">
        <v>2</v>
      </c>
      <c r="I245">
        <v>0</v>
      </c>
      <c r="J245">
        <v>0</v>
      </c>
      <c r="K245">
        <v>32</v>
      </c>
      <c r="L245">
        <v>2</v>
      </c>
      <c r="M245">
        <v>0</v>
      </c>
      <c r="N245">
        <v>102</v>
      </c>
      <c r="O245">
        <v>56</v>
      </c>
      <c r="P245" s="19" t="s">
        <v>7168</v>
      </c>
      <c r="Q245" s="19" t="s">
        <v>1595</v>
      </c>
      <c r="R245">
        <v>216</v>
      </c>
      <c r="S245">
        <v>59</v>
      </c>
      <c r="T245">
        <v>102</v>
      </c>
      <c r="U245">
        <v>55</v>
      </c>
      <c r="V245">
        <v>0</v>
      </c>
      <c r="W245">
        <v>76</v>
      </c>
      <c r="X245" s="19" t="s">
        <v>1595</v>
      </c>
      <c r="Y245" s="4" t="str">
        <f t="shared" si="8"/>
        <v>1160 : [102, 55, 0, 76],   #Figaro Castle Throne Room</v>
      </c>
      <c r="Z245" s="4" t="str">
        <f t="shared" si="7"/>
        <v>58 : [55, 0, 76, Figaro Castle Throne Room],   #216</v>
      </c>
      <c r="AB245" s="19" t="s">
        <v>5235</v>
      </c>
      <c r="AD245" t="s">
        <v>5235</v>
      </c>
    </row>
    <row r="246" spans="1:30">
      <c r="A246">
        <v>211</v>
      </c>
      <c r="B246">
        <v>59</v>
      </c>
      <c r="C246">
        <v>12</v>
      </c>
      <c r="D246">
        <v>41</v>
      </c>
      <c r="E246">
        <v>55</v>
      </c>
      <c r="F246">
        <v>28</v>
      </c>
      <c r="G246">
        <v>31</v>
      </c>
      <c r="H246">
        <v>0</v>
      </c>
      <c r="I246">
        <v>0</v>
      </c>
      <c r="J246">
        <v>0</v>
      </c>
      <c r="K246">
        <v>0</v>
      </c>
      <c r="L246">
        <v>0</v>
      </c>
      <c r="M246">
        <v>0</v>
      </c>
      <c r="P246" s="19" t="s">
        <v>7171</v>
      </c>
      <c r="Q246" s="19" t="s">
        <v>1563</v>
      </c>
      <c r="R246">
        <v>198</v>
      </c>
      <c r="S246">
        <v>55</v>
      </c>
      <c r="T246">
        <v>12</v>
      </c>
      <c r="U246">
        <v>43</v>
      </c>
      <c r="V246">
        <v>2</v>
      </c>
      <c r="W246">
        <v>77</v>
      </c>
      <c r="X246" s="19" t="s">
        <v>2735</v>
      </c>
      <c r="Y246" s="4" t="str">
        <f t="shared" si="8"/>
        <v>211 : [12, 43, 2, 77],   #Figaro Castle Foyer North</v>
      </c>
      <c r="Z246" s="4" t="str">
        <f t="shared" si="7"/>
        <v>59 : [43, 2, 77, Figaro Castle Foyer],   #198</v>
      </c>
      <c r="AB246" s="19" t="s">
        <v>5236</v>
      </c>
      <c r="AD246" t="s">
        <v>5236</v>
      </c>
    </row>
    <row r="247" spans="1:30">
      <c r="A247">
        <v>212</v>
      </c>
      <c r="B247">
        <v>59</v>
      </c>
      <c r="C247">
        <v>12</v>
      </c>
      <c r="D247">
        <v>50</v>
      </c>
      <c r="E247">
        <v>55</v>
      </c>
      <c r="F247">
        <v>28</v>
      </c>
      <c r="G247">
        <v>40</v>
      </c>
      <c r="H247">
        <v>2</v>
      </c>
      <c r="I247">
        <v>0</v>
      </c>
      <c r="J247">
        <v>0</v>
      </c>
      <c r="K247">
        <v>32</v>
      </c>
      <c r="L247">
        <v>0</v>
      </c>
      <c r="M247">
        <v>0</v>
      </c>
      <c r="P247" s="19" t="s">
        <v>7171</v>
      </c>
      <c r="Q247" s="19" t="s">
        <v>1564</v>
      </c>
      <c r="R247">
        <v>197</v>
      </c>
      <c r="S247">
        <v>55</v>
      </c>
      <c r="T247">
        <v>12</v>
      </c>
      <c r="U247">
        <v>49</v>
      </c>
      <c r="V247">
        <v>0</v>
      </c>
      <c r="W247">
        <v>77</v>
      </c>
      <c r="X247" s="19" t="s">
        <v>2735</v>
      </c>
      <c r="Y247" s="4" t="str">
        <f t="shared" si="8"/>
        <v>212 : [12, 49, 0, 77],   #Figaro Castle Foyer South</v>
      </c>
      <c r="Z247" s="4" t="str">
        <f t="shared" si="7"/>
        <v>59 : [49, 0, 77, Figaro Castle Foyer],   #197</v>
      </c>
      <c r="AB247" s="19" t="s">
        <v>5237</v>
      </c>
      <c r="AD247" t="s">
        <v>5237</v>
      </c>
    </row>
    <row r="248" spans="1:30">
      <c r="A248">
        <v>213</v>
      </c>
      <c r="B248">
        <v>59</v>
      </c>
      <c r="C248">
        <v>9</v>
      </c>
      <c r="D248">
        <v>49</v>
      </c>
      <c r="E248">
        <v>61</v>
      </c>
      <c r="F248">
        <v>10</v>
      </c>
      <c r="G248">
        <v>33</v>
      </c>
      <c r="H248">
        <v>3</v>
      </c>
      <c r="I248">
        <v>1</v>
      </c>
      <c r="J248">
        <v>0</v>
      </c>
      <c r="K248">
        <v>56</v>
      </c>
      <c r="L248">
        <v>0</v>
      </c>
      <c r="M248">
        <v>0</v>
      </c>
      <c r="P248" s="19" t="s">
        <v>7167</v>
      </c>
      <c r="Q248" s="19" t="s">
        <v>1565</v>
      </c>
      <c r="R248">
        <v>236</v>
      </c>
      <c r="S248">
        <v>61</v>
      </c>
      <c r="T248">
        <v>10</v>
      </c>
      <c r="U248">
        <v>48</v>
      </c>
      <c r="V248">
        <v>1</v>
      </c>
      <c r="W248">
        <v>77</v>
      </c>
      <c r="X248" s="19" t="s">
        <v>2735</v>
      </c>
      <c r="Y248" s="4" t="str">
        <f t="shared" si="8"/>
        <v>213 : [10, 48, 1, 77],   #Figaro Castle Foyer Stairs West</v>
      </c>
      <c r="Z248" s="4" t="str">
        <f t="shared" si="7"/>
        <v>59 : [48, 1, 77, Figaro Castle Foyer],   #236</v>
      </c>
      <c r="AB248" s="19" t="s">
        <v>5238</v>
      </c>
      <c r="AD248" t="s">
        <v>5238</v>
      </c>
    </row>
    <row r="249" spans="1:30">
      <c r="A249">
        <v>214</v>
      </c>
      <c r="B249">
        <v>59</v>
      </c>
      <c r="C249">
        <v>15</v>
      </c>
      <c r="D249">
        <v>49</v>
      </c>
      <c r="E249">
        <v>61</v>
      </c>
      <c r="F249">
        <v>28</v>
      </c>
      <c r="G249">
        <v>32</v>
      </c>
      <c r="H249">
        <v>1</v>
      </c>
      <c r="I249">
        <v>1</v>
      </c>
      <c r="J249">
        <v>0</v>
      </c>
      <c r="K249">
        <v>24</v>
      </c>
      <c r="L249">
        <v>0</v>
      </c>
      <c r="M249">
        <v>0</v>
      </c>
      <c r="P249" s="19" t="s">
        <v>7167</v>
      </c>
      <c r="Q249" s="19" t="s">
        <v>1566</v>
      </c>
      <c r="R249">
        <v>237</v>
      </c>
      <c r="S249">
        <v>61</v>
      </c>
      <c r="T249">
        <v>14</v>
      </c>
      <c r="U249">
        <v>48</v>
      </c>
      <c r="V249">
        <v>3</v>
      </c>
      <c r="W249">
        <v>77</v>
      </c>
      <c r="X249" s="19" t="s">
        <v>2735</v>
      </c>
      <c r="Y249" s="4" t="str">
        <f t="shared" si="8"/>
        <v>214 : [14, 48, 3, 77],   #Figaro Castle Foyer Stairs East</v>
      </c>
      <c r="Z249" s="4" t="str">
        <f t="shared" si="7"/>
        <v>59 : [48, 3, 77, Figaro Castle Foyer],   #237</v>
      </c>
      <c r="AB249" s="19" t="s">
        <v>5239</v>
      </c>
      <c r="AD249" t="s">
        <v>5239</v>
      </c>
    </row>
    <row r="250" spans="1:30">
      <c r="A250">
        <v>215</v>
      </c>
      <c r="B250">
        <v>59</v>
      </c>
      <c r="C250">
        <v>27</v>
      </c>
      <c r="D250">
        <v>29</v>
      </c>
      <c r="E250">
        <v>55</v>
      </c>
      <c r="F250">
        <v>28</v>
      </c>
      <c r="G250">
        <v>15</v>
      </c>
      <c r="H250">
        <v>2</v>
      </c>
      <c r="I250">
        <v>0</v>
      </c>
      <c r="J250">
        <v>0</v>
      </c>
      <c r="K250">
        <v>32</v>
      </c>
      <c r="L250">
        <v>0</v>
      </c>
      <c r="M250">
        <v>0</v>
      </c>
      <c r="P250" s="19" t="s">
        <v>7171</v>
      </c>
      <c r="Q250" s="19" t="s">
        <v>1569</v>
      </c>
      <c r="R250">
        <v>198</v>
      </c>
      <c r="S250">
        <v>55</v>
      </c>
      <c r="T250">
        <v>12</v>
      </c>
      <c r="U250">
        <v>43</v>
      </c>
      <c r="V250">
        <v>2</v>
      </c>
      <c r="W250">
        <v>78</v>
      </c>
      <c r="X250" s="19" t="s">
        <v>597</v>
      </c>
      <c r="Y250" s="4" t="str">
        <f t="shared" si="8"/>
        <v>215 : [12, 43, 2, 78],   #Figaro Castle Main Hallway South</v>
      </c>
      <c r="Z250" s="4" t="str">
        <f t="shared" si="7"/>
        <v>59 : [43, 2, 78, Figaro Castle Main Hallway],   #198</v>
      </c>
      <c r="AB250" s="19" t="s">
        <v>5240</v>
      </c>
      <c r="AD250" t="s">
        <v>5240</v>
      </c>
    </row>
    <row r="251" spans="1:30">
      <c r="A251">
        <v>216</v>
      </c>
      <c r="B251">
        <v>59</v>
      </c>
      <c r="C251">
        <v>27</v>
      </c>
      <c r="D251">
        <v>13</v>
      </c>
      <c r="E251">
        <v>58</v>
      </c>
      <c r="F251">
        <v>102</v>
      </c>
      <c r="G251">
        <v>55</v>
      </c>
      <c r="H251">
        <v>0</v>
      </c>
      <c r="I251">
        <v>0</v>
      </c>
      <c r="J251">
        <v>0</v>
      </c>
      <c r="K251">
        <v>0</v>
      </c>
      <c r="L251">
        <v>0</v>
      </c>
      <c r="M251">
        <v>0</v>
      </c>
      <c r="P251" s="19" t="s">
        <v>7172</v>
      </c>
      <c r="Q251" s="19" t="s">
        <v>1596</v>
      </c>
      <c r="R251">
        <v>1160</v>
      </c>
      <c r="S251">
        <v>58</v>
      </c>
      <c r="T251">
        <v>27</v>
      </c>
      <c r="U251">
        <v>15</v>
      </c>
      <c r="V251">
        <v>2</v>
      </c>
      <c r="W251">
        <v>78</v>
      </c>
      <c r="X251" s="19" t="s">
        <v>597</v>
      </c>
      <c r="Y251" s="4" t="str">
        <f t="shared" si="8"/>
        <v>216 : [27, 15, 2, 78],   #Figaro Castle Main Hallway North to Throne Room</v>
      </c>
      <c r="Z251" s="4" t="str">
        <f t="shared" si="7"/>
        <v>59 : [15, 2, 78, Figaro Castle Main Hallway],   #1160</v>
      </c>
      <c r="AB251" s="19" t="s">
        <v>5241</v>
      </c>
      <c r="AD251" t="s">
        <v>5241</v>
      </c>
    </row>
    <row r="252" spans="1:30">
      <c r="A252">
        <v>217</v>
      </c>
      <c r="B252">
        <v>59</v>
      </c>
      <c r="C252">
        <v>23</v>
      </c>
      <c r="D252">
        <v>9</v>
      </c>
      <c r="E252">
        <v>59</v>
      </c>
      <c r="F252">
        <v>120</v>
      </c>
      <c r="G252">
        <v>14</v>
      </c>
      <c r="H252">
        <v>0</v>
      </c>
      <c r="I252">
        <v>0</v>
      </c>
      <c r="J252">
        <v>0</v>
      </c>
      <c r="K252">
        <v>0</v>
      </c>
      <c r="L252">
        <v>0</v>
      </c>
      <c r="M252">
        <v>0</v>
      </c>
      <c r="P252" s="19" t="s">
        <v>7168</v>
      </c>
      <c r="Q252" s="19" t="s">
        <v>1599</v>
      </c>
      <c r="R252">
        <v>221</v>
      </c>
      <c r="S252">
        <v>59</v>
      </c>
      <c r="T252">
        <v>23</v>
      </c>
      <c r="U252">
        <v>10</v>
      </c>
      <c r="V252">
        <v>2</v>
      </c>
      <c r="W252">
        <v>78</v>
      </c>
      <c r="X252" s="19" t="s">
        <v>597</v>
      </c>
      <c r="Y252" s="4" t="str">
        <f t="shared" si="8"/>
        <v>217 : [23, 10, 2, 78],   #Figaro Castle Main Hallway To Behind Throne West</v>
      </c>
      <c r="Z252" s="4" t="str">
        <f t="shared" si="7"/>
        <v>59 : [10, 2, 78, Figaro Castle Main Hallway],   #221</v>
      </c>
      <c r="AB252" s="19" t="s">
        <v>5242</v>
      </c>
      <c r="AD252" t="s">
        <v>5242</v>
      </c>
    </row>
    <row r="253" spans="1:30">
      <c r="A253">
        <v>218</v>
      </c>
      <c r="B253">
        <v>59</v>
      </c>
      <c r="C253">
        <v>31</v>
      </c>
      <c r="D253">
        <v>9</v>
      </c>
      <c r="E253">
        <v>59</v>
      </c>
      <c r="F253">
        <v>126</v>
      </c>
      <c r="G253">
        <v>14</v>
      </c>
      <c r="H253">
        <v>0</v>
      </c>
      <c r="I253">
        <v>0</v>
      </c>
      <c r="J253">
        <v>0</v>
      </c>
      <c r="K253">
        <v>0</v>
      </c>
      <c r="L253">
        <v>0</v>
      </c>
      <c r="M253">
        <v>0</v>
      </c>
      <c r="P253" s="19" t="s">
        <v>7168</v>
      </c>
      <c r="Q253" s="19" t="s">
        <v>1601</v>
      </c>
      <c r="R253">
        <v>222</v>
      </c>
      <c r="S253">
        <v>59</v>
      </c>
      <c r="T253">
        <v>31</v>
      </c>
      <c r="U253">
        <v>10</v>
      </c>
      <c r="V253">
        <v>2</v>
      </c>
      <c r="W253">
        <v>78</v>
      </c>
      <c r="X253" s="19" t="s">
        <v>597</v>
      </c>
      <c r="Y253" s="4" t="str">
        <f t="shared" si="8"/>
        <v>218 : [31, 10, 2, 78],   #Figaro Castle Main Hallway To Behind Throne East</v>
      </c>
      <c r="Z253" s="4" t="str">
        <f t="shared" si="7"/>
        <v>59 : [10, 2, 78, Figaro Castle Main Hallway],   #222</v>
      </c>
      <c r="AB253" s="19" t="s">
        <v>5243</v>
      </c>
      <c r="AD253" t="s">
        <v>5243</v>
      </c>
    </row>
    <row r="254" spans="1:30">
      <c r="A254">
        <v>219</v>
      </c>
      <c r="B254">
        <v>59</v>
      </c>
      <c r="C254">
        <v>22</v>
      </c>
      <c r="D254">
        <v>21</v>
      </c>
      <c r="E254">
        <v>59</v>
      </c>
      <c r="F254">
        <v>10</v>
      </c>
      <c r="G254">
        <v>18</v>
      </c>
      <c r="H254">
        <v>0</v>
      </c>
      <c r="I254">
        <v>0</v>
      </c>
      <c r="J254">
        <v>0</v>
      </c>
      <c r="K254">
        <v>0</v>
      </c>
      <c r="L254">
        <v>0</v>
      </c>
      <c r="M254">
        <v>0</v>
      </c>
      <c r="P254" s="19" t="s">
        <v>7168</v>
      </c>
      <c r="Q254" s="19" t="s">
        <v>1603</v>
      </c>
      <c r="R254">
        <v>228</v>
      </c>
      <c r="S254">
        <v>59</v>
      </c>
      <c r="T254">
        <v>22</v>
      </c>
      <c r="U254">
        <v>23</v>
      </c>
      <c r="V254">
        <v>2</v>
      </c>
      <c r="W254">
        <v>78</v>
      </c>
      <c r="X254" s="19" t="s">
        <v>597</v>
      </c>
      <c r="Y254" s="4" t="str">
        <f t="shared" si="8"/>
        <v>219 : [22, 23, 2, 78],   #Figaro Castle Main Hallway To West Shop</v>
      </c>
      <c r="Z254" s="4" t="str">
        <f t="shared" si="7"/>
        <v>59 : [23, 2, 78, Figaro Castle Main Hallway],   #228</v>
      </c>
      <c r="AB254" s="19" t="s">
        <v>5244</v>
      </c>
      <c r="AD254" t="s">
        <v>5244</v>
      </c>
    </row>
    <row r="255" spans="1:30">
      <c r="A255">
        <v>220</v>
      </c>
      <c r="B255">
        <v>59</v>
      </c>
      <c r="C255">
        <v>32</v>
      </c>
      <c r="D255">
        <v>21</v>
      </c>
      <c r="E255">
        <v>59</v>
      </c>
      <c r="F255">
        <v>44</v>
      </c>
      <c r="G255">
        <v>18</v>
      </c>
      <c r="H255">
        <v>0</v>
      </c>
      <c r="I255">
        <v>0</v>
      </c>
      <c r="J255">
        <v>0</v>
      </c>
      <c r="K255">
        <v>0</v>
      </c>
      <c r="L255">
        <v>0</v>
      </c>
      <c r="M255">
        <v>0</v>
      </c>
      <c r="P255" s="19" t="s">
        <v>7168</v>
      </c>
      <c r="Q255" s="19" t="s">
        <v>1604</v>
      </c>
      <c r="R255">
        <v>229</v>
      </c>
      <c r="S255">
        <v>59</v>
      </c>
      <c r="T255">
        <v>32</v>
      </c>
      <c r="U255">
        <v>23</v>
      </c>
      <c r="V255">
        <v>2</v>
      </c>
      <c r="W255">
        <v>78</v>
      </c>
      <c r="X255" s="19" t="s">
        <v>597</v>
      </c>
      <c r="Y255" s="4" t="str">
        <f t="shared" si="8"/>
        <v>220 : [32, 23, 2, 78],   #Figaro Castle Main Hallway To East Shop</v>
      </c>
      <c r="Z255" s="4" t="str">
        <f t="shared" si="7"/>
        <v>59 : [23, 2, 78, Figaro Castle Main Hallway],   #229</v>
      </c>
      <c r="AB255" s="19" t="s">
        <v>5245</v>
      </c>
      <c r="AD255" t="s">
        <v>5245</v>
      </c>
    </row>
    <row r="256" spans="1:30">
      <c r="A256">
        <v>221</v>
      </c>
      <c r="B256">
        <v>59</v>
      </c>
      <c r="C256">
        <v>120</v>
      </c>
      <c r="D256">
        <v>15</v>
      </c>
      <c r="E256">
        <v>59</v>
      </c>
      <c r="F256">
        <v>23</v>
      </c>
      <c r="G256">
        <v>10</v>
      </c>
      <c r="H256">
        <v>2</v>
      </c>
      <c r="I256">
        <v>0</v>
      </c>
      <c r="J256">
        <v>0</v>
      </c>
      <c r="K256">
        <v>32</v>
      </c>
      <c r="L256">
        <v>0</v>
      </c>
      <c r="M256">
        <v>0</v>
      </c>
      <c r="P256" s="19" t="s">
        <v>7168</v>
      </c>
      <c r="Q256" s="19" t="s">
        <v>1600</v>
      </c>
      <c r="R256">
        <v>217</v>
      </c>
      <c r="S256">
        <v>59</v>
      </c>
      <c r="T256">
        <v>120</v>
      </c>
      <c r="U256">
        <v>14</v>
      </c>
      <c r="V256">
        <v>0</v>
      </c>
      <c r="W256">
        <v>79</v>
      </c>
      <c r="X256" s="19" t="s">
        <v>602</v>
      </c>
      <c r="Y256" s="4" t="str">
        <f t="shared" si="8"/>
        <v>221 : [120, 14, 0, 79],   #Figaro Castle Behind Throne West to Main Hallway</v>
      </c>
      <c r="Z256" s="4" t="str">
        <f t="shared" si="7"/>
        <v>59 : [14, 0, 79, Figaro Castle Behind Throne Room],   #217</v>
      </c>
      <c r="AB256" s="19" t="s">
        <v>5246</v>
      </c>
      <c r="AD256" t="s">
        <v>5246</v>
      </c>
    </row>
    <row r="257" spans="1:30">
      <c r="A257">
        <v>222</v>
      </c>
      <c r="B257">
        <v>59</v>
      </c>
      <c r="C257">
        <v>126</v>
      </c>
      <c r="D257">
        <v>15</v>
      </c>
      <c r="E257">
        <v>59</v>
      </c>
      <c r="F257">
        <v>31</v>
      </c>
      <c r="G257">
        <v>10</v>
      </c>
      <c r="H257">
        <v>2</v>
      </c>
      <c r="I257">
        <v>0</v>
      </c>
      <c r="J257">
        <v>0</v>
      </c>
      <c r="K257">
        <v>32</v>
      </c>
      <c r="L257">
        <v>0</v>
      </c>
      <c r="M257">
        <v>0</v>
      </c>
      <c r="P257" s="19" t="s">
        <v>7168</v>
      </c>
      <c r="Q257" s="19" t="s">
        <v>1602</v>
      </c>
      <c r="R257">
        <v>218</v>
      </c>
      <c r="S257">
        <v>59</v>
      </c>
      <c r="T257">
        <v>126</v>
      </c>
      <c r="U257">
        <v>14</v>
      </c>
      <c r="V257">
        <v>0</v>
      </c>
      <c r="W257">
        <v>79</v>
      </c>
      <c r="X257" s="19" t="s">
        <v>602</v>
      </c>
      <c r="Y257" s="4" t="str">
        <f t="shared" si="8"/>
        <v>222 : [126, 14, 0, 79],   #Figaro Castle Behind Throne East to Main Hallway</v>
      </c>
      <c r="Z257" s="4" t="str">
        <f t="shared" si="7"/>
        <v>59 : [14, 0, 79, Figaro Castle Behind Throne Room],   #218</v>
      </c>
      <c r="AB257" s="19" t="s">
        <v>5247</v>
      </c>
      <c r="AD257" t="s">
        <v>5247</v>
      </c>
    </row>
    <row r="258" spans="1:30">
      <c r="A258">
        <v>223</v>
      </c>
      <c r="B258">
        <v>59</v>
      </c>
      <c r="C258">
        <v>123</v>
      </c>
      <c r="D258">
        <v>8</v>
      </c>
      <c r="E258">
        <v>55</v>
      </c>
      <c r="F258">
        <v>29</v>
      </c>
      <c r="G258">
        <v>7</v>
      </c>
      <c r="H258">
        <v>1</v>
      </c>
      <c r="I258">
        <v>0</v>
      </c>
      <c r="J258">
        <v>0</v>
      </c>
      <c r="K258">
        <v>16</v>
      </c>
      <c r="L258">
        <v>0</v>
      </c>
      <c r="M258">
        <v>0</v>
      </c>
      <c r="P258" s="19" t="s">
        <v>7171</v>
      </c>
      <c r="Q258" s="19" t="s">
        <v>1573</v>
      </c>
      <c r="R258">
        <v>200</v>
      </c>
      <c r="S258">
        <v>55</v>
      </c>
      <c r="T258">
        <v>123</v>
      </c>
      <c r="U258">
        <v>9</v>
      </c>
      <c r="V258">
        <v>2</v>
      </c>
      <c r="W258">
        <v>79</v>
      </c>
      <c r="X258" s="19" t="s">
        <v>602</v>
      </c>
      <c r="Y258" s="4" t="str">
        <f t="shared" si="8"/>
        <v>223 : [123, 9, 2, 79],   #Figaro Castle Behind Throne Stairs to Center Tower</v>
      </c>
      <c r="Z258" s="4" t="str">
        <f t="shared" si="7"/>
        <v>59 : [9, 2, 79, Figaro Castle Behind Throne Room],   #200</v>
      </c>
      <c r="AB258" s="19" t="s">
        <v>5248</v>
      </c>
      <c r="AD258" t="s">
        <v>5248</v>
      </c>
    </row>
    <row r="259" spans="1:30">
      <c r="A259">
        <v>224</v>
      </c>
      <c r="B259">
        <v>59</v>
      </c>
      <c r="C259">
        <v>85</v>
      </c>
      <c r="D259">
        <v>42</v>
      </c>
      <c r="E259">
        <v>55</v>
      </c>
      <c r="F259">
        <v>45</v>
      </c>
      <c r="G259">
        <v>19</v>
      </c>
      <c r="H259">
        <v>1</v>
      </c>
      <c r="I259">
        <v>0</v>
      </c>
      <c r="J259">
        <v>0</v>
      </c>
      <c r="K259">
        <v>16</v>
      </c>
      <c r="L259">
        <v>0</v>
      </c>
      <c r="M259">
        <v>0</v>
      </c>
      <c r="P259" s="19" t="s">
        <v>7171</v>
      </c>
      <c r="Q259" s="19" t="s">
        <v>1598</v>
      </c>
      <c r="R259">
        <v>206</v>
      </c>
      <c r="S259">
        <v>55</v>
      </c>
      <c r="T259">
        <v>84</v>
      </c>
      <c r="U259">
        <v>43</v>
      </c>
      <c r="V259">
        <v>3</v>
      </c>
      <c r="W259">
        <v>80</v>
      </c>
      <c r="X259" s="19" t="s">
        <v>2867</v>
      </c>
      <c r="Y259" s="4" t="str">
        <f t="shared" si="8"/>
        <v>224 : [84, 43, 3, 80],   #Figaro Castle East Bedroom to East Tower</v>
      </c>
      <c r="Z259" s="4" t="str">
        <f t="shared" ref="Z259:Z322" si="9">B259&amp;" : ["&amp;U259&amp;", "&amp;V259&amp;", "&amp;W259&amp;", "&amp;X259&amp;"],   #"&amp;R259</f>
        <v>59 : [43, 3, 80, Figaro Castle East Bedroom],   #206</v>
      </c>
      <c r="AB259" s="19" t="s">
        <v>5249</v>
      </c>
      <c r="AD259" t="s">
        <v>5249</v>
      </c>
    </row>
    <row r="260" spans="1:30">
      <c r="A260">
        <v>225</v>
      </c>
      <c r="B260">
        <v>59</v>
      </c>
      <c r="C260">
        <v>79</v>
      </c>
      <c r="D260">
        <v>53</v>
      </c>
      <c r="E260">
        <v>55</v>
      </c>
      <c r="F260">
        <v>44</v>
      </c>
      <c r="G260">
        <v>28</v>
      </c>
      <c r="H260">
        <v>2</v>
      </c>
      <c r="I260">
        <v>0</v>
      </c>
      <c r="J260">
        <v>0</v>
      </c>
      <c r="K260">
        <v>32</v>
      </c>
      <c r="L260">
        <v>0</v>
      </c>
      <c r="M260">
        <v>0</v>
      </c>
      <c r="P260" s="19" t="s">
        <v>7171</v>
      </c>
      <c r="Q260" s="19" t="s">
        <v>1597</v>
      </c>
      <c r="R260">
        <v>205</v>
      </c>
      <c r="S260">
        <v>55</v>
      </c>
      <c r="T260">
        <v>79</v>
      </c>
      <c r="U260">
        <v>52</v>
      </c>
      <c r="V260">
        <v>0</v>
      </c>
      <c r="W260">
        <v>80</v>
      </c>
      <c r="X260" s="19" t="s">
        <v>2867</v>
      </c>
      <c r="Y260" s="4" t="str">
        <f t="shared" ref="Y260:Y323" si="10">A260&amp;" : ["&amp;T260&amp;", "&amp;U260&amp;", "&amp;V260&amp;", "&amp;W260&amp;"],   #"&amp;Q260</f>
        <v>225 : [79, 52, 0, 80],   #Figaro Castle East Bedroom to Outside</v>
      </c>
      <c r="Z260" s="4" t="str">
        <f t="shared" si="9"/>
        <v>59 : [52, 0, 80, Figaro Castle East Bedroom],   #205</v>
      </c>
      <c r="AB260" s="19" t="s">
        <v>5250</v>
      </c>
      <c r="AD260" t="s">
        <v>5250</v>
      </c>
    </row>
    <row r="261" spans="1:30">
      <c r="A261">
        <v>226</v>
      </c>
      <c r="B261">
        <v>59</v>
      </c>
      <c r="C261">
        <v>50</v>
      </c>
      <c r="D261">
        <v>60</v>
      </c>
      <c r="E261">
        <v>59</v>
      </c>
      <c r="F261">
        <v>65</v>
      </c>
      <c r="G261">
        <v>43</v>
      </c>
      <c r="H261">
        <v>1</v>
      </c>
      <c r="I261">
        <v>0</v>
      </c>
      <c r="J261">
        <v>0</v>
      </c>
      <c r="K261">
        <v>16</v>
      </c>
      <c r="L261">
        <v>0</v>
      </c>
      <c r="M261">
        <v>0</v>
      </c>
      <c r="P261" s="19" t="s">
        <v>7168</v>
      </c>
      <c r="Q261" s="19" t="s">
        <v>1577</v>
      </c>
      <c r="R261">
        <v>230</v>
      </c>
      <c r="S261">
        <v>59</v>
      </c>
      <c r="T261">
        <v>49</v>
      </c>
      <c r="U261">
        <v>59</v>
      </c>
      <c r="V261">
        <v>3</v>
      </c>
      <c r="W261">
        <v>81</v>
      </c>
      <c r="X261" s="19" t="s">
        <v>2868</v>
      </c>
      <c r="Y261" s="4" t="str">
        <f t="shared" si="10"/>
        <v>226 : [49, 59, 3, 81],   #Figaro Castle Inn Stairs Down</v>
      </c>
      <c r="Z261" s="4" t="str">
        <f t="shared" si="9"/>
        <v>59 : [59, 3, 81, Figaro Castle Inn],   #230</v>
      </c>
      <c r="AB261" s="19" t="s">
        <v>5251</v>
      </c>
      <c r="AD261" t="s">
        <v>5251</v>
      </c>
    </row>
    <row r="262" spans="1:30">
      <c r="A262">
        <v>227</v>
      </c>
      <c r="B262">
        <v>59</v>
      </c>
      <c r="C262">
        <v>47</v>
      </c>
      <c r="D262">
        <v>61</v>
      </c>
      <c r="E262">
        <v>55</v>
      </c>
      <c r="F262">
        <v>23</v>
      </c>
      <c r="G262">
        <v>26</v>
      </c>
      <c r="H262">
        <v>2</v>
      </c>
      <c r="I262">
        <v>0</v>
      </c>
      <c r="J262">
        <v>0</v>
      </c>
      <c r="K262">
        <v>32</v>
      </c>
      <c r="L262">
        <v>0</v>
      </c>
      <c r="M262">
        <v>0</v>
      </c>
      <c r="P262" s="19" t="s">
        <v>7171</v>
      </c>
      <c r="Q262" s="19" t="s">
        <v>1576</v>
      </c>
      <c r="R262">
        <v>201</v>
      </c>
      <c r="S262">
        <v>55</v>
      </c>
      <c r="T262">
        <v>47</v>
      </c>
      <c r="U262">
        <v>60</v>
      </c>
      <c r="V262">
        <v>0</v>
      </c>
      <c r="W262">
        <v>81</v>
      </c>
      <c r="X262" s="19" t="s">
        <v>2868</v>
      </c>
      <c r="Y262" s="4" t="str">
        <f t="shared" si="10"/>
        <v>227 : [47, 60, 0, 81],   #Figaro Castle Inn to Outside</v>
      </c>
      <c r="Z262" s="4" t="str">
        <f t="shared" si="9"/>
        <v>59 : [60, 0, 81, Figaro Castle Inn],   #201</v>
      </c>
      <c r="AB262" s="19" t="s">
        <v>5252</v>
      </c>
      <c r="AD262" t="s">
        <v>5252</v>
      </c>
    </row>
    <row r="263" spans="1:30">
      <c r="A263">
        <v>228</v>
      </c>
      <c r="B263">
        <v>59</v>
      </c>
      <c r="C263">
        <v>10</v>
      </c>
      <c r="D263">
        <v>19</v>
      </c>
      <c r="E263">
        <v>59</v>
      </c>
      <c r="F263">
        <v>22</v>
      </c>
      <c r="G263">
        <v>23</v>
      </c>
      <c r="H263">
        <v>2</v>
      </c>
      <c r="I263">
        <v>0</v>
      </c>
      <c r="J263">
        <v>0</v>
      </c>
      <c r="K263">
        <v>32</v>
      </c>
      <c r="L263">
        <v>0</v>
      </c>
      <c r="M263">
        <v>0</v>
      </c>
      <c r="P263" s="19" t="s">
        <v>7168</v>
      </c>
      <c r="Q263" s="19" t="s">
        <v>614</v>
      </c>
      <c r="R263">
        <v>219</v>
      </c>
      <c r="S263">
        <v>59</v>
      </c>
      <c r="T263">
        <v>10</v>
      </c>
      <c r="U263">
        <v>18</v>
      </c>
      <c r="V263">
        <v>0</v>
      </c>
      <c r="W263">
        <v>82</v>
      </c>
      <c r="X263" s="19" t="s">
        <v>614</v>
      </c>
      <c r="Y263" s="4" t="str">
        <f t="shared" si="10"/>
        <v>228 : [10, 18, 0, 82],   #Figaro Castle West Shop</v>
      </c>
      <c r="Z263" s="4" t="str">
        <f t="shared" si="9"/>
        <v>59 : [18, 0, 82, Figaro Castle West Shop],   #219</v>
      </c>
      <c r="AB263" s="19" t="s">
        <v>5253</v>
      </c>
      <c r="AD263" t="s">
        <v>5253</v>
      </c>
    </row>
    <row r="264" spans="1:30">
      <c r="A264">
        <v>229</v>
      </c>
      <c r="B264">
        <v>59</v>
      </c>
      <c r="C264">
        <v>44</v>
      </c>
      <c r="D264">
        <v>19</v>
      </c>
      <c r="E264">
        <v>59</v>
      </c>
      <c r="F264">
        <v>32</v>
      </c>
      <c r="G264">
        <v>23</v>
      </c>
      <c r="H264">
        <v>2</v>
      </c>
      <c r="I264">
        <v>0</v>
      </c>
      <c r="J264">
        <v>0</v>
      </c>
      <c r="K264">
        <v>32</v>
      </c>
      <c r="L264">
        <v>0</v>
      </c>
      <c r="M264">
        <v>0</v>
      </c>
      <c r="P264" s="19" t="s">
        <v>7168</v>
      </c>
      <c r="Q264" s="19" t="s">
        <v>619</v>
      </c>
      <c r="R264">
        <v>220</v>
      </c>
      <c r="S264">
        <v>59</v>
      </c>
      <c r="T264">
        <v>44</v>
      </c>
      <c r="U264">
        <v>18</v>
      </c>
      <c r="V264">
        <v>0</v>
      </c>
      <c r="W264">
        <v>83</v>
      </c>
      <c r="X264" s="19" t="s">
        <v>619</v>
      </c>
      <c r="Y264" s="4" t="str">
        <f t="shared" si="10"/>
        <v>229 : [44, 18, 0, 83],   #Figaro Castle East Shop</v>
      </c>
      <c r="Z264" s="4" t="str">
        <f t="shared" si="9"/>
        <v>59 : [18, 0, 83, Figaro Castle East Shop],   #220</v>
      </c>
      <c r="AB264" s="19" t="s">
        <v>5254</v>
      </c>
      <c r="AD264" t="s">
        <v>5254</v>
      </c>
    </row>
    <row r="265" spans="1:30">
      <c r="A265">
        <v>230</v>
      </c>
      <c r="B265">
        <v>59</v>
      </c>
      <c r="C265">
        <v>64</v>
      </c>
      <c r="D265">
        <v>42</v>
      </c>
      <c r="E265">
        <v>59</v>
      </c>
      <c r="F265">
        <v>49</v>
      </c>
      <c r="G265">
        <v>59</v>
      </c>
      <c r="H265">
        <v>3</v>
      </c>
      <c r="I265">
        <v>0</v>
      </c>
      <c r="J265">
        <v>0</v>
      </c>
      <c r="K265">
        <v>48</v>
      </c>
      <c r="L265">
        <v>0</v>
      </c>
      <c r="M265">
        <v>0</v>
      </c>
      <c r="P265" s="19" t="s">
        <v>7168</v>
      </c>
      <c r="Q265" s="19" t="s">
        <v>1578</v>
      </c>
      <c r="R265">
        <v>226</v>
      </c>
      <c r="S265">
        <v>59</v>
      </c>
      <c r="T265">
        <v>65</v>
      </c>
      <c r="U265">
        <v>43</v>
      </c>
      <c r="V265">
        <v>1</v>
      </c>
      <c r="W265">
        <v>84</v>
      </c>
      <c r="X265" s="19" t="s">
        <v>2869</v>
      </c>
      <c r="Y265" s="4" t="str">
        <f t="shared" si="10"/>
        <v>230 : [65, 43, 1, 84],   #Figaro Castle Stairs Up to Inn</v>
      </c>
      <c r="Z265" s="4" t="str">
        <f t="shared" si="9"/>
        <v>59 : [43, 1, 84, Figaro Castle Below Inn],   #226</v>
      </c>
      <c r="AB265" s="19" t="s">
        <v>5255</v>
      </c>
      <c r="AD265" t="s">
        <v>5255</v>
      </c>
    </row>
    <row r="266" spans="1:30">
      <c r="A266">
        <v>231</v>
      </c>
      <c r="B266">
        <v>59</v>
      </c>
      <c r="C266">
        <v>66</v>
      </c>
      <c r="D266">
        <v>50</v>
      </c>
      <c r="E266">
        <v>55</v>
      </c>
      <c r="F266">
        <v>23</v>
      </c>
      <c r="G266">
        <v>33</v>
      </c>
      <c r="H266">
        <v>2</v>
      </c>
      <c r="I266">
        <v>0</v>
      </c>
      <c r="J266">
        <v>0</v>
      </c>
      <c r="K266">
        <v>32</v>
      </c>
      <c r="L266">
        <v>0</v>
      </c>
      <c r="M266">
        <v>0</v>
      </c>
      <c r="P266" s="19" t="s">
        <v>7171</v>
      </c>
      <c r="Q266" s="19" t="s">
        <v>1605</v>
      </c>
      <c r="R266">
        <v>207</v>
      </c>
      <c r="S266">
        <v>55</v>
      </c>
      <c r="T266">
        <v>66</v>
      </c>
      <c r="U266">
        <v>49</v>
      </c>
      <c r="V266">
        <v>0</v>
      </c>
      <c r="W266">
        <v>84</v>
      </c>
      <c r="X266" s="19" t="s">
        <v>2869</v>
      </c>
      <c r="Y266" s="4" t="str">
        <f t="shared" si="10"/>
        <v>231 : [66, 49, 0, 84],   #Figaro Castle Below Inn to Outside</v>
      </c>
      <c r="Z266" s="4" t="str">
        <f t="shared" si="9"/>
        <v>59 : [49, 0, 84, Figaro Castle Below Inn],   #207</v>
      </c>
      <c r="AB266" s="19" t="s">
        <v>5256</v>
      </c>
      <c r="AD266" t="s">
        <v>5256</v>
      </c>
    </row>
    <row r="267" spans="1:30">
      <c r="A267">
        <v>232</v>
      </c>
      <c r="B267">
        <v>59</v>
      </c>
      <c r="C267">
        <v>82</v>
      </c>
      <c r="D267">
        <v>10</v>
      </c>
      <c r="E267">
        <v>60</v>
      </c>
      <c r="F267">
        <v>97</v>
      </c>
      <c r="G267">
        <v>25</v>
      </c>
      <c r="H267">
        <v>1</v>
      </c>
      <c r="I267">
        <v>0</v>
      </c>
      <c r="J267">
        <v>0</v>
      </c>
      <c r="K267">
        <v>16</v>
      </c>
      <c r="L267">
        <v>0</v>
      </c>
      <c r="M267">
        <v>0</v>
      </c>
      <c r="P267" s="19" t="s">
        <v>7170</v>
      </c>
      <c r="Q267" s="19" t="s">
        <v>1593</v>
      </c>
      <c r="R267">
        <v>234</v>
      </c>
      <c r="S267">
        <v>60</v>
      </c>
      <c r="T267">
        <v>81</v>
      </c>
      <c r="U267">
        <v>11</v>
      </c>
      <c r="V267">
        <v>3</v>
      </c>
      <c r="W267">
        <v>85</v>
      </c>
      <c r="X267" s="19" t="s">
        <v>2870</v>
      </c>
      <c r="Y267" s="4" t="str">
        <f t="shared" si="10"/>
        <v>232 : [81, 11, 3, 85],   #Figaro Castle Stairs Up to Library</v>
      </c>
      <c r="Z267" s="4" t="str">
        <f t="shared" si="9"/>
        <v>59 : [11, 3, 85, Figaro Castle Below Library],   #234</v>
      </c>
      <c r="AB267" s="19" t="s">
        <v>5257</v>
      </c>
      <c r="AD267" t="s">
        <v>5257</v>
      </c>
    </row>
    <row r="268" spans="1:30">
      <c r="A268">
        <v>233</v>
      </c>
      <c r="B268">
        <v>59</v>
      </c>
      <c r="C268">
        <v>80</v>
      </c>
      <c r="D268">
        <v>18</v>
      </c>
      <c r="E268">
        <v>55</v>
      </c>
      <c r="F268">
        <v>33</v>
      </c>
      <c r="G268">
        <v>33</v>
      </c>
      <c r="H268">
        <v>2</v>
      </c>
      <c r="I268">
        <v>0</v>
      </c>
      <c r="J268">
        <v>0</v>
      </c>
      <c r="K268">
        <v>32</v>
      </c>
      <c r="L268">
        <v>0</v>
      </c>
      <c r="M268">
        <v>0</v>
      </c>
      <c r="P268" s="19" t="s">
        <v>7171</v>
      </c>
      <c r="Q268" s="19" t="s">
        <v>1594</v>
      </c>
      <c r="R268">
        <v>208</v>
      </c>
      <c r="S268">
        <v>55</v>
      </c>
      <c r="T268">
        <v>80</v>
      </c>
      <c r="U268">
        <v>17</v>
      </c>
      <c r="V268">
        <v>0</v>
      </c>
      <c r="W268">
        <v>85</v>
      </c>
      <c r="X268" s="19" t="s">
        <v>2870</v>
      </c>
      <c r="Y268" s="4" t="str">
        <f t="shared" si="10"/>
        <v>233 : [80, 17, 0, 85],   #Figaro Castle Below Library to Outside</v>
      </c>
      <c r="Z268" s="4" t="str">
        <f t="shared" si="9"/>
        <v>59 : [17, 0, 85, Figaro Castle Below Library],   #208</v>
      </c>
      <c r="AB268" s="19" t="s">
        <v>5258</v>
      </c>
      <c r="AD268" t="s">
        <v>5258</v>
      </c>
    </row>
    <row r="269" spans="1:30">
      <c r="A269">
        <v>234</v>
      </c>
      <c r="B269">
        <v>60</v>
      </c>
      <c r="C269">
        <v>96</v>
      </c>
      <c r="D269">
        <v>26</v>
      </c>
      <c r="E269">
        <v>59</v>
      </c>
      <c r="F269">
        <v>81</v>
      </c>
      <c r="G269">
        <v>11</v>
      </c>
      <c r="H269">
        <v>3</v>
      </c>
      <c r="I269">
        <v>0</v>
      </c>
      <c r="J269">
        <v>0</v>
      </c>
      <c r="K269">
        <v>48</v>
      </c>
      <c r="L269">
        <v>0</v>
      </c>
      <c r="M269">
        <v>0</v>
      </c>
      <c r="P269" s="19" t="s">
        <v>7168</v>
      </c>
      <c r="Q269" s="19" t="s">
        <v>1592</v>
      </c>
      <c r="R269">
        <v>232</v>
      </c>
      <c r="S269">
        <v>59</v>
      </c>
      <c r="T269">
        <v>97</v>
      </c>
      <c r="U269">
        <v>25</v>
      </c>
      <c r="V269">
        <v>1</v>
      </c>
      <c r="W269">
        <v>86</v>
      </c>
      <c r="X269" s="19" t="s">
        <v>634</v>
      </c>
      <c r="Y269" s="4" t="str">
        <f t="shared" si="10"/>
        <v>234 : [97, 25, 1, 86],   #Figaro Castle Library Stairs Down</v>
      </c>
      <c r="Z269" s="4" t="str">
        <f t="shared" si="9"/>
        <v>60 : [25, 1, 86, Figaro Castle Library],   #232</v>
      </c>
      <c r="AB269" s="19" t="s">
        <v>5259</v>
      </c>
      <c r="AD269" t="s">
        <v>5259</v>
      </c>
    </row>
    <row r="270" spans="1:30">
      <c r="A270">
        <v>235</v>
      </c>
      <c r="B270">
        <v>60</v>
      </c>
      <c r="C270">
        <v>103</v>
      </c>
      <c r="D270">
        <v>30</v>
      </c>
      <c r="E270">
        <v>55</v>
      </c>
      <c r="F270">
        <v>33</v>
      </c>
      <c r="G270">
        <v>26</v>
      </c>
      <c r="H270">
        <v>2</v>
      </c>
      <c r="I270">
        <v>0</v>
      </c>
      <c r="J270">
        <v>0</v>
      </c>
      <c r="K270">
        <v>32</v>
      </c>
      <c r="L270">
        <v>0</v>
      </c>
      <c r="M270">
        <v>0</v>
      </c>
      <c r="P270" s="19" t="s">
        <v>7171</v>
      </c>
      <c r="Q270" s="19" t="s">
        <v>1591</v>
      </c>
      <c r="R270">
        <v>204</v>
      </c>
      <c r="S270">
        <v>55</v>
      </c>
      <c r="T270">
        <v>103</v>
      </c>
      <c r="U270">
        <v>29</v>
      </c>
      <c r="V270">
        <v>0</v>
      </c>
      <c r="W270">
        <v>86</v>
      </c>
      <c r="X270" s="19" t="s">
        <v>634</v>
      </c>
      <c r="Y270" s="4" t="str">
        <f t="shared" si="10"/>
        <v>235 : [103, 29, 0, 86],   #Figaro Castle Library to Outside</v>
      </c>
      <c r="Z270" s="4" t="str">
        <f t="shared" si="9"/>
        <v>60 : [29, 0, 86, Figaro Castle Library],   #204</v>
      </c>
      <c r="AB270" s="19" t="s">
        <v>5260</v>
      </c>
      <c r="AD270" t="s">
        <v>5260</v>
      </c>
    </row>
    <row r="271" spans="1:30">
      <c r="A271">
        <v>236</v>
      </c>
      <c r="B271">
        <v>61</v>
      </c>
      <c r="C271">
        <v>11</v>
      </c>
      <c r="D271">
        <v>32</v>
      </c>
      <c r="E271">
        <v>59</v>
      </c>
      <c r="F271">
        <v>10</v>
      </c>
      <c r="G271">
        <v>48</v>
      </c>
      <c r="H271">
        <v>1</v>
      </c>
      <c r="I271">
        <v>0</v>
      </c>
      <c r="J271">
        <v>0</v>
      </c>
      <c r="K271">
        <v>16</v>
      </c>
      <c r="L271">
        <v>0</v>
      </c>
      <c r="M271">
        <v>0</v>
      </c>
      <c r="P271" s="19" t="s">
        <v>7168</v>
      </c>
      <c r="Q271" s="19" t="s">
        <v>1568</v>
      </c>
      <c r="R271">
        <v>213</v>
      </c>
      <c r="S271">
        <v>59</v>
      </c>
      <c r="T271">
        <v>10</v>
      </c>
      <c r="U271">
        <v>33</v>
      </c>
      <c r="V271">
        <v>3</v>
      </c>
      <c r="W271">
        <v>87</v>
      </c>
      <c r="X271" s="19" t="s">
        <v>2871</v>
      </c>
      <c r="Y271" s="4" t="str">
        <f t="shared" si="10"/>
        <v>236 : [10, 33, 3, 87],   #Figaro Castle Switch Room East</v>
      </c>
      <c r="Z271" s="4" t="str">
        <f t="shared" si="9"/>
        <v>61 : [33, 3, 87, Figaro Castle Switch Room],   #213</v>
      </c>
      <c r="AB271" s="19" t="s">
        <v>5261</v>
      </c>
      <c r="AD271" t="s">
        <v>5261</v>
      </c>
    </row>
    <row r="272" spans="1:30">
      <c r="A272">
        <v>237</v>
      </c>
      <c r="B272">
        <v>61</v>
      </c>
      <c r="C272">
        <v>27</v>
      </c>
      <c r="D272">
        <v>31</v>
      </c>
      <c r="E272">
        <v>59</v>
      </c>
      <c r="F272">
        <v>14</v>
      </c>
      <c r="G272">
        <v>48</v>
      </c>
      <c r="H272">
        <v>3</v>
      </c>
      <c r="I272">
        <v>0</v>
      </c>
      <c r="J272">
        <v>0</v>
      </c>
      <c r="K272">
        <v>48</v>
      </c>
      <c r="L272">
        <v>0</v>
      </c>
      <c r="M272">
        <v>0</v>
      </c>
      <c r="P272" s="19" t="s">
        <v>7168</v>
      </c>
      <c r="Q272" s="19" t="s">
        <v>1567</v>
      </c>
      <c r="R272">
        <v>214</v>
      </c>
      <c r="S272">
        <v>59</v>
      </c>
      <c r="T272">
        <v>28</v>
      </c>
      <c r="U272">
        <v>32</v>
      </c>
      <c r="V272">
        <v>1</v>
      </c>
      <c r="W272">
        <v>88</v>
      </c>
      <c r="X272" s="19" t="s">
        <v>2872</v>
      </c>
      <c r="Y272" s="4" t="str">
        <f t="shared" si="10"/>
        <v>237 : [28, 32, 1, 88],   #Figaro Castle Prison Stairs</v>
      </c>
      <c r="Z272" s="4" t="str">
        <f t="shared" si="9"/>
        <v>61 : [32, 1, 88, Figaro Castle Prison],   #214</v>
      </c>
      <c r="AB272" s="19" t="s">
        <v>5262</v>
      </c>
      <c r="AD272" t="s">
        <v>5262</v>
      </c>
    </row>
    <row r="273" spans="1:30">
      <c r="A273">
        <v>238</v>
      </c>
      <c r="B273">
        <v>61</v>
      </c>
      <c r="C273">
        <v>2</v>
      </c>
      <c r="D273">
        <v>37</v>
      </c>
      <c r="E273">
        <v>62</v>
      </c>
      <c r="F273">
        <v>12</v>
      </c>
      <c r="G273">
        <v>13</v>
      </c>
      <c r="H273">
        <v>3</v>
      </c>
      <c r="I273">
        <v>1</v>
      </c>
      <c r="J273">
        <v>0</v>
      </c>
      <c r="K273">
        <v>56</v>
      </c>
      <c r="L273">
        <v>0</v>
      </c>
      <c r="M273">
        <v>0</v>
      </c>
      <c r="P273" s="19" t="s">
        <v>7173</v>
      </c>
      <c r="Q273" s="19" t="s">
        <v>1607</v>
      </c>
      <c r="R273">
        <v>239</v>
      </c>
      <c r="S273">
        <v>62</v>
      </c>
      <c r="T273">
        <v>3</v>
      </c>
      <c r="U273">
        <v>36</v>
      </c>
      <c r="V273">
        <v>1</v>
      </c>
      <c r="W273">
        <v>87</v>
      </c>
      <c r="X273" s="19" t="s">
        <v>2871</v>
      </c>
      <c r="Y273" s="4" t="str">
        <f t="shared" si="10"/>
        <v>238 : [3, 36, 1, 87],   #Figaro Castle Switch Room West to Basement</v>
      </c>
      <c r="Z273" s="4" t="str">
        <f t="shared" si="9"/>
        <v>61 : [36, 1, 87, Figaro Castle Switch Room],   #239</v>
      </c>
      <c r="AB273" s="19" t="s">
        <v>5263</v>
      </c>
      <c r="AD273" t="s">
        <v>5263</v>
      </c>
    </row>
    <row r="274" spans="1:30">
      <c r="A274">
        <v>239</v>
      </c>
      <c r="B274">
        <v>62</v>
      </c>
      <c r="C274">
        <v>13</v>
      </c>
      <c r="D274">
        <v>12</v>
      </c>
      <c r="E274">
        <v>61</v>
      </c>
      <c r="F274">
        <v>3</v>
      </c>
      <c r="G274">
        <v>36</v>
      </c>
      <c r="H274">
        <v>1</v>
      </c>
      <c r="I274">
        <v>1</v>
      </c>
      <c r="J274">
        <v>0</v>
      </c>
      <c r="K274">
        <v>24</v>
      </c>
      <c r="L274">
        <v>0</v>
      </c>
      <c r="M274">
        <v>0</v>
      </c>
      <c r="P274" s="19" t="s">
        <v>7167</v>
      </c>
      <c r="Q274" s="19" t="s">
        <v>1608</v>
      </c>
      <c r="R274">
        <v>238</v>
      </c>
      <c r="S274">
        <v>61</v>
      </c>
      <c r="T274">
        <v>12</v>
      </c>
      <c r="U274">
        <v>13</v>
      </c>
      <c r="V274">
        <v>3</v>
      </c>
      <c r="W274">
        <v>89</v>
      </c>
      <c r="X274" s="19" t="s">
        <v>2875</v>
      </c>
      <c r="Y274" s="4" t="str">
        <f t="shared" si="10"/>
        <v>239 : [12, 13, 3, 89],   #Figaro Castle B1 Stairs to Switch Room</v>
      </c>
      <c r="Z274" s="4" t="str">
        <f t="shared" si="9"/>
        <v>62 : [13, 3, 89, Figaro Castle B1 Hallway East],   #238</v>
      </c>
      <c r="AB274" s="19" t="s">
        <v>5264</v>
      </c>
      <c r="AD274" t="s">
        <v>5264</v>
      </c>
    </row>
    <row r="275" spans="1:30">
      <c r="A275">
        <v>240</v>
      </c>
      <c r="B275">
        <v>62</v>
      </c>
      <c r="C275">
        <v>14</v>
      </c>
      <c r="D275">
        <v>8</v>
      </c>
      <c r="E275">
        <v>63</v>
      </c>
      <c r="F275">
        <v>54</v>
      </c>
      <c r="G275">
        <v>6</v>
      </c>
      <c r="H275">
        <v>1</v>
      </c>
      <c r="I275">
        <v>1</v>
      </c>
      <c r="J275">
        <v>0</v>
      </c>
      <c r="K275">
        <v>24</v>
      </c>
      <c r="L275">
        <v>0</v>
      </c>
      <c r="M275">
        <v>0</v>
      </c>
      <c r="P275" s="19" t="s">
        <v>7174</v>
      </c>
      <c r="Q275" s="19" t="s">
        <v>1609</v>
      </c>
      <c r="R275">
        <v>245</v>
      </c>
      <c r="S275">
        <v>63</v>
      </c>
      <c r="T275">
        <v>13</v>
      </c>
      <c r="U275">
        <v>7</v>
      </c>
      <c r="V275">
        <v>3</v>
      </c>
      <c r="W275">
        <v>89</v>
      </c>
      <c r="X275" s="19" t="s">
        <v>2875</v>
      </c>
      <c r="Y275" s="4" t="str">
        <f t="shared" si="10"/>
        <v>240 : [13, 7, 3, 89],   #Figaro Castle B1 Stairs to East Hallway</v>
      </c>
      <c r="Z275" s="4" t="str">
        <f t="shared" si="9"/>
        <v>62 : [7, 3, 89, Figaro Castle B1 Hallway East],   #245</v>
      </c>
      <c r="AB275" s="19" t="s">
        <v>5265</v>
      </c>
      <c r="AD275" t="s">
        <v>5265</v>
      </c>
    </row>
    <row r="276" spans="1:30">
      <c r="A276">
        <v>241</v>
      </c>
      <c r="B276">
        <v>62</v>
      </c>
      <c r="C276">
        <v>2</v>
      </c>
      <c r="D276">
        <v>13</v>
      </c>
      <c r="E276">
        <v>63</v>
      </c>
      <c r="F276">
        <v>46</v>
      </c>
      <c r="G276">
        <v>9</v>
      </c>
      <c r="H276">
        <v>3</v>
      </c>
      <c r="I276">
        <v>1</v>
      </c>
      <c r="J276">
        <v>0</v>
      </c>
      <c r="K276">
        <v>56</v>
      </c>
      <c r="L276">
        <v>0</v>
      </c>
      <c r="M276">
        <v>0</v>
      </c>
      <c r="P276" s="19" t="s">
        <v>7174</v>
      </c>
      <c r="Q276" s="19" t="s">
        <v>1610</v>
      </c>
      <c r="R276">
        <v>246</v>
      </c>
      <c r="S276">
        <v>63</v>
      </c>
      <c r="T276">
        <v>3</v>
      </c>
      <c r="U276">
        <v>12</v>
      </c>
      <c r="V276">
        <v>1</v>
      </c>
      <c r="W276">
        <v>90</v>
      </c>
      <c r="X276" s="19" t="s">
        <v>2876</v>
      </c>
      <c r="Y276" s="4" t="str">
        <f t="shared" si="10"/>
        <v>241 : [3, 12, 1, 90],   #Figaro Castle B1 Stairs to West Hallway</v>
      </c>
      <c r="Z276" s="4" t="str">
        <f t="shared" si="9"/>
        <v>62 : [12, 1, 90, Figaro Castle B1 Hallway West],   #246</v>
      </c>
      <c r="AB276" s="19" t="s">
        <v>5266</v>
      </c>
      <c r="AD276" t="s">
        <v>5266</v>
      </c>
    </row>
    <row r="277" spans="1:30">
      <c r="A277">
        <v>242</v>
      </c>
      <c r="B277">
        <v>62</v>
      </c>
      <c r="C277">
        <v>4</v>
      </c>
      <c r="D277">
        <v>6</v>
      </c>
      <c r="E277">
        <v>66</v>
      </c>
      <c r="F277">
        <v>3</v>
      </c>
      <c r="G277">
        <v>55</v>
      </c>
      <c r="H277">
        <v>0</v>
      </c>
      <c r="I277">
        <v>0</v>
      </c>
      <c r="J277">
        <v>0</v>
      </c>
      <c r="K277">
        <v>0</v>
      </c>
      <c r="L277">
        <v>0</v>
      </c>
      <c r="M277">
        <v>0</v>
      </c>
      <c r="P277" s="19" t="s">
        <v>7175</v>
      </c>
      <c r="Q277" s="19" t="s">
        <v>1611</v>
      </c>
      <c r="R277">
        <v>255</v>
      </c>
      <c r="S277">
        <v>66</v>
      </c>
      <c r="T277">
        <v>4</v>
      </c>
      <c r="U277">
        <v>8</v>
      </c>
      <c r="V277">
        <v>2</v>
      </c>
      <c r="W277">
        <v>90</v>
      </c>
      <c r="X277" s="19" t="s">
        <v>2876</v>
      </c>
      <c r="Y277" s="4" t="str">
        <f t="shared" si="10"/>
        <v>242 : [4, 8, 2, 90],   #Figaro Castle B1 To Single Chest Room</v>
      </c>
      <c r="Z277" s="4" t="str">
        <f t="shared" si="9"/>
        <v>62 : [8, 2, 90, Figaro Castle B1 Hallway West],   #255</v>
      </c>
      <c r="AB277" s="19" t="s">
        <v>5267</v>
      </c>
      <c r="AD277" t="s">
        <v>5267</v>
      </c>
    </row>
    <row r="278" spans="1:30">
      <c r="A278">
        <v>243</v>
      </c>
      <c r="B278">
        <v>62</v>
      </c>
      <c r="C278">
        <v>8</v>
      </c>
      <c r="D278">
        <v>18</v>
      </c>
      <c r="E278">
        <v>63</v>
      </c>
      <c r="F278">
        <v>84</v>
      </c>
      <c r="G278">
        <v>5</v>
      </c>
      <c r="H278">
        <v>2</v>
      </c>
      <c r="I278">
        <v>0</v>
      </c>
      <c r="J278">
        <v>0</v>
      </c>
      <c r="K278">
        <v>32</v>
      </c>
      <c r="L278">
        <v>0</v>
      </c>
      <c r="M278">
        <v>0</v>
      </c>
      <c r="P278" s="19" t="s">
        <v>7174</v>
      </c>
      <c r="Q278" s="19" t="s">
        <v>1612</v>
      </c>
      <c r="R278">
        <v>251</v>
      </c>
      <c r="S278">
        <v>63</v>
      </c>
      <c r="T278">
        <v>8</v>
      </c>
      <c r="U278">
        <v>17</v>
      </c>
      <c r="V278">
        <v>0</v>
      </c>
      <c r="W278">
        <v>91</v>
      </c>
      <c r="X278" s="19" t="s">
        <v>2873</v>
      </c>
      <c r="Y278" s="4" t="str">
        <f t="shared" si="10"/>
        <v>243 : [8, 17, 0, 91],   #Figaro Castle B2 Hallway South</v>
      </c>
      <c r="Z278" s="4" t="str">
        <f t="shared" si="9"/>
        <v>62 : [17, 0, 91, Figaro Castle B2 Hallway],   #251</v>
      </c>
      <c r="AB278" s="19" t="s">
        <v>5268</v>
      </c>
      <c r="AD278" t="s">
        <v>5268</v>
      </c>
    </row>
    <row r="279" spans="1:30">
      <c r="A279">
        <v>244</v>
      </c>
      <c r="B279">
        <v>62</v>
      </c>
      <c r="C279">
        <v>8</v>
      </c>
      <c r="D279">
        <v>6</v>
      </c>
      <c r="E279">
        <v>64</v>
      </c>
      <c r="F279">
        <v>29</v>
      </c>
      <c r="G279">
        <v>20</v>
      </c>
      <c r="H279">
        <v>0</v>
      </c>
      <c r="I279">
        <v>1</v>
      </c>
      <c r="J279">
        <v>0</v>
      </c>
      <c r="K279">
        <v>8</v>
      </c>
      <c r="L279">
        <v>0</v>
      </c>
      <c r="M279">
        <v>0</v>
      </c>
      <c r="P279" s="19" t="s">
        <v>7176</v>
      </c>
      <c r="Q279" s="19" t="s">
        <v>1613</v>
      </c>
      <c r="R279">
        <v>252</v>
      </c>
      <c r="S279">
        <v>64</v>
      </c>
      <c r="T279">
        <v>8</v>
      </c>
      <c r="U279">
        <v>8</v>
      </c>
      <c r="V279">
        <v>2</v>
      </c>
      <c r="W279">
        <v>91</v>
      </c>
      <c r="X279" s="19" t="s">
        <v>2873</v>
      </c>
      <c r="Y279" s="4" t="str">
        <f t="shared" si="10"/>
        <v>244 : [8, 8, 2, 91],   #Figaro Castle B2 Hallway North to Engine Room</v>
      </c>
      <c r="Z279" s="4" t="str">
        <f t="shared" si="9"/>
        <v>62 : [8, 2, 91, Figaro Castle B2 Hallway],   #252</v>
      </c>
      <c r="AB279" s="19" t="s">
        <v>5269</v>
      </c>
      <c r="AD279" t="s">
        <v>5269</v>
      </c>
    </row>
    <row r="280" spans="1:30">
      <c r="A280">
        <v>245</v>
      </c>
      <c r="B280">
        <v>63</v>
      </c>
      <c r="C280">
        <v>53</v>
      </c>
      <c r="D280">
        <v>5</v>
      </c>
      <c r="E280">
        <v>62</v>
      </c>
      <c r="F280">
        <v>13</v>
      </c>
      <c r="G280">
        <v>7</v>
      </c>
      <c r="H280">
        <v>3</v>
      </c>
      <c r="I280">
        <v>1</v>
      </c>
      <c r="J280">
        <v>0</v>
      </c>
      <c r="K280">
        <v>56</v>
      </c>
      <c r="L280">
        <v>0</v>
      </c>
      <c r="M280">
        <v>0</v>
      </c>
      <c r="P280" s="19" t="s">
        <v>7173</v>
      </c>
      <c r="Q280" s="19" t="s">
        <v>1614</v>
      </c>
      <c r="R280">
        <v>240</v>
      </c>
      <c r="S280">
        <v>62</v>
      </c>
      <c r="T280">
        <v>54</v>
      </c>
      <c r="U280">
        <v>6</v>
      </c>
      <c r="V280">
        <v>1</v>
      </c>
      <c r="W280">
        <v>92</v>
      </c>
      <c r="X280" s="19" t="s">
        <v>2874</v>
      </c>
      <c r="Y280" s="4" t="str">
        <f t="shared" si="10"/>
        <v>245 : [54, 6, 1, 92],   #Figaro Castle B2 East Hallway Stairs to B1</v>
      </c>
      <c r="Z280" s="4" t="str">
        <f t="shared" si="9"/>
        <v>63 : [6, 1, 92, Figaro Castle B2 East Hallway],   #240</v>
      </c>
      <c r="AB280" s="19" t="s">
        <v>5270</v>
      </c>
      <c r="AD280" t="s">
        <v>5270</v>
      </c>
    </row>
    <row r="281" spans="1:30">
      <c r="A281">
        <v>246</v>
      </c>
      <c r="B281">
        <v>63</v>
      </c>
      <c r="C281">
        <v>47</v>
      </c>
      <c r="D281">
        <v>8</v>
      </c>
      <c r="E281">
        <v>62</v>
      </c>
      <c r="F281">
        <v>3</v>
      </c>
      <c r="G281">
        <v>12</v>
      </c>
      <c r="H281">
        <v>1</v>
      </c>
      <c r="I281">
        <v>1</v>
      </c>
      <c r="J281">
        <v>0</v>
      </c>
      <c r="K281">
        <v>24</v>
      </c>
      <c r="L281">
        <v>0</v>
      </c>
      <c r="M281">
        <v>0</v>
      </c>
      <c r="P281" s="19" t="s">
        <v>7173</v>
      </c>
      <c r="Q281" s="19" t="s">
        <v>1615</v>
      </c>
      <c r="R281">
        <v>241</v>
      </c>
      <c r="S281">
        <v>62</v>
      </c>
      <c r="T281">
        <v>46</v>
      </c>
      <c r="U281">
        <v>9</v>
      </c>
      <c r="V281">
        <v>3</v>
      </c>
      <c r="W281">
        <v>93</v>
      </c>
      <c r="X281" s="19" t="s">
        <v>2877</v>
      </c>
      <c r="Y281" s="4" t="str">
        <f t="shared" si="10"/>
        <v>246 : [46, 9, 3, 93],   #Figaro Castle B2 West Hallway Stairs to B1</v>
      </c>
      <c r="Z281" s="4" t="str">
        <f t="shared" si="9"/>
        <v>63 : [9, 3, 93, Figaro Castle B2 West Hallway],   #241</v>
      </c>
      <c r="AB281" s="19" t="s">
        <v>5271</v>
      </c>
      <c r="AD281" t="s">
        <v>5271</v>
      </c>
    </row>
    <row r="282" spans="1:30">
      <c r="A282">
        <v>247</v>
      </c>
      <c r="B282">
        <v>63</v>
      </c>
      <c r="C282">
        <v>56</v>
      </c>
      <c r="D282">
        <v>15</v>
      </c>
      <c r="E282">
        <v>63</v>
      </c>
      <c r="F282">
        <v>87</v>
      </c>
      <c r="G282">
        <v>7</v>
      </c>
      <c r="H282">
        <v>2</v>
      </c>
      <c r="I282">
        <v>0</v>
      </c>
      <c r="J282">
        <v>0</v>
      </c>
      <c r="K282">
        <v>32</v>
      </c>
      <c r="L282">
        <v>0</v>
      </c>
      <c r="M282">
        <v>0</v>
      </c>
      <c r="P282" s="19" t="s">
        <v>7174</v>
      </c>
      <c r="Q282" s="19" t="s">
        <v>1616</v>
      </c>
      <c r="R282">
        <v>249</v>
      </c>
      <c r="S282">
        <v>63</v>
      </c>
      <c r="T282">
        <v>56</v>
      </c>
      <c r="U282">
        <v>14</v>
      </c>
      <c r="V282">
        <v>0</v>
      </c>
      <c r="W282">
        <v>92</v>
      </c>
      <c r="X282" s="19" t="s">
        <v>2874</v>
      </c>
      <c r="Y282" s="4" t="str">
        <f t="shared" si="10"/>
        <v>247 : [56, 14, 0, 92],   #Figaro Castle B2 East Hallway to 4 Chest Room</v>
      </c>
      <c r="Z282" s="4" t="str">
        <f t="shared" si="9"/>
        <v>63 : [14, 0, 92, Figaro Castle B2 East Hallway],   #249</v>
      </c>
      <c r="AB282" s="19" t="s">
        <v>5272</v>
      </c>
      <c r="AD282" t="s">
        <v>5272</v>
      </c>
    </row>
    <row r="283" spans="1:30">
      <c r="A283">
        <v>248</v>
      </c>
      <c r="B283">
        <v>63</v>
      </c>
      <c r="C283">
        <v>44</v>
      </c>
      <c r="D283">
        <v>15</v>
      </c>
      <c r="E283">
        <v>63</v>
      </c>
      <c r="F283">
        <v>81</v>
      </c>
      <c r="G283">
        <v>7</v>
      </c>
      <c r="H283">
        <v>2</v>
      </c>
      <c r="I283">
        <v>0</v>
      </c>
      <c r="J283">
        <v>0</v>
      </c>
      <c r="K283">
        <v>32</v>
      </c>
      <c r="L283">
        <v>0</v>
      </c>
      <c r="M283">
        <v>0</v>
      </c>
      <c r="P283" s="19" t="s">
        <v>7174</v>
      </c>
      <c r="Q283" s="19" t="s">
        <v>1617</v>
      </c>
      <c r="R283">
        <v>250</v>
      </c>
      <c r="S283">
        <v>63</v>
      </c>
      <c r="T283">
        <v>44</v>
      </c>
      <c r="U283">
        <v>14</v>
      </c>
      <c r="V283">
        <v>0</v>
      </c>
      <c r="W283">
        <v>93</v>
      </c>
      <c r="X283" s="19" t="s">
        <v>2877</v>
      </c>
      <c r="Y283" s="4" t="str">
        <f t="shared" si="10"/>
        <v>248 : [44, 14, 0, 93],   #Figaro Castle B2 West Hallway to 4 Chest Room</v>
      </c>
      <c r="Z283" s="4" t="str">
        <f t="shared" si="9"/>
        <v>63 : [14, 0, 93, Figaro Castle B2 West Hallway],   #250</v>
      </c>
      <c r="AB283" s="19" t="s">
        <v>5273</v>
      </c>
      <c r="AD283" t="s">
        <v>5273</v>
      </c>
    </row>
    <row r="284" spans="1:30">
      <c r="A284">
        <v>249</v>
      </c>
      <c r="B284">
        <v>63</v>
      </c>
      <c r="C284">
        <v>87</v>
      </c>
      <c r="D284">
        <v>5</v>
      </c>
      <c r="E284">
        <v>63</v>
      </c>
      <c r="F284">
        <v>56</v>
      </c>
      <c r="G284">
        <v>14</v>
      </c>
      <c r="H284">
        <v>0</v>
      </c>
      <c r="I284">
        <v>0</v>
      </c>
      <c r="J284">
        <v>0</v>
      </c>
      <c r="K284">
        <v>0</v>
      </c>
      <c r="L284">
        <v>0</v>
      </c>
      <c r="M284">
        <v>0</v>
      </c>
      <c r="P284" s="19" t="s">
        <v>7174</v>
      </c>
      <c r="Q284" s="19" t="s">
        <v>1618</v>
      </c>
      <c r="R284">
        <v>247</v>
      </c>
      <c r="S284">
        <v>63</v>
      </c>
      <c r="T284">
        <v>87</v>
      </c>
      <c r="U284">
        <v>7</v>
      </c>
      <c r="V284">
        <v>2</v>
      </c>
      <c r="W284">
        <v>94</v>
      </c>
      <c r="X284" s="19" t="s">
        <v>2878</v>
      </c>
      <c r="Y284" s="4" t="str">
        <f t="shared" si="10"/>
        <v>249 : [87, 7, 2, 94],   #Figaro Castle B2 4 Chest Room to East Hallway</v>
      </c>
      <c r="Z284" s="4" t="str">
        <f t="shared" si="9"/>
        <v>63 : [7, 2, 94, Figaro Castle B2 4 Chest Room],   #247</v>
      </c>
      <c r="AB284" s="19" t="s">
        <v>5274</v>
      </c>
      <c r="AD284" t="s">
        <v>5274</v>
      </c>
    </row>
    <row r="285" spans="1:30">
      <c r="A285">
        <v>250</v>
      </c>
      <c r="B285">
        <v>63</v>
      </c>
      <c r="C285">
        <v>81</v>
      </c>
      <c r="D285">
        <v>5</v>
      </c>
      <c r="E285">
        <v>63</v>
      </c>
      <c r="F285">
        <v>44</v>
      </c>
      <c r="G285">
        <v>14</v>
      </c>
      <c r="H285">
        <v>0</v>
      </c>
      <c r="I285">
        <v>0</v>
      </c>
      <c r="J285">
        <v>0</v>
      </c>
      <c r="K285">
        <v>0</v>
      </c>
      <c r="L285">
        <v>0</v>
      </c>
      <c r="M285">
        <v>0</v>
      </c>
      <c r="P285" s="19" t="s">
        <v>7174</v>
      </c>
      <c r="Q285" s="19" t="s">
        <v>1619</v>
      </c>
      <c r="R285">
        <v>248</v>
      </c>
      <c r="S285">
        <v>63</v>
      </c>
      <c r="T285">
        <v>81</v>
      </c>
      <c r="U285">
        <v>7</v>
      </c>
      <c r="V285">
        <v>2</v>
      </c>
      <c r="W285">
        <v>94</v>
      </c>
      <c r="X285" s="19" t="s">
        <v>2878</v>
      </c>
      <c r="Y285" s="4" t="str">
        <f t="shared" si="10"/>
        <v>250 : [81, 7, 2, 94],   #Figaro Castle B2 4 Chest Room to West Hallway</v>
      </c>
      <c r="Z285" s="4" t="str">
        <f t="shared" si="9"/>
        <v>63 : [7, 2, 94, Figaro Castle B2 4 Chest Room],   #248</v>
      </c>
      <c r="AB285" s="19" t="s">
        <v>5275</v>
      </c>
      <c r="AD285" t="s">
        <v>5275</v>
      </c>
    </row>
    <row r="286" spans="1:30">
      <c r="A286">
        <v>251</v>
      </c>
      <c r="B286">
        <v>63</v>
      </c>
      <c r="C286">
        <v>84</v>
      </c>
      <c r="D286">
        <v>3</v>
      </c>
      <c r="E286">
        <v>62</v>
      </c>
      <c r="F286">
        <v>8</v>
      </c>
      <c r="G286">
        <v>17</v>
      </c>
      <c r="H286">
        <v>0</v>
      </c>
      <c r="I286">
        <v>0</v>
      </c>
      <c r="J286">
        <v>0</v>
      </c>
      <c r="K286">
        <v>0</v>
      </c>
      <c r="L286">
        <v>0</v>
      </c>
      <c r="M286">
        <v>0</v>
      </c>
      <c r="P286" s="19" t="s">
        <v>7173</v>
      </c>
      <c r="Q286" s="19" t="s">
        <v>1620</v>
      </c>
      <c r="R286">
        <v>243</v>
      </c>
      <c r="S286">
        <v>62</v>
      </c>
      <c r="T286">
        <v>84</v>
      </c>
      <c r="U286">
        <v>5</v>
      </c>
      <c r="V286">
        <v>2</v>
      </c>
      <c r="W286">
        <v>94</v>
      </c>
      <c r="X286" s="19" t="s">
        <v>2878</v>
      </c>
      <c r="Y286" s="4" t="str">
        <f t="shared" si="10"/>
        <v>251 : [84, 5, 2, 94],   #Figaro Castle B2 4 Chest Room North to Hallway</v>
      </c>
      <c r="Z286" s="4" t="str">
        <f t="shared" si="9"/>
        <v>63 : [5, 2, 94, Figaro Castle B2 4 Chest Room],   #243</v>
      </c>
      <c r="AB286" s="19" t="s">
        <v>5276</v>
      </c>
      <c r="AD286" t="s">
        <v>5276</v>
      </c>
    </row>
    <row r="287" spans="1:30">
      <c r="A287">
        <v>252</v>
      </c>
      <c r="B287">
        <v>64</v>
      </c>
      <c r="C287">
        <v>29</v>
      </c>
      <c r="D287">
        <v>21</v>
      </c>
      <c r="E287">
        <v>62</v>
      </c>
      <c r="F287">
        <v>8</v>
      </c>
      <c r="G287">
        <v>8</v>
      </c>
      <c r="H287">
        <v>2</v>
      </c>
      <c r="I287">
        <v>0</v>
      </c>
      <c r="J287">
        <v>0</v>
      </c>
      <c r="K287">
        <v>32</v>
      </c>
      <c r="L287">
        <v>0</v>
      </c>
      <c r="M287">
        <v>0</v>
      </c>
      <c r="P287" s="19" t="s">
        <v>7173</v>
      </c>
      <c r="Q287" s="19" t="s">
        <v>1621</v>
      </c>
      <c r="R287">
        <v>244</v>
      </c>
      <c r="S287">
        <v>62</v>
      </c>
      <c r="T287">
        <v>29</v>
      </c>
      <c r="U287">
        <v>20</v>
      </c>
      <c r="V287">
        <v>0</v>
      </c>
      <c r="W287">
        <v>95</v>
      </c>
      <c r="X287" s="19" t="s">
        <v>670</v>
      </c>
      <c r="Y287" s="4" t="str">
        <f t="shared" si="10"/>
        <v>252 : [29, 20, 0, 95],   #Figaro Castle Engine Room South</v>
      </c>
      <c r="Z287" s="4" t="str">
        <f t="shared" si="9"/>
        <v>64 : [20, 0, 95, Figaro Castle Engine Room],   #244</v>
      </c>
      <c r="AB287" s="19" t="s">
        <v>5277</v>
      </c>
      <c r="AD287" t="s">
        <v>5277</v>
      </c>
    </row>
    <row r="288" spans="1:30">
      <c r="A288">
        <v>253</v>
      </c>
      <c r="B288">
        <v>64</v>
      </c>
      <c r="C288">
        <v>29</v>
      </c>
      <c r="D288">
        <v>5</v>
      </c>
      <c r="E288">
        <v>65</v>
      </c>
      <c r="F288">
        <v>68</v>
      </c>
      <c r="G288">
        <v>16</v>
      </c>
      <c r="H288">
        <v>0</v>
      </c>
      <c r="I288">
        <v>0</v>
      </c>
      <c r="J288">
        <v>0</v>
      </c>
      <c r="K288">
        <v>0</v>
      </c>
      <c r="L288">
        <v>0</v>
      </c>
      <c r="M288">
        <v>0</v>
      </c>
      <c r="P288" s="19" t="s">
        <v>7177</v>
      </c>
      <c r="Q288" s="19" t="s">
        <v>1622</v>
      </c>
      <c r="R288">
        <v>254</v>
      </c>
      <c r="S288">
        <v>65</v>
      </c>
      <c r="T288">
        <v>29</v>
      </c>
      <c r="U288">
        <v>7</v>
      </c>
      <c r="V288">
        <v>2</v>
      </c>
      <c r="W288">
        <v>95</v>
      </c>
      <c r="X288" s="19" t="s">
        <v>670</v>
      </c>
      <c r="Y288" s="4" t="str">
        <f t="shared" si="10"/>
        <v>253 : [29, 7, 2, 95],   #Figaro Castle Engine Room North</v>
      </c>
      <c r="Z288" s="4" t="str">
        <f t="shared" si="9"/>
        <v>64 : [7, 2, 95, Figaro Castle Engine Room],   #254</v>
      </c>
      <c r="AB288" s="19" t="s">
        <v>5278</v>
      </c>
      <c r="AD288" t="s">
        <v>5278</v>
      </c>
    </row>
    <row r="289" spans="1:30">
      <c r="A289">
        <v>254</v>
      </c>
      <c r="B289">
        <v>65</v>
      </c>
      <c r="C289">
        <v>68</v>
      </c>
      <c r="D289">
        <v>17</v>
      </c>
      <c r="E289">
        <v>64</v>
      </c>
      <c r="F289">
        <v>29</v>
      </c>
      <c r="G289">
        <v>7</v>
      </c>
      <c r="H289">
        <v>2</v>
      </c>
      <c r="I289">
        <v>0</v>
      </c>
      <c r="J289">
        <v>0</v>
      </c>
      <c r="K289">
        <v>32</v>
      </c>
      <c r="L289">
        <v>0</v>
      </c>
      <c r="M289">
        <v>0</v>
      </c>
      <c r="P289" s="19" t="s">
        <v>7176</v>
      </c>
      <c r="Q289" s="19" t="s">
        <v>1623</v>
      </c>
      <c r="R289">
        <v>253</v>
      </c>
      <c r="S289">
        <v>64</v>
      </c>
      <c r="T289">
        <v>68</v>
      </c>
      <c r="U289">
        <v>16</v>
      </c>
      <c r="V289">
        <v>0</v>
      </c>
      <c r="W289">
        <v>96</v>
      </c>
      <c r="X289" s="19" t="s">
        <v>1623</v>
      </c>
      <c r="Y289" s="4" t="str">
        <f t="shared" si="10"/>
        <v>254 : [68, 16, 0, 96],   #Figaro Castle Treasure Room Behind Engine Room</v>
      </c>
      <c r="Z289" s="4" t="str">
        <f t="shared" si="9"/>
        <v>65 : [16, 0, 96, Figaro Castle Treasure Room Behind Engine Room],   #253</v>
      </c>
      <c r="AB289" s="19" t="s">
        <v>5279</v>
      </c>
      <c r="AD289" t="s">
        <v>5279</v>
      </c>
    </row>
    <row r="290" spans="1:30">
      <c r="A290">
        <v>255</v>
      </c>
      <c r="B290">
        <v>66</v>
      </c>
      <c r="C290">
        <v>3</v>
      </c>
      <c r="D290">
        <v>56</v>
      </c>
      <c r="E290">
        <v>62</v>
      </c>
      <c r="F290">
        <v>4</v>
      </c>
      <c r="G290">
        <v>8</v>
      </c>
      <c r="H290">
        <v>2</v>
      </c>
      <c r="I290">
        <v>0</v>
      </c>
      <c r="J290">
        <v>0</v>
      </c>
      <c r="K290">
        <v>32</v>
      </c>
      <c r="L290">
        <v>0</v>
      </c>
      <c r="M290">
        <v>0</v>
      </c>
      <c r="P290" s="19" t="s">
        <v>7173</v>
      </c>
      <c r="Q290" s="19" t="s">
        <v>1624</v>
      </c>
      <c r="R290">
        <v>242</v>
      </c>
      <c r="S290">
        <v>62</v>
      </c>
      <c r="T290">
        <v>3</v>
      </c>
      <c r="U290">
        <v>55</v>
      </c>
      <c r="V290">
        <v>0</v>
      </c>
      <c r="W290">
        <v>97</v>
      </c>
      <c r="X290" s="19" t="s">
        <v>1624</v>
      </c>
      <c r="Y290" s="4" t="str">
        <f t="shared" si="10"/>
        <v>255 : [3, 55, 0, 97],   #Figaro Castle B1 Single Chest Room</v>
      </c>
      <c r="Z290" s="4" t="str">
        <f t="shared" si="9"/>
        <v>66 : [55, 0, 97, Figaro Castle B1 Single Chest Room],   #242</v>
      </c>
      <c r="AB290" s="19" t="s">
        <v>5280</v>
      </c>
      <c r="AD290" t="s">
        <v>5280</v>
      </c>
    </row>
    <row r="291" spans="1:30">
      <c r="A291">
        <v>256</v>
      </c>
      <c r="B291">
        <v>68</v>
      </c>
      <c r="C291">
        <v>55</v>
      </c>
      <c r="D291">
        <v>57</v>
      </c>
      <c r="E291">
        <v>68</v>
      </c>
      <c r="F291">
        <v>14</v>
      </c>
      <c r="G291">
        <v>34</v>
      </c>
      <c r="H291">
        <v>2</v>
      </c>
      <c r="I291">
        <v>0</v>
      </c>
      <c r="J291">
        <v>0</v>
      </c>
      <c r="K291">
        <v>32</v>
      </c>
      <c r="L291">
        <v>0</v>
      </c>
      <c r="M291">
        <v>0</v>
      </c>
      <c r="P291" s="19" t="s">
        <v>7123</v>
      </c>
      <c r="Q291" s="19" t="s">
        <v>1626</v>
      </c>
      <c r="R291">
        <v>261</v>
      </c>
      <c r="S291">
        <v>68</v>
      </c>
      <c r="T291">
        <v>55</v>
      </c>
      <c r="U291">
        <v>56</v>
      </c>
      <c r="V291">
        <v>0</v>
      </c>
      <c r="W291">
        <v>98</v>
      </c>
      <c r="X291" s="19" t="s">
        <v>2806</v>
      </c>
      <c r="Y291" s="4" t="str">
        <f t="shared" si="10"/>
        <v>256 : [55, 56, 0, 98],   #Cave to South Figaro Small Hallway West WoR</v>
      </c>
      <c r="Z291" s="4" t="str">
        <f t="shared" si="9"/>
        <v>68 : [56, 0, 98, Cave to South Figaro Small Hallway WoR],   #261</v>
      </c>
      <c r="AB291" s="19" t="s">
        <v>5281</v>
      </c>
      <c r="AD291" t="s">
        <v>5281</v>
      </c>
    </row>
    <row r="292" spans="1:30">
      <c r="A292">
        <v>257</v>
      </c>
      <c r="B292">
        <v>68</v>
      </c>
      <c r="C292">
        <v>61</v>
      </c>
      <c r="D292">
        <v>57</v>
      </c>
      <c r="E292">
        <v>68</v>
      </c>
      <c r="F292">
        <v>17</v>
      </c>
      <c r="G292">
        <v>21</v>
      </c>
      <c r="H292">
        <v>2</v>
      </c>
      <c r="I292">
        <v>0</v>
      </c>
      <c r="J292">
        <v>0</v>
      </c>
      <c r="K292">
        <v>32</v>
      </c>
      <c r="L292">
        <v>0</v>
      </c>
      <c r="M292">
        <v>0</v>
      </c>
      <c r="P292" s="19" t="s">
        <v>7123</v>
      </c>
      <c r="Q292" s="19" t="s">
        <v>1629</v>
      </c>
      <c r="R292">
        <v>260</v>
      </c>
      <c r="S292">
        <v>68</v>
      </c>
      <c r="T292">
        <v>61</v>
      </c>
      <c r="U292">
        <v>56</v>
      </c>
      <c r="V292">
        <v>0</v>
      </c>
      <c r="W292">
        <v>98</v>
      </c>
      <c r="X292" s="19" t="s">
        <v>2806</v>
      </c>
      <c r="Y292" s="4" t="str">
        <f t="shared" si="10"/>
        <v>257 : [61, 56, 0, 98],   #Cave to South Figaro Small Hallway East to Big Room WoR</v>
      </c>
      <c r="Z292" s="4" t="str">
        <f t="shared" si="9"/>
        <v>68 : [56, 0, 98, Cave to South Figaro Small Hallway WoR],   #260</v>
      </c>
      <c r="AB292" s="19" t="s">
        <v>5282</v>
      </c>
      <c r="AD292" t="s">
        <v>5282</v>
      </c>
    </row>
    <row r="293" spans="1:30">
      <c r="A293">
        <v>258</v>
      </c>
      <c r="B293">
        <v>68</v>
      </c>
      <c r="C293">
        <v>10</v>
      </c>
      <c r="D293">
        <v>2</v>
      </c>
      <c r="E293">
        <v>90</v>
      </c>
      <c r="F293">
        <v>55</v>
      </c>
      <c r="G293">
        <v>31</v>
      </c>
      <c r="H293">
        <v>0</v>
      </c>
      <c r="I293">
        <v>0</v>
      </c>
      <c r="J293">
        <v>0</v>
      </c>
      <c r="K293">
        <v>0</v>
      </c>
      <c r="L293">
        <v>0</v>
      </c>
      <c r="M293">
        <v>0</v>
      </c>
      <c r="P293" s="19" t="s">
        <v>7178</v>
      </c>
      <c r="Q293" s="19" t="s">
        <v>1630</v>
      </c>
      <c r="R293">
        <v>356</v>
      </c>
      <c r="S293">
        <v>90</v>
      </c>
      <c r="T293">
        <v>10</v>
      </c>
      <c r="U293">
        <v>3</v>
      </c>
      <c r="V293">
        <v>2</v>
      </c>
      <c r="W293">
        <v>99</v>
      </c>
      <c r="X293" s="19" t="s">
        <v>2808</v>
      </c>
      <c r="Y293" s="4" t="str">
        <f t="shared" si="10"/>
        <v>258 : [10, 3, 2, 99],   #Cave to South Figaro Big Room to Turtle Room WoR</v>
      </c>
      <c r="Z293" s="4" t="str">
        <f t="shared" si="9"/>
        <v>68 : [3, 2, 99, Cave to South Figaro Big Room WoR],   #356</v>
      </c>
      <c r="AB293" s="19" t="s">
        <v>5283</v>
      </c>
      <c r="AD293" t="s">
        <v>5283</v>
      </c>
    </row>
    <row r="294" spans="1:30">
      <c r="A294">
        <v>259</v>
      </c>
      <c r="B294">
        <v>68</v>
      </c>
      <c r="C294">
        <v>4</v>
      </c>
      <c r="D294">
        <v>4</v>
      </c>
      <c r="E294">
        <v>90</v>
      </c>
      <c r="F294">
        <v>41</v>
      </c>
      <c r="G294">
        <v>13</v>
      </c>
      <c r="H294">
        <v>0</v>
      </c>
      <c r="I294">
        <v>0</v>
      </c>
      <c r="J294">
        <v>0</v>
      </c>
      <c r="K294">
        <v>0</v>
      </c>
      <c r="L294">
        <v>0</v>
      </c>
      <c r="M294">
        <v>0</v>
      </c>
      <c r="P294" s="19" t="s">
        <v>7178</v>
      </c>
      <c r="Q294" s="19" t="s">
        <v>1627</v>
      </c>
      <c r="R294">
        <v>355</v>
      </c>
      <c r="S294">
        <v>90</v>
      </c>
      <c r="T294">
        <v>4</v>
      </c>
      <c r="U294">
        <v>5</v>
      </c>
      <c r="V294">
        <v>2</v>
      </c>
      <c r="W294">
        <v>99</v>
      </c>
      <c r="X294" s="19" t="s">
        <v>2808</v>
      </c>
      <c r="Y294" s="4" t="str">
        <f t="shared" si="10"/>
        <v>259 : [4, 5, 2, 99],   #Cave to South Figaro Big Room to Single Chest Room WoR</v>
      </c>
      <c r="Z294" s="4" t="str">
        <f t="shared" si="9"/>
        <v>68 : [5, 2, 99, Cave to South Figaro Big Room WoR],   #355</v>
      </c>
      <c r="AB294" s="19" t="s">
        <v>5284</v>
      </c>
      <c r="AD294" t="s">
        <v>5284</v>
      </c>
    </row>
    <row r="295" spans="1:30">
      <c r="A295">
        <v>260</v>
      </c>
      <c r="B295">
        <v>68</v>
      </c>
      <c r="C295">
        <v>17</v>
      </c>
      <c r="D295">
        <v>20</v>
      </c>
      <c r="E295">
        <v>68</v>
      </c>
      <c r="F295">
        <v>61</v>
      </c>
      <c r="G295">
        <v>56</v>
      </c>
      <c r="H295">
        <v>0</v>
      </c>
      <c r="I295">
        <v>0</v>
      </c>
      <c r="J295">
        <v>0</v>
      </c>
      <c r="K295">
        <v>0</v>
      </c>
      <c r="L295">
        <v>0</v>
      </c>
      <c r="M295">
        <v>0</v>
      </c>
      <c r="P295" s="19" t="s">
        <v>7123</v>
      </c>
      <c r="Q295" s="19" t="s">
        <v>1628</v>
      </c>
      <c r="R295">
        <v>257</v>
      </c>
      <c r="S295">
        <v>68</v>
      </c>
      <c r="T295">
        <v>17</v>
      </c>
      <c r="U295">
        <v>21</v>
      </c>
      <c r="V295">
        <v>2</v>
      </c>
      <c r="W295">
        <v>99</v>
      </c>
      <c r="X295" s="19" t="s">
        <v>2808</v>
      </c>
      <c r="Y295" s="4" t="str">
        <f t="shared" si="10"/>
        <v>260 : [17, 21, 2, 99],   #Cave to South Figaro Big Room to Small Hallway WoR</v>
      </c>
      <c r="Z295" s="4" t="str">
        <f t="shared" si="9"/>
        <v>68 : [21, 2, 99, Cave to South Figaro Big Room WoR],   #257</v>
      </c>
      <c r="AB295" s="19" t="s">
        <v>5285</v>
      </c>
      <c r="AD295" t="s">
        <v>5285</v>
      </c>
    </row>
    <row r="296" spans="1:30">
      <c r="A296">
        <v>261</v>
      </c>
      <c r="B296">
        <v>68</v>
      </c>
      <c r="C296">
        <v>14</v>
      </c>
      <c r="D296">
        <v>33</v>
      </c>
      <c r="E296">
        <v>68</v>
      </c>
      <c r="F296">
        <v>55</v>
      </c>
      <c r="G296">
        <v>56</v>
      </c>
      <c r="H296">
        <v>0</v>
      </c>
      <c r="I296">
        <v>0</v>
      </c>
      <c r="J296">
        <v>0</v>
      </c>
      <c r="K296">
        <v>0</v>
      </c>
      <c r="L296">
        <v>0</v>
      </c>
      <c r="M296">
        <v>0</v>
      </c>
      <c r="P296" s="19" t="s">
        <v>7123</v>
      </c>
      <c r="Q296" s="19" t="s">
        <v>2811</v>
      </c>
      <c r="R296">
        <v>256</v>
      </c>
      <c r="S296">
        <v>68</v>
      </c>
      <c r="T296">
        <v>14</v>
      </c>
      <c r="U296">
        <v>34</v>
      </c>
      <c r="V296">
        <v>2</v>
      </c>
      <c r="W296">
        <v>100</v>
      </c>
      <c r="X296" s="19" t="s">
        <v>2810</v>
      </c>
      <c r="Y296" s="4" t="str">
        <f t="shared" si="10"/>
        <v>261 : [14, 34, 2, 100],   #Cave to South Figaro South Entrance Room to Small Hallway WoR</v>
      </c>
      <c r="Z296" s="4" t="str">
        <f t="shared" si="9"/>
        <v>68 : [34, 2, 100, Cave to South Figaro South Entrance WoR],   #256</v>
      </c>
      <c r="AB296" s="19" t="s">
        <v>5286</v>
      </c>
      <c r="AD296" t="s">
        <v>5286</v>
      </c>
    </row>
    <row r="297" spans="1:30">
      <c r="A297">
        <v>262</v>
      </c>
      <c r="B297">
        <v>68</v>
      </c>
      <c r="C297">
        <v>16</v>
      </c>
      <c r="D297">
        <v>43</v>
      </c>
      <c r="E297">
        <v>1</v>
      </c>
      <c r="F297">
        <v>106</v>
      </c>
      <c r="G297">
        <v>99</v>
      </c>
      <c r="H297">
        <v>2</v>
      </c>
      <c r="I297">
        <v>0</v>
      </c>
      <c r="J297">
        <v>0</v>
      </c>
      <c r="K297">
        <v>32</v>
      </c>
      <c r="L297">
        <v>0</v>
      </c>
      <c r="M297">
        <v>0</v>
      </c>
      <c r="P297" s="19" t="s">
        <v>19</v>
      </c>
      <c r="Q297" s="19" t="s">
        <v>1625</v>
      </c>
      <c r="R297">
        <v>57</v>
      </c>
      <c r="S297">
        <v>1</v>
      </c>
      <c r="T297">
        <v>16</v>
      </c>
      <c r="U297">
        <v>42</v>
      </c>
      <c r="V297">
        <v>0</v>
      </c>
      <c r="W297">
        <v>100</v>
      </c>
      <c r="X297" s="19" t="s">
        <v>2810</v>
      </c>
      <c r="Y297" s="4" t="str">
        <f t="shared" si="10"/>
        <v>262 : [16, 42, 0, 100],   #Cave to South Figaro to World Map WoR</v>
      </c>
      <c r="Z297" s="4" t="str">
        <f t="shared" si="9"/>
        <v>68 : [42, 0, 100, Cave to South Figaro South Entrance WoR],   #57</v>
      </c>
      <c r="AB297" s="19" t="s">
        <v>5287</v>
      </c>
      <c r="AD297" t="s">
        <v>5287</v>
      </c>
    </row>
    <row r="298" spans="1:30">
      <c r="A298">
        <v>263</v>
      </c>
      <c r="B298">
        <v>69</v>
      </c>
      <c r="C298">
        <v>55</v>
      </c>
      <c r="D298">
        <v>57</v>
      </c>
      <c r="E298">
        <v>69</v>
      </c>
      <c r="F298">
        <v>14</v>
      </c>
      <c r="G298">
        <v>34</v>
      </c>
      <c r="H298">
        <v>2</v>
      </c>
      <c r="I298">
        <v>0</v>
      </c>
      <c r="J298">
        <v>0</v>
      </c>
      <c r="K298">
        <v>32</v>
      </c>
      <c r="L298">
        <v>0</v>
      </c>
      <c r="M298">
        <v>0</v>
      </c>
      <c r="P298" s="19" t="s">
        <v>7179</v>
      </c>
      <c r="Q298" s="19" t="s">
        <v>1631</v>
      </c>
      <c r="R298">
        <v>268</v>
      </c>
      <c r="S298">
        <v>69</v>
      </c>
      <c r="T298">
        <v>55</v>
      </c>
      <c r="U298">
        <v>56</v>
      </c>
      <c r="V298">
        <v>0</v>
      </c>
      <c r="W298">
        <v>101</v>
      </c>
      <c r="X298" s="19" t="s">
        <v>2807</v>
      </c>
      <c r="Y298" s="4" t="str">
        <f t="shared" si="10"/>
        <v>263 : [55, 56, 0, 101],   #Cave to South Figaro Small Hallway West WoB</v>
      </c>
      <c r="Z298" s="4" t="str">
        <f t="shared" si="9"/>
        <v>69 : [56, 0, 101, Cave to South Figaro Small Hallway WoB],   #268</v>
      </c>
      <c r="AB298" s="19" t="s">
        <v>5288</v>
      </c>
      <c r="AD298" t="s">
        <v>5288</v>
      </c>
    </row>
    <row r="299" spans="1:30">
      <c r="A299">
        <v>264</v>
      </c>
      <c r="B299">
        <v>69</v>
      </c>
      <c r="C299">
        <v>61</v>
      </c>
      <c r="D299">
        <v>57</v>
      </c>
      <c r="E299">
        <v>69</v>
      </c>
      <c r="F299">
        <v>17</v>
      </c>
      <c r="G299">
        <v>21</v>
      </c>
      <c r="H299">
        <v>2</v>
      </c>
      <c r="I299">
        <v>0</v>
      </c>
      <c r="J299">
        <v>0</v>
      </c>
      <c r="K299">
        <v>32</v>
      </c>
      <c r="L299">
        <v>0</v>
      </c>
      <c r="M299">
        <v>0</v>
      </c>
      <c r="P299" s="19" t="s">
        <v>7179</v>
      </c>
      <c r="Q299" s="19" t="s">
        <v>1632</v>
      </c>
      <c r="R299">
        <v>267</v>
      </c>
      <c r="S299">
        <v>69</v>
      </c>
      <c r="T299">
        <v>61</v>
      </c>
      <c r="U299">
        <v>56</v>
      </c>
      <c r="V299">
        <v>0</v>
      </c>
      <c r="W299">
        <v>101</v>
      </c>
      <c r="X299" s="19" t="s">
        <v>2807</v>
      </c>
      <c r="Y299" s="4" t="str">
        <f t="shared" si="10"/>
        <v>264 : [61, 56, 0, 101],   #Cave to South Figaro Small Hallway East to Big Room WoB</v>
      </c>
      <c r="Z299" s="4" t="str">
        <f t="shared" si="9"/>
        <v>69 : [56, 0, 101, Cave to South Figaro Small Hallway WoB],   #267</v>
      </c>
      <c r="AB299" s="19" t="s">
        <v>5289</v>
      </c>
      <c r="AD299" t="s">
        <v>5289</v>
      </c>
    </row>
    <row r="300" spans="1:30">
      <c r="A300">
        <v>265</v>
      </c>
      <c r="B300">
        <v>69</v>
      </c>
      <c r="C300">
        <v>10</v>
      </c>
      <c r="D300">
        <v>2</v>
      </c>
      <c r="E300">
        <v>70</v>
      </c>
      <c r="F300">
        <v>55</v>
      </c>
      <c r="G300">
        <v>31</v>
      </c>
      <c r="H300">
        <v>0</v>
      </c>
      <c r="I300">
        <v>0</v>
      </c>
      <c r="J300">
        <v>0</v>
      </c>
      <c r="K300">
        <v>0</v>
      </c>
      <c r="L300">
        <v>0</v>
      </c>
      <c r="M300">
        <v>0</v>
      </c>
      <c r="P300" s="19" t="s">
        <v>7180</v>
      </c>
      <c r="Q300" s="19" t="s">
        <v>1633</v>
      </c>
      <c r="R300">
        <v>271</v>
      </c>
      <c r="S300">
        <v>70</v>
      </c>
      <c r="T300">
        <v>10</v>
      </c>
      <c r="U300">
        <v>3</v>
      </c>
      <c r="V300">
        <v>2</v>
      </c>
      <c r="W300">
        <v>102</v>
      </c>
      <c r="X300" s="19" t="s">
        <v>2809</v>
      </c>
      <c r="Y300" s="4" t="str">
        <f t="shared" si="10"/>
        <v>265 : [10, 3, 2, 102],   #Cave to South Figaro Big Room to Turtle Room WoB</v>
      </c>
      <c r="Z300" s="4" t="str">
        <f t="shared" si="9"/>
        <v>69 : [3, 2, 102, Cave to South Figaro Big Room WoB],   #271</v>
      </c>
      <c r="AB300" s="19" t="s">
        <v>5290</v>
      </c>
      <c r="AD300" t="s">
        <v>5290</v>
      </c>
    </row>
    <row r="301" spans="1:30">
      <c r="A301">
        <v>266</v>
      </c>
      <c r="B301">
        <v>69</v>
      </c>
      <c r="C301">
        <v>4</v>
      </c>
      <c r="D301">
        <v>4</v>
      </c>
      <c r="E301">
        <v>70</v>
      </c>
      <c r="F301">
        <v>41</v>
      </c>
      <c r="G301">
        <v>13</v>
      </c>
      <c r="H301">
        <v>0</v>
      </c>
      <c r="I301">
        <v>0</v>
      </c>
      <c r="J301">
        <v>0</v>
      </c>
      <c r="K301">
        <v>0</v>
      </c>
      <c r="L301">
        <v>0</v>
      </c>
      <c r="M301">
        <v>0</v>
      </c>
      <c r="P301" s="19" t="s">
        <v>7180</v>
      </c>
      <c r="Q301" s="19" t="s">
        <v>1634</v>
      </c>
      <c r="R301">
        <v>270</v>
      </c>
      <c r="S301">
        <v>70</v>
      </c>
      <c r="T301">
        <v>4</v>
      </c>
      <c r="U301">
        <v>5</v>
      </c>
      <c r="V301">
        <v>2</v>
      </c>
      <c r="W301">
        <v>102</v>
      </c>
      <c r="X301" s="19" t="s">
        <v>2809</v>
      </c>
      <c r="Y301" s="4" t="str">
        <f t="shared" si="10"/>
        <v>266 : [4, 5, 2, 102],   #Cave to South Figaro Big Room to Single Chest Room WoB</v>
      </c>
      <c r="Z301" s="4" t="str">
        <f t="shared" si="9"/>
        <v>69 : [5, 2, 102, Cave to South Figaro Big Room WoB],   #270</v>
      </c>
      <c r="AB301" s="19" t="s">
        <v>5291</v>
      </c>
      <c r="AD301" t="s">
        <v>5291</v>
      </c>
    </row>
    <row r="302" spans="1:30">
      <c r="A302">
        <v>267</v>
      </c>
      <c r="B302">
        <v>69</v>
      </c>
      <c r="C302">
        <v>17</v>
      </c>
      <c r="D302">
        <v>20</v>
      </c>
      <c r="E302">
        <v>69</v>
      </c>
      <c r="F302">
        <v>61</v>
      </c>
      <c r="G302">
        <v>56</v>
      </c>
      <c r="H302">
        <v>0</v>
      </c>
      <c r="I302">
        <v>0</v>
      </c>
      <c r="J302">
        <v>0</v>
      </c>
      <c r="K302">
        <v>0</v>
      </c>
      <c r="L302">
        <v>0</v>
      </c>
      <c r="M302">
        <v>0</v>
      </c>
      <c r="P302" s="19" t="s">
        <v>7179</v>
      </c>
      <c r="Q302" s="19" t="s">
        <v>1635</v>
      </c>
      <c r="R302">
        <v>264</v>
      </c>
      <c r="S302">
        <v>69</v>
      </c>
      <c r="T302">
        <v>17</v>
      </c>
      <c r="U302">
        <v>21</v>
      </c>
      <c r="V302">
        <v>2</v>
      </c>
      <c r="W302">
        <v>102</v>
      </c>
      <c r="X302" s="19" t="s">
        <v>2809</v>
      </c>
      <c r="Y302" s="4" t="str">
        <f t="shared" si="10"/>
        <v>267 : [17, 21, 2, 102],   #Cave to South Figaro Big Room to Small Hallway WoB</v>
      </c>
      <c r="Z302" s="4" t="str">
        <f t="shared" si="9"/>
        <v>69 : [21, 2, 102, Cave to South Figaro Big Room WoB],   #264</v>
      </c>
      <c r="AB302" s="19" t="s">
        <v>5292</v>
      </c>
      <c r="AD302" t="s">
        <v>5292</v>
      </c>
    </row>
    <row r="303" spans="1:30">
      <c r="A303">
        <v>268</v>
      </c>
      <c r="B303">
        <v>69</v>
      </c>
      <c r="C303">
        <v>14</v>
      </c>
      <c r="D303">
        <v>33</v>
      </c>
      <c r="E303">
        <v>69</v>
      </c>
      <c r="F303">
        <v>55</v>
      </c>
      <c r="G303">
        <v>56</v>
      </c>
      <c r="H303">
        <v>0</v>
      </c>
      <c r="I303">
        <v>0</v>
      </c>
      <c r="J303">
        <v>0</v>
      </c>
      <c r="K303">
        <v>0</v>
      </c>
      <c r="L303">
        <v>0</v>
      </c>
      <c r="M303">
        <v>0</v>
      </c>
      <c r="P303" s="19" t="s">
        <v>7179</v>
      </c>
      <c r="Q303" s="19" t="s">
        <v>1636</v>
      </c>
      <c r="R303">
        <v>263</v>
      </c>
      <c r="S303">
        <v>69</v>
      </c>
      <c r="T303">
        <v>14</v>
      </c>
      <c r="U303">
        <v>34</v>
      </c>
      <c r="V303">
        <v>2</v>
      </c>
      <c r="W303">
        <v>103</v>
      </c>
      <c r="X303" s="19" t="s">
        <v>2812</v>
      </c>
      <c r="Y303" s="4" t="str">
        <f t="shared" si="10"/>
        <v>268 : [14, 34, 2, 103],   #Cave to South Figaro Entrance Room to Small Hallway WoB</v>
      </c>
      <c r="Z303" s="4" t="str">
        <f t="shared" si="9"/>
        <v>69 : [34, 2, 103, Cave to South Figaro South Entrance WoB],   #263</v>
      </c>
      <c r="AB303" s="19" t="s">
        <v>5293</v>
      </c>
      <c r="AD303" t="s">
        <v>5293</v>
      </c>
    </row>
    <row r="304" spans="1:30">
      <c r="A304">
        <v>269</v>
      </c>
      <c r="B304">
        <v>69</v>
      </c>
      <c r="C304">
        <v>16</v>
      </c>
      <c r="D304">
        <v>43</v>
      </c>
      <c r="E304">
        <v>0</v>
      </c>
      <c r="F304">
        <v>75</v>
      </c>
      <c r="G304">
        <v>103</v>
      </c>
      <c r="H304">
        <v>2</v>
      </c>
      <c r="I304">
        <v>0</v>
      </c>
      <c r="J304">
        <v>0</v>
      </c>
      <c r="K304">
        <v>32</v>
      </c>
      <c r="L304">
        <v>0</v>
      </c>
      <c r="M304">
        <v>0</v>
      </c>
      <c r="P304" s="19" t="s">
        <v>18</v>
      </c>
      <c r="Q304" s="19" t="s">
        <v>1637</v>
      </c>
      <c r="W304">
        <v>103</v>
      </c>
      <c r="X304" s="19" t="s">
        <v>2812</v>
      </c>
      <c r="Y304" s="4" t="str">
        <f t="shared" si="10"/>
        <v>269 : [, , , 103],   #Cave to South Figaro to World Map WoB</v>
      </c>
      <c r="Z304" s="4" t="str">
        <f t="shared" si="9"/>
        <v>69 : [, , 103, Cave to South Figaro South Entrance WoB],   #</v>
      </c>
      <c r="AC304" t="s">
        <v>9852</v>
      </c>
      <c r="AD304" t="s">
        <v>9852</v>
      </c>
    </row>
    <row r="305" spans="1:30">
      <c r="A305">
        <v>270</v>
      </c>
      <c r="B305">
        <v>70</v>
      </c>
      <c r="C305">
        <v>41</v>
      </c>
      <c r="D305">
        <v>14</v>
      </c>
      <c r="E305">
        <v>69</v>
      </c>
      <c r="F305">
        <v>4</v>
      </c>
      <c r="G305">
        <v>5</v>
      </c>
      <c r="H305">
        <v>2</v>
      </c>
      <c r="I305">
        <v>0</v>
      </c>
      <c r="J305">
        <v>0</v>
      </c>
      <c r="K305">
        <v>32</v>
      </c>
      <c r="L305">
        <v>0</v>
      </c>
      <c r="M305">
        <v>0</v>
      </c>
      <c r="P305" s="19" t="s">
        <v>7179</v>
      </c>
      <c r="Q305" s="19" t="s">
        <v>1642</v>
      </c>
      <c r="R305">
        <v>266</v>
      </c>
      <c r="S305">
        <v>69</v>
      </c>
      <c r="T305">
        <v>41</v>
      </c>
      <c r="U305">
        <v>13</v>
      </c>
      <c r="V305">
        <v>0</v>
      </c>
      <c r="W305">
        <v>104</v>
      </c>
      <c r="X305" s="19" t="s">
        <v>1642</v>
      </c>
      <c r="Y305" s="4" t="str">
        <f t="shared" si="10"/>
        <v>270 : [41, 13, 0, 104],   #Cave to South Figaro Single Chest Room WoB</v>
      </c>
      <c r="Z305" s="4" t="str">
        <f t="shared" si="9"/>
        <v>70 : [13, 0, 104, Cave to South Figaro Single Chest Room WoB],   #266</v>
      </c>
      <c r="AB305" s="19" t="s">
        <v>5294</v>
      </c>
      <c r="AD305" t="s">
        <v>5294</v>
      </c>
    </row>
    <row r="306" spans="1:30">
      <c r="A306">
        <v>271</v>
      </c>
      <c r="B306">
        <v>70</v>
      </c>
      <c r="C306">
        <v>55</v>
      </c>
      <c r="D306">
        <v>32</v>
      </c>
      <c r="E306">
        <v>69</v>
      </c>
      <c r="F306">
        <v>10</v>
      </c>
      <c r="G306">
        <v>3</v>
      </c>
      <c r="H306">
        <v>2</v>
      </c>
      <c r="I306">
        <v>0</v>
      </c>
      <c r="J306">
        <v>0</v>
      </c>
      <c r="K306">
        <v>32</v>
      </c>
      <c r="L306">
        <v>0</v>
      </c>
      <c r="M306">
        <v>0</v>
      </c>
      <c r="P306" s="19" t="s">
        <v>7179</v>
      </c>
      <c r="Q306" s="19" t="s">
        <v>1639</v>
      </c>
      <c r="R306">
        <v>265</v>
      </c>
      <c r="S306">
        <v>69</v>
      </c>
      <c r="T306">
        <v>55</v>
      </c>
      <c r="U306">
        <v>31</v>
      </c>
      <c r="V306">
        <v>0</v>
      </c>
      <c r="W306">
        <v>105</v>
      </c>
      <c r="X306" s="19" t="s">
        <v>2813</v>
      </c>
      <c r="Y306" s="4" t="str">
        <f t="shared" si="10"/>
        <v>271 : [55, 31, 0, 105],   #Cave to South Figaro Turtle Room to Big Room WoB</v>
      </c>
      <c r="Z306" s="4" t="str">
        <f t="shared" si="9"/>
        <v>70 : [31, 0, 105, Cave to South Figaro Turtle Room WoB],   #265</v>
      </c>
      <c r="AB306" s="19" t="s">
        <v>5295</v>
      </c>
      <c r="AD306" t="s">
        <v>5295</v>
      </c>
    </row>
    <row r="307" spans="1:30">
      <c r="A307">
        <v>272</v>
      </c>
      <c r="B307">
        <v>70</v>
      </c>
      <c r="C307">
        <v>47</v>
      </c>
      <c r="D307">
        <v>40</v>
      </c>
      <c r="E307">
        <v>71</v>
      </c>
      <c r="F307">
        <v>11</v>
      </c>
      <c r="G307">
        <v>49</v>
      </c>
      <c r="H307">
        <v>2</v>
      </c>
      <c r="I307">
        <v>0</v>
      </c>
      <c r="J307">
        <v>0</v>
      </c>
      <c r="K307">
        <v>32</v>
      </c>
      <c r="L307">
        <v>0</v>
      </c>
      <c r="M307">
        <v>0</v>
      </c>
      <c r="P307" s="19" t="s">
        <v>7096</v>
      </c>
      <c r="Q307" s="19" t="s">
        <v>1640</v>
      </c>
      <c r="W307">
        <v>105</v>
      </c>
      <c r="X307" s="19" t="s">
        <v>2813</v>
      </c>
      <c r="Y307" s="4" t="str">
        <f t="shared" si="10"/>
        <v>272 : [, , , 105],   #Cave to South Figaro Turtle Room to Outside WoB</v>
      </c>
      <c r="Z307" s="4" t="str">
        <f t="shared" si="9"/>
        <v>70 : [, , 105, Cave to South Figaro Turtle Room WoB],   #</v>
      </c>
      <c r="AC307" t="s">
        <v>9853</v>
      </c>
      <c r="AD307" t="s">
        <v>9853</v>
      </c>
    </row>
    <row r="308" spans="1:30">
      <c r="A308">
        <v>1161</v>
      </c>
      <c r="B308">
        <v>71</v>
      </c>
      <c r="C308">
        <v>5</v>
      </c>
      <c r="D308">
        <v>56</v>
      </c>
      <c r="E308">
        <v>0</v>
      </c>
      <c r="F308">
        <v>73</v>
      </c>
      <c r="G308">
        <v>94</v>
      </c>
      <c r="H308">
        <v>2</v>
      </c>
      <c r="I308">
        <v>0</v>
      </c>
      <c r="J308">
        <v>0</v>
      </c>
      <c r="K308">
        <v>32</v>
      </c>
      <c r="L308">
        <v>18</v>
      </c>
      <c r="M308">
        <v>0</v>
      </c>
      <c r="N308">
        <v>10</v>
      </c>
      <c r="O308">
        <v>56</v>
      </c>
      <c r="P308" s="19" t="s">
        <v>18</v>
      </c>
      <c r="Q308" s="19" t="s">
        <v>1641</v>
      </c>
      <c r="R308">
        <v>5</v>
      </c>
      <c r="S308">
        <v>0</v>
      </c>
      <c r="T308">
        <v>10</v>
      </c>
      <c r="U308">
        <v>54</v>
      </c>
      <c r="V308">
        <v>0</v>
      </c>
      <c r="W308">
        <v>106</v>
      </c>
      <c r="X308" s="19" t="s">
        <v>2814</v>
      </c>
      <c r="Y308" s="4" t="str">
        <f t="shared" si="10"/>
        <v>1161 : [10, 54, 0, 106],   #Cave to South Figaro Outside to World Map WoB</v>
      </c>
      <c r="Z308" s="4" t="str">
        <f t="shared" si="9"/>
        <v>71 : [54, 0, 106, Cave to South Figaro Outside WoB],   #5</v>
      </c>
      <c r="AB308" s="19" t="s">
        <v>5296</v>
      </c>
      <c r="AD308" t="s">
        <v>5296</v>
      </c>
    </row>
    <row r="309" spans="1:30">
      <c r="A309">
        <v>273</v>
      </c>
      <c r="B309">
        <v>72</v>
      </c>
      <c r="C309">
        <v>55</v>
      </c>
      <c r="D309">
        <v>57</v>
      </c>
      <c r="E309">
        <v>72</v>
      </c>
      <c r="F309">
        <v>14</v>
      </c>
      <c r="G309">
        <v>34</v>
      </c>
      <c r="H309">
        <v>2</v>
      </c>
      <c r="I309">
        <v>0</v>
      </c>
      <c r="J309">
        <v>0</v>
      </c>
      <c r="K309">
        <v>32</v>
      </c>
      <c r="L309">
        <v>0</v>
      </c>
      <c r="M309">
        <v>0</v>
      </c>
      <c r="P309" s="19" t="s">
        <v>7181</v>
      </c>
      <c r="Q309" s="19" t="s">
        <v>1646</v>
      </c>
      <c r="Y309" s="4" t="str">
        <f t="shared" si="10"/>
        <v>273 : [, , , ],   #Cave to South Figaro Small Hallway West WoB - vanilla Terra/Locke/Edgar</v>
      </c>
      <c r="Z309" s="4" t="str">
        <f t="shared" si="9"/>
        <v>72 : [, , , ],   #</v>
      </c>
      <c r="AC309" t="s">
        <v>9854</v>
      </c>
      <c r="AD309" t="s">
        <v>9854</v>
      </c>
    </row>
    <row r="310" spans="1:30">
      <c r="A310">
        <v>274</v>
      </c>
      <c r="B310">
        <v>72</v>
      </c>
      <c r="C310">
        <v>61</v>
      </c>
      <c r="D310">
        <v>57</v>
      </c>
      <c r="E310">
        <v>72</v>
      </c>
      <c r="F310">
        <v>17</v>
      </c>
      <c r="G310">
        <v>21</v>
      </c>
      <c r="H310">
        <v>2</v>
      </c>
      <c r="I310">
        <v>0</v>
      </c>
      <c r="J310">
        <v>0</v>
      </c>
      <c r="K310">
        <v>32</v>
      </c>
      <c r="L310">
        <v>0</v>
      </c>
      <c r="M310">
        <v>0</v>
      </c>
      <c r="P310" s="19" t="s">
        <v>7181</v>
      </c>
      <c r="Q310" s="19" t="s">
        <v>1647</v>
      </c>
      <c r="Y310" s="4" t="str">
        <f t="shared" si="10"/>
        <v>274 : [, , , ],   #Cave to South Figaro Small Hallway East to Big Room WoB - vanilla Terra/Locke/Edgar</v>
      </c>
      <c r="Z310" s="4" t="str">
        <f t="shared" si="9"/>
        <v>72 : [, , , ],   #</v>
      </c>
      <c r="AC310" t="s">
        <v>9855</v>
      </c>
      <c r="AD310" t="s">
        <v>9855</v>
      </c>
    </row>
    <row r="311" spans="1:30">
      <c r="A311">
        <v>275</v>
      </c>
      <c r="B311">
        <v>72</v>
      </c>
      <c r="C311">
        <v>10</v>
      </c>
      <c r="D311">
        <v>2</v>
      </c>
      <c r="E311">
        <v>73</v>
      </c>
      <c r="F311">
        <v>55</v>
      </c>
      <c r="G311">
        <v>31</v>
      </c>
      <c r="H311">
        <v>0</v>
      </c>
      <c r="I311">
        <v>0</v>
      </c>
      <c r="J311">
        <v>0</v>
      </c>
      <c r="K311">
        <v>0</v>
      </c>
      <c r="L311">
        <v>0</v>
      </c>
      <c r="M311">
        <v>0</v>
      </c>
      <c r="P311" s="19" t="s">
        <v>7182</v>
      </c>
      <c r="Q311" s="19" t="s">
        <v>1648</v>
      </c>
      <c r="Y311" s="4" t="str">
        <f t="shared" si="10"/>
        <v>275 : [, , , ],   #Cave to South Figaro Big Room to Turtle Room WoB - vanilla Terra/Locke/Edgar</v>
      </c>
      <c r="Z311" s="4" t="str">
        <f t="shared" si="9"/>
        <v>72 : [, , , ],   #</v>
      </c>
      <c r="AC311" t="s">
        <v>9856</v>
      </c>
      <c r="AD311" t="s">
        <v>9856</v>
      </c>
    </row>
    <row r="312" spans="1:30">
      <c r="A312">
        <v>276</v>
      </c>
      <c r="B312">
        <v>72</v>
      </c>
      <c r="C312">
        <v>4</v>
      </c>
      <c r="D312">
        <v>4</v>
      </c>
      <c r="E312">
        <v>73</v>
      </c>
      <c r="F312">
        <v>41</v>
      </c>
      <c r="G312">
        <v>13</v>
      </c>
      <c r="H312">
        <v>0</v>
      </c>
      <c r="I312">
        <v>0</v>
      </c>
      <c r="J312">
        <v>0</v>
      </c>
      <c r="K312">
        <v>0</v>
      </c>
      <c r="L312">
        <v>0</v>
      </c>
      <c r="M312">
        <v>0</v>
      </c>
      <c r="P312" s="19" t="s">
        <v>7182</v>
      </c>
      <c r="Q312" s="19" t="s">
        <v>1649</v>
      </c>
      <c r="Y312" s="4" t="str">
        <f t="shared" si="10"/>
        <v>276 : [, , , ],   #Cave to South Figaro Big Room to Single Chest Room WoB - vanilla Terra/Locke/Edgar</v>
      </c>
      <c r="Z312" s="4" t="str">
        <f t="shared" si="9"/>
        <v>72 : [, , , ],   #</v>
      </c>
      <c r="AC312" t="s">
        <v>9857</v>
      </c>
      <c r="AD312" t="s">
        <v>9857</v>
      </c>
    </row>
    <row r="313" spans="1:30">
      <c r="A313">
        <v>277</v>
      </c>
      <c r="B313">
        <v>72</v>
      </c>
      <c r="C313">
        <v>17</v>
      </c>
      <c r="D313">
        <v>20</v>
      </c>
      <c r="E313">
        <v>72</v>
      </c>
      <c r="F313">
        <v>61</v>
      </c>
      <c r="G313">
        <v>56</v>
      </c>
      <c r="H313">
        <v>0</v>
      </c>
      <c r="I313">
        <v>0</v>
      </c>
      <c r="J313">
        <v>0</v>
      </c>
      <c r="K313">
        <v>0</v>
      </c>
      <c r="L313">
        <v>0</v>
      </c>
      <c r="M313">
        <v>0</v>
      </c>
      <c r="P313" s="19" t="s">
        <v>7181</v>
      </c>
      <c r="Q313" s="19" t="s">
        <v>1650</v>
      </c>
      <c r="Y313" s="4" t="str">
        <f t="shared" si="10"/>
        <v>277 : [, , , ],   #Cave to South Figaro Big Room to Small Hallway WoB - vanilla Terra/Locke/Edgar</v>
      </c>
      <c r="Z313" s="4" t="str">
        <f t="shared" si="9"/>
        <v>72 : [, , , ],   #</v>
      </c>
      <c r="AC313" t="s">
        <v>9858</v>
      </c>
      <c r="AD313" t="s">
        <v>9858</v>
      </c>
    </row>
    <row r="314" spans="1:30">
      <c r="A314">
        <v>278</v>
      </c>
      <c r="B314">
        <v>72</v>
      </c>
      <c r="C314">
        <v>14</v>
      </c>
      <c r="D314">
        <v>33</v>
      </c>
      <c r="E314">
        <v>72</v>
      </c>
      <c r="F314">
        <v>55</v>
      </c>
      <c r="G314">
        <v>56</v>
      </c>
      <c r="H314">
        <v>0</v>
      </c>
      <c r="I314">
        <v>0</v>
      </c>
      <c r="J314">
        <v>0</v>
      </c>
      <c r="K314">
        <v>0</v>
      </c>
      <c r="L314">
        <v>0</v>
      </c>
      <c r="M314">
        <v>0</v>
      </c>
      <c r="P314" s="19" t="s">
        <v>7181</v>
      </c>
      <c r="Q314" s="19" t="s">
        <v>1651</v>
      </c>
      <c r="Y314" s="4" t="str">
        <f t="shared" si="10"/>
        <v>278 : [, , , ],   #Cave to South Figaro Entrance Room to Small Hallway WoB - vanilla Terra/Locke/Edgar</v>
      </c>
      <c r="Z314" s="4" t="str">
        <f t="shared" si="9"/>
        <v>72 : [, , , ],   #</v>
      </c>
      <c r="AC314" t="s">
        <v>9859</v>
      </c>
      <c r="AD314" t="s">
        <v>9859</v>
      </c>
    </row>
    <row r="315" spans="1:30">
      <c r="A315">
        <v>279</v>
      </c>
      <c r="B315">
        <v>72</v>
      </c>
      <c r="C315">
        <v>16</v>
      </c>
      <c r="D315">
        <v>43</v>
      </c>
      <c r="E315">
        <v>0</v>
      </c>
      <c r="F315">
        <v>75</v>
      </c>
      <c r="G315">
        <v>103</v>
      </c>
      <c r="H315">
        <v>2</v>
      </c>
      <c r="I315">
        <v>0</v>
      </c>
      <c r="J315">
        <v>0</v>
      </c>
      <c r="K315">
        <v>32</v>
      </c>
      <c r="L315">
        <v>0</v>
      </c>
      <c r="M315">
        <v>0</v>
      </c>
      <c r="P315" s="19" t="s">
        <v>18</v>
      </c>
      <c r="Q315" s="19" t="s">
        <v>1652</v>
      </c>
      <c r="Y315" s="4" t="str">
        <f t="shared" si="10"/>
        <v>279 : [, , , ],   #Cave to South Figaro to World Map WoB - vanilla Terra/Locke/Edgar</v>
      </c>
      <c r="Z315" s="4" t="str">
        <f t="shared" si="9"/>
        <v>72 : [, , , ],   #</v>
      </c>
      <c r="AC315" t="s">
        <v>9860</v>
      </c>
      <c r="AD315" t="s">
        <v>9860</v>
      </c>
    </row>
    <row r="316" spans="1:30">
      <c r="A316">
        <v>280</v>
      </c>
      <c r="B316">
        <v>73</v>
      </c>
      <c r="C316">
        <v>41</v>
      </c>
      <c r="D316">
        <v>14</v>
      </c>
      <c r="E316">
        <v>72</v>
      </c>
      <c r="F316">
        <v>4</v>
      </c>
      <c r="G316">
        <v>5</v>
      </c>
      <c r="H316">
        <v>2</v>
      </c>
      <c r="I316">
        <v>0</v>
      </c>
      <c r="J316">
        <v>0</v>
      </c>
      <c r="K316">
        <v>32</v>
      </c>
      <c r="L316">
        <v>0</v>
      </c>
      <c r="M316">
        <v>0</v>
      </c>
      <c r="P316" s="19" t="s">
        <v>7181</v>
      </c>
      <c r="Q316" s="19" t="s">
        <v>1643</v>
      </c>
      <c r="Y316" s="4" t="str">
        <f t="shared" si="10"/>
        <v>280 : [, , , ],   #Cave to South Figaro Single Chest Room WoB - vanilla Terra/Locke/Edgar</v>
      </c>
      <c r="Z316" s="4" t="str">
        <f t="shared" si="9"/>
        <v>73 : [, , , ],   #</v>
      </c>
      <c r="AC316" t="s">
        <v>9861</v>
      </c>
      <c r="AD316" t="s">
        <v>9861</v>
      </c>
    </row>
    <row r="317" spans="1:30">
      <c r="A317">
        <v>281</v>
      </c>
      <c r="B317">
        <v>73</v>
      </c>
      <c r="C317">
        <v>55</v>
      </c>
      <c r="D317">
        <v>32</v>
      </c>
      <c r="E317">
        <v>72</v>
      </c>
      <c r="F317">
        <v>10</v>
      </c>
      <c r="G317">
        <v>3</v>
      </c>
      <c r="H317">
        <v>2</v>
      </c>
      <c r="I317">
        <v>0</v>
      </c>
      <c r="J317">
        <v>0</v>
      </c>
      <c r="K317">
        <v>32</v>
      </c>
      <c r="L317">
        <v>0</v>
      </c>
      <c r="M317">
        <v>0</v>
      </c>
      <c r="P317" s="19" t="s">
        <v>7181</v>
      </c>
      <c r="Q317" s="19" t="s">
        <v>1644</v>
      </c>
      <c r="Y317" s="4" t="str">
        <f t="shared" si="10"/>
        <v>281 : [, , , ],   #Cave to South Figaro Turtle Room to Big Room WoB - vanilla Terra/Locke/Edgar</v>
      </c>
      <c r="Z317" s="4" t="str">
        <f t="shared" si="9"/>
        <v>73 : [, , , ],   #</v>
      </c>
      <c r="AC317" t="s">
        <v>9862</v>
      </c>
      <c r="AD317" t="s">
        <v>9862</v>
      </c>
    </row>
    <row r="318" spans="1:30">
      <c r="A318">
        <v>282</v>
      </c>
      <c r="B318">
        <v>73</v>
      </c>
      <c r="C318">
        <v>47</v>
      </c>
      <c r="D318">
        <v>40</v>
      </c>
      <c r="E318">
        <v>71</v>
      </c>
      <c r="F318">
        <v>11</v>
      </c>
      <c r="G318">
        <v>49</v>
      </c>
      <c r="H318">
        <v>2</v>
      </c>
      <c r="I318">
        <v>0</v>
      </c>
      <c r="J318">
        <v>0</v>
      </c>
      <c r="K318">
        <v>32</v>
      </c>
      <c r="L318">
        <v>0</v>
      </c>
      <c r="M318">
        <v>0</v>
      </c>
      <c r="P318" s="19" t="s">
        <v>7096</v>
      </c>
      <c r="Q318" s="19" t="s">
        <v>1645</v>
      </c>
      <c r="Y318" s="4" t="str">
        <f t="shared" si="10"/>
        <v>282 : [, , , ],   #Cave to South Figaro Turtle Room to Outside WoB - vanilla Terra/Locke/Edgar</v>
      </c>
      <c r="Z318" s="4" t="str">
        <f t="shared" si="9"/>
        <v>73 : [, , , ],   #</v>
      </c>
      <c r="AC318" t="s">
        <v>9863</v>
      </c>
      <c r="AD318" t="s">
        <v>9863</v>
      </c>
    </row>
    <row r="319" spans="1:30">
      <c r="A319">
        <v>283</v>
      </c>
      <c r="B319">
        <v>74</v>
      </c>
      <c r="C319">
        <v>15</v>
      </c>
      <c r="D319">
        <v>18</v>
      </c>
      <c r="E319">
        <v>81</v>
      </c>
      <c r="F319">
        <v>4</v>
      </c>
      <c r="G319">
        <v>16</v>
      </c>
      <c r="H319">
        <v>0</v>
      </c>
      <c r="I319">
        <v>0</v>
      </c>
      <c r="J319">
        <v>0</v>
      </c>
      <c r="K319">
        <v>0</v>
      </c>
      <c r="L319">
        <v>0</v>
      </c>
      <c r="M319">
        <v>0</v>
      </c>
      <c r="P319" s="19" t="s">
        <v>7183</v>
      </c>
      <c r="Q319" s="19" t="s">
        <v>1656</v>
      </c>
      <c r="R319">
        <v>317</v>
      </c>
      <c r="S319">
        <v>81</v>
      </c>
      <c r="T319">
        <v>15</v>
      </c>
      <c r="U319">
        <v>20</v>
      </c>
      <c r="V319">
        <v>2</v>
      </c>
      <c r="W319">
        <v>107</v>
      </c>
      <c r="X319" s="19" t="s">
        <v>2816</v>
      </c>
      <c r="Y319" s="4" t="str">
        <f t="shared" si="10"/>
        <v>283 : [15, 20, 2, 107],   #South Figaro Rich Man's House Outside WoR</v>
      </c>
      <c r="Z319" s="4" t="str">
        <f t="shared" si="9"/>
        <v>74 : [20, 2, 107, South Figaro Outside WoR],   #317</v>
      </c>
      <c r="AB319" s="19" t="s">
        <v>5297</v>
      </c>
      <c r="AD319" t="s">
        <v>5297</v>
      </c>
    </row>
    <row r="320" spans="1:30">
      <c r="A320">
        <v>284</v>
      </c>
      <c r="B320">
        <v>74</v>
      </c>
      <c r="C320">
        <v>23</v>
      </c>
      <c r="D320">
        <v>15</v>
      </c>
      <c r="E320">
        <v>81</v>
      </c>
      <c r="F320">
        <v>16</v>
      </c>
      <c r="G320">
        <v>15</v>
      </c>
      <c r="H320">
        <v>0</v>
      </c>
      <c r="I320">
        <v>0</v>
      </c>
      <c r="J320">
        <v>0</v>
      </c>
      <c r="K320">
        <v>0</v>
      </c>
      <c r="L320">
        <v>0</v>
      </c>
      <c r="M320">
        <v>0</v>
      </c>
      <c r="P320" s="19" t="s">
        <v>7183</v>
      </c>
      <c r="Q320" s="19" t="s">
        <v>1657</v>
      </c>
      <c r="R320">
        <v>318</v>
      </c>
      <c r="S320">
        <v>81</v>
      </c>
      <c r="T320">
        <v>23</v>
      </c>
      <c r="U320">
        <v>17</v>
      </c>
      <c r="V320">
        <v>2</v>
      </c>
      <c r="W320">
        <v>108</v>
      </c>
      <c r="X320" s="19" t="s">
        <v>2815</v>
      </c>
      <c r="Y320" s="4" t="str">
        <f t="shared" si="10"/>
        <v>284 : [23, 17, 2, 108],   #South Figaro Rich Man's House Side Door Outside WoR</v>
      </c>
      <c r="Z320" s="4" t="str">
        <f t="shared" si="9"/>
        <v>74 : [17, 2, 108, South Figaro Rich Man's House Side Outside WoR],   #318</v>
      </c>
      <c r="AB320" s="19" t="s">
        <v>5298</v>
      </c>
      <c r="AD320" t="s">
        <v>5298</v>
      </c>
    </row>
    <row r="321" spans="1:30">
      <c r="A321">
        <v>285</v>
      </c>
      <c r="B321">
        <v>74</v>
      </c>
      <c r="C321">
        <v>22</v>
      </c>
      <c r="D321">
        <v>14</v>
      </c>
      <c r="E321">
        <v>86</v>
      </c>
      <c r="F321">
        <v>8</v>
      </c>
      <c r="G321">
        <v>27</v>
      </c>
      <c r="H321">
        <v>2</v>
      </c>
      <c r="I321">
        <v>0</v>
      </c>
      <c r="J321">
        <v>0</v>
      </c>
      <c r="K321">
        <v>32</v>
      </c>
      <c r="L321">
        <v>0</v>
      </c>
      <c r="M321">
        <v>0</v>
      </c>
      <c r="P321" s="19" t="s">
        <v>7184</v>
      </c>
      <c r="Q321" s="19" t="s">
        <v>1724</v>
      </c>
      <c r="R321">
        <v>338</v>
      </c>
      <c r="S321">
        <v>86</v>
      </c>
      <c r="T321">
        <v>22</v>
      </c>
      <c r="U321">
        <v>13</v>
      </c>
      <c r="V321">
        <v>0</v>
      </c>
      <c r="W321">
        <v>108</v>
      </c>
      <c r="X321" s="19" t="s">
        <v>2815</v>
      </c>
      <c r="Y321" s="4" t="str">
        <f t="shared" si="10"/>
        <v>285 : [22, 13, 0, 108],   #South Figaro Rich Man's House Secret Back Door Outside WoR</v>
      </c>
      <c r="Z321" s="4" t="str">
        <f t="shared" si="9"/>
        <v>74 : [13, 0, 108, South Figaro Rich Man's House Side Outside WoR],   #338</v>
      </c>
      <c r="AB321" s="19" t="s">
        <v>5299</v>
      </c>
      <c r="AD321" t="s">
        <v>5299</v>
      </c>
    </row>
    <row r="322" spans="1:30">
      <c r="A322">
        <v>286</v>
      </c>
      <c r="B322">
        <v>74</v>
      </c>
      <c r="C322">
        <v>48</v>
      </c>
      <c r="D322">
        <v>37</v>
      </c>
      <c r="E322">
        <v>86</v>
      </c>
      <c r="F322">
        <v>52</v>
      </c>
      <c r="G322">
        <v>29</v>
      </c>
      <c r="H322">
        <v>2</v>
      </c>
      <c r="I322">
        <v>0</v>
      </c>
      <c r="J322">
        <v>0</v>
      </c>
      <c r="K322">
        <v>32</v>
      </c>
      <c r="L322">
        <v>0</v>
      </c>
      <c r="M322">
        <v>0</v>
      </c>
      <c r="P322" s="19" t="s">
        <v>7184</v>
      </c>
      <c r="Q322" s="19" t="s">
        <v>1658</v>
      </c>
      <c r="R322">
        <v>342</v>
      </c>
      <c r="S322">
        <v>86</v>
      </c>
      <c r="T322">
        <v>48</v>
      </c>
      <c r="U322">
        <v>36</v>
      </c>
      <c r="V322">
        <v>0</v>
      </c>
      <c r="W322">
        <v>107</v>
      </c>
      <c r="X322" s="19" t="s">
        <v>2816</v>
      </c>
      <c r="Y322" s="4" t="str">
        <f t="shared" si="10"/>
        <v>286 : [48, 36, 0, 107],   #South Figaro Secret Door Behind Duncan's House Outside WoR</v>
      </c>
      <c r="Z322" s="4" t="str">
        <f t="shared" si="9"/>
        <v>74 : [36, 0, 107, South Figaro Outside WoR],   #342</v>
      </c>
      <c r="AB322" s="19" t="s">
        <v>5300</v>
      </c>
      <c r="AD322" t="s">
        <v>5300</v>
      </c>
    </row>
    <row r="323" spans="1:30">
      <c r="A323">
        <v>287</v>
      </c>
      <c r="B323">
        <v>74</v>
      </c>
      <c r="C323">
        <v>34</v>
      </c>
      <c r="D323">
        <v>35</v>
      </c>
      <c r="E323">
        <v>86</v>
      </c>
      <c r="F323">
        <v>4</v>
      </c>
      <c r="G323">
        <v>6</v>
      </c>
      <c r="H323">
        <v>2</v>
      </c>
      <c r="I323">
        <v>0</v>
      </c>
      <c r="J323">
        <v>0</v>
      </c>
      <c r="K323">
        <v>32</v>
      </c>
      <c r="L323">
        <v>0</v>
      </c>
      <c r="M323">
        <v>0</v>
      </c>
      <c r="P323" s="19" t="s">
        <v>7184</v>
      </c>
      <c r="Q323" s="19" t="s">
        <v>1740</v>
      </c>
      <c r="R323">
        <v>343</v>
      </c>
      <c r="S323">
        <v>86</v>
      </c>
      <c r="T323">
        <v>34</v>
      </c>
      <c r="U323">
        <v>34</v>
      </c>
      <c r="V323">
        <v>0</v>
      </c>
      <c r="W323">
        <v>107</v>
      </c>
      <c r="X323" s="19" t="s">
        <v>2816</v>
      </c>
      <c r="Y323" s="4" t="str">
        <f t="shared" si="10"/>
        <v>287 : [34, 34, 0, 107],   #South Figaro Cider House Hidden Back Door Outside WoR</v>
      </c>
      <c r="Z323" s="4" t="str">
        <f t="shared" ref="Z323:Z386" si="11">B323&amp;" : ["&amp;U323&amp;", "&amp;V323&amp;", "&amp;W323&amp;", "&amp;X323&amp;"],   #"&amp;R323</f>
        <v>74 : [34, 0, 107, South Figaro Outside WoR],   #343</v>
      </c>
      <c r="AB323" s="19" t="s">
        <v>5301</v>
      </c>
      <c r="AD323" t="s">
        <v>5301</v>
      </c>
    </row>
    <row r="324" spans="1:30">
      <c r="A324">
        <v>288</v>
      </c>
      <c r="B324">
        <v>74</v>
      </c>
      <c r="C324">
        <v>37</v>
      </c>
      <c r="D324">
        <v>40</v>
      </c>
      <c r="E324">
        <v>86</v>
      </c>
      <c r="F324">
        <v>36</v>
      </c>
      <c r="G324">
        <v>22</v>
      </c>
      <c r="H324">
        <v>0</v>
      </c>
      <c r="I324">
        <v>0</v>
      </c>
      <c r="J324">
        <v>0</v>
      </c>
      <c r="K324">
        <v>0</v>
      </c>
      <c r="L324">
        <v>0</v>
      </c>
      <c r="M324">
        <v>0</v>
      </c>
      <c r="P324" s="19" t="s">
        <v>7184</v>
      </c>
      <c r="Q324" s="19" t="s">
        <v>1659</v>
      </c>
      <c r="R324">
        <v>344</v>
      </c>
      <c r="S324">
        <v>86</v>
      </c>
      <c r="T324">
        <v>37</v>
      </c>
      <c r="U324">
        <v>42</v>
      </c>
      <c r="V324">
        <v>2</v>
      </c>
      <c r="W324">
        <v>107</v>
      </c>
      <c r="X324" s="19" t="s">
        <v>2816</v>
      </c>
      <c r="Y324" s="4" t="str">
        <f t="shared" ref="Y324:Y387" si="12">A324&amp;" : ["&amp;T324&amp;", "&amp;U324&amp;", "&amp;V324&amp;", "&amp;W324&amp;"],   #"&amp;Q324</f>
        <v>288 : [37, 42, 2, 107],   #South Figaro Cider House Main Door Outside WoR</v>
      </c>
      <c r="Z324" s="4" t="str">
        <f t="shared" si="11"/>
        <v>74 : [42, 2, 107, South Figaro Outside WoR],   #344</v>
      </c>
      <c r="AB324" s="19" t="s">
        <v>5302</v>
      </c>
      <c r="AD324" t="s">
        <v>5302</v>
      </c>
    </row>
    <row r="325" spans="1:30">
      <c r="A325">
        <v>289</v>
      </c>
      <c r="B325">
        <v>74</v>
      </c>
      <c r="C325">
        <v>15</v>
      </c>
      <c r="D325">
        <v>37</v>
      </c>
      <c r="E325">
        <v>76</v>
      </c>
      <c r="F325">
        <v>52</v>
      </c>
      <c r="G325">
        <v>14</v>
      </c>
      <c r="H325">
        <v>0</v>
      </c>
      <c r="I325">
        <v>0</v>
      </c>
      <c r="J325">
        <v>0</v>
      </c>
      <c r="K325">
        <v>0</v>
      </c>
      <c r="L325">
        <v>0</v>
      </c>
      <c r="M325">
        <v>0</v>
      </c>
      <c r="P325" s="19" t="s">
        <v>7185</v>
      </c>
      <c r="Q325" s="19" t="s">
        <v>1660</v>
      </c>
      <c r="R325">
        <v>307</v>
      </c>
      <c r="S325">
        <v>76</v>
      </c>
      <c r="T325">
        <v>15</v>
      </c>
      <c r="U325">
        <v>39</v>
      </c>
      <c r="V325">
        <v>2</v>
      </c>
      <c r="W325">
        <v>107</v>
      </c>
      <c r="X325" s="19" t="s">
        <v>2816</v>
      </c>
      <c r="Y325" s="4" t="str">
        <f t="shared" si="12"/>
        <v>289 : [15, 39, 2, 107],   #South Figaro Relic Outside WoR</v>
      </c>
      <c r="Z325" s="4" t="str">
        <f t="shared" si="11"/>
        <v>74 : [39, 2, 107, South Figaro Outside WoR],   #307</v>
      </c>
      <c r="AB325" s="19" t="s">
        <v>5303</v>
      </c>
      <c r="AD325" t="s">
        <v>5303</v>
      </c>
    </row>
    <row r="326" spans="1:30">
      <c r="A326">
        <v>290</v>
      </c>
      <c r="B326">
        <v>74</v>
      </c>
      <c r="C326">
        <v>22</v>
      </c>
      <c r="D326">
        <v>42</v>
      </c>
      <c r="E326">
        <v>78</v>
      </c>
      <c r="F326">
        <v>26</v>
      </c>
      <c r="G326">
        <v>52</v>
      </c>
      <c r="H326">
        <v>0</v>
      </c>
      <c r="I326">
        <v>1</v>
      </c>
      <c r="J326">
        <v>0</v>
      </c>
      <c r="K326">
        <v>8</v>
      </c>
      <c r="L326">
        <v>0</v>
      </c>
      <c r="M326">
        <v>0</v>
      </c>
      <c r="P326" s="19" t="s">
        <v>7186</v>
      </c>
      <c r="Q326" s="19" t="s">
        <v>1661</v>
      </c>
      <c r="R326">
        <v>316</v>
      </c>
      <c r="S326">
        <v>78</v>
      </c>
      <c r="T326">
        <v>22</v>
      </c>
      <c r="U326">
        <v>44</v>
      </c>
      <c r="V326">
        <v>2</v>
      </c>
      <c r="W326">
        <v>107</v>
      </c>
      <c r="X326" s="19" t="s">
        <v>2816</v>
      </c>
      <c r="Y326" s="4" t="str">
        <f t="shared" si="12"/>
        <v>290 : [22, 44, 2, 107],   #South Figaro Pub Outside WoR</v>
      </c>
      <c r="Z326" s="4" t="str">
        <f t="shared" si="11"/>
        <v>74 : [44, 2, 107, South Figaro Outside WoR],   #316</v>
      </c>
      <c r="AB326" s="19" t="s">
        <v>5304</v>
      </c>
      <c r="AD326" t="s">
        <v>5304</v>
      </c>
    </row>
    <row r="327" spans="1:30">
      <c r="A327">
        <v>291</v>
      </c>
      <c r="B327">
        <v>74</v>
      </c>
      <c r="C327">
        <v>29</v>
      </c>
      <c r="D327">
        <v>17</v>
      </c>
      <c r="E327">
        <v>77</v>
      </c>
      <c r="F327">
        <v>103</v>
      </c>
      <c r="G327">
        <v>16</v>
      </c>
      <c r="H327">
        <v>0</v>
      </c>
      <c r="I327">
        <v>1</v>
      </c>
      <c r="J327">
        <v>0</v>
      </c>
      <c r="K327">
        <v>8</v>
      </c>
      <c r="L327">
        <v>0</v>
      </c>
      <c r="M327">
        <v>0</v>
      </c>
      <c r="P327" s="19" t="s">
        <v>7187</v>
      </c>
      <c r="Q327" s="19" t="s">
        <v>1662</v>
      </c>
      <c r="R327">
        <v>311</v>
      </c>
      <c r="S327">
        <v>77</v>
      </c>
      <c r="T327">
        <v>29</v>
      </c>
      <c r="U327">
        <v>19</v>
      </c>
      <c r="V327">
        <v>2</v>
      </c>
      <c r="W327">
        <v>107</v>
      </c>
      <c r="X327" s="19" t="s">
        <v>2816</v>
      </c>
      <c r="Y327" s="4" t="str">
        <f t="shared" si="12"/>
        <v>291 : [29, 19, 2, 107],   #South Figaro Armory West Outside WoR</v>
      </c>
      <c r="Z327" s="4" t="str">
        <f t="shared" si="11"/>
        <v>74 : [19, 2, 107, South Figaro Outside WoR],   #311</v>
      </c>
      <c r="AB327" s="19" t="s">
        <v>5305</v>
      </c>
      <c r="AD327" t="s">
        <v>5305</v>
      </c>
    </row>
    <row r="328" spans="1:30">
      <c r="A328">
        <v>292</v>
      </c>
      <c r="B328">
        <v>74</v>
      </c>
      <c r="C328">
        <v>35</v>
      </c>
      <c r="D328">
        <v>17</v>
      </c>
      <c r="E328">
        <v>77</v>
      </c>
      <c r="F328">
        <v>114</v>
      </c>
      <c r="G328">
        <v>16</v>
      </c>
      <c r="H328">
        <v>0</v>
      </c>
      <c r="I328">
        <v>1</v>
      </c>
      <c r="J328">
        <v>0</v>
      </c>
      <c r="K328">
        <v>8</v>
      </c>
      <c r="L328">
        <v>0</v>
      </c>
      <c r="M328">
        <v>0</v>
      </c>
      <c r="P328" s="19" t="s">
        <v>7187</v>
      </c>
      <c r="Q328" s="19" t="s">
        <v>1663</v>
      </c>
      <c r="R328">
        <v>312</v>
      </c>
      <c r="S328">
        <v>77</v>
      </c>
      <c r="T328">
        <v>35</v>
      </c>
      <c r="U328">
        <v>19</v>
      </c>
      <c r="V328">
        <v>2</v>
      </c>
      <c r="W328">
        <v>107</v>
      </c>
      <c r="X328" s="19" t="s">
        <v>2816</v>
      </c>
      <c r="Y328" s="4" t="str">
        <f t="shared" si="12"/>
        <v>292 : [35, 19, 2, 107],   #South Figaro Armory East Outside WoR</v>
      </c>
      <c r="Z328" s="4" t="str">
        <f t="shared" si="11"/>
        <v>74 : [19, 2, 107, South Figaro Outside WoR],   #312</v>
      </c>
      <c r="AB328" s="19" t="s">
        <v>5306</v>
      </c>
      <c r="AD328" t="s">
        <v>5306</v>
      </c>
    </row>
    <row r="329" spans="1:30">
      <c r="A329">
        <v>293</v>
      </c>
      <c r="B329">
        <v>74</v>
      </c>
      <c r="C329">
        <v>44</v>
      </c>
      <c r="D329">
        <v>30</v>
      </c>
      <c r="E329">
        <v>85</v>
      </c>
      <c r="F329">
        <v>104</v>
      </c>
      <c r="G329">
        <v>57</v>
      </c>
      <c r="H329">
        <v>0</v>
      </c>
      <c r="I329">
        <v>1</v>
      </c>
      <c r="J329">
        <v>0</v>
      </c>
      <c r="K329">
        <v>8</v>
      </c>
      <c r="L329">
        <v>0</v>
      </c>
      <c r="M329">
        <v>0</v>
      </c>
      <c r="P329" s="19" t="s">
        <v>7188</v>
      </c>
      <c r="Q329" s="19" t="s">
        <v>1664</v>
      </c>
      <c r="R329">
        <v>337</v>
      </c>
      <c r="S329">
        <v>85</v>
      </c>
      <c r="T329">
        <v>44</v>
      </c>
      <c r="U329">
        <v>32</v>
      </c>
      <c r="V329">
        <v>2</v>
      </c>
      <c r="W329">
        <v>107</v>
      </c>
      <c r="X329" s="19" t="s">
        <v>2816</v>
      </c>
      <c r="Y329" s="4" t="str">
        <f t="shared" si="12"/>
        <v>293 : [44, 32, 2, 107],   #South Figaro Item Outside WoR</v>
      </c>
      <c r="Z329" s="4" t="str">
        <f t="shared" si="11"/>
        <v>74 : [32, 2, 107, South Figaro Outside WoR],   #337</v>
      </c>
      <c r="AB329" s="19" t="s">
        <v>5307</v>
      </c>
      <c r="AD329" t="s">
        <v>5307</v>
      </c>
    </row>
    <row r="330" spans="1:30">
      <c r="A330">
        <v>294</v>
      </c>
      <c r="B330">
        <v>74</v>
      </c>
      <c r="C330">
        <v>46</v>
      </c>
      <c r="D330">
        <v>39</v>
      </c>
      <c r="E330">
        <v>86</v>
      </c>
      <c r="F330">
        <v>49</v>
      </c>
      <c r="G330">
        <v>54</v>
      </c>
      <c r="H330">
        <v>0</v>
      </c>
      <c r="I330">
        <v>1</v>
      </c>
      <c r="J330">
        <v>0</v>
      </c>
      <c r="K330">
        <v>8</v>
      </c>
      <c r="L330">
        <v>0</v>
      </c>
      <c r="M330">
        <v>0</v>
      </c>
      <c r="P330" s="19" t="s">
        <v>7184</v>
      </c>
      <c r="Q330" s="19" t="s">
        <v>1665</v>
      </c>
      <c r="R330">
        <v>345</v>
      </c>
      <c r="S330">
        <v>86</v>
      </c>
      <c r="T330">
        <v>46</v>
      </c>
      <c r="U330">
        <v>41</v>
      </c>
      <c r="V330">
        <v>2</v>
      </c>
      <c r="W330">
        <v>107</v>
      </c>
      <c r="X330" s="19" t="s">
        <v>2816</v>
      </c>
      <c r="Y330" s="4" t="str">
        <f t="shared" si="12"/>
        <v>294 : [46, 41, 2, 107],   #South Figaro Duncan's House Outside WoR</v>
      </c>
      <c r="Z330" s="4" t="str">
        <f t="shared" si="11"/>
        <v>74 : [41, 2, 107, South Figaro Outside WoR],   #345</v>
      </c>
      <c r="AB330" s="19" t="s">
        <v>5308</v>
      </c>
      <c r="AD330" t="s">
        <v>5308</v>
      </c>
    </row>
    <row r="331" spans="1:30">
      <c r="A331">
        <v>1162</v>
      </c>
      <c r="B331">
        <v>74</v>
      </c>
      <c r="C331">
        <v>0</v>
      </c>
      <c r="D331">
        <v>0</v>
      </c>
      <c r="E331">
        <v>511</v>
      </c>
      <c r="F331">
        <v>84</v>
      </c>
      <c r="G331">
        <v>112</v>
      </c>
      <c r="H331">
        <v>3</v>
      </c>
      <c r="I331">
        <v>0</v>
      </c>
      <c r="J331">
        <v>0</v>
      </c>
      <c r="K331">
        <v>48</v>
      </c>
      <c r="L331">
        <v>47</v>
      </c>
      <c r="M331">
        <v>128</v>
      </c>
      <c r="N331">
        <v>1</v>
      </c>
      <c r="O331">
        <v>28</v>
      </c>
      <c r="P331" s="19" t="s">
        <v>228</v>
      </c>
      <c r="Q331" s="19" t="s">
        <v>1666</v>
      </c>
      <c r="R331">
        <v>58</v>
      </c>
      <c r="S331">
        <v>1</v>
      </c>
      <c r="T331">
        <v>1</v>
      </c>
      <c r="U331">
        <v>28</v>
      </c>
      <c r="V331">
        <v>1</v>
      </c>
      <c r="W331">
        <v>107</v>
      </c>
      <c r="X331" s="19" t="s">
        <v>2816</v>
      </c>
      <c r="Y331" s="4" t="str">
        <f t="shared" si="12"/>
        <v>1162 : [1, 28, 1, 107],   #South Figaro West to World Map WoR</v>
      </c>
      <c r="Z331" s="4" t="str">
        <f t="shared" si="11"/>
        <v>74 : [28, 1, 107, South Figaro Outside WoR],   #58</v>
      </c>
      <c r="AB331" s="19" t="s">
        <v>7438</v>
      </c>
      <c r="AD331" t="s">
        <v>7438</v>
      </c>
    </row>
    <row r="332" spans="1:30">
      <c r="A332">
        <v>1163</v>
      </c>
      <c r="B332">
        <v>74</v>
      </c>
      <c r="C332">
        <v>56</v>
      </c>
      <c r="D332">
        <v>0</v>
      </c>
      <c r="E332">
        <v>511</v>
      </c>
      <c r="F332">
        <v>87</v>
      </c>
      <c r="G332">
        <v>112</v>
      </c>
      <c r="H332">
        <v>1</v>
      </c>
      <c r="I332">
        <v>0</v>
      </c>
      <c r="J332">
        <v>0</v>
      </c>
      <c r="K332">
        <v>16</v>
      </c>
      <c r="L332">
        <v>47</v>
      </c>
      <c r="M332">
        <v>128</v>
      </c>
      <c r="N332">
        <v>56</v>
      </c>
      <c r="O332">
        <v>34</v>
      </c>
      <c r="P332" s="19" t="s">
        <v>228</v>
      </c>
      <c r="Q332" s="19" t="s">
        <v>1667</v>
      </c>
      <c r="R332">
        <v>58</v>
      </c>
      <c r="S332">
        <v>1</v>
      </c>
      <c r="T332">
        <v>1</v>
      </c>
      <c r="U332">
        <v>28</v>
      </c>
      <c r="V332">
        <v>1</v>
      </c>
      <c r="W332">
        <v>107</v>
      </c>
      <c r="X332" s="19" t="s">
        <v>2816</v>
      </c>
      <c r="Y332" s="4" t="str">
        <f t="shared" si="12"/>
        <v>1163 : [1, 28, 1, 107],   #South Figaro East to World Map WoR</v>
      </c>
      <c r="Z332" s="4" t="str">
        <f t="shared" si="11"/>
        <v>74 : [28, 1, 107, South Figaro Outside WoR],   #58</v>
      </c>
      <c r="AB332" s="19" t="s">
        <v>7439</v>
      </c>
      <c r="AD332" t="s">
        <v>7439</v>
      </c>
    </row>
    <row r="333" spans="1:30">
      <c r="A333">
        <v>1164</v>
      </c>
      <c r="B333">
        <v>74</v>
      </c>
      <c r="C333">
        <v>0</v>
      </c>
      <c r="D333">
        <v>1</v>
      </c>
      <c r="E333">
        <v>511</v>
      </c>
      <c r="F333">
        <v>85</v>
      </c>
      <c r="G333">
        <v>111</v>
      </c>
      <c r="H333">
        <v>0</v>
      </c>
      <c r="I333">
        <v>0</v>
      </c>
      <c r="J333">
        <v>0</v>
      </c>
      <c r="K333">
        <v>0</v>
      </c>
      <c r="L333">
        <v>63</v>
      </c>
      <c r="M333">
        <v>0</v>
      </c>
      <c r="N333">
        <v>23</v>
      </c>
      <c r="O333">
        <v>1</v>
      </c>
      <c r="P333" s="19" t="s">
        <v>228</v>
      </c>
      <c r="Q333" s="19" t="s">
        <v>1668</v>
      </c>
      <c r="R333">
        <v>58</v>
      </c>
      <c r="S333">
        <v>1</v>
      </c>
      <c r="T333">
        <v>1</v>
      </c>
      <c r="U333">
        <v>28</v>
      </c>
      <c r="V333">
        <v>1</v>
      </c>
      <c r="W333">
        <v>107</v>
      </c>
      <c r="X333" s="19" t="s">
        <v>2816</v>
      </c>
      <c r="Y333" s="4" t="str">
        <f t="shared" si="12"/>
        <v>1164 : [1, 28, 1, 107],   #South Figaro North to World Map WoR</v>
      </c>
      <c r="Z333" s="4" t="str">
        <f t="shared" si="11"/>
        <v>74 : [28, 1, 107, South Figaro Outside WoR],   #58</v>
      </c>
      <c r="AB333" s="19" t="s">
        <v>7440</v>
      </c>
      <c r="AD333" t="s">
        <v>7440</v>
      </c>
    </row>
    <row r="334" spans="1:30">
      <c r="A334">
        <v>1165</v>
      </c>
      <c r="B334">
        <v>74</v>
      </c>
      <c r="C334">
        <v>18</v>
      </c>
      <c r="D334">
        <v>55</v>
      </c>
      <c r="E334">
        <v>91</v>
      </c>
      <c r="F334">
        <v>9</v>
      </c>
      <c r="G334">
        <v>2</v>
      </c>
      <c r="H334">
        <v>2</v>
      </c>
      <c r="I334">
        <v>0</v>
      </c>
      <c r="J334">
        <v>0</v>
      </c>
      <c r="K334">
        <v>32</v>
      </c>
      <c r="L334">
        <v>2</v>
      </c>
      <c r="M334">
        <v>0</v>
      </c>
      <c r="N334">
        <v>19</v>
      </c>
      <c r="O334">
        <v>55</v>
      </c>
      <c r="P334" s="19" t="s">
        <v>7189</v>
      </c>
      <c r="Q334" s="19" t="s">
        <v>1669</v>
      </c>
      <c r="R334">
        <v>1173</v>
      </c>
      <c r="S334">
        <v>91</v>
      </c>
      <c r="T334">
        <v>19</v>
      </c>
      <c r="U334">
        <v>54</v>
      </c>
      <c r="V334">
        <v>0</v>
      </c>
      <c r="W334">
        <v>107</v>
      </c>
      <c r="X334" s="19" t="s">
        <v>2816</v>
      </c>
      <c r="Y334" s="4" t="str">
        <f t="shared" si="12"/>
        <v>1165 : [19, 54, 0, 107],   #South Figaro To Docks WoR</v>
      </c>
      <c r="Z334" s="4" t="str">
        <f t="shared" si="11"/>
        <v>74 : [54, 0, 107, South Figaro Outside WoR],   #1173</v>
      </c>
      <c r="AB334" s="19" t="s">
        <v>5309</v>
      </c>
      <c r="AD334" t="s">
        <v>5309</v>
      </c>
    </row>
    <row r="335" spans="1:30">
      <c r="A335">
        <v>1166</v>
      </c>
      <c r="B335">
        <v>74</v>
      </c>
      <c r="C335">
        <v>8</v>
      </c>
      <c r="D335">
        <v>32</v>
      </c>
      <c r="E335">
        <v>80</v>
      </c>
      <c r="F335">
        <v>88</v>
      </c>
      <c r="G335">
        <v>46</v>
      </c>
      <c r="H335">
        <v>0</v>
      </c>
      <c r="I335">
        <v>1</v>
      </c>
      <c r="J335">
        <v>0</v>
      </c>
      <c r="K335">
        <v>8</v>
      </c>
      <c r="L335">
        <v>2</v>
      </c>
      <c r="M335">
        <v>0</v>
      </c>
      <c r="N335">
        <v>9</v>
      </c>
      <c r="O335">
        <v>32</v>
      </c>
      <c r="P335" s="19" t="s">
        <v>7190</v>
      </c>
      <c r="Q335" s="19" t="s">
        <v>1670</v>
      </c>
      <c r="R335">
        <v>1172</v>
      </c>
      <c r="S335">
        <v>80</v>
      </c>
      <c r="T335">
        <v>9</v>
      </c>
      <c r="U335">
        <v>33</v>
      </c>
      <c r="V335">
        <v>2</v>
      </c>
      <c r="W335">
        <v>107</v>
      </c>
      <c r="X335" s="19" t="s">
        <v>2816</v>
      </c>
      <c r="Y335" s="4" t="str">
        <f t="shared" si="12"/>
        <v>1166 : [9, 33, 2, 107],   #South Figaro To Chocobo Stable WoR</v>
      </c>
      <c r="Z335" s="4" t="str">
        <f t="shared" si="11"/>
        <v>74 : [33, 2, 107, South Figaro Outside WoR],   #1172</v>
      </c>
      <c r="AB335" s="19" t="s">
        <v>5310</v>
      </c>
      <c r="AD335" t="s">
        <v>5310</v>
      </c>
    </row>
    <row r="336" spans="1:30">
      <c r="A336">
        <v>295</v>
      </c>
      <c r="B336">
        <v>75</v>
      </c>
      <c r="C336">
        <v>15</v>
      </c>
      <c r="D336">
        <v>18</v>
      </c>
      <c r="E336">
        <v>81</v>
      </c>
      <c r="F336">
        <v>4</v>
      </c>
      <c r="G336">
        <v>16</v>
      </c>
      <c r="H336">
        <v>0</v>
      </c>
      <c r="I336">
        <v>0</v>
      </c>
      <c r="J336">
        <v>0</v>
      </c>
      <c r="K336">
        <v>0</v>
      </c>
      <c r="L336">
        <v>0</v>
      </c>
      <c r="M336">
        <v>0</v>
      </c>
      <c r="P336" s="19" t="s">
        <v>7183</v>
      </c>
      <c r="Q336" s="19" t="s">
        <v>1671</v>
      </c>
      <c r="R336">
        <v>317</v>
      </c>
      <c r="S336">
        <v>81</v>
      </c>
      <c r="T336">
        <v>15</v>
      </c>
      <c r="U336">
        <v>20</v>
      </c>
      <c r="V336">
        <v>2</v>
      </c>
      <c r="W336">
        <v>109</v>
      </c>
      <c r="X336" s="19" t="s">
        <v>2817</v>
      </c>
      <c r="Y336" s="4" t="str">
        <f t="shared" si="12"/>
        <v>295 : [15, 20, 2, 109],   #South Figaro Rich Man's House Outside WoB</v>
      </c>
      <c r="Z336" s="4" t="str">
        <f t="shared" si="11"/>
        <v>75 : [20, 2, 109, South Figaro Outside WoB],   #317</v>
      </c>
      <c r="AB336" s="19" t="s">
        <v>5311</v>
      </c>
      <c r="AD336" t="s">
        <v>5311</v>
      </c>
    </row>
    <row r="337" spans="1:30">
      <c r="A337">
        <v>296</v>
      </c>
      <c r="B337">
        <v>75</v>
      </c>
      <c r="C337">
        <v>23</v>
      </c>
      <c r="D337">
        <v>15</v>
      </c>
      <c r="E337">
        <v>81</v>
      </c>
      <c r="F337">
        <v>16</v>
      </c>
      <c r="G337">
        <v>15</v>
      </c>
      <c r="H337">
        <v>0</v>
      </c>
      <c r="I337">
        <v>0</v>
      </c>
      <c r="J337">
        <v>0</v>
      </c>
      <c r="K337">
        <v>0</v>
      </c>
      <c r="L337">
        <v>0</v>
      </c>
      <c r="M337">
        <v>0</v>
      </c>
      <c r="P337" s="19" t="s">
        <v>7183</v>
      </c>
      <c r="Q337" s="19" t="s">
        <v>1672</v>
      </c>
      <c r="R337">
        <v>318</v>
      </c>
      <c r="S337">
        <v>81</v>
      </c>
      <c r="T337">
        <v>23</v>
      </c>
      <c r="U337">
        <v>17</v>
      </c>
      <c r="V337">
        <v>2</v>
      </c>
      <c r="W337">
        <v>110</v>
      </c>
      <c r="X337" s="19" t="s">
        <v>2818</v>
      </c>
      <c r="Y337" s="4" t="str">
        <f t="shared" si="12"/>
        <v>296 : [23, 17, 2, 110],   #South Figaro Rich Man's House Side Door Outside WoB</v>
      </c>
      <c r="Z337" s="4" t="str">
        <f t="shared" si="11"/>
        <v>75 : [17, 2, 110, South Figaro Rich Man's House Side Outside WoB],   #318</v>
      </c>
      <c r="AB337" s="19" t="s">
        <v>5312</v>
      </c>
      <c r="AD337" t="s">
        <v>5312</v>
      </c>
    </row>
    <row r="338" spans="1:30">
      <c r="A338">
        <v>297</v>
      </c>
      <c r="B338">
        <v>75</v>
      </c>
      <c r="C338">
        <v>22</v>
      </c>
      <c r="D338">
        <v>14</v>
      </c>
      <c r="E338">
        <v>86</v>
      </c>
      <c r="F338">
        <v>8</v>
      </c>
      <c r="G338">
        <v>27</v>
      </c>
      <c r="H338">
        <v>2</v>
      </c>
      <c r="I338">
        <v>0</v>
      </c>
      <c r="J338">
        <v>0</v>
      </c>
      <c r="K338">
        <v>32</v>
      </c>
      <c r="L338">
        <v>0</v>
      </c>
      <c r="M338">
        <v>0</v>
      </c>
      <c r="P338" s="19" t="s">
        <v>7184</v>
      </c>
      <c r="Q338" s="19" t="s">
        <v>1725</v>
      </c>
      <c r="R338">
        <v>338</v>
      </c>
      <c r="S338">
        <v>86</v>
      </c>
      <c r="T338">
        <v>22</v>
      </c>
      <c r="U338">
        <v>13</v>
      </c>
      <c r="V338">
        <v>0</v>
      </c>
      <c r="W338">
        <v>110</v>
      </c>
      <c r="X338" s="19" t="s">
        <v>2818</v>
      </c>
      <c r="Y338" s="4" t="str">
        <f t="shared" si="12"/>
        <v>297 : [22, 13, 0, 110],   #South Figaro Rich Man's House Secret Back Door Outside WoB</v>
      </c>
      <c r="Z338" s="4" t="str">
        <f t="shared" si="11"/>
        <v>75 : [13, 0, 110, South Figaro Rich Man's House Side Outside WoB],   #338</v>
      </c>
      <c r="AB338" s="19" t="s">
        <v>5313</v>
      </c>
      <c r="AD338" t="s">
        <v>5313</v>
      </c>
    </row>
    <row r="339" spans="1:30">
      <c r="A339">
        <v>298</v>
      </c>
      <c r="B339">
        <v>75</v>
      </c>
      <c r="C339">
        <v>48</v>
      </c>
      <c r="D339">
        <v>37</v>
      </c>
      <c r="E339">
        <v>86</v>
      </c>
      <c r="F339">
        <v>52</v>
      </c>
      <c r="G339">
        <v>29</v>
      </c>
      <c r="H339">
        <v>2</v>
      </c>
      <c r="I339">
        <v>0</v>
      </c>
      <c r="J339">
        <v>0</v>
      </c>
      <c r="K339">
        <v>32</v>
      </c>
      <c r="L339">
        <v>0</v>
      </c>
      <c r="M339">
        <v>0</v>
      </c>
      <c r="P339" s="19" t="s">
        <v>7184</v>
      </c>
      <c r="Q339" s="19" t="s">
        <v>1673</v>
      </c>
      <c r="R339">
        <v>342</v>
      </c>
      <c r="S339">
        <v>86</v>
      </c>
      <c r="T339">
        <v>48</v>
      </c>
      <c r="U339">
        <v>36</v>
      </c>
      <c r="V339">
        <v>0</v>
      </c>
      <c r="W339">
        <v>111</v>
      </c>
      <c r="X339" s="19" t="s">
        <v>2879</v>
      </c>
      <c r="Y339" s="4" t="str">
        <f t="shared" si="12"/>
        <v>298 : [48, 36, 0, 111],   #South Figaro Secret Door Behind Duncan's House Outside WoB</v>
      </c>
      <c r="Z339" s="4" t="str">
        <f t="shared" si="11"/>
        <v>75 : [36, 0, 111, South Figaro East Side],   #342</v>
      </c>
      <c r="AB339" s="19" t="s">
        <v>5314</v>
      </c>
      <c r="AD339" t="s">
        <v>5314</v>
      </c>
    </row>
    <row r="340" spans="1:30">
      <c r="A340">
        <v>299</v>
      </c>
      <c r="B340">
        <v>75</v>
      </c>
      <c r="C340">
        <v>34</v>
      </c>
      <c r="D340">
        <v>35</v>
      </c>
      <c r="E340">
        <v>86</v>
      </c>
      <c r="F340">
        <v>4</v>
      </c>
      <c r="G340">
        <v>6</v>
      </c>
      <c r="H340">
        <v>2</v>
      </c>
      <c r="I340">
        <v>0</v>
      </c>
      <c r="J340">
        <v>0</v>
      </c>
      <c r="K340">
        <v>32</v>
      </c>
      <c r="L340">
        <v>0</v>
      </c>
      <c r="M340">
        <v>0</v>
      </c>
      <c r="P340" s="19" t="s">
        <v>7184</v>
      </c>
      <c r="Q340" s="19" t="s">
        <v>1741</v>
      </c>
      <c r="R340">
        <v>343</v>
      </c>
      <c r="S340">
        <v>86</v>
      </c>
      <c r="T340">
        <v>34</v>
      </c>
      <c r="U340">
        <v>34</v>
      </c>
      <c r="V340">
        <v>0</v>
      </c>
      <c r="W340">
        <v>109</v>
      </c>
      <c r="X340" s="19" t="s">
        <v>2817</v>
      </c>
      <c r="Y340" s="4" t="str">
        <f t="shared" si="12"/>
        <v>299 : [34, 34, 0, 109],   #South Figaro Cider House Hidden Back Door Outside WoB</v>
      </c>
      <c r="Z340" s="4" t="str">
        <f t="shared" si="11"/>
        <v>75 : [34, 0, 109, South Figaro Outside WoB],   #343</v>
      </c>
      <c r="AB340" s="19" t="s">
        <v>5315</v>
      </c>
      <c r="AD340" t="s">
        <v>5315</v>
      </c>
    </row>
    <row r="341" spans="1:30">
      <c r="A341">
        <v>300</v>
      </c>
      <c r="B341">
        <v>75</v>
      </c>
      <c r="C341">
        <v>37</v>
      </c>
      <c r="D341">
        <v>40</v>
      </c>
      <c r="E341">
        <v>86</v>
      </c>
      <c r="F341">
        <v>36</v>
      </c>
      <c r="G341">
        <v>22</v>
      </c>
      <c r="H341">
        <v>0</v>
      </c>
      <c r="I341">
        <v>0</v>
      </c>
      <c r="J341">
        <v>0</v>
      </c>
      <c r="K341">
        <v>0</v>
      </c>
      <c r="L341">
        <v>0</v>
      </c>
      <c r="M341">
        <v>0</v>
      </c>
      <c r="P341" s="19" t="s">
        <v>7184</v>
      </c>
      <c r="Q341" s="19" t="s">
        <v>1674</v>
      </c>
      <c r="R341">
        <v>344</v>
      </c>
      <c r="S341">
        <v>86</v>
      </c>
      <c r="T341">
        <v>37</v>
      </c>
      <c r="U341">
        <v>42</v>
      </c>
      <c r="V341">
        <v>2</v>
      </c>
      <c r="W341">
        <v>109</v>
      </c>
      <c r="X341" s="19" t="s">
        <v>2817</v>
      </c>
      <c r="Y341" s="4" t="str">
        <f t="shared" si="12"/>
        <v>300 : [37, 42, 2, 109],   #South Figaro Cider House Main Door Outside WoB</v>
      </c>
      <c r="Z341" s="4" t="str">
        <f t="shared" si="11"/>
        <v>75 : [42, 2, 109, South Figaro Outside WoB],   #344</v>
      </c>
      <c r="AB341" s="19" t="s">
        <v>5316</v>
      </c>
      <c r="AD341" t="s">
        <v>5316</v>
      </c>
    </row>
    <row r="342" spans="1:30">
      <c r="A342">
        <v>301</v>
      </c>
      <c r="B342">
        <v>75</v>
      </c>
      <c r="C342">
        <v>15</v>
      </c>
      <c r="D342">
        <v>37</v>
      </c>
      <c r="E342">
        <v>76</v>
      </c>
      <c r="F342">
        <v>52</v>
      </c>
      <c r="G342">
        <v>14</v>
      </c>
      <c r="H342">
        <v>0</v>
      </c>
      <c r="I342">
        <v>0</v>
      </c>
      <c r="J342">
        <v>0</v>
      </c>
      <c r="K342">
        <v>0</v>
      </c>
      <c r="L342">
        <v>0</v>
      </c>
      <c r="M342">
        <v>0</v>
      </c>
      <c r="P342" s="19" t="s">
        <v>7185</v>
      </c>
      <c r="Q342" s="19" t="s">
        <v>1675</v>
      </c>
      <c r="R342">
        <v>307</v>
      </c>
      <c r="S342">
        <v>76</v>
      </c>
      <c r="T342">
        <v>15</v>
      </c>
      <c r="U342">
        <v>39</v>
      </c>
      <c r="V342">
        <v>2</v>
      </c>
      <c r="W342">
        <v>109</v>
      </c>
      <c r="X342" s="19" t="s">
        <v>2817</v>
      </c>
      <c r="Y342" s="4" t="str">
        <f t="shared" si="12"/>
        <v>301 : [15, 39, 2, 109],   #South Figaro Relic Outside WoB</v>
      </c>
      <c r="Z342" s="4" t="str">
        <f t="shared" si="11"/>
        <v>75 : [39, 2, 109, South Figaro Outside WoB],   #307</v>
      </c>
      <c r="AB342" s="19" t="s">
        <v>5317</v>
      </c>
      <c r="AD342" t="s">
        <v>5317</v>
      </c>
    </row>
    <row r="343" spans="1:30">
      <c r="A343">
        <v>302</v>
      </c>
      <c r="B343">
        <v>75</v>
      </c>
      <c r="C343">
        <v>22</v>
      </c>
      <c r="D343">
        <v>42</v>
      </c>
      <c r="E343">
        <v>78</v>
      </c>
      <c r="F343">
        <v>26</v>
      </c>
      <c r="G343">
        <v>52</v>
      </c>
      <c r="H343">
        <v>0</v>
      </c>
      <c r="I343">
        <v>1</v>
      </c>
      <c r="J343">
        <v>0</v>
      </c>
      <c r="K343">
        <v>8</v>
      </c>
      <c r="L343">
        <v>0</v>
      </c>
      <c r="M343">
        <v>0</v>
      </c>
      <c r="P343" s="19" t="s">
        <v>7186</v>
      </c>
      <c r="Q343" s="19" t="s">
        <v>1676</v>
      </c>
      <c r="R343">
        <v>316</v>
      </c>
      <c r="S343">
        <v>78</v>
      </c>
      <c r="T343">
        <v>22</v>
      </c>
      <c r="U343">
        <v>44</v>
      </c>
      <c r="V343">
        <v>2</v>
      </c>
      <c r="W343">
        <v>109</v>
      </c>
      <c r="X343" s="19" t="s">
        <v>2817</v>
      </c>
      <c r="Y343" s="4" t="str">
        <f t="shared" si="12"/>
        <v>302 : [22, 44, 2, 109],   #South Figaro Pub Outside WoB</v>
      </c>
      <c r="Z343" s="4" t="str">
        <f t="shared" si="11"/>
        <v>75 : [44, 2, 109, South Figaro Outside WoB],   #316</v>
      </c>
      <c r="AB343" s="19" t="s">
        <v>5318</v>
      </c>
      <c r="AD343" t="s">
        <v>5318</v>
      </c>
    </row>
    <row r="344" spans="1:30">
      <c r="A344">
        <v>303</v>
      </c>
      <c r="B344">
        <v>75</v>
      </c>
      <c r="C344">
        <v>29</v>
      </c>
      <c r="D344">
        <v>17</v>
      </c>
      <c r="E344">
        <v>77</v>
      </c>
      <c r="F344">
        <v>103</v>
      </c>
      <c r="G344">
        <v>16</v>
      </c>
      <c r="H344">
        <v>0</v>
      </c>
      <c r="I344">
        <v>1</v>
      </c>
      <c r="J344">
        <v>0</v>
      </c>
      <c r="K344">
        <v>8</v>
      </c>
      <c r="L344">
        <v>0</v>
      </c>
      <c r="M344">
        <v>0</v>
      </c>
      <c r="P344" s="19" t="s">
        <v>7187</v>
      </c>
      <c r="Q344" s="19" t="s">
        <v>1677</v>
      </c>
      <c r="R344">
        <v>311</v>
      </c>
      <c r="S344">
        <v>77</v>
      </c>
      <c r="T344">
        <v>29</v>
      </c>
      <c r="U344">
        <v>19</v>
      </c>
      <c r="V344">
        <v>2</v>
      </c>
      <c r="W344">
        <v>109</v>
      </c>
      <c r="X344" s="19" t="s">
        <v>2817</v>
      </c>
      <c r="Y344" s="4" t="str">
        <f t="shared" si="12"/>
        <v>303 : [29, 19, 2, 109],   #South Figaro Armory West Outside WoB</v>
      </c>
      <c r="Z344" s="4" t="str">
        <f t="shared" si="11"/>
        <v>75 : [19, 2, 109, South Figaro Outside WoB],   #311</v>
      </c>
      <c r="AB344" s="19" t="s">
        <v>5319</v>
      </c>
      <c r="AD344" t="s">
        <v>5319</v>
      </c>
    </row>
    <row r="345" spans="1:30">
      <c r="A345">
        <v>304</v>
      </c>
      <c r="B345">
        <v>75</v>
      </c>
      <c r="C345">
        <v>35</v>
      </c>
      <c r="D345">
        <v>17</v>
      </c>
      <c r="E345">
        <v>77</v>
      </c>
      <c r="F345">
        <v>114</v>
      </c>
      <c r="G345">
        <v>16</v>
      </c>
      <c r="H345">
        <v>0</v>
      </c>
      <c r="I345">
        <v>1</v>
      </c>
      <c r="J345">
        <v>0</v>
      </c>
      <c r="K345">
        <v>8</v>
      </c>
      <c r="L345">
        <v>0</v>
      </c>
      <c r="M345">
        <v>0</v>
      </c>
      <c r="P345" s="19" t="s">
        <v>7187</v>
      </c>
      <c r="Q345" s="19" t="s">
        <v>1678</v>
      </c>
      <c r="R345">
        <v>312</v>
      </c>
      <c r="S345">
        <v>77</v>
      </c>
      <c r="T345">
        <v>35</v>
      </c>
      <c r="U345">
        <v>19</v>
      </c>
      <c r="V345">
        <v>2</v>
      </c>
      <c r="W345">
        <v>109</v>
      </c>
      <c r="X345" s="19" t="s">
        <v>2817</v>
      </c>
      <c r="Y345" s="4" t="str">
        <f t="shared" si="12"/>
        <v>304 : [35, 19, 2, 109],   #South Figaro Armory East Outside WoB</v>
      </c>
      <c r="Z345" s="4" t="str">
        <f t="shared" si="11"/>
        <v>75 : [19, 2, 109, South Figaro Outside WoB],   #312</v>
      </c>
      <c r="AB345" s="19" t="s">
        <v>5320</v>
      </c>
      <c r="AD345" t="s">
        <v>5320</v>
      </c>
    </row>
    <row r="346" spans="1:30">
      <c r="A346">
        <v>305</v>
      </c>
      <c r="B346">
        <v>75</v>
      </c>
      <c r="C346">
        <v>44</v>
      </c>
      <c r="D346">
        <v>30</v>
      </c>
      <c r="E346">
        <v>85</v>
      </c>
      <c r="F346">
        <v>104</v>
      </c>
      <c r="G346">
        <v>57</v>
      </c>
      <c r="H346">
        <v>0</v>
      </c>
      <c r="I346">
        <v>1</v>
      </c>
      <c r="J346">
        <v>0</v>
      </c>
      <c r="K346">
        <v>8</v>
      </c>
      <c r="L346">
        <v>0</v>
      </c>
      <c r="M346">
        <v>0</v>
      </c>
      <c r="P346" s="19" t="s">
        <v>7188</v>
      </c>
      <c r="Q346" s="19" t="s">
        <v>1679</v>
      </c>
      <c r="R346">
        <v>337</v>
      </c>
      <c r="S346">
        <v>85</v>
      </c>
      <c r="T346">
        <v>44</v>
      </c>
      <c r="U346">
        <v>32</v>
      </c>
      <c r="V346">
        <v>2</v>
      </c>
      <c r="W346">
        <v>109</v>
      </c>
      <c r="X346" s="19" t="s">
        <v>2817</v>
      </c>
      <c r="Y346" s="4" t="str">
        <f t="shared" si="12"/>
        <v>305 : [44, 32, 2, 109],   #South Figaro Item Outside WoB</v>
      </c>
      <c r="Z346" s="4" t="str">
        <f t="shared" si="11"/>
        <v>75 : [32, 2, 109, South Figaro Outside WoB],   #337</v>
      </c>
      <c r="AB346" s="19" t="s">
        <v>5321</v>
      </c>
      <c r="AD346" t="s">
        <v>5321</v>
      </c>
    </row>
    <row r="347" spans="1:30">
      <c r="A347">
        <v>306</v>
      </c>
      <c r="B347">
        <v>75</v>
      </c>
      <c r="C347">
        <v>46</v>
      </c>
      <c r="D347">
        <v>39</v>
      </c>
      <c r="E347">
        <v>86</v>
      </c>
      <c r="F347">
        <v>49</v>
      </c>
      <c r="G347">
        <v>54</v>
      </c>
      <c r="H347">
        <v>0</v>
      </c>
      <c r="I347">
        <v>1</v>
      </c>
      <c r="J347">
        <v>0</v>
      </c>
      <c r="K347">
        <v>8</v>
      </c>
      <c r="L347">
        <v>0</v>
      </c>
      <c r="M347">
        <v>0</v>
      </c>
      <c r="P347" s="19" t="s">
        <v>7184</v>
      </c>
      <c r="Q347" s="19" t="s">
        <v>1680</v>
      </c>
      <c r="R347">
        <v>345</v>
      </c>
      <c r="S347">
        <v>86</v>
      </c>
      <c r="T347">
        <v>46</v>
      </c>
      <c r="U347">
        <v>41</v>
      </c>
      <c r="V347">
        <v>2</v>
      </c>
      <c r="W347">
        <v>109</v>
      </c>
      <c r="X347" s="19" t="s">
        <v>2817</v>
      </c>
      <c r="Y347" s="4" t="str">
        <f t="shared" si="12"/>
        <v>306 : [46, 41, 2, 109],   #South Figaro Duncan's House Outside WoB</v>
      </c>
      <c r="Z347" s="4" t="str">
        <f t="shared" si="11"/>
        <v>75 : [41, 2, 109, South Figaro Outside WoB],   #345</v>
      </c>
      <c r="AB347" s="19" t="s">
        <v>5322</v>
      </c>
      <c r="AD347" t="s">
        <v>5322</v>
      </c>
    </row>
    <row r="348" spans="1:30">
      <c r="A348">
        <v>1167</v>
      </c>
      <c r="B348">
        <v>75</v>
      </c>
      <c r="C348">
        <v>0</v>
      </c>
      <c r="D348">
        <v>0</v>
      </c>
      <c r="E348">
        <v>511</v>
      </c>
      <c r="F348">
        <v>84</v>
      </c>
      <c r="G348">
        <v>112</v>
      </c>
      <c r="H348">
        <v>3</v>
      </c>
      <c r="I348">
        <v>0</v>
      </c>
      <c r="J348">
        <v>0</v>
      </c>
      <c r="K348">
        <v>48</v>
      </c>
      <c r="L348">
        <v>47</v>
      </c>
      <c r="M348">
        <v>128</v>
      </c>
      <c r="N348">
        <v>0</v>
      </c>
      <c r="O348">
        <v>28</v>
      </c>
      <c r="P348" s="19" t="s">
        <v>228</v>
      </c>
      <c r="Q348" s="19" t="s">
        <v>1683</v>
      </c>
      <c r="R348">
        <v>7</v>
      </c>
      <c r="S348">
        <v>0</v>
      </c>
      <c r="T348">
        <v>1</v>
      </c>
      <c r="U348">
        <v>28</v>
      </c>
      <c r="V348">
        <v>1</v>
      </c>
      <c r="W348">
        <v>109</v>
      </c>
      <c r="X348" s="19" t="s">
        <v>2817</v>
      </c>
      <c r="Y348" s="4" t="str">
        <f t="shared" si="12"/>
        <v>1167 : [1, 28, 1, 109],   #South Figaro West to World Map WoB</v>
      </c>
      <c r="Z348" s="4" t="str">
        <f t="shared" si="11"/>
        <v>75 : [28, 1, 109, South Figaro Outside WoB],   #7</v>
      </c>
      <c r="AB348" s="19" t="s">
        <v>7441</v>
      </c>
      <c r="AD348" t="s">
        <v>7441</v>
      </c>
    </row>
    <row r="349" spans="1:30">
      <c r="A349">
        <v>1168</v>
      </c>
      <c r="B349">
        <v>75</v>
      </c>
      <c r="C349">
        <v>56</v>
      </c>
      <c r="D349">
        <v>0</v>
      </c>
      <c r="E349">
        <v>511</v>
      </c>
      <c r="F349">
        <v>87</v>
      </c>
      <c r="G349">
        <v>112</v>
      </c>
      <c r="H349">
        <v>1</v>
      </c>
      <c r="I349">
        <v>0</v>
      </c>
      <c r="J349">
        <v>0</v>
      </c>
      <c r="K349">
        <v>16</v>
      </c>
      <c r="L349">
        <v>47</v>
      </c>
      <c r="M349">
        <v>128</v>
      </c>
      <c r="N349">
        <v>56</v>
      </c>
      <c r="O349">
        <v>34</v>
      </c>
      <c r="P349" s="19" t="s">
        <v>228</v>
      </c>
      <c r="Q349" s="19" t="s">
        <v>1684</v>
      </c>
      <c r="R349">
        <v>7</v>
      </c>
      <c r="S349">
        <v>0</v>
      </c>
      <c r="T349">
        <v>1</v>
      </c>
      <c r="U349">
        <v>28</v>
      </c>
      <c r="V349">
        <v>1</v>
      </c>
      <c r="W349">
        <v>112</v>
      </c>
      <c r="X349" s="19" t="s">
        <v>2894</v>
      </c>
      <c r="Y349" s="4" t="str">
        <f t="shared" si="12"/>
        <v>1168 : [1, 28, 1, 112],   #South Figaro East to World Map WoB</v>
      </c>
      <c r="Z349" s="4" t="str">
        <f t="shared" si="11"/>
        <v>75 : [28, 1, 112, South Figaro Outside East Side WoB],   #7</v>
      </c>
      <c r="AB349" s="19" t="s">
        <v>7442</v>
      </c>
      <c r="AD349" t="s">
        <v>7442</v>
      </c>
    </row>
    <row r="350" spans="1:30">
      <c r="A350">
        <v>1169</v>
      </c>
      <c r="B350">
        <v>75</v>
      </c>
      <c r="C350">
        <v>0</v>
      </c>
      <c r="D350">
        <v>1</v>
      </c>
      <c r="E350">
        <v>511</v>
      </c>
      <c r="F350">
        <v>85</v>
      </c>
      <c r="G350">
        <v>111</v>
      </c>
      <c r="H350">
        <v>0</v>
      </c>
      <c r="I350">
        <v>0</v>
      </c>
      <c r="J350">
        <v>0</v>
      </c>
      <c r="K350">
        <v>0</v>
      </c>
      <c r="L350">
        <v>63</v>
      </c>
      <c r="M350">
        <v>0</v>
      </c>
      <c r="N350">
        <v>23</v>
      </c>
      <c r="O350">
        <v>1</v>
      </c>
      <c r="P350" s="19" t="s">
        <v>228</v>
      </c>
      <c r="Q350" s="19" t="s">
        <v>1685</v>
      </c>
      <c r="R350">
        <v>9</v>
      </c>
      <c r="S350">
        <v>0</v>
      </c>
      <c r="T350">
        <v>1</v>
      </c>
      <c r="U350">
        <v>28</v>
      </c>
      <c r="V350">
        <v>1</v>
      </c>
      <c r="W350">
        <v>109</v>
      </c>
      <c r="X350" s="19" t="s">
        <v>2817</v>
      </c>
      <c r="Y350" s="4" t="str">
        <f t="shared" si="12"/>
        <v>1169 : [1, 28, 1, 109],   #South Figaro North to World Map WoB</v>
      </c>
      <c r="Z350" s="4" t="str">
        <f t="shared" si="11"/>
        <v>75 : [28, 1, 109, South Figaro Outside WoB],   #9</v>
      </c>
      <c r="AB350" s="19" t="s">
        <v>7443</v>
      </c>
      <c r="AD350" t="s">
        <v>7443</v>
      </c>
    </row>
    <row r="351" spans="1:30">
      <c r="A351">
        <v>1170</v>
      </c>
      <c r="B351">
        <v>75</v>
      </c>
      <c r="C351">
        <v>18</v>
      </c>
      <c r="D351">
        <v>55</v>
      </c>
      <c r="E351">
        <v>91</v>
      </c>
      <c r="F351">
        <v>9</v>
      </c>
      <c r="G351">
        <v>2</v>
      </c>
      <c r="H351">
        <v>2</v>
      </c>
      <c r="I351">
        <v>0</v>
      </c>
      <c r="J351">
        <v>0</v>
      </c>
      <c r="K351">
        <v>32</v>
      </c>
      <c r="L351">
        <v>2</v>
      </c>
      <c r="M351">
        <v>0</v>
      </c>
      <c r="N351">
        <v>19</v>
      </c>
      <c r="O351">
        <v>55</v>
      </c>
      <c r="P351" s="19" t="s">
        <v>7189</v>
      </c>
      <c r="Q351" s="19" t="s">
        <v>1681</v>
      </c>
      <c r="R351">
        <v>1173</v>
      </c>
      <c r="S351">
        <v>91</v>
      </c>
      <c r="T351">
        <v>19</v>
      </c>
      <c r="U351">
        <v>54</v>
      </c>
      <c r="V351">
        <v>0</v>
      </c>
      <c r="W351">
        <v>109</v>
      </c>
      <c r="X351" s="19" t="s">
        <v>2817</v>
      </c>
      <c r="Y351" s="4" t="str">
        <f t="shared" si="12"/>
        <v>1170 : [19, 54, 0, 109],   #South Figaro To Docks WoB</v>
      </c>
      <c r="Z351" s="4" t="str">
        <f t="shared" si="11"/>
        <v>75 : [54, 0, 109, South Figaro Outside WoB],   #1173</v>
      </c>
      <c r="AB351" s="19" t="s">
        <v>5323</v>
      </c>
      <c r="AD351" t="s">
        <v>5323</v>
      </c>
    </row>
    <row r="352" spans="1:30">
      <c r="A352">
        <v>1171</v>
      </c>
      <c r="B352">
        <v>75</v>
      </c>
      <c r="C352">
        <v>8</v>
      </c>
      <c r="D352">
        <v>32</v>
      </c>
      <c r="E352">
        <v>80</v>
      </c>
      <c r="F352">
        <v>88</v>
      </c>
      <c r="G352">
        <v>46</v>
      </c>
      <c r="H352">
        <v>0</v>
      </c>
      <c r="I352">
        <v>1</v>
      </c>
      <c r="J352">
        <v>0</v>
      </c>
      <c r="K352">
        <v>8</v>
      </c>
      <c r="L352">
        <v>2</v>
      </c>
      <c r="M352">
        <v>0</v>
      </c>
      <c r="N352">
        <v>9</v>
      </c>
      <c r="O352">
        <v>32</v>
      </c>
      <c r="P352" s="19" t="s">
        <v>7190</v>
      </c>
      <c r="Q352" s="19" t="s">
        <v>1682</v>
      </c>
      <c r="R352">
        <v>1172</v>
      </c>
      <c r="S352">
        <v>80</v>
      </c>
      <c r="T352">
        <v>9</v>
      </c>
      <c r="U352">
        <v>33</v>
      </c>
      <c r="V352">
        <v>2</v>
      </c>
      <c r="W352">
        <v>109</v>
      </c>
      <c r="X352" s="19" t="s">
        <v>2817</v>
      </c>
      <c r="Y352" s="4" t="str">
        <f t="shared" si="12"/>
        <v>1171 : [9, 33, 2, 109],   #South Figaro To Chocobo Stable WoB</v>
      </c>
      <c r="Z352" s="4" t="str">
        <f t="shared" si="11"/>
        <v>75 : [33, 2, 109, South Figaro Outside WoB],   #1172</v>
      </c>
      <c r="AB352" s="19" t="s">
        <v>5324</v>
      </c>
      <c r="AD352" t="s">
        <v>5324</v>
      </c>
    </row>
    <row r="353" spans="1:30">
      <c r="A353">
        <v>307</v>
      </c>
      <c r="B353">
        <v>76</v>
      </c>
      <c r="C353">
        <v>52</v>
      </c>
      <c r="D353">
        <v>15</v>
      </c>
      <c r="E353">
        <v>75</v>
      </c>
      <c r="F353">
        <v>15</v>
      </c>
      <c r="G353">
        <v>39</v>
      </c>
      <c r="H353">
        <v>2</v>
      </c>
      <c r="I353">
        <v>0</v>
      </c>
      <c r="J353">
        <v>0</v>
      </c>
      <c r="K353">
        <v>32</v>
      </c>
      <c r="L353">
        <v>0</v>
      </c>
      <c r="M353">
        <v>0</v>
      </c>
      <c r="P353" s="19" t="s">
        <v>7097</v>
      </c>
      <c r="Q353" s="19" t="s">
        <v>1686</v>
      </c>
      <c r="R353">
        <v>289</v>
      </c>
      <c r="S353">
        <v>74</v>
      </c>
      <c r="T353">
        <v>52</v>
      </c>
      <c r="U353">
        <v>14</v>
      </c>
      <c r="V353">
        <v>0</v>
      </c>
      <c r="W353">
        <v>113</v>
      </c>
      <c r="X353" s="19" t="s">
        <v>2881</v>
      </c>
      <c r="Y353" s="4" t="str">
        <f t="shared" si="12"/>
        <v>307 : [52, 14, 0, 113],   #South Figaro Relics Inside</v>
      </c>
      <c r="Z353" s="4" t="str">
        <f t="shared" si="11"/>
        <v>76 : [14, 0, 113, South Figaro Relics],   #289</v>
      </c>
      <c r="AB353" s="19" t="s">
        <v>5325</v>
      </c>
      <c r="AD353" t="s">
        <v>5325</v>
      </c>
    </row>
    <row r="354" spans="1:30">
      <c r="A354">
        <v>308</v>
      </c>
      <c r="B354">
        <v>76</v>
      </c>
      <c r="C354">
        <v>48</v>
      </c>
      <c r="D354">
        <v>3</v>
      </c>
      <c r="E354">
        <v>76</v>
      </c>
      <c r="F354">
        <v>69</v>
      </c>
      <c r="G354">
        <v>10</v>
      </c>
      <c r="H354">
        <v>3</v>
      </c>
      <c r="I354">
        <v>0</v>
      </c>
      <c r="J354">
        <v>0</v>
      </c>
      <c r="K354">
        <v>48</v>
      </c>
      <c r="L354">
        <v>0</v>
      </c>
      <c r="M354">
        <v>0</v>
      </c>
      <c r="P354" s="19" t="s">
        <v>7185</v>
      </c>
      <c r="Q354" s="19" t="s">
        <v>1689</v>
      </c>
      <c r="R354">
        <v>309</v>
      </c>
      <c r="S354">
        <v>76</v>
      </c>
      <c r="T354">
        <v>49</v>
      </c>
      <c r="U354">
        <v>4</v>
      </c>
      <c r="V354">
        <v>1</v>
      </c>
      <c r="W354">
        <v>113</v>
      </c>
      <c r="X354" s="19" t="s">
        <v>2881</v>
      </c>
      <c r="Y354" s="4" t="str">
        <f t="shared" si="12"/>
        <v>308 : [49, 4, 1, 113],   #South Figaro Relics to Inn</v>
      </c>
      <c r="Z354" s="4" t="str">
        <f t="shared" si="11"/>
        <v>76 : [4, 1, 113, South Figaro Relics],   #309</v>
      </c>
      <c r="AB354" s="19" t="s">
        <v>5326</v>
      </c>
      <c r="AD354" t="s">
        <v>5326</v>
      </c>
    </row>
    <row r="355" spans="1:30">
      <c r="A355">
        <v>309</v>
      </c>
      <c r="B355">
        <v>76</v>
      </c>
      <c r="C355">
        <v>70</v>
      </c>
      <c r="D355">
        <v>11</v>
      </c>
      <c r="E355">
        <v>76</v>
      </c>
      <c r="F355">
        <v>49</v>
      </c>
      <c r="G355">
        <v>4</v>
      </c>
      <c r="H355">
        <v>1</v>
      </c>
      <c r="I355">
        <v>0</v>
      </c>
      <c r="J355">
        <v>0</v>
      </c>
      <c r="K355">
        <v>16</v>
      </c>
      <c r="L355">
        <v>0</v>
      </c>
      <c r="M355">
        <v>0</v>
      </c>
      <c r="P355" s="19" t="s">
        <v>7185</v>
      </c>
      <c r="Q355" s="19" t="s">
        <v>1688</v>
      </c>
      <c r="R355">
        <v>308</v>
      </c>
      <c r="S355">
        <v>76</v>
      </c>
      <c r="T355">
        <v>69</v>
      </c>
      <c r="U355">
        <v>10</v>
      </c>
      <c r="V355">
        <v>3</v>
      </c>
      <c r="W355">
        <v>114</v>
      </c>
      <c r="X355" s="19" t="s">
        <v>2882</v>
      </c>
      <c r="Y355" s="4" t="str">
        <f t="shared" si="12"/>
        <v>309 : [69, 10, 3, 114],   #South Figaro Inn to Relics</v>
      </c>
      <c r="Z355" s="4" t="str">
        <f t="shared" si="11"/>
        <v>76 : [10, 3, 114, South Figaro Inn],   #308</v>
      </c>
      <c r="AB355" s="19" t="s">
        <v>5327</v>
      </c>
      <c r="AD355" t="s">
        <v>5327</v>
      </c>
    </row>
    <row r="356" spans="1:30">
      <c r="A356">
        <v>310</v>
      </c>
      <c r="B356">
        <v>76</v>
      </c>
      <c r="C356">
        <v>87</v>
      </c>
      <c r="D356">
        <v>21</v>
      </c>
      <c r="E356">
        <v>78</v>
      </c>
      <c r="F356">
        <v>28</v>
      </c>
      <c r="G356">
        <v>38</v>
      </c>
      <c r="H356">
        <v>2</v>
      </c>
      <c r="I356">
        <v>1</v>
      </c>
      <c r="J356">
        <v>0</v>
      </c>
      <c r="K356">
        <v>40</v>
      </c>
      <c r="L356">
        <v>0</v>
      </c>
      <c r="M356">
        <v>0</v>
      </c>
      <c r="P356" s="19" t="s">
        <v>7186</v>
      </c>
      <c r="Q356" s="19" t="s">
        <v>1690</v>
      </c>
      <c r="R356">
        <v>313</v>
      </c>
      <c r="S356">
        <v>78</v>
      </c>
      <c r="T356">
        <v>87</v>
      </c>
      <c r="U356">
        <v>20</v>
      </c>
      <c r="V356">
        <v>0</v>
      </c>
      <c r="W356">
        <v>114</v>
      </c>
      <c r="X356" s="19" t="s">
        <v>2882</v>
      </c>
      <c r="Y356" s="4" t="str">
        <f t="shared" si="12"/>
        <v>310 : [87, 20, 0, 114],   #South Figaro Inn to Pub</v>
      </c>
      <c r="Z356" s="4" t="str">
        <f t="shared" si="11"/>
        <v>76 : [20, 0, 114, South Figaro Inn],   #313</v>
      </c>
      <c r="AB356" s="19" t="s">
        <v>5328</v>
      </c>
      <c r="AD356" t="s">
        <v>5328</v>
      </c>
    </row>
    <row r="357" spans="1:30">
      <c r="A357">
        <v>311</v>
      </c>
      <c r="B357">
        <v>77</v>
      </c>
      <c r="C357">
        <v>103</v>
      </c>
      <c r="D357">
        <v>17</v>
      </c>
      <c r="E357">
        <v>75</v>
      </c>
      <c r="F357">
        <v>29</v>
      </c>
      <c r="G357">
        <v>19</v>
      </c>
      <c r="H357">
        <v>2</v>
      </c>
      <c r="I357">
        <v>0</v>
      </c>
      <c r="J357">
        <v>0</v>
      </c>
      <c r="K357">
        <v>32</v>
      </c>
      <c r="L357">
        <v>0</v>
      </c>
      <c r="M357">
        <v>0</v>
      </c>
      <c r="P357" s="19" t="s">
        <v>7097</v>
      </c>
      <c r="Q357" s="19" t="s">
        <v>1691</v>
      </c>
      <c r="R357">
        <v>303</v>
      </c>
      <c r="S357">
        <v>75</v>
      </c>
      <c r="T357">
        <v>103</v>
      </c>
      <c r="U357">
        <v>16</v>
      </c>
      <c r="V357">
        <v>0</v>
      </c>
      <c r="W357">
        <v>115</v>
      </c>
      <c r="X357" s="19" t="s">
        <v>2883</v>
      </c>
      <c r="Y357" s="4" t="str">
        <f t="shared" si="12"/>
        <v>311 : [103, 16, 0, 115],   #South Figaro Armory Inside West</v>
      </c>
      <c r="Z357" s="4" t="str">
        <f t="shared" si="11"/>
        <v>77 : [16, 0, 115, South Figaro Armory],   #303</v>
      </c>
      <c r="AB357" s="19" t="s">
        <v>5329</v>
      </c>
      <c r="AD357" t="s">
        <v>5329</v>
      </c>
    </row>
    <row r="358" spans="1:30">
      <c r="A358">
        <v>312</v>
      </c>
      <c r="B358">
        <v>77</v>
      </c>
      <c r="C358">
        <v>114</v>
      </c>
      <c r="D358">
        <v>17</v>
      </c>
      <c r="E358">
        <v>75</v>
      </c>
      <c r="F358">
        <v>35</v>
      </c>
      <c r="G358">
        <v>19</v>
      </c>
      <c r="H358">
        <v>2</v>
      </c>
      <c r="I358">
        <v>0</v>
      </c>
      <c r="J358">
        <v>0</v>
      </c>
      <c r="K358">
        <v>32</v>
      </c>
      <c r="L358">
        <v>0</v>
      </c>
      <c r="M358">
        <v>0</v>
      </c>
      <c r="P358" s="19" t="s">
        <v>7097</v>
      </c>
      <c r="Q358" s="19" t="s">
        <v>1692</v>
      </c>
      <c r="R358">
        <v>304</v>
      </c>
      <c r="S358">
        <v>75</v>
      </c>
      <c r="T358">
        <v>114</v>
      </c>
      <c r="U358">
        <v>16</v>
      </c>
      <c r="V358">
        <v>0</v>
      </c>
      <c r="W358">
        <v>115</v>
      </c>
      <c r="X358" s="19" t="s">
        <v>2883</v>
      </c>
      <c r="Y358" s="4" t="str">
        <f t="shared" si="12"/>
        <v>312 : [114, 16, 0, 115],   #South Figaro Armory Inside East</v>
      </c>
      <c r="Z358" s="4" t="str">
        <f t="shared" si="11"/>
        <v>77 : [16, 0, 115, South Figaro Armory],   #304</v>
      </c>
      <c r="AB358" s="19" t="s">
        <v>5330</v>
      </c>
      <c r="AD358" t="s">
        <v>5330</v>
      </c>
    </row>
    <row r="359" spans="1:30">
      <c r="A359">
        <v>313</v>
      </c>
      <c r="B359">
        <v>78</v>
      </c>
      <c r="C359">
        <v>28</v>
      </c>
      <c r="D359">
        <v>36</v>
      </c>
      <c r="E359">
        <v>76</v>
      </c>
      <c r="F359">
        <v>87</v>
      </c>
      <c r="G359">
        <v>20</v>
      </c>
      <c r="H359">
        <v>0</v>
      </c>
      <c r="I359">
        <v>1</v>
      </c>
      <c r="J359">
        <v>0</v>
      </c>
      <c r="K359">
        <v>8</v>
      </c>
      <c r="L359">
        <v>0</v>
      </c>
      <c r="M359">
        <v>0</v>
      </c>
      <c r="P359" s="19" t="s">
        <v>7185</v>
      </c>
      <c r="Q359" s="19" t="s">
        <v>1695</v>
      </c>
      <c r="R359">
        <v>310</v>
      </c>
      <c r="S359">
        <v>76</v>
      </c>
      <c r="T359">
        <v>28</v>
      </c>
      <c r="U359">
        <v>38</v>
      </c>
      <c r="V359">
        <v>2</v>
      </c>
      <c r="W359">
        <v>116</v>
      </c>
      <c r="X359" s="19" t="s">
        <v>2884</v>
      </c>
      <c r="Y359" s="4" t="str">
        <f t="shared" si="12"/>
        <v>313 : [28, 38, 2, 116],   #South Figaro Pub to Inn</v>
      </c>
      <c r="Z359" s="4" t="str">
        <f t="shared" si="11"/>
        <v>78 : [38, 2, 116, South Figaro Pub],   #310</v>
      </c>
      <c r="AB359" s="19" t="s">
        <v>5331</v>
      </c>
      <c r="AD359" t="s">
        <v>5331</v>
      </c>
    </row>
    <row r="360" spans="1:30">
      <c r="A360">
        <v>314</v>
      </c>
      <c r="B360">
        <v>78</v>
      </c>
      <c r="C360">
        <v>33</v>
      </c>
      <c r="D360">
        <v>46</v>
      </c>
      <c r="E360">
        <v>78</v>
      </c>
      <c r="F360">
        <v>74</v>
      </c>
      <c r="G360">
        <v>43</v>
      </c>
      <c r="H360">
        <v>3</v>
      </c>
      <c r="I360">
        <v>0</v>
      </c>
      <c r="J360">
        <v>0</v>
      </c>
      <c r="K360">
        <v>48</v>
      </c>
      <c r="L360">
        <v>0</v>
      </c>
      <c r="M360">
        <v>0</v>
      </c>
      <c r="P360" s="19" t="s">
        <v>7186</v>
      </c>
      <c r="Q360" s="19" t="s">
        <v>1696</v>
      </c>
      <c r="R360">
        <v>315</v>
      </c>
      <c r="S360">
        <v>78</v>
      </c>
      <c r="T360">
        <v>34</v>
      </c>
      <c r="U360">
        <v>45</v>
      </c>
      <c r="V360">
        <v>1</v>
      </c>
      <c r="W360">
        <v>116</v>
      </c>
      <c r="X360" s="19" t="s">
        <v>2884</v>
      </c>
      <c r="Y360" s="4" t="str">
        <f t="shared" si="12"/>
        <v>314 : [34, 45, 1, 116],   #South Figaro Pub Stairs to Merchant</v>
      </c>
      <c r="Z360" s="4" t="str">
        <f t="shared" si="11"/>
        <v>78 : [45, 1, 116, South Figaro Pub],   #315</v>
      </c>
      <c r="AB360" s="19" t="s">
        <v>5332</v>
      </c>
      <c r="AD360" t="s">
        <v>5332</v>
      </c>
    </row>
    <row r="361" spans="1:30">
      <c r="A361">
        <v>315</v>
      </c>
      <c r="B361">
        <v>78</v>
      </c>
      <c r="C361">
        <v>75</v>
      </c>
      <c r="D361">
        <v>42</v>
      </c>
      <c r="E361">
        <v>78</v>
      </c>
      <c r="F361">
        <v>34</v>
      </c>
      <c r="G361">
        <v>45</v>
      </c>
      <c r="H361">
        <v>1</v>
      </c>
      <c r="I361">
        <v>0</v>
      </c>
      <c r="J361">
        <v>0</v>
      </c>
      <c r="K361">
        <v>16</v>
      </c>
      <c r="L361">
        <v>0</v>
      </c>
      <c r="M361">
        <v>0</v>
      </c>
      <c r="P361" s="19" t="s">
        <v>7186</v>
      </c>
      <c r="Q361" s="19" t="s">
        <v>1752</v>
      </c>
      <c r="R361">
        <v>314</v>
      </c>
      <c r="S361">
        <v>78</v>
      </c>
      <c r="T361">
        <v>74</v>
      </c>
      <c r="U361">
        <v>43</v>
      </c>
      <c r="V361">
        <v>3</v>
      </c>
      <c r="W361">
        <v>117</v>
      </c>
      <c r="X361" s="19" t="s">
        <v>2885</v>
      </c>
      <c r="Y361" s="4" t="str">
        <f t="shared" si="12"/>
        <v>315 : [74, 43, 3, 117],   #South Figaro Merchant Stairs to Pub</v>
      </c>
      <c r="Z361" s="4" t="str">
        <f t="shared" si="11"/>
        <v>78 : [43, 3, 117, South Figaro Pub Basement],   #314</v>
      </c>
      <c r="AB361" s="19" t="s">
        <v>5333</v>
      </c>
      <c r="AD361" t="s">
        <v>5333</v>
      </c>
    </row>
    <row r="362" spans="1:30">
      <c r="A362">
        <v>316</v>
      </c>
      <c r="B362">
        <v>78</v>
      </c>
      <c r="C362">
        <v>26</v>
      </c>
      <c r="D362">
        <v>53</v>
      </c>
      <c r="E362">
        <v>75</v>
      </c>
      <c r="F362">
        <v>22</v>
      </c>
      <c r="G362">
        <v>44</v>
      </c>
      <c r="H362">
        <v>2</v>
      </c>
      <c r="I362">
        <v>0</v>
      </c>
      <c r="J362">
        <v>0</v>
      </c>
      <c r="K362">
        <v>32</v>
      </c>
      <c r="L362">
        <v>0</v>
      </c>
      <c r="M362">
        <v>0</v>
      </c>
      <c r="P362" s="19" t="s">
        <v>7097</v>
      </c>
      <c r="Q362" s="19" t="s">
        <v>1697</v>
      </c>
      <c r="R362">
        <v>302</v>
      </c>
      <c r="S362">
        <v>75</v>
      </c>
      <c r="T362">
        <v>26</v>
      </c>
      <c r="U362">
        <v>52</v>
      </c>
      <c r="V362">
        <v>0</v>
      </c>
      <c r="W362">
        <v>116</v>
      </c>
      <c r="X362" s="19" t="s">
        <v>2884</v>
      </c>
      <c r="Y362" s="4" t="str">
        <f t="shared" si="12"/>
        <v>316 : [26, 52, 0, 116],   #South Figaro Pub to Outside</v>
      </c>
      <c r="Z362" s="4" t="str">
        <f t="shared" si="11"/>
        <v>78 : [52, 0, 116, South Figaro Pub],   #302</v>
      </c>
      <c r="AB362" s="19" t="s">
        <v>5334</v>
      </c>
      <c r="AD362" t="s">
        <v>5334</v>
      </c>
    </row>
    <row r="363" spans="1:30">
      <c r="A363">
        <v>1172</v>
      </c>
      <c r="B363">
        <v>80</v>
      </c>
      <c r="C363">
        <v>87</v>
      </c>
      <c r="D363">
        <v>47</v>
      </c>
      <c r="E363">
        <v>75</v>
      </c>
      <c r="F363">
        <v>9</v>
      </c>
      <c r="G363">
        <v>33</v>
      </c>
      <c r="H363">
        <v>2</v>
      </c>
      <c r="I363">
        <v>0</v>
      </c>
      <c r="J363">
        <v>0</v>
      </c>
      <c r="K363">
        <v>32</v>
      </c>
      <c r="L363">
        <v>2</v>
      </c>
      <c r="M363">
        <v>0</v>
      </c>
      <c r="N363">
        <v>88</v>
      </c>
      <c r="O363">
        <v>47</v>
      </c>
      <c r="P363" s="19" t="s">
        <v>7097</v>
      </c>
      <c r="Q363" s="19" t="s">
        <v>1699</v>
      </c>
      <c r="R363">
        <v>1171</v>
      </c>
      <c r="S363">
        <v>75</v>
      </c>
      <c r="T363">
        <v>88</v>
      </c>
      <c r="U363">
        <v>46</v>
      </c>
      <c r="V363">
        <v>0</v>
      </c>
      <c r="W363">
        <v>118</v>
      </c>
      <c r="X363" s="19" t="s">
        <v>1699</v>
      </c>
      <c r="Y363" s="4" t="str">
        <f t="shared" si="12"/>
        <v>1172 : [88, 46, 0, 118],   #South Figaro Chocobo Stable</v>
      </c>
      <c r="Z363" s="4" t="str">
        <f t="shared" si="11"/>
        <v>80 : [46, 0, 118, South Figaro Chocobo Stable],   #1171</v>
      </c>
      <c r="AB363" s="19" t="s">
        <v>5335</v>
      </c>
      <c r="AD363" t="s">
        <v>5335</v>
      </c>
    </row>
    <row r="364" spans="1:30">
      <c r="A364">
        <v>317</v>
      </c>
      <c r="B364">
        <v>81</v>
      </c>
      <c r="C364">
        <v>4</v>
      </c>
      <c r="D364">
        <v>17</v>
      </c>
      <c r="E364">
        <v>75</v>
      </c>
      <c r="F364">
        <v>15</v>
      </c>
      <c r="G364">
        <v>20</v>
      </c>
      <c r="H364">
        <v>2</v>
      </c>
      <c r="I364">
        <v>0</v>
      </c>
      <c r="J364">
        <v>0</v>
      </c>
      <c r="K364">
        <v>32</v>
      </c>
      <c r="L364">
        <v>0</v>
      </c>
      <c r="M364">
        <v>0</v>
      </c>
      <c r="P364" s="19" t="s">
        <v>7097</v>
      </c>
      <c r="Q364" s="19" t="s">
        <v>1700</v>
      </c>
      <c r="R364">
        <v>295</v>
      </c>
      <c r="S364">
        <v>75</v>
      </c>
      <c r="T364">
        <v>4</v>
      </c>
      <c r="U364">
        <v>16</v>
      </c>
      <c r="V364">
        <v>0</v>
      </c>
      <c r="W364">
        <v>119</v>
      </c>
      <c r="X364" s="19" t="s">
        <v>2886</v>
      </c>
      <c r="Y364" s="4" t="str">
        <f t="shared" si="12"/>
        <v>317 : [4, 16, 0, 119],   #South Figaro Rich Man's House Front Door Inside</v>
      </c>
      <c r="Z364" s="4" t="str">
        <f t="shared" si="11"/>
        <v>81 : [16, 0, 119, South Figaro Rich Man's House 1F],   #295</v>
      </c>
      <c r="AB364" s="19" t="s">
        <v>5336</v>
      </c>
      <c r="AD364" t="s">
        <v>5336</v>
      </c>
    </row>
    <row r="365" spans="1:30">
      <c r="A365">
        <v>318</v>
      </c>
      <c r="B365">
        <v>81</v>
      </c>
      <c r="C365">
        <v>16</v>
      </c>
      <c r="D365">
        <v>16</v>
      </c>
      <c r="E365">
        <v>75</v>
      </c>
      <c r="F365">
        <v>23</v>
      </c>
      <c r="G365">
        <v>17</v>
      </c>
      <c r="H365">
        <v>2</v>
      </c>
      <c r="I365">
        <v>0</v>
      </c>
      <c r="J365">
        <v>0</v>
      </c>
      <c r="K365">
        <v>32</v>
      </c>
      <c r="L365">
        <v>0</v>
      </c>
      <c r="M365">
        <v>0</v>
      </c>
      <c r="P365" s="19" t="s">
        <v>7097</v>
      </c>
      <c r="Q365" s="19" t="s">
        <v>1703</v>
      </c>
      <c r="R365">
        <v>296</v>
      </c>
      <c r="S365">
        <v>75</v>
      </c>
      <c r="T365">
        <v>16</v>
      </c>
      <c r="U365">
        <v>15</v>
      </c>
      <c r="V365">
        <v>0</v>
      </c>
      <c r="W365">
        <v>119</v>
      </c>
      <c r="X365" s="19" t="s">
        <v>2886</v>
      </c>
      <c r="Y365" s="4" t="str">
        <f t="shared" si="12"/>
        <v>318 : [16, 15, 0, 119],   #South Figaro Rich Man's House Side Door Inside</v>
      </c>
      <c r="Z365" s="4" t="str">
        <f t="shared" si="11"/>
        <v>81 : [15, 0, 119, South Figaro Rich Man's House 1F],   #296</v>
      </c>
      <c r="AB365" s="19" t="s">
        <v>5337</v>
      </c>
      <c r="AD365" t="s">
        <v>5337</v>
      </c>
    </row>
    <row r="366" spans="1:30">
      <c r="A366">
        <v>319</v>
      </c>
      <c r="B366">
        <v>81</v>
      </c>
      <c r="C366">
        <v>3</v>
      </c>
      <c r="D366">
        <v>5</v>
      </c>
      <c r="E366">
        <v>81</v>
      </c>
      <c r="F366">
        <v>5</v>
      </c>
      <c r="G366">
        <v>54</v>
      </c>
      <c r="H366">
        <v>3</v>
      </c>
      <c r="I366">
        <v>0</v>
      </c>
      <c r="J366">
        <v>0</v>
      </c>
      <c r="K366">
        <v>48</v>
      </c>
      <c r="L366">
        <v>0</v>
      </c>
      <c r="M366">
        <v>0</v>
      </c>
      <c r="P366" s="19" t="s">
        <v>7183</v>
      </c>
      <c r="Q366" s="19" t="s">
        <v>1706</v>
      </c>
      <c r="R366">
        <v>320</v>
      </c>
      <c r="S366">
        <v>81</v>
      </c>
      <c r="T366">
        <v>4</v>
      </c>
      <c r="U366">
        <v>6</v>
      </c>
      <c r="V366">
        <v>1</v>
      </c>
      <c r="W366">
        <v>119</v>
      </c>
      <c r="X366" s="19" t="s">
        <v>2886</v>
      </c>
      <c r="Y366" s="4" t="str">
        <f t="shared" si="12"/>
        <v>319 : [4, 6, 1, 119],   #South Figaro Rich Man's House 1F Stairs to 2F</v>
      </c>
      <c r="Z366" s="4" t="str">
        <f t="shared" si="11"/>
        <v>81 : [6, 1, 119, South Figaro Rich Man's House 1F],   #320</v>
      </c>
      <c r="AB366" s="19" t="s">
        <v>5338</v>
      </c>
      <c r="AD366" t="s">
        <v>5338</v>
      </c>
    </row>
    <row r="367" spans="1:30">
      <c r="A367">
        <v>320</v>
      </c>
      <c r="B367">
        <v>81</v>
      </c>
      <c r="C367">
        <v>6</v>
      </c>
      <c r="D367">
        <v>55</v>
      </c>
      <c r="E367">
        <v>81</v>
      </c>
      <c r="F367">
        <v>4</v>
      </c>
      <c r="G367">
        <v>6</v>
      </c>
      <c r="H367">
        <v>1</v>
      </c>
      <c r="I367">
        <v>0</v>
      </c>
      <c r="J367">
        <v>0</v>
      </c>
      <c r="K367">
        <v>16</v>
      </c>
      <c r="L367">
        <v>0</v>
      </c>
      <c r="M367">
        <v>0</v>
      </c>
      <c r="P367" s="19" t="s">
        <v>7183</v>
      </c>
      <c r="Q367" s="19" t="s">
        <v>1705</v>
      </c>
      <c r="R367">
        <v>319</v>
      </c>
      <c r="S367">
        <v>81</v>
      </c>
      <c r="T367">
        <v>5</v>
      </c>
      <c r="U367">
        <v>54</v>
      </c>
      <c r="V367">
        <v>3</v>
      </c>
      <c r="W367">
        <v>120</v>
      </c>
      <c r="X367" s="19" t="s">
        <v>2887</v>
      </c>
      <c r="Y367" s="4" t="str">
        <f t="shared" si="12"/>
        <v>320 : [5, 54, 3, 120],   #South Figaro Rich Man's House 2F Stairs to 1F</v>
      </c>
      <c r="Z367" s="4" t="str">
        <f t="shared" si="11"/>
        <v>81 : [54, 3, 120, South Figaro Rich Man's House 2F Hallway],   #319</v>
      </c>
      <c r="AB367" s="19" t="s">
        <v>5339</v>
      </c>
      <c r="AD367" t="s">
        <v>5339</v>
      </c>
    </row>
    <row r="368" spans="1:30">
      <c r="A368">
        <v>321</v>
      </c>
      <c r="B368">
        <v>81</v>
      </c>
      <c r="C368">
        <v>13</v>
      </c>
      <c r="D368">
        <v>51</v>
      </c>
      <c r="E368">
        <v>81</v>
      </c>
      <c r="F368">
        <v>39</v>
      </c>
      <c r="G368">
        <v>17</v>
      </c>
      <c r="H368">
        <v>0</v>
      </c>
      <c r="I368">
        <v>0</v>
      </c>
      <c r="J368">
        <v>0</v>
      </c>
      <c r="K368">
        <v>0</v>
      </c>
      <c r="L368">
        <v>0</v>
      </c>
      <c r="M368">
        <v>0</v>
      </c>
      <c r="P368" s="19" t="s">
        <v>7183</v>
      </c>
      <c r="Q368" s="19" t="s">
        <v>1708</v>
      </c>
      <c r="R368">
        <v>322</v>
      </c>
      <c r="S368">
        <v>81</v>
      </c>
      <c r="T368">
        <v>13</v>
      </c>
      <c r="U368">
        <v>53</v>
      </c>
      <c r="V368">
        <v>2</v>
      </c>
      <c r="W368">
        <v>120</v>
      </c>
      <c r="X368" s="19" t="s">
        <v>2887</v>
      </c>
      <c r="Y368" s="4" t="str">
        <f t="shared" si="12"/>
        <v>321 : [13, 53, 2, 120],   #South Figaro Rich Man's House 2F Hallway to Master Bedroom</v>
      </c>
      <c r="Z368" s="4" t="str">
        <f t="shared" si="11"/>
        <v>81 : [53, 2, 120, South Figaro Rich Man's House 2F Hallway],   #322</v>
      </c>
      <c r="AB368" s="19" t="s">
        <v>5340</v>
      </c>
      <c r="AD368" t="s">
        <v>5340</v>
      </c>
    </row>
    <row r="369" spans="1:30">
      <c r="A369">
        <v>322</v>
      </c>
      <c r="B369">
        <v>81</v>
      </c>
      <c r="C369">
        <v>39</v>
      </c>
      <c r="D369">
        <v>18</v>
      </c>
      <c r="E369">
        <v>81</v>
      </c>
      <c r="F369">
        <v>13</v>
      </c>
      <c r="G369">
        <v>53</v>
      </c>
      <c r="H369">
        <v>2</v>
      </c>
      <c r="I369">
        <v>0</v>
      </c>
      <c r="J369">
        <v>0</v>
      </c>
      <c r="K369">
        <v>32</v>
      </c>
      <c r="L369">
        <v>0</v>
      </c>
      <c r="M369">
        <v>0</v>
      </c>
      <c r="P369" s="19" t="s">
        <v>7183</v>
      </c>
      <c r="Q369" s="19" t="s">
        <v>1707</v>
      </c>
      <c r="R369">
        <v>321</v>
      </c>
      <c r="S369">
        <v>81</v>
      </c>
      <c r="T369">
        <v>39</v>
      </c>
      <c r="U369">
        <v>17</v>
      </c>
      <c r="V369">
        <v>0</v>
      </c>
      <c r="W369">
        <v>121</v>
      </c>
      <c r="X369" s="19" t="s">
        <v>2890</v>
      </c>
      <c r="Y369" s="4" t="str">
        <f t="shared" si="12"/>
        <v>322 : [39, 17, 0, 121],   #South Figaro Rich Man's House Master Bedroom to 2F Hallway</v>
      </c>
      <c r="Z369" s="4" t="str">
        <f t="shared" si="11"/>
        <v>81 : [17, 0, 121, South Figaro Rich Man's Master Bedroom],   #321</v>
      </c>
      <c r="AB369" s="19" t="s">
        <v>5341</v>
      </c>
      <c r="AD369" t="s">
        <v>5341</v>
      </c>
    </row>
    <row r="370" spans="1:30">
      <c r="A370">
        <v>323</v>
      </c>
      <c r="B370">
        <v>81</v>
      </c>
      <c r="C370">
        <v>52</v>
      </c>
      <c r="D370">
        <v>15</v>
      </c>
      <c r="E370">
        <v>81</v>
      </c>
      <c r="F370">
        <v>19</v>
      </c>
      <c r="G370">
        <v>53</v>
      </c>
      <c r="H370">
        <v>2</v>
      </c>
      <c r="I370">
        <v>0</v>
      </c>
      <c r="J370">
        <v>0</v>
      </c>
      <c r="K370">
        <v>32</v>
      </c>
      <c r="L370">
        <v>0</v>
      </c>
      <c r="M370">
        <v>0</v>
      </c>
      <c r="P370" s="19" t="s">
        <v>7183</v>
      </c>
      <c r="Q370" s="19" t="s">
        <v>1710</v>
      </c>
      <c r="R370">
        <v>324</v>
      </c>
      <c r="S370">
        <v>81</v>
      </c>
      <c r="T370">
        <v>52</v>
      </c>
      <c r="U370">
        <v>14</v>
      </c>
      <c r="V370">
        <v>0</v>
      </c>
      <c r="W370">
        <v>122</v>
      </c>
      <c r="X370" s="19" t="s">
        <v>2888</v>
      </c>
      <c r="Y370" s="4" t="str">
        <f t="shared" si="12"/>
        <v>323 : [52, 14, 0, 122],   #South Figaro Rich Man's House Kids' Room to 2F Hallway</v>
      </c>
      <c r="Z370" s="4" t="str">
        <f t="shared" si="11"/>
        <v>81 : [14, 0, 122, South Figaro Rich Man's House Kids' Room],   #324</v>
      </c>
      <c r="AB370" s="19" t="s">
        <v>5342</v>
      </c>
      <c r="AD370" t="s">
        <v>5342</v>
      </c>
    </row>
    <row r="371" spans="1:30">
      <c r="A371">
        <v>324</v>
      </c>
      <c r="B371">
        <v>81</v>
      </c>
      <c r="C371">
        <v>19</v>
      </c>
      <c r="D371">
        <v>51</v>
      </c>
      <c r="E371">
        <v>81</v>
      </c>
      <c r="F371">
        <v>52</v>
      </c>
      <c r="G371">
        <v>14</v>
      </c>
      <c r="H371">
        <v>0</v>
      </c>
      <c r="I371">
        <v>0</v>
      </c>
      <c r="J371">
        <v>0</v>
      </c>
      <c r="K371">
        <v>0</v>
      </c>
      <c r="L371">
        <v>0</v>
      </c>
      <c r="M371">
        <v>0</v>
      </c>
      <c r="P371" s="19" t="s">
        <v>7183</v>
      </c>
      <c r="Q371" s="19" t="s">
        <v>1709</v>
      </c>
      <c r="R371">
        <v>323</v>
      </c>
      <c r="S371">
        <v>81</v>
      </c>
      <c r="T371">
        <v>19</v>
      </c>
      <c r="U371">
        <v>53</v>
      </c>
      <c r="V371">
        <v>2</v>
      </c>
      <c r="W371">
        <v>120</v>
      </c>
      <c r="X371" s="19" t="s">
        <v>2887</v>
      </c>
      <c r="Y371" s="4" t="str">
        <f t="shared" si="12"/>
        <v>324 : [19, 53, 2, 120],   #South Figaro Rich Man's House 2F Hallway to Kids' Room</v>
      </c>
      <c r="Z371" s="4" t="str">
        <f t="shared" si="11"/>
        <v>81 : [53, 2, 120, South Figaro Rich Man's House 2F Hallway],   #323</v>
      </c>
      <c r="AB371" s="19" t="s">
        <v>5343</v>
      </c>
      <c r="AD371" t="s">
        <v>5343</v>
      </c>
    </row>
    <row r="372" spans="1:30">
      <c r="A372">
        <v>325</v>
      </c>
      <c r="B372">
        <v>81</v>
      </c>
      <c r="C372">
        <v>27</v>
      </c>
      <c r="D372">
        <v>10</v>
      </c>
      <c r="E372">
        <v>83</v>
      </c>
      <c r="F372">
        <v>7</v>
      </c>
      <c r="G372">
        <v>5</v>
      </c>
      <c r="H372">
        <v>3</v>
      </c>
      <c r="I372">
        <v>0</v>
      </c>
      <c r="J372">
        <v>0</v>
      </c>
      <c r="K372">
        <v>48</v>
      </c>
      <c r="L372">
        <v>0</v>
      </c>
      <c r="M372">
        <v>0</v>
      </c>
      <c r="P372" s="19" t="s">
        <v>7191</v>
      </c>
      <c r="Q372" s="19" t="s">
        <v>1711</v>
      </c>
      <c r="R372">
        <v>326</v>
      </c>
      <c r="S372">
        <v>83</v>
      </c>
      <c r="T372">
        <v>28</v>
      </c>
      <c r="U372">
        <v>9</v>
      </c>
      <c r="V372">
        <v>1</v>
      </c>
      <c r="W372">
        <v>121</v>
      </c>
      <c r="X372" s="19" t="s">
        <v>2890</v>
      </c>
      <c r="Y372" s="4" t="str">
        <f t="shared" si="12"/>
        <v>325 : [28, 9, 1, 121],   #South Figaro Rich Man's House Master Bedroom to Bedroom Secret Stairwell</v>
      </c>
      <c r="Z372" s="4" t="str">
        <f t="shared" si="11"/>
        <v>81 : [9, 1, 121, South Figaro Rich Man's Master Bedroom],   #326</v>
      </c>
      <c r="AB372" s="19" t="s">
        <v>5344</v>
      </c>
      <c r="AD372" t="s">
        <v>5344</v>
      </c>
    </row>
    <row r="373" spans="1:30">
      <c r="A373">
        <v>326</v>
      </c>
      <c r="B373">
        <v>83</v>
      </c>
      <c r="C373">
        <v>8</v>
      </c>
      <c r="D373">
        <v>4</v>
      </c>
      <c r="E373">
        <v>81</v>
      </c>
      <c r="F373">
        <v>28</v>
      </c>
      <c r="G373">
        <v>9</v>
      </c>
      <c r="H373">
        <v>1</v>
      </c>
      <c r="I373">
        <v>1</v>
      </c>
      <c r="J373">
        <v>0</v>
      </c>
      <c r="K373">
        <v>24</v>
      </c>
      <c r="L373">
        <v>0</v>
      </c>
      <c r="M373">
        <v>0</v>
      </c>
      <c r="P373" s="19" t="s">
        <v>7183</v>
      </c>
      <c r="Q373" s="19" t="s">
        <v>1712</v>
      </c>
      <c r="R373">
        <v>325</v>
      </c>
      <c r="S373">
        <v>81</v>
      </c>
      <c r="T373">
        <v>7</v>
      </c>
      <c r="U373">
        <v>5</v>
      </c>
      <c r="V373">
        <v>3</v>
      </c>
      <c r="W373">
        <v>123</v>
      </c>
      <c r="X373" s="19" t="s">
        <v>2889</v>
      </c>
      <c r="Y373" s="4" t="str">
        <f t="shared" si="12"/>
        <v>326 : [7, 5, 3, 123],   #South Figaro Rich Man's House Bedroom Secret Stairwell to Master Bedroom</v>
      </c>
      <c r="Z373" s="4" t="str">
        <f t="shared" si="11"/>
        <v>83 : [5, 3, 123, South Figaro Rich Man's House Bedroom Secret Stairwell],   #325</v>
      </c>
      <c r="AB373" s="19" t="s">
        <v>5345</v>
      </c>
      <c r="AD373" t="s">
        <v>5345</v>
      </c>
    </row>
    <row r="374" spans="1:30">
      <c r="A374">
        <v>327</v>
      </c>
      <c r="B374">
        <v>83</v>
      </c>
      <c r="C374">
        <v>8</v>
      </c>
      <c r="D374">
        <v>12</v>
      </c>
      <c r="E374">
        <v>83</v>
      </c>
      <c r="F374">
        <v>18</v>
      </c>
      <c r="G374">
        <v>5</v>
      </c>
      <c r="H374">
        <v>1</v>
      </c>
      <c r="I374">
        <v>1</v>
      </c>
      <c r="J374">
        <v>0</v>
      </c>
      <c r="K374">
        <v>24</v>
      </c>
      <c r="L374">
        <v>0</v>
      </c>
      <c r="M374">
        <v>0</v>
      </c>
      <c r="P374" s="19" t="s">
        <v>7191</v>
      </c>
      <c r="Q374" s="19" t="s">
        <v>1713</v>
      </c>
      <c r="R374">
        <v>328</v>
      </c>
      <c r="S374">
        <v>83</v>
      </c>
      <c r="T374">
        <v>7</v>
      </c>
      <c r="U374">
        <v>11</v>
      </c>
      <c r="V374">
        <v>3</v>
      </c>
      <c r="W374">
        <v>123</v>
      </c>
      <c r="X374" s="19" t="s">
        <v>2889</v>
      </c>
      <c r="Y374" s="4" t="str">
        <f t="shared" si="12"/>
        <v>327 : [7, 11, 3, 123],   #South Figaro Rich Man's House Bedroom Secret Stairwell to B1</v>
      </c>
      <c r="Z374" s="4" t="str">
        <f t="shared" si="11"/>
        <v>83 : [11, 3, 123, South Figaro Rich Man's House Bedroom Secret Stairwell],   #328</v>
      </c>
      <c r="AB374" s="19" t="s">
        <v>5346</v>
      </c>
      <c r="AD374" t="s">
        <v>5346</v>
      </c>
    </row>
    <row r="375" spans="1:30">
      <c r="A375">
        <v>328</v>
      </c>
      <c r="B375">
        <v>83</v>
      </c>
      <c r="C375">
        <v>17</v>
      </c>
      <c r="D375">
        <v>4</v>
      </c>
      <c r="E375">
        <v>83</v>
      </c>
      <c r="F375">
        <v>7</v>
      </c>
      <c r="G375">
        <v>11</v>
      </c>
      <c r="H375">
        <v>3</v>
      </c>
      <c r="I375">
        <v>1</v>
      </c>
      <c r="J375">
        <v>0</v>
      </c>
      <c r="K375">
        <v>56</v>
      </c>
      <c r="L375">
        <v>0</v>
      </c>
      <c r="M375">
        <v>0</v>
      </c>
      <c r="P375" s="19" t="s">
        <v>7191</v>
      </c>
      <c r="Q375" s="19" t="s">
        <v>1714</v>
      </c>
      <c r="R375">
        <v>327</v>
      </c>
      <c r="S375">
        <v>83</v>
      </c>
      <c r="T375">
        <v>18</v>
      </c>
      <c r="U375">
        <v>5</v>
      </c>
      <c r="V375">
        <v>1</v>
      </c>
      <c r="W375">
        <v>124</v>
      </c>
      <c r="X375" s="19" t="s">
        <v>2892</v>
      </c>
      <c r="Y375" s="4" t="str">
        <f t="shared" si="12"/>
        <v>328 : [18, 5, 1, 124],   #South Figaro Rich Man's House B1 to Bedroom Secret Stairwell</v>
      </c>
      <c r="Z375" s="4" t="str">
        <f t="shared" si="11"/>
        <v>83 : [5, 1, 124, South Figaro Rich Man's House B1],   #327</v>
      </c>
      <c r="AB375" s="19" t="s">
        <v>5347</v>
      </c>
      <c r="AD375" t="s">
        <v>5347</v>
      </c>
    </row>
    <row r="376" spans="1:30">
      <c r="A376">
        <v>329</v>
      </c>
      <c r="B376">
        <v>83</v>
      </c>
      <c r="C376">
        <v>35</v>
      </c>
      <c r="D376">
        <v>12</v>
      </c>
      <c r="E376">
        <v>83</v>
      </c>
      <c r="F376">
        <v>57</v>
      </c>
      <c r="G376">
        <v>12</v>
      </c>
      <c r="H376">
        <v>0</v>
      </c>
      <c r="I376">
        <v>0</v>
      </c>
      <c r="J376">
        <v>0</v>
      </c>
      <c r="K376">
        <v>0</v>
      </c>
      <c r="L376">
        <v>0</v>
      </c>
      <c r="M376">
        <v>0</v>
      </c>
      <c r="P376" s="19" t="s">
        <v>7191</v>
      </c>
      <c r="Q376" s="19" t="s">
        <v>1715</v>
      </c>
      <c r="R376">
        <v>330</v>
      </c>
      <c r="S376">
        <v>83</v>
      </c>
      <c r="T376">
        <v>35</v>
      </c>
      <c r="U376">
        <v>14</v>
      </c>
      <c r="V376">
        <v>2</v>
      </c>
      <c r="W376">
        <v>124</v>
      </c>
      <c r="X376" s="19" t="s">
        <v>2892</v>
      </c>
      <c r="Y376" s="4" t="str">
        <f t="shared" si="12"/>
        <v>329 : [35, 14, 2, 124],   #South Figaro Rich Man's House B1 to Celes Cell</v>
      </c>
      <c r="Z376" s="4" t="str">
        <f t="shared" si="11"/>
        <v>83 : [14, 2, 124, South Figaro Rich Man's House B1],   #330</v>
      </c>
      <c r="AB376" s="19" t="s">
        <v>5348</v>
      </c>
      <c r="AD376" t="s">
        <v>5348</v>
      </c>
    </row>
    <row r="377" spans="1:30">
      <c r="A377">
        <v>330</v>
      </c>
      <c r="B377">
        <v>83</v>
      </c>
      <c r="C377">
        <v>57</v>
      </c>
      <c r="D377">
        <v>13</v>
      </c>
      <c r="E377">
        <v>83</v>
      </c>
      <c r="F377">
        <v>35</v>
      </c>
      <c r="G377">
        <v>14</v>
      </c>
      <c r="H377">
        <v>2</v>
      </c>
      <c r="I377">
        <v>0</v>
      </c>
      <c r="J377">
        <v>0</v>
      </c>
      <c r="K377">
        <v>32</v>
      </c>
      <c r="L377">
        <v>0</v>
      </c>
      <c r="M377">
        <v>0</v>
      </c>
      <c r="P377" s="19" t="s">
        <v>7191</v>
      </c>
      <c r="Q377" s="19" t="s">
        <v>1717</v>
      </c>
      <c r="R377">
        <v>329</v>
      </c>
      <c r="S377">
        <v>83</v>
      </c>
      <c r="T377">
        <v>57</v>
      </c>
      <c r="U377">
        <v>12</v>
      </c>
      <c r="V377">
        <v>0</v>
      </c>
      <c r="W377">
        <v>125</v>
      </c>
      <c r="X377" s="19" t="s">
        <v>1717</v>
      </c>
      <c r="Y377" s="4" t="str">
        <f t="shared" si="12"/>
        <v>330 : [57, 12, 0, 125],   #South Figaro Celes Cell</v>
      </c>
      <c r="Z377" s="4" t="str">
        <f t="shared" si="11"/>
        <v>83 : [12, 0, 125, South Figaro Celes Cell],   #329</v>
      </c>
      <c r="AB377" s="19" t="s">
        <v>5349</v>
      </c>
      <c r="AD377" t="s">
        <v>5349</v>
      </c>
    </row>
    <row r="378" spans="1:30">
      <c r="A378">
        <v>331</v>
      </c>
      <c r="B378">
        <v>83</v>
      </c>
      <c r="C378">
        <v>45</v>
      </c>
      <c r="D378">
        <v>12</v>
      </c>
      <c r="E378">
        <v>84</v>
      </c>
      <c r="F378">
        <v>8</v>
      </c>
      <c r="G378">
        <v>57</v>
      </c>
      <c r="H378">
        <v>0</v>
      </c>
      <c r="I378">
        <v>0</v>
      </c>
      <c r="J378">
        <v>0</v>
      </c>
      <c r="K378">
        <v>0</v>
      </c>
      <c r="L378">
        <v>0</v>
      </c>
      <c r="M378">
        <v>0</v>
      </c>
      <c r="P378" s="19" t="s">
        <v>7192</v>
      </c>
      <c r="Q378" s="19" t="s">
        <v>1719</v>
      </c>
      <c r="R378">
        <v>335</v>
      </c>
      <c r="S378">
        <v>84</v>
      </c>
      <c r="T378">
        <v>45</v>
      </c>
      <c r="U378">
        <v>14</v>
      </c>
      <c r="V378">
        <v>2</v>
      </c>
      <c r="W378">
        <v>124</v>
      </c>
      <c r="X378" s="19" t="s">
        <v>2892</v>
      </c>
      <c r="Y378" s="4" t="str">
        <f t="shared" si="12"/>
        <v>331 : [45, 14, 2, 124],   #South Figaro Rich Man's House B1 to Clock Room</v>
      </c>
      <c r="Z378" s="4" t="str">
        <f t="shared" si="11"/>
        <v>83 : [14, 2, 124, South Figaro Rich Man's House B1],   #335</v>
      </c>
      <c r="AB378" s="19" t="s">
        <v>5350</v>
      </c>
      <c r="AD378" t="s">
        <v>5350</v>
      </c>
    </row>
    <row r="379" spans="1:30">
      <c r="A379">
        <v>332</v>
      </c>
      <c r="B379">
        <v>83</v>
      </c>
      <c r="C379">
        <v>40</v>
      </c>
      <c r="D379">
        <v>12</v>
      </c>
      <c r="E379">
        <v>88</v>
      </c>
      <c r="F379">
        <v>11</v>
      </c>
      <c r="G379">
        <v>36</v>
      </c>
      <c r="H379">
        <v>0</v>
      </c>
      <c r="I379">
        <v>0</v>
      </c>
      <c r="J379">
        <v>0</v>
      </c>
      <c r="K379">
        <v>0</v>
      </c>
      <c r="L379">
        <v>0</v>
      </c>
      <c r="M379">
        <v>0</v>
      </c>
      <c r="P379" s="19" t="s">
        <v>7193</v>
      </c>
      <c r="Q379" s="19" t="s">
        <v>1716</v>
      </c>
      <c r="R379">
        <v>352</v>
      </c>
      <c r="S379">
        <v>88</v>
      </c>
      <c r="T379">
        <v>40</v>
      </c>
      <c r="U379">
        <v>14</v>
      </c>
      <c r="V379">
        <v>2</v>
      </c>
      <c r="W379">
        <v>124</v>
      </c>
      <c r="X379" s="19" t="s">
        <v>2892</v>
      </c>
      <c r="Y379" s="4" t="str">
        <f t="shared" si="12"/>
        <v>332 : [40, 14, 2, 124],   #South Figaro Rich Man's House B1 to Save Point Room</v>
      </c>
      <c r="Z379" s="4" t="str">
        <f t="shared" si="11"/>
        <v>83 : [14, 2, 124, South Figaro Rich Man's House B1],   #352</v>
      </c>
      <c r="AB379" s="19" t="s">
        <v>5351</v>
      </c>
      <c r="AD379" t="s">
        <v>5351</v>
      </c>
    </row>
    <row r="380" spans="1:30">
      <c r="A380">
        <v>333</v>
      </c>
      <c r="B380">
        <v>83</v>
      </c>
      <c r="C380">
        <v>32</v>
      </c>
      <c r="D380">
        <v>18</v>
      </c>
      <c r="E380">
        <v>89</v>
      </c>
      <c r="F380">
        <v>106</v>
      </c>
      <c r="G380">
        <v>54</v>
      </c>
      <c r="H380">
        <v>1</v>
      </c>
      <c r="I380">
        <v>1</v>
      </c>
      <c r="J380">
        <v>0</v>
      </c>
      <c r="K380">
        <v>24</v>
      </c>
      <c r="L380">
        <v>0</v>
      </c>
      <c r="M380">
        <v>0</v>
      </c>
      <c r="P380" s="19" t="s">
        <v>7194</v>
      </c>
      <c r="Q380" s="19" t="s">
        <v>1718</v>
      </c>
      <c r="R380">
        <v>354</v>
      </c>
      <c r="S380">
        <v>89</v>
      </c>
      <c r="T380">
        <v>31</v>
      </c>
      <c r="U380">
        <v>17</v>
      </c>
      <c r="V380">
        <v>3</v>
      </c>
      <c r="W380">
        <v>124</v>
      </c>
      <c r="X380" s="19" t="s">
        <v>2892</v>
      </c>
      <c r="Y380" s="4" t="str">
        <f t="shared" si="12"/>
        <v>333 : [31, 17, 3, 124],   #South Figaro Rich Man's House B1 to Secret Stairs B2</v>
      </c>
      <c r="Z380" s="4" t="str">
        <f t="shared" si="11"/>
        <v>83 : [17, 3, 124, South Figaro Rich Man's House B1],   #354</v>
      </c>
      <c r="AB380" s="19" t="s">
        <v>5352</v>
      </c>
      <c r="AD380" t="s">
        <v>5352</v>
      </c>
    </row>
    <row r="381" spans="1:30">
      <c r="A381">
        <v>334</v>
      </c>
      <c r="B381">
        <v>84</v>
      </c>
      <c r="C381">
        <v>15</v>
      </c>
      <c r="D381">
        <v>51</v>
      </c>
      <c r="E381">
        <v>87</v>
      </c>
      <c r="F381">
        <v>20</v>
      </c>
      <c r="G381">
        <v>33</v>
      </c>
      <c r="H381">
        <v>0</v>
      </c>
      <c r="I381">
        <v>0</v>
      </c>
      <c r="J381">
        <v>0</v>
      </c>
      <c r="K381">
        <v>0</v>
      </c>
      <c r="L381">
        <v>0</v>
      </c>
      <c r="M381">
        <v>0</v>
      </c>
      <c r="P381" s="19" t="s">
        <v>7195</v>
      </c>
      <c r="Q381" s="19" t="s">
        <v>1751</v>
      </c>
      <c r="R381">
        <v>351</v>
      </c>
      <c r="S381">
        <v>87</v>
      </c>
      <c r="T381">
        <v>15</v>
      </c>
      <c r="U381">
        <v>54</v>
      </c>
      <c r="V381">
        <v>2</v>
      </c>
      <c r="W381">
        <v>126</v>
      </c>
      <c r="X381" s="19" t="s">
        <v>2891</v>
      </c>
      <c r="Y381" s="4" t="str">
        <f t="shared" si="12"/>
        <v>334 : [15, 54, 2, 126],   #South Figaro Clock Room to Escape Tunnel</v>
      </c>
      <c r="Z381" s="4" t="str">
        <f t="shared" si="11"/>
        <v>84 : [54, 2, 126, South Figaro Clock Room],   #351</v>
      </c>
      <c r="AB381" s="19" t="s">
        <v>5353</v>
      </c>
      <c r="AD381" t="s">
        <v>5353</v>
      </c>
    </row>
    <row r="382" spans="1:30">
      <c r="A382">
        <v>335</v>
      </c>
      <c r="B382">
        <v>84</v>
      </c>
      <c r="C382">
        <v>8</v>
      </c>
      <c r="D382">
        <v>58</v>
      </c>
      <c r="E382">
        <v>83</v>
      </c>
      <c r="F382">
        <v>45</v>
      </c>
      <c r="G382">
        <v>14</v>
      </c>
      <c r="H382">
        <v>2</v>
      </c>
      <c r="I382">
        <v>0</v>
      </c>
      <c r="J382">
        <v>0</v>
      </c>
      <c r="K382">
        <v>32</v>
      </c>
      <c r="L382">
        <v>0</v>
      </c>
      <c r="M382">
        <v>0</v>
      </c>
      <c r="P382" s="19" t="s">
        <v>7191</v>
      </c>
      <c r="Q382" s="19" t="s">
        <v>1720</v>
      </c>
      <c r="R382">
        <v>331</v>
      </c>
      <c r="S382">
        <v>83</v>
      </c>
      <c r="T382">
        <v>8</v>
      </c>
      <c r="U382">
        <v>57</v>
      </c>
      <c r="V382">
        <v>0</v>
      </c>
      <c r="W382">
        <v>126</v>
      </c>
      <c r="X382" s="19" t="s">
        <v>2891</v>
      </c>
      <c r="Y382" s="4" t="str">
        <f t="shared" si="12"/>
        <v>335 : [8, 57, 0, 126],   #South Figaro Clock Room to Rich Man's House B1</v>
      </c>
      <c r="Z382" s="4" t="str">
        <f t="shared" si="11"/>
        <v>84 : [57, 0, 126, South Figaro Clock Room],   #331</v>
      </c>
      <c r="AB382" s="19" t="s">
        <v>5354</v>
      </c>
      <c r="AD382" t="s">
        <v>5354</v>
      </c>
    </row>
    <row r="383" spans="1:30">
      <c r="A383">
        <v>336</v>
      </c>
      <c r="B383">
        <v>84</v>
      </c>
      <c r="C383">
        <v>57</v>
      </c>
      <c r="D383">
        <v>54</v>
      </c>
      <c r="E383">
        <v>86</v>
      </c>
      <c r="F383">
        <v>58</v>
      </c>
      <c r="G383">
        <v>56</v>
      </c>
      <c r="H383">
        <v>1</v>
      </c>
      <c r="I383">
        <v>0</v>
      </c>
      <c r="J383">
        <v>0</v>
      </c>
      <c r="K383">
        <v>16</v>
      </c>
      <c r="L383">
        <v>0</v>
      </c>
      <c r="M383">
        <v>0</v>
      </c>
      <c r="P383" s="19" t="s">
        <v>7184</v>
      </c>
      <c r="Q383" s="19" t="s">
        <v>1721</v>
      </c>
      <c r="R383">
        <v>347</v>
      </c>
      <c r="S383">
        <v>86</v>
      </c>
      <c r="T383">
        <v>56</v>
      </c>
      <c r="U383">
        <v>55</v>
      </c>
      <c r="V383">
        <v>3</v>
      </c>
      <c r="W383">
        <v>127</v>
      </c>
      <c r="X383" s="19" t="s">
        <v>1721</v>
      </c>
      <c r="Y383" s="4" t="str">
        <f t="shared" si="12"/>
        <v>336 : [56, 55, 3, 127],   #South Figaro Duncan's House Basement</v>
      </c>
      <c r="Z383" s="4" t="str">
        <f t="shared" si="11"/>
        <v>84 : [55, 3, 127, South Figaro Duncan's House Basement],   #347</v>
      </c>
      <c r="AB383" s="19" t="s">
        <v>5355</v>
      </c>
      <c r="AD383" t="s">
        <v>5355</v>
      </c>
    </row>
    <row r="384" spans="1:30">
      <c r="A384">
        <v>337</v>
      </c>
      <c r="B384">
        <v>85</v>
      </c>
      <c r="C384">
        <v>104</v>
      </c>
      <c r="D384">
        <v>58</v>
      </c>
      <c r="E384">
        <v>75</v>
      </c>
      <c r="F384">
        <v>44</v>
      </c>
      <c r="G384">
        <v>32</v>
      </c>
      <c r="H384">
        <v>2</v>
      </c>
      <c r="I384">
        <v>0</v>
      </c>
      <c r="J384">
        <v>0</v>
      </c>
      <c r="K384">
        <v>32</v>
      </c>
      <c r="L384">
        <v>0</v>
      </c>
      <c r="M384">
        <v>0</v>
      </c>
      <c r="P384" s="19" t="s">
        <v>7097</v>
      </c>
      <c r="Q384" s="19" t="s">
        <v>1722</v>
      </c>
      <c r="R384">
        <v>305</v>
      </c>
      <c r="S384">
        <v>75</v>
      </c>
      <c r="T384">
        <v>104</v>
      </c>
      <c r="U384">
        <v>57</v>
      </c>
      <c r="V384">
        <v>0</v>
      </c>
      <c r="W384">
        <v>128</v>
      </c>
      <c r="X384" s="19" t="s">
        <v>2893</v>
      </c>
      <c r="Y384" s="4" t="str">
        <f t="shared" si="12"/>
        <v>337 : [104, 57, 0, 128],   #South Figaro Item Inside</v>
      </c>
      <c r="Z384" s="4" t="str">
        <f t="shared" si="11"/>
        <v>85 : [57, 0, 128, South Figaro Item Shop],   #305</v>
      </c>
      <c r="AB384" s="19" t="s">
        <v>5356</v>
      </c>
      <c r="AD384" t="s">
        <v>5356</v>
      </c>
    </row>
    <row r="385" spans="1:30">
      <c r="A385">
        <v>338</v>
      </c>
      <c r="B385">
        <v>86</v>
      </c>
      <c r="C385">
        <v>8</v>
      </c>
      <c r="D385">
        <v>25</v>
      </c>
      <c r="E385">
        <v>75</v>
      </c>
      <c r="F385">
        <v>22</v>
      </c>
      <c r="G385">
        <v>13</v>
      </c>
      <c r="H385">
        <v>0</v>
      </c>
      <c r="I385">
        <v>0</v>
      </c>
      <c r="J385">
        <v>0</v>
      </c>
      <c r="K385">
        <v>0</v>
      </c>
      <c r="L385">
        <v>0</v>
      </c>
      <c r="M385">
        <v>0</v>
      </c>
      <c r="P385" s="19" t="s">
        <v>7097</v>
      </c>
      <c r="Q385" s="19" t="s">
        <v>1726</v>
      </c>
      <c r="R385">
        <v>297</v>
      </c>
      <c r="S385">
        <v>75</v>
      </c>
      <c r="T385">
        <v>8</v>
      </c>
      <c r="U385">
        <v>27</v>
      </c>
      <c r="V385">
        <v>2</v>
      </c>
      <c r="W385">
        <v>129</v>
      </c>
      <c r="X385" s="19" t="s">
        <v>2915</v>
      </c>
      <c r="Y385" s="4" t="str">
        <f t="shared" si="12"/>
        <v>338 : [8, 27, 2, 129],   #South Figaro Rich Man's House Secret Back Door Inside</v>
      </c>
      <c r="Z385" s="4" t="str">
        <f t="shared" si="11"/>
        <v>86 : [27, 2, 129, South Figaro Rich Man's House Secret Back Door Room],   #297</v>
      </c>
      <c r="AB385" s="19" t="s">
        <v>5357</v>
      </c>
      <c r="AD385" t="s">
        <v>5357</v>
      </c>
    </row>
    <row r="386" spans="1:30">
      <c r="B386">
        <v>86</v>
      </c>
      <c r="C386">
        <v>6</v>
      </c>
      <c r="D386">
        <v>38</v>
      </c>
      <c r="E386">
        <v>86</v>
      </c>
      <c r="F386">
        <v>4</v>
      </c>
      <c r="G386">
        <v>52</v>
      </c>
      <c r="Q386" s="19" t="s">
        <v>3076</v>
      </c>
      <c r="W386">
        <v>129</v>
      </c>
      <c r="X386" s="19" t="s">
        <v>2915</v>
      </c>
      <c r="Y386" s="4" t="str">
        <f t="shared" si="12"/>
        <v xml:space="preserve"> : [, , , 129],   #South Figaro Rich Man's House Secret Passage Door</v>
      </c>
      <c r="Z386" s="4" t="str">
        <f t="shared" si="11"/>
        <v>86 : [, , 129, South Figaro Rich Man's House Secret Back Door Room],   #</v>
      </c>
    </row>
    <row r="387" spans="1:30">
      <c r="B387">
        <v>86</v>
      </c>
      <c r="C387">
        <v>3</v>
      </c>
      <c r="D387">
        <v>53</v>
      </c>
      <c r="E387">
        <v>86</v>
      </c>
      <c r="F387">
        <v>6</v>
      </c>
      <c r="G387">
        <v>38</v>
      </c>
      <c r="Q387" s="19" t="s">
        <v>3075</v>
      </c>
      <c r="W387">
        <v>130</v>
      </c>
      <c r="X387" s="19" t="s">
        <v>1738</v>
      </c>
      <c r="Y387" s="4" t="str">
        <f t="shared" si="12"/>
        <v xml:space="preserve"> : [, , , 130],   #South Figaro Cider House Secret Passage Door</v>
      </c>
      <c r="Z387" s="4" t="str">
        <f t="shared" ref="Z387:Z450" si="13">B387&amp;" : ["&amp;U387&amp;", "&amp;V387&amp;", "&amp;W387&amp;", "&amp;X387&amp;"],   #"&amp;R387</f>
        <v>86 : [, , 130, South Figaro Cider House Secret Room],   #</v>
      </c>
    </row>
    <row r="388" spans="1:30">
      <c r="A388">
        <v>339</v>
      </c>
      <c r="B388">
        <v>86</v>
      </c>
      <c r="C388">
        <v>32</v>
      </c>
      <c r="D388">
        <v>11</v>
      </c>
      <c r="E388">
        <v>86</v>
      </c>
      <c r="F388">
        <v>9</v>
      </c>
      <c r="G388">
        <v>8</v>
      </c>
      <c r="H388">
        <v>3</v>
      </c>
      <c r="I388">
        <v>0</v>
      </c>
      <c r="J388">
        <v>0</v>
      </c>
      <c r="K388">
        <v>48</v>
      </c>
      <c r="L388">
        <v>0</v>
      </c>
      <c r="M388">
        <v>0</v>
      </c>
      <c r="P388" s="19" t="s">
        <v>7184</v>
      </c>
      <c r="Q388" s="19" t="s">
        <v>1728</v>
      </c>
      <c r="R388">
        <v>340</v>
      </c>
      <c r="S388">
        <v>86</v>
      </c>
      <c r="T388">
        <v>33</v>
      </c>
      <c r="U388">
        <v>10</v>
      </c>
      <c r="V388">
        <v>1</v>
      </c>
      <c r="W388">
        <v>131</v>
      </c>
      <c r="X388" s="19" t="s">
        <v>2916</v>
      </c>
      <c r="Y388" s="4" t="str">
        <f t="shared" ref="Y388:Y451" si="14">A388&amp;" : ["&amp;T388&amp;", "&amp;U388&amp;", "&amp;V388&amp;", "&amp;W388&amp;"],   #"&amp;Q388</f>
        <v>339 : [33, 10, 1, 131],   #South Figaro Cider House Stairs Down</v>
      </c>
      <c r="Z388" s="4" t="str">
        <f t="shared" si="13"/>
        <v>86 : [10, 1, 131, South Figaro Cider House Upstairs],   #340</v>
      </c>
      <c r="AB388" s="19" t="s">
        <v>5358</v>
      </c>
      <c r="AD388" t="s">
        <v>5358</v>
      </c>
    </row>
    <row r="389" spans="1:30">
      <c r="A389">
        <v>340</v>
      </c>
      <c r="B389">
        <v>86</v>
      </c>
      <c r="C389">
        <v>10</v>
      </c>
      <c r="D389">
        <v>7</v>
      </c>
      <c r="E389">
        <v>86</v>
      </c>
      <c r="F389">
        <v>33</v>
      </c>
      <c r="G389">
        <v>10</v>
      </c>
      <c r="H389">
        <v>1</v>
      </c>
      <c r="I389">
        <v>0</v>
      </c>
      <c r="J389">
        <v>0</v>
      </c>
      <c r="K389">
        <v>16</v>
      </c>
      <c r="L389">
        <v>0</v>
      </c>
      <c r="M389">
        <v>0</v>
      </c>
      <c r="P389" s="19" t="s">
        <v>7184</v>
      </c>
      <c r="Q389" s="19" t="s">
        <v>1729</v>
      </c>
      <c r="R389">
        <v>339</v>
      </c>
      <c r="S389">
        <v>86</v>
      </c>
      <c r="T389">
        <v>9</v>
      </c>
      <c r="U389">
        <v>8</v>
      </c>
      <c r="V389">
        <v>3</v>
      </c>
      <c r="W389">
        <v>132</v>
      </c>
      <c r="X389" s="19" t="s">
        <v>2917</v>
      </c>
      <c r="Y389" s="4" t="str">
        <f t="shared" si="14"/>
        <v>340 : [9, 8, 3, 132],   #South Figaro Cider House Stairs Up</v>
      </c>
      <c r="Z389" s="4" t="str">
        <f t="shared" si="13"/>
        <v>86 : [8, 3, 132, South Figaro Cider House Downstairs],   #339</v>
      </c>
      <c r="AB389" s="19" t="s">
        <v>5359</v>
      </c>
      <c r="AD389" t="s">
        <v>5359</v>
      </c>
    </row>
    <row r="390" spans="1:30">
      <c r="A390">
        <v>341</v>
      </c>
      <c r="B390">
        <v>86</v>
      </c>
      <c r="C390">
        <v>48</v>
      </c>
      <c r="D390">
        <v>32</v>
      </c>
      <c r="E390">
        <v>87</v>
      </c>
      <c r="F390">
        <v>56</v>
      </c>
      <c r="G390">
        <v>49</v>
      </c>
      <c r="H390">
        <v>3</v>
      </c>
      <c r="I390">
        <v>0</v>
      </c>
      <c r="J390">
        <v>0</v>
      </c>
      <c r="K390">
        <v>48</v>
      </c>
      <c r="L390">
        <v>0</v>
      </c>
      <c r="M390">
        <v>0</v>
      </c>
      <c r="P390" s="19" t="s">
        <v>7195</v>
      </c>
      <c r="Q390" s="19" t="s">
        <v>1730</v>
      </c>
      <c r="R390">
        <v>350</v>
      </c>
      <c r="S390">
        <v>87</v>
      </c>
      <c r="T390">
        <v>49</v>
      </c>
      <c r="U390">
        <v>31</v>
      </c>
      <c r="V390">
        <v>1</v>
      </c>
      <c r="W390">
        <v>133</v>
      </c>
      <c r="X390" s="19" t="s">
        <v>2918</v>
      </c>
      <c r="Y390" s="4" t="str">
        <f t="shared" si="14"/>
        <v>341 : [49, 31, 1, 133],   #South Figaro Stairs Down to Escape Tunnel</v>
      </c>
      <c r="Z390" s="4" t="str">
        <f t="shared" si="13"/>
        <v>86 : [31, 1, 133, South Figaro Behind Duncan's House],   #350</v>
      </c>
      <c r="AB390" s="19" t="s">
        <v>5360</v>
      </c>
      <c r="AD390" t="s">
        <v>5360</v>
      </c>
    </row>
    <row r="391" spans="1:30">
      <c r="A391">
        <v>342</v>
      </c>
      <c r="B391">
        <v>86</v>
      </c>
      <c r="C391">
        <v>52</v>
      </c>
      <c r="D391">
        <v>27</v>
      </c>
      <c r="E391">
        <v>75</v>
      </c>
      <c r="F391">
        <v>48</v>
      </c>
      <c r="G391">
        <v>36</v>
      </c>
      <c r="H391">
        <v>0</v>
      </c>
      <c r="I391">
        <v>0</v>
      </c>
      <c r="J391">
        <v>0</v>
      </c>
      <c r="K391">
        <v>0</v>
      </c>
      <c r="L391">
        <v>0</v>
      </c>
      <c r="M391">
        <v>0</v>
      </c>
      <c r="P391" s="19" t="s">
        <v>7097</v>
      </c>
      <c r="Q391" s="19" t="s">
        <v>1731</v>
      </c>
      <c r="R391">
        <v>298</v>
      </c>
      <c r="S391">
        <v>75</v>
      </c>
      <c r="T391">
        <v>52</v>
      </c>
      <c r="U391">
        <v>29</v>
      </c>
      <c r="V391">
        <v>2</v>
      </c>
      <c r="W391">
        <v>133</v>
      </c>
      <c r="X391" s="19" t="s">
        <v>2918</v>
      </c>
      <c r="Y391" s="4" t="str">
        <f t="shared" si="14"/>
        <v>342 : [52, 29, 2, 133],   #South Figaro Secret Door Behind Duncan's House Inside</v>
      </c>
      <c r="Z391" s="4" t="str">
        <f t="shared" si="13"/>
        <v>86 : [29, 2, 133, South Figaro Behind Duncan's House],   #298</v>
      </c>
      <c r="AB391" s="19" t="s">
        <v>5361</v>
      </c>
      <c r="AD391" t="s">
        <v>5361</v>
      </c>
    </row>
    <row r="392" spans="1:30">
      <c r="A392">
        <v>343</v>
      </c>
      <c r="B392">
        <v>86</v>
      </c>
      <c r="C392">
        <v>4</v>
      </c>
      <c r="D392">
        <v>4</v>
      </c>
      <c r="E392">
        <v>75</v>
      </c>
      <c r="F392">
        <v>34</v>
      </c>
      <c r="G392">
        <v>34</v>
      </c>
      <c r="H392">
        <v>0</v>
      </c>
      <c r="I392">
        <v>0</v>
      </c>
      <c r="J392">
        <v>0</v>
      </c>
      <c r="K392">
        <v>0</v>
      </c>
      <c r="L392">
        <v>0</v>
      </c>
      <c r="M392">
        <v>0</v>
      </c>
      <c r="P392" s="19" t="s">
        <v>7097</v>
      </c>
      <c r="Q392" s="19" t="s">
        <v>1742</v>
      </c>
      <c r="R392">
        <v>299</v>
      </c>
      <c r="S392">
        <v>75</v>
      </c>
      <c r="T392">
        <v>4</v>
      </c>
      <c r="U392">
        <v>6</v>
      </c>
      <c r="V392">
        <v>2</v>
      </c>
      <c r="W392">
        <v>132</v>
      </c>
      <c r="X392" s="19" t="s">
        <v>2917</v>
      </c>
      <c r="Y392" s="4" t="str">
        <f t="shared" si="14"/>
        <v>343 : [4, 6, 2, 132],   #South Figaro Cider House Hidden Back Door Inside</v>
      </c>
      <c r="Z392" s="4" t="str">
        <f t="shared" si="13"/>
        <v>86 : [6, 2, 132, South Figaro Cider House Downstairs],   #299</v>
      </c>
      <c r="AB392" s="19" t="s">
        <v>5362</v>
      </c>
      <c r="AD392" t="s">
        <v>5362</v>
      </c>
    </row>
    <row r="393" spans="1:30">
      <c r="A393">
        <v>344</v>
      </c>
      <c r="B393">
        <v>86</v>
      </c>
      <c r="C393">
        <v>36</v>
      </c>
      <c r="D393">
        <v>23</v>
      </c>
      <c r="E393">
        <v>75</v>
      </c>
      <c r="F393">
        <v>37</v>
      </c>
      <c r="G393">
        <v>42</v>
      </c>
      <c r="H393">
        <v>2</v>
      </c>
      <c r="I393">
        <v>0</v>
      </c>
      <c r="J393">
        <v>0</v>
      </c>
      <c r="K393">
        <v>32</v>
      </c>
      <c r="L393">
        <v>0</v>
      </c>
      <c r="M393">
        <v>0</v>
      </c>
      <c r="P393" s="19" t="s">
        <v>7097</v>
      </c>
      <c r="Q393" s="19" t="s">
        <v>1734</v>
      </c>
      <c r="R393">
        <v>300</v>
      </c>
      <c r="S393">
        <v>75</v>
      </c>
      <c r="T393">
        <v>36</v>
      </c>
      <c r="U393">
        <v>22</v>
      </c>
      <c r="V393">
        <v>0</v>
      </c>
      <c r="W393">
        <v>131</v>
      </c>
      <c r="X393" s="19" t="s">
        <v>2916</v>
      </c>
      <c r="Y393" s="4" t="str">
        <f t="shared" si="14"/>
        <v>344 : [36, 22, 0, 131],   #South Figaro Cider House Main Door Inside</v>
      </c>
      <c r="Z393" s="4" t="str">
        <f t="shared" si="13"/>
        <v>86 : [22, 0, 131, South Figaro Cider House Upstairs],   #300</v>
      </c>
      <c r="AB393" s="19" t="s">
        <v>5363</v>
      </c>
      <c r="AD393" t="s">
        <v>5363</v>
      </c>
    </row>
    <row r="394" spans="1:30">
      <c r="A394">
        <v>345</v>
      </c>
      <c r="B394">
        <v>86</v>
      </c>
      <c r="C394">
        <v>49</v>
      </c>
      <c r="D394">
        <v>55</v>
      </c>
      <c r="E394">
        <v>75</v>
      </c>
      <c r="F394">
        <v>46</v>
      </c>
      <c r="G394">
        <v>41</v>
      </c>
      <c r="H394">
        <v>2</v>
      </c>
      <c r="I394">
        <v>0</v>
      </c>
      <c r="J394">
        <v>0</v>
      </c>
      <c r="K394">
        <v>32</v>
      </c>
      <c r="L394">
        <v>0</v>
      </c>
      <c r="M394">
        <v>0</v>
      </c>
      <c r="P394" s="19" t="s">
        <v>7097</v>
      </c>
      <c r="Q394" s="19" t="s">
        <v>1736</v>
      </c>
      <c r="R394">
        <v>306</v>
      </c>
      <c r="S394">
        <v>75</v>
      </c>
      <c r="T394">
        <v>49</v>
      </c>
      <c r="U394">
        <v>54</v>
      </c>
      <c r="V394">
        <v>0</v>
      </c>
      <c r="W394">
        <v>134</v>
      </c>
      <c r="X394" s="19" t="s">
        <v>2919</v>
      </c>
      <c r="Y394" s="4" t="str">
        <f t="shared" si="14"/>
        <v>345 : [49, 54, 0, 134],   #South Figaro Duncan's House Inside</v>
      </c>
      <c r="Z394" s="4" t="str">
        <f t="shared" si="13"/>
        <v>86 : [54, 0, 134, South Figaro Duncan's House Upstairs],   #306</v>
      </c>
      <c r="AB394" s="19" t="s">
        <v>5364</v>
      </c>
      <c r="AD394" t="s">
        <v>5364</v>
      </c>
    </row>
    <row r="395" spans="1:30">
      <c r="A395">
        <v>346</v>
      </c>
      <c r="B395">
        <v>86</v>
      </c>
      <c r="C395">
        <v>7</v>
      </c>
      <c r="D395">
        <v>49</v>
      </c>
      <c r="E395">
        <v>86</v>
      </c>
      <c r="F395">
        <v>4</v>
      </c>
      <c r="G395">
        <v>14</v>
      </c>
      <c r="H395">
        <v>0</v>
      </c>
      <c r="I395">
        <v>0</v>
      </c>
      <c r="J395">
        <v>0</v>
      </c>
      <c r="K395">
        <v>0</v>
      </c>
      <c r="L395">
        <v>0</v>
      </c>
      <c r="M395">
        <v>0</v>
      </c>
      <c r="P395" s="19" t="s">
        <v>7184</v>
      </c>
      <c r="Q395" s="19" t="s">
        <v>1738</v>
      </c>
      <c r="R395">
        <v>348</v>
      </c>
      <c r="S395">
        <v>86</v>
      </c>
      <c r="T395">
        <v>7</v>
      </c>
      <c r="U395">
        <v>51</v>
      </c>
      <c r="V395">
        <v>2</v>
      </c>
      <c r="W395">
        <v>130</v>
      </c>
      <c r="X395" s="19" t="s">
        <v>1738</v>
      </c>
      <c r="Y395" s="4" t="str">
        <f t="shared" si="14"/>
        <v>346 : [7, 51, 2, 130],   #South Figaro Cider House Secret Room</v>
      </c>
      <c r="Z395" s="4" t="str">
        <f t="shared" si="13"/>
        <v>86 : [51, 2, 130, South Figaro Cider House Secret Room],   #348</v>
      </c>
      <c r="AB395" s="19" t="s">
        <v>5365</v>
      </c>
      <c r="AD395" t="s">
        <v>5365</v>
      </c>
    </row>
    <row r="396" spans="1:30">
      <c r="A396">
        <v>347</v>
      </c>
      <c r="B396">
        <v>86</v>
      </c>
      <c r="C396">
        <v>57</v>
      </c>
      <c r="D396">
        <v>57</v>
      </c>
      <c r="E396">
        <v>84</v>
      </c>
      <c r="F396">
        <v>56</v>
      </c>
      <c r="G396">
        <v>55</v>
      </c>
      <c r="H396">
        <v>3</v>
      </c>
      <c r="I396">
        <v>0</v>
      </c>
      <c r="J396">
        <v>0</v>
      </c>
      <c r="K396">
        <v>48</v>
      </c>
      <c r="L396">
        <v>0</v>
      </c>
      <c r="M396">
        <v>0</v>
      </c>
      <c r="P396" s="19" t="s">
        <v>7192</v>
      </c>
      <c r="Q396" s="19" t="s">
        <v>1737</v>
      </c>
      <c r="R396">
        <v>336</v>
      </c>
      <c r="S396">
        <v>84</v>
      </c>
      <c r="T396">
        <v>58</v>
      </c>
      <c r="U396">
        <v>56</v>
      </c>
      <c r="V396">
        <v>1</v>
      </c>
      <c r="W396">
        <v>134</v>
      </c>
      <c r="X396" s="19" t="s">
        <v>2919</v>
      </c>
      <c r="Y396" s="4" t="str">
        <f t="shared" si="14"/>
        <v>347 : [58, 56, 1, 134],   #South Figaro Duncan's House Stairs Down</v>
      </c>
      <c r="Z396" s="4" t="str">
        <f t="shared" si="13"/>
        <v>86 : [56, 1, 134, South Figaro Duncan's House Upstairs],   #336</v>
      </c>
      <c r="AB396" s="19" t="s">
        <v>5366</v>
      </c>
      <c r="AD396" t="s">
        <v>5366</v>
      </c>
    </row>
    <row r="397" spans="1:30">
      <c r="A397">
        <v>348</v>
      </c>
      <c r="B397">
        <v>86</v>
      </c>
      <c r="C397">
        <v>4</v>
      </c>
      <c r="D397">
        <v>15</v>
      </c>
      <c r="E397">
        <v>86</v>
      </c>
      <c r="F397">
        <v>7</v>
      </c>
      <c r="G397">
        <v>51</v>
      </c>
      <c r="H397">
        <v>2</v>
      </c>
      <c r="I397">
        <v>0</v>
      </c>
      <c r="J397">
        <v>0</v>
      </c>
      <c r="K397">
        <v>32</v>
      </c>
      <c r="L397">
        <v>0</v>
      </c>
      <c r="M397">
        <v>0</v>
      </c>
      <c r="P397" s="19" t="s">
        <v>7184</v>
      </c>
      <c r="Q397" s="19" t="s">
        <v>1739</v>
      </c>
      <c r="R397">
        <v>346</v>
      </c>
      <c r="S397">
        <v>86</v>
      </c>
      <c r="T397">
        <v>4</v>
      </c>
      <c r="U397">
        <v>14</v>
      </c>
      <c r="V397">
        <v>0</v>
      </c>
      <c r="W397">
        <v>132</v>
      </c>
      <c r="X397" s="19" t="s">
        <v>2917</v>
      </c>
      <c r="Y397" s="4" t="str">
        <f t="shared" si="14"/>
        <v>348 : [4, 14, 0, 132],   #South Figaro Cider House Door to Secret Room</v>
      </c>
      <c r="Z397" s="4" t="str">
        <f t="shared" si="13"/>
        <v>86 : [14, 0, 132, South Figaro Cider House Downstairs],   #346</v>
      </c>
      <c r="AB397" s="19" t="s">
        <v>5367</v>
      </c>
      <c r="AD397" t="s">
        <v>5367</v>
      </c>
    </row>
    <row r="398" spans="1:30">
      <c r="A398">
        <v>349</v>
      </c>
      <c r="B398">
        <v>87</v>
      </c>
      <c r="C398">
        <v>33</v>
      </c>
      <c r="D398">
        <v>51</v>
      </c>
      <c r="E398">
        <v>89</v>
      </c>
      <c r="F398">
        <v>96</v>
      </c>
      <c r="G398">
        <v>42</v>
      </c>
      <c r="H398">
        <v>3</v>
      </c>
      <c r="I398">
        <v>1</v>
      </c>
      <c r="J398">
        <v>0</v>
      </c>
      <c r="K398">
        <v>56</v>
      </c>
      <c r="L398">
        <v>0</v>
      </c>
      <c r="M398">
        <v>0</v>
      </c>
      <c r="P398" s="19" t="s">
        <v>7194</v>
      </c>
      <c r="Q398" s="19" t="s">
        <v>1744</v>
      </c>
      <c r="R398">
        <v>353</v>
      </c>
      <c r="S398">
        <v>89</v>
      </c>
      <c r="T398">
        <v>34</v>
      </c>
      <c r="U398">
        <v>50</v>
      </c>
      <c r="V398">
        <v>1</v>
      </c>
      <c r="W398">
        <v>135</v>
      </c>
      <c r="X398" s="19" t="s">
        <v>2921</v>
      </c>
      <c r="Y398" s="4" t="str">
        <f t="shared" si="14"/>
        <v>349 : [34, 50, 1, 135],   #South Figaro Escape Tunnel to B2</v>
      </c>
      <c r="Z398" s="4" t="str">
        <f t="shared" si="13"/>
        <v>87 : [50, 1, 135, South Figaro Escape Tunnel],   #353</v>
      </c>
      <c r="AB398" s="19" t="s">
        <v>5368</v>
      </c>
      <c r="AD398" t="s">
        <v>5368</v>
      </c>
    </row>
    <row r="399" spans="1:30">
      <c r="A399">
        <v>350</v>
      </c>
      <c r="B399">
        <v>87</v>
      </c>
      <c r="C399">
        <v>57</v>
      </c>
      <c r="D399">
        <v>48</v>
      </c>
      <c r="E399">
        <v>86</v>
      </c>
      <c r="F399">
        <v>49</v>
      </c>
      <c r="G399">
        <v>31</v>
      </c>
      <c r="H399">
        <v>1</v>
      </c>
      <c r="I399">
        <v>0</v>
      </c>
      <c r="J399">
        <v>0</v>
      </c>
      <c r="K399">
        <v>16</v>
      </c>
      <c r="L399">
        <v>0</v>
      </c>
      <c r="M399">
        <v>0</v>
      </c>
      <c r="P399" s="19" t="s">
        <v>7184</v>
      </c>
      <c r="Q399" s="19" t="s">
        <v>1745</v>
      </c>
      <c r="R399">
        <v>341</v>
      </c>
      <c r="S399">
        <v>86</v>
      </c>
      <c r="T399">
        <v>56</v>
      </c>
      <c r="U399">
        <v>49</v>
      </c>
      <c r="V399">
        <v>3</v>
      </c>
      <c r="W399">
        <v>135</v>
      </c>
      <c r="X399" s="19" t="s">
        <v>2921</v>
      </c>
      <c r="Y399" s="4" t="str">
        <f t="shared" si="14"/>
        <v>350 : [56, 49, 3, 135],   #South Figaro Escape Tunnel to Behind Duncan's House</v>
      </c>
      <c r="Z399" s="4" t="str">
        <f t="shared" si="13"/>
        <v>87 : [49, 3, 135, South Figaro Escape Tunnel],   #341</v>
      </c>
      <c r="AB399" s="19" t="s">
        <v>5369</v>
      </c>
      <c r="AD399" t="s">
        <v>5369</v>
      </c>
    </row>
    <row r="400" spans="1:30">
      <c r="A400">
        <v>351</v>
      </c>
      <c r="B400">
        <v>87</v>
      </c>
      <c r="C400">
        <v>20</v>
      </c>
      <c r="D400">
        <v>34</v>
      </c>
      <c r="E400">
        <v>84</v>
      </c>
      <c r="F400">
        <v>15</v>
      </c>
      <c r="G400">
        <v>54</v>
      </c>
      <c r="H400">
        <v>2</v>
      </c>
      <c r="I400">
        <v>0</v>
      </c>
      <c r="J400">
        <v>0</v>
      </c>
      <c r="K400">
        <v>32</v>
      </c>
      <c r="L400">
        <v>0</v>
      </c>
      <c r="M400">
        <v>0</v>
      </c>
      <c r="P400" s="19" t="s">
        <v>7192</v>
      </c>
      <c r="Q400" s="19" t="s">
        <v>1743</v>
      </c>
      <c r="R400">
        <v>334</v>
      </c>
      <c r="S400">
        <v>84</v>
      </c>
      <c r="T400">
        <v>20</v>
      </c>
      <c r="U400">
        <v>33</v>
      </c>
      <c r="V400">
        <v>0</v>
      </c>
      <c r="W400">
        <v>135</v>
      </c>
      <c r="X400" s="19" t="s">
        <v>2921</v>
      </c>
      <c r="Y400" s="4" t="str">
        <f t="shared" si="14"/>
        <v>351 : [20, 33, 0, 135],   #South Figaro Escape Tunnel to Clock Room</v>
      </c>
      <c r="Z400" s="4" t="str">
        <f t="shared" si="13"/>
        <v>87 : [33, 0, 135, South Figaro Escape Tunnel],   #334</v>
      </c>
      <c r="AB400" s="19" t="s">
        <v>5370</v>
      </c>
      <c r="AD400" t="s">
        <v>5370</v>
      </c>
    </row>
    <row r="401" spans="1:30">
      <c r="A401">
        <v>352</v>
      </c>
      <c r="B401">
        <v>88</v>
      </c>
      <c r="C401">
        <v>11</v>
      </c>
      <c r="D401">
        <v>37</v>
      </c>
      <c r="E401">
        <v>83</v>
      </c>
      <c r="F401">
        <v>40</v>
      </c>
      <c r="G401">
        <v>14</v>
      </c>
      <c r="H401">
        <v>2</v>
      </c>
      <c r="I401">
        <v>0</v>
      </c>
      <c r="J401">
        <v>0</v>
      </c>
      <c r="K401">
        <v>32</v>
      </c>
      <c r="L401">
        <v>0</v>
      </c>
      <c r="M401">
        <v>0</v>
      </c>
      <c r="P401" s="19" t="s">
        <v>7191</v>
      </c>
      <c r="Q401" s="19" t="s">
        <v>1746</v>
      </c>
      <c r="R401">
        <v>332</v>
      </c>
      <c r="S401">
        <v>83</v>
      </c>
      <c r="T401">
        <v>11</v>
      </c>
      <c r="U401">
        <v>36</v>
      </c>
      <c r="V401">
        <v>0</v>
      </c>
      <c r="W401">
        <v>136</v>
      </c>
      <c r="X401" s="19" t="s">
        <v>1746</v>
      </c>
      <c r="Y401" s="4" t="str">
        <f t="shared" si="14"/>
        <v>352 : [11, 36, 0, 136],   #South Figaro Rich Man's House Save Point Room</v>
      </c>
      <c r="Z401" s="4" t="str">
        <f t="shared" si="13"/>
        <v>88 : [36, 0, 136, South Figaro Rich Man's House Save Point Room],   #332</v>
      </c>
      <c r="AB401" s="19" t="s">
        <v>5371</v>
      </c>
      <c r="AD401" t="s">
        <v>5371</v>
      </c>
    </row>
    <row r="402" spans="1:30">
      <c r="A402">
        <v>353</v>
      </c>
      <c r="B402">
        <v>89</v>
      </c>
      <c r="C402">
        <v>97</v>
      </c>
      <c r="D402">
        <v>41</v>
      </c>
      <c r="E402">
        <v>87</v>
      </c>
      <c r="F402">
        <v>34</v>
      </c>
      <c r="G402">
        <v>50</v>
      </c>
      <c r="H402">
        <v>1</v>
      </c>
      <c r="I402">
        <v>1</v>
      </c>
      <c r="J402">
        <v>0</v>
      </c>
      <c r="K402">
        <v>24</v>
      </c>
      <c r="L402">
        <v>0</v>
      </c>
      <c r="M402">
        <v>0</v>
      </c>
      <c r="P402" s="19" t="s">
        <v>7195</v>
      </c>
      <c r="Q402" s="19" t="s">
        <v>1747</v>
      </c>
      <c r="R402">
        <v>349</v>
      </c>
      <c r="S402">
        <v>87</v>
      </c>
      <c r="T402">
        <v>96</v>
      </c>
      <c r="U402">
        <v>42</v>
      </c>
      <c r="V402">
        <v>3</v>
      </c>
      <c r="W402">
        <v>137</v>
      </c>
      <c r="X402" s="19" t="s">
        <v>2922</v>
      </c>
      <c r="Y402" s="4" t="str">
        <f t="shared" si="14"/>
        <v>353 : [96, 42, 3, 137],   #South Figaro B2 Stairs to Escape Tunnel</v>
      </c>
      <c r="Z402" s="4" t="str">
        <f t="shared" si="13"/>
        <v>89 : [42, 3, 137, South Figaro B2 3 Chest Room],   #349</v>
      </c>
      <c r="AB402" s="19" t="s">
        <v>5372</v>
      </c>
      <c r="AD402" t="s">
        <v>5372</v>
      </c>
    </row>
    <row r="403" spans="1:30">
      <c r="A403">
        <v>354</v>
      </c>
      <c r="B403">
        <v>89</v>
      </c>
      <c r="C403">
        <v>105</v>
      </c>
      <c r="D403">
        <v>53</v>
      </c>
      <c r="E403">
        <v>83</v>
      </c>
      <c r="F403">
        <v>31</v>
      </c>
      <c r="G403">
        <v>17</v>
      </c>
      <c r="H403">
        <v>3</v>
      </c>
      <c r="I403">
        <v>1</v>
      </c>
      <c r="J403">
        <v>0</v>
      </c>
      <c r="K403">
        <v>56</v>
      </c>
      <c r="L403">
        <v>0</v>
      </c>
      <c r="M403">
        <v>0</v>
      </c>
      <c r="P403" s="19" t="s">
        <v>7191</v>
      </c>
      <c r="Q403" s="19" t="s">
        <v>1748</v>
      </c>
      <c r="R403">
        <v>333</v>
      </c>
      <c r="S403">
        <v>83</v>
      </c>
      <c r="T403">
        <v>106</v>
      </c>
      <c r="U403">
        <v>54</v>
      </c>
      <c r="V403">
        <v>1</v>
      </c>
      <c r="W403">
        <v>138</v>
      </c>
      <c r="X403" s="19" t="s">
        <v>2923</v>
      </c>
      <c r="Y403" s="4" t="str">
        <f t="shared" si="14"/>
        <v>354 : [106, 54, 1, 138],   #South Figaro B2 Stairs to Rich Man's House B1</v>
      </c>
      <c r="Z403" s="4" t="str">
        <f t="shared" si="13"/>
        <v>89 : [54, 1, 138, South Figaro B2 2 Chest Room],   #333</v>
      </c>
      <c r="AB403" s="19" t="s">
        <v>5373</v>
      </c>
      <c r="AD403" t="s">
        <v>5373</v>
      </c>
    </row>
    <row r="404" spans="1:30">
      <c r="A404">
        <v>355</v>
      </c>
      <c r="B404">
        <v>90</v>
      </c>
      <c r="C404">
        <v>41</v>
      </c>
      <c r="D404">
        <v>14</v>
      </c>
      <c r="E404">
        <v>68</v>
      </c>
      <c r="F404">
        <v>4</v>
      </c>
      <c r="G404">
        <v>5</v>
      </c>
      <c r="H404">
        <v>2</v>
      </c>
      <c r="I404">
        <v>0</v>
      </c>
      <c r="J404">
        <v>0</v>
      </c>
      <c r="K404">
        <v>32</v>
      </c>
      <c r="L404">
        <v>0</v>
      </c>
      <c r="M404">
        <v>0</v>
      </c>
      <c r="P404" s="19" t="s">
        <v>7123</v>
      </c>
      <c r="Q404" s="19" t="s">
        <v>1653</v>
      </c>
      <c r="R404">
        <v>259</v>
      </c>
      <c r="S404">
        <v>68</v>
      </c>
      <c r="T404">
        <v>41</v>
      </c>
      <c r="U404">
        <v>13</v>
      </c>
      <c r="V404">
        <v>0</v>
      </c>
      <c r="W404">
        <v>139</v>
      </c>
      <c r="X404" s="19" t="s">
        <v>1653</v>
      </c>
      <c r="Y404" s="4" t="str">
        <f t="shared" si="14"/>
        <v>355 : [41, 13, 0, 139],   #Cave to South Figaro Single Chest Room WoR</v>
      </c>
      <c r="Z404" s="4" t="str">
        <f t="shared" si="13"/>
        <v>90 : [13, 0, 139, Cave to South Figaro Single Chest Room WoR],   #259</v>
      </c>
      <c r="AB404" s="19" t="s">
        <v>5374</v>
      </c>
      <c r="AD404" t="s">
        <v>5374</v>
      </c>
    </row>
    <row r="405" spans="1:30">
      <c r="A405">
        <v>356</v>
      </c>
      <c r="B405">
        <v>90</v>
      </c>
      <c r="C405">
        <v>55</v>
      </c>
      <c r="D405">
        <v>32</v>
      </c>
      <c r="E405">
        <v>68</v>
      </c>
      <c r="F405">
        <v>10</v>
      </c>
      <c r="G405">
        <v>3</v>
      </c>
      <c r="H405">
        <v>2</v>
      </c>
      <c r="I405">
        <v>0</v>
      </c>
      <c r="J405">
        <v>0</v>
      </c>
      <c r="K405">
        <v>32</v>
      </c>
      <c r="L405">
        <v>0</v>
      </c>
      <c r="M405">
        <v>0</v>
      </c>
      <c r="P405" s="19" t="s">
        <v>7123</v>
      </c>
      <c r="Q405" s="19" t="s">
        <v>1655</v>
      </c>
      <c r="R405">
        <v>258</v>
      </c>
      <c r="S405">
        <v>68</v>
      </c>
      <c r="T405">
        <v>55</v>
      </c>
      <c r="U405">
        <v>31</v>
      </c>
      <c r="V405">
        <v>0</v>
      </c>
      <c r="W405">
        <v>140</v>
      </c>
      <c r="X405" s="19" t="s">
        <v>2924</v>
      </c>
      <c r="Y405" s="4" t="str">
        <f t="shared" si="14"/>
        <v>356 : [55, 31, 0, 140],   #Cave to South Figaro Turtle Room to Big Room WoR</v>
      </c>
      <c r="Z405" s="4" t="str">
        <f t="shared" si="13"/>
        <v>90 : [31, 0, 140, Cave to South Figaro Turtle Room WoR],   #258</v>
      </c>
      <c r="AB405" s="19" t="s">
        <v>5375</v>
      </c>
      <c r="AD405" t="s">
        <v>5375</v>
      </c>
    </row>
    <row r="406" spans="1:30">
      <c r="A406">
        <v>357</v>
      </c>
      <c r="B406">
        <v>90</v>
      </c>
      <c r="C406">
        <v>47</v>
      </c>
      <c r="D406">
        <v>24</v>
      </c>
      <c r="E406">
        <v>92</v>
      </c>
      <c r="F406">
        <v>68</v>
      </c>
      <c r="G406">
        <v>12</v>
      </c>
      <c r="H406">
        <v>0</v>
      </c>
      <c r="I406">
        <v>0</v>
      </c>
      <c r="J406">
        <v>0</v>
      </c>
      <c r="K406">
        <v>0</v>
      </c>
      <c r="L406">
        <v>0</v>
      </c>
      <c r="M406">
        <v>0</v>
      </c>
      <c r="P406" s="19" t="s">
        <v>7166</v>
      </c>
      <c r="Q406" s="19" t="s">
        <v>1654</v>
      </c>
      <c r="R406">
        <v>359</v>
      </c>
      <c r="S406">
        <v>92</v>
      </c>
      <c r="T406">
        <v>47</v>
      </c>
      <c r="U406">
        <v>25</v>
      </c>
      <c r="V406">
        <v>2</v>
      </c>
      <c r="W406">
        <v>141</v>
      </c>
      <c r="X406" s="19" t="s">
        <v>1654</v>
      </c>
      <c r="Y406" s="4" t="str">
        <f t="shared" si="14"/>
        <v>357 : [47, 25, 2, 141],   #Cave to South Figaro Turtle Door WoR</v>
      </c>
      <c r="Z406" s="4" t="str">
        <f t="shared" si="13"/>
        <v>90 : [25, 2, 141, Cave to South Figaro Turtle Door WoR],   #359</v>
      </c>
      <c r="AB406" s="19" t="s">
        <v>5376</v>
      </c>
      <c r="AD406" t="s">
        <v>5376</v>
      </c>
    </row>
    <row r="407" spans="1:30">
      <c r="A407">
        <v>1173</v>
      </c>
      <c r="B407">
        <v>91</v>
      </c>
      <c r="C407">
        <v>7</v>
      </c>
      <c r="D407">
        <v>1</v>
      </c>
      <c r="E407">
        <v>75</v>
      </c>
      <c r="F407">
        <v>19</v>
      </c>
      <c r="G407">
        <v>54</v>
      </c>
      <c r="H407">
        <v>0</v>
      </c>
      <c r="I407">
        <v>1</v>
      </c>
      <c r="J407">
        <v>0</v>
      </c>
      <c r="K407">
        <v>8</v>
      </c>
      <c r="L407">
        <v>2</v>
      </c>
      <c r="M407">
        <v>0</v>
      </c>
      <c r="N407">
        <v>8</v>
      </c>
      <c r="O407">
        <v>1</v>
      </c>
      <c r="P407" s="19" t="s">
        <v>7097</v>
      </c>
      <c r="Q407" s="19" t="s">
        <v>1749</v>
      </c>
      <c r="R407">
        <v>1170</v>
      </c>
      <c r="S407">
        <v>75</v>
      </c>
      <c r="T407">
        <v>9</v>
      </c>
      <c r="U407">
        <v>2</v>
      </c>
      <c r="V407">
        <v>2</v>
      </c>
      <c r="W407">
        <v>142</v>
      </c>
      <c r="X407" s="19" t="s">
        <v>1749</v>
      </c>
      <c r="Y407" s="4" t="str">
        <f t="shared" si="14"/>
        <v>1173 : [9, 2, 2, 142],   #South Figaro Docks</v>
      </c>
      <c r="Z407" s="4" t="str">
        <f t="shared" si="13"/>
        <v>91 : [2, 2, 142, South Figaro Docks],   #1170</v>
      </c>
      <c r="AB407" s="19" t="s">
        <v>5377</v>
      </c>
      <c r="AD407" t="s">
        <v>5377</v>
      </c>
    </row>
    <row r="408" spans="1:30">
      <c r="A408">
        <v>358</v>
      </c>
      <c r="B408">
        <v>92</v>
      </c>
      <c r="C408">
        <v>47</v>
      </c>
      <c r="D408">
        <v>11</v>
      </c>
      <c r="E408">
        <v>53</v>
      </c>
      <c r="F408">
        <v>43</v>
      </c>
      <c r="G408">
        <v>54</v>
      </c>
      <c r="H408">
        <v>3</v>
      </c>
      <c r="I408">
        <v>0</v>
      </c>
      <c r="J408">
        <v>0</v>
      </c>
      <c r="K408">
        <v>48</v>
      </c>
      <c r="L408">
        <v>0</v>
      </c>
      <c r="M408">
        <v>0</v>
      </c>
      <c r="P408" s="19" t="s">
        <v>7196</v>
      </c>
      <c r="Q408" s="19" t="s">
        <v>1558</v>
      </c>
      <c r="R408">
        <v>195</v>
      </c>
      <c r="S408">
        <v>53</v>
      </c>
      <c r="T408">
        <v>48</v>
      </c>
      <c r="U408">
        <v>11</v>
      </c>
      <c r="V408">
        <v>1</v>
      </c>
      <c r="W408">
        <v>143</v>
      </c>
      <c r="X408" s="19" t="s">
        <v>2896</v>
      </c>
      <c r="Y408" s="4" t="str">
        <f t="shared" si="14"/>
        <v>358 : [48, 11, 1, 143],   #Cave to South Figaro Behind Turtle West</v>
      </c>
      <c r="Z408" s="4" t="str">
        <f t="shared" si="13"/>
        <v>92 : [11, 1, 143, Cave to South Figaro Behind Turtle],   #195</v>
      </c>
      <c r="AB408" s="19" t="s">
        <v>5378</v>
      </c>
      <c r="AD408" t="s">
        <v>5378</v>
      </c>
    </row>
    <row r="409" spans="1:30">
      <c r="A409">
        <v>359</v>
      </c>
      <c r="B409">
        <v>92</v>
      </c>
      <c r="C409">
        <v>68</v>
      </c>
      <c r="D409">
        <v>12</v>
      </c>
      <c r="E409">
        <v>90</v>
      </c>
      <c r="F409">
        <v>47</v>
      </c>
      <c r="G409">
        <v>25</v>
      </c>
      <c r="H409">
        <v>2</v>
      </c>
      <c r="I409">
        <v>0</v>
      </c>
      <c r="J409">
        <v>0</v>
      </c>
      <c r="K409">
        <v>32</v>
      </c>
      <c r="L409">
        <v>0</v>
      </c>
      <c r="M409">
        <v>0</v>
      </c>
      <c r="P409" s="19" t="s">
        <v>7178</v>
      </c>
      <c r="Q409" s="19" t="s">
        <v>1559</v>
      </c>
      <c r="R409">
        <v>357</v>
      </c>
      <c r="S409">
        <v>90</v>
      </c>
      <c r="T409">
        <v>68</v>
      </c>
      <c r="U409">
        <v>12</v>
      </c>
      <c r="V409">
        <v>0</v>
      </c>
      <c r="W409">
        <v>143</v>
      </c>
      <c r="X409" s="19" t="s">
        <v>2896</v>
      </c>
      <c r="Y409" s="4" t="str">
        <f t="shared" si="14"/>
        <v>359 : [68, 12, 0, 143],   #Cave to South Figaro Behind Turtle East</v>
      </c>
      <c r="Z409" s="4" t="str">
        <f t="shared" si="13"/>
        <v>92 : [12, 0, 143, Cave to South Figaro Behind Turtle],   #357</v>
      </c>
      <c r="AB409" s="19" t="s">
        <v>5379</v>
      </c>
      <c r="AD409" t="s">
        <v>5379</v>
      </c>
    </row>
    <row r="410" spans="1:30">
      <c r="A410">
        <v>360</v>
      </c>
      <c r="B410">
        <v>93</v>
      </c>
      <c r="C410">
        <v>7</v>
      </c>
      <c r="D410">
        <v>1</v>
      </c>
      <c r="E410">
        <v>511</v>
      </c>
      <c r="F410">
        <v>90</v>
      </c>
      <c r="G410">
        <v>98</v>
      </c>
      <c r="H410">
        <v>0</v>
      </c>
      <c r="I410">
        <v>0</v>
      </c>
      <c r="J410">
        <v>0</v>
      </c>
      <c r="K410">
        <v>0</v>
      </c>
      <c r="L410">
        <v>0</v>
      </c>
      <c r="M410">
        <v>0</v>
      </c>
      <c r="P410" s="19" t="s">
        <v>228</v>
      </c>
      <c r="Q410" s="19" t="s">
        <v>1754</v>
      </c>
      <c r="R410">
        <v>10</v>
      </c>
      <c r="S410">
        <v>0</v>
      </c>
      <c r="T410">
        <v>7</v>
      </c>
      <c r="U410">
        <v>14</v>
      </c>
      <c r="V410">
        <v>0</v>
      </c>
      <c r="W410">
        <v>144</v>
      </c>
      <c r="X410" s="19" t="s">
        <v>1397</v>
      </c>
      <c r="Y410" s="4" t="str">
        <f t="shared" si="14"/>
        <v>360 : [7, 14, 0, 144],   #Sabin's House North to World Map</v>
      </c>
      <c r="Z410" s="4" t="str">
        <f t="shared" si="13"/>
        <v>93 : [14, 0, 144, Sabin's House Outside],   #10</v>
      </c>
      <c r="AB410" s="19" t="s">
        <v>9636</v>
      </c>
      <c r="AD410" t="s">
        <v>9636</v>
      </c>
    </row>
    <row r="411" spans="1:30">
      <c r="A411">
        <v>361</v>
      </c>
      <c r="B411">
        <v>93</v>
      </c>
      <c r="C411">
        <v>7</v>
      </c>
      <c r="D411">
        <v>9</v>
      </c>
      <c r="E411">
        <v>94</v>
      </c>
      <c r="F411">
        <v>80</v>
      </c>
      <c r="G411">
        <v>36</v>
      </c>
      <c r="H411">
        <v>0</v>
      </c>
      <c r="I411">
        <v>0</v>
      </c>
      <c r="J411">
        <v>0</v>
      </c>
      <c r="K411">
        <v>0</v>
      </c>
      <c r="L411">
        <v>0</v>
      </c>
      <c r="M411">
        <v>0</v>
      </c>
      <c r="P411" s="19" t="s">
        <v>7197</v>
      </c>
      <c r="Q411" s="19" t="s">
        <v>1755</v>
      </c>
      <c r="R411">
        <v>362</v>
      </c>
      <c r="S411">
        <v>94</v>
      </c>
      <c r="T411">
        <v>7</v>
      </c>
      <c r="U411">
        <v>10</v>
      </c>
      <c r="V411">
        <v>2</v>
      </c>
      <c r="W411">
        <v>144</v>
      </c>
      <c r="X411" s="19" t="s">
        <v>1397</v>
      </c>
      <c r="Y411" s="4" t="str">
        <f t="shared" si="14"/>
        <v>361 : [7, 10, 2, 144],   #Sabin's House Door Outside</v>
      </c>
      <c r="Z411" s="4" t="str">
        <f t="shared" si="13"/>
        <v>93 : [10, 2, 144, Sabin's House Outside],   #362</v>
      </c>
      <c r="AB411" s="19" t="s">
        <v>5380</v>
      </c>
      <c r="AD411" t="s">
        <v>5380</v>
      </c>
    </row>
    <row r="412" spans="1:30">
      <c r="A412">
        <v>1174</v>
      </c>
      <c r="B412">
        <v>93</v>
      </c>
      <c r="C412">
        <v>0</v>
      </c>
      <c r="D412">
        <v>15</v>
      </c>
      <c r="E412">
        <v>511</v>
      </c>
      <c r="F412">
        <v>90</v>
      </c>
      <c r="G412">
        <v>100</v>
      </c>
      <c r="H412">
        <v>2</v>
      </c>
      <c r="I412">
        <v>0</v>
      </c>
      <c r="J412">
        <v>0</v>
      </c>
      <c r="K412">
        <v>32</v>
      </c>
      <c r="L412">
        <v>15</v>
      </c>
      <c r="M412">
        <v>0</v>
      </c>
      <c r="N412">
        <v>7</v>
      </c>
      <c r="O412">
        <v>15</v>
      </c>
      <c r="P412" s="19" t="s">
        <v>228</v>
      </c>
      <c r="Q412" s="19" t="s">
        <v>1753</v>
      </c>
      <c r="R412">
        <v>10</v>
      </c>
      <c r="S412">
        <v>0</v>
      </c>
      <c r="T412">
        <v>7</v>
      </c>
      <c r="U412">
        <v>14</v>
      </c>
      <c r="V412">
        <v>0</v>
      </c>
      <c r="W412">
        <v>144</v>
      </c>
      <c r="X412" s="19" t="s">
        <v>1397</v>
      </c>
      <c r="Y412" s="4" t="str">
        <f t="shared" si="14"/>
        <v>1174 : [7, 14, 0, 144],   #Sabin's House South to World Map</v>
      </c>
      <c r="Z412" s="4" t="str">
        <f t="shared" si="13"/>
        <v>93 : [14, 0, 144, Sabin's House Outside],   #10</v>
      </c>
      <c r="AB412" s="19" t="s">
        <v>9637</v>
      </c>
      <c r="AD412" t="s">
        <v>9637</v>
      </c>
    </row>
    <row r="413" spans="1:30">
      <c r="A413">
        <v>362</v>
      </c>
      <c r="B413">
        <v>94</v>
      </c>
      <c r="C413">
        <v>80</v>
      </c>
      <c r="D413">
        <v>37</v>
      </c>
      <c r="E413">
        <v>93</v>
      </c>
      <c r="F413">
        <v>7</v>
      </c>
      <c r="G413">
        <v>10</v>
      </c>
      <c r="H413">
        <v>2</v>
      </c>
      <c r="I413">
        <v>0</v>
      </c>
      <c r="J413">
        <v>0</v>
      </c>
      <c r="K413">
        <v>32</v>
      </c>
      <c r="L413">
        <v>0</v>
      </c>
      <c r="M413">
        <v>0</v>
      </c>
      <c r="P413" s="19" t="s">
        <v>7098</v>
      </c>
      <c r="Q413" s="19" t="s">
        <v>838</v>
      </c>
      <c r="R413">
        <v>361</v>
      </c>
      <c r="S413">
        <v>93</v>
      </c>
      <c r="T413">
        <v>80</v>
      </c>
      <c r="U413">
        <v>36</v>
      </c>
      <c r="V413">
        <v>0</v>
      </c>
      <c r="W413">
        <v>145</v>
      </c>
      <c r="X413" s="19" t="s">
        <v>838</v>
      </c>
      <c r="Y413" s="4" t="str">
        <f t="shared" si="14"/>
        <v>362 : [80, 36, 0, 145],   #Sabin's House Inside</v>
      </c>
      <c r="Z413" s="4" t="str">
        <f t="shared" si="13"/>
        <v>94 : [36, 0, 145, Sabin's House Inside],   #361</v>
      </c>
      <c r="AB413" s="19" t="s">
        <v>5381</v>
      </c>
      <c r="AD413" t="s">
        <v>5381</v>
      </c>
    </row>
    <row r="414" spans="1:30">
      <c r="A414">
        <v>363</v>
      </c>
      <c r="B414">
        <v>95</v>
      </c>
      <c r="C414">
        <v>11</v>
      </c>
      <c r="D414">
        <v>26</v>
      </c>
      <c r="E414">
        <v>100</v>
      </c>
      <c r="F414">
        <v>8</v>
      </c>
      <c r="G414">
        <v>13</v>
      </c>
      <c r="H414">
        <v>1</v>
      </c>
      <c r="I414">
        <v>0</v>
      </c>
      <c r="J414">
        <v>0</v>
      </c>
      <c r="K414">
        <v>16</v>
      </c>
      <c r="L414">
        <v>0</v>
      </c>
      <c r="M414">
        <v>0</v>
      </c>
      <c r="P414" s="19" t="s">
        <v>7198</v>
      </c>
      <c r="Q414" s="19" t="s">
        <v>1757</v>
      </c>
      <c r="R414">
        <v>374</v>
      </c>
      <c r="S414">
        <v>100</v>
      </c>
      <c r="T414">
        <v>10</v>
      </c>
      <c r="U414">
        <v>26</v>
      </c>
      <c r="V414">
        <v>3</v>
      </c>
      <c r="W414">
        <v>146</v>
      </c>
      <c r="X414" s="19" t="s">
        <v>2819</v>
      </c>
      <c r="Y414" s="4" t="str">
        <f t="shared" si="14"/>
        <v>363 : [10, 26, 3, 146],   #Mt. Kolts South Entrance To Inside</v>
      </c>
      <c r="Z414" s="4" t="str">
        <f t="shared" si="13"/>
        <v>95 : [26, 3, 146, Mt. Kolts South Entrance],   #374</v>
      </c>
      <c r="AB414" s="19" t="s">
        <v>5382</v>
      </c>
      <c r="AD414" t="s">
        <v>5382</v>
      </c>
    </row>
    <row r="415" spans="1:30">
      <c r="A415">
        <v>1175</v>
      </c>
      <c r="B415">
        <v>95</v>
      </c>
      <c r="C415">
        <v>0</v>
      </c>
      <c r="D415">
        <v>37</v>
      </c>
      <c r="E415">
        <v>0</v>
      </c>
      <c r="F415">
        <v>102</v>
      </c>
      <c r="G415">
        <v>101</v>
      </c>
      <c r="H415">
        <v>2</v>
      </c>
      <c r="I415">
        <v>0</v>
      </c>
      <c r="J415">
        <v>0</v>
      </c>
      <c r="K415">
        <v>32</v>
      </c>
      <c r="L415">
        <v>27</v>
      </c>
      <c r="M415">
        <v>0</v>
      </c>
      <c r="N415">
        <v>14</v>
      </c>
      <c r="O415">
        <v>37</v>
      </c>
      <c r="P415" s="19" t="s">
        <v>18</v>
      </c>
      <c r="Q415" s="19" t="s">
        <v>1756</v>
      </c>
      <c r="R415">
        <v>11</v>
      </c>
      <c r="S415">
        <v>0</v>
      </c>
      <c r="T415">
        <v>14</v>
      </c>
      <c r="U415">
        <v>35</v>
      </c>
      <c r="V415">
        <v>0</v>
      </c>
      <c r="W415">
        <v>146</v>
      </c>
      <c r="X415" s="19" t="s">
        <v>2819</v>
      </c>
      <c r="Y415" s="4" t="str">
        <f t="shared" si="14"/>
        <v>1175 : [14, 35, 0, 146],   #Mt. Kolts South Entrance to World Map</v>
      </c>
      <c r="Z415" s="4" t="str">
        <f t="shared" si="13"/>
        <v>95 : [35, 0, 146, Mt. Kolts South Entrance],   #11</v>
      </c>
      <c r="AB415" s="19" t="s">
        <v>5383</v>
      </c>
      <c r="AD415" t="s">
        <v>5383</v>
      </c>
    </row>
    <row r="416" spans="1:30">
      <c r="A416">
        <v>364</v>
      </c>
      <c r="B416">
        <v>96</v>
      </c>
      <c r="C416">
        <v>15</v>
      </c>
      <c r="D416">
        <v>21</v>
      </c>
      <c r="E416">
        <v>100</v>
      </c>
      <c r="F416">
        <v>19</v>
      </c>
      <c r="G416">
        <v>16</v>
      </c>
      <c r="H416">
        <v>0</v>
      </c>
      <c r="I416">
        <v>0</v>
      </c>
      <c r="J416">
        <v>0</v>
      </c>
      <c r="K416">
        <v>0</v>
      </c>
      <c r="L416">
        <v>0</v>
      </c>
      <c r="M416">
        <v>0</v>
      </c>
      <c r="P416" s="19" t="s">
        <v>7198</v>
      </c>
      <c r="Q416" s="19" t="s">
        <v>1758</v>
      </c>
      <c r="R416">
        <v>375</v>
      </c>
      <c r="S416">
        <v>100</v>
      </c>
      <c r="T416">
        <v>16</v>
      </c>
      <c r="U416">
        <v>22</v>
      </c>
      <c r="V416">
        <v>2</v>
      </c>
      <c r="W416">
        <v>147</v>
      </c>
      <c r="X416" s="19" t="s">
        <v>2820</v>
      </c>
      <c r="Y416" s="4" t="str">
        <f t="shared" si="14"/>
        <v>364 : [16, 22, 2, 147],   #Mt. Kolts 1F Outside West Door Left Tile</v>
      </c>
      <c r="Z416" s="4" t="str">
        <f t="shared" si="13"/>
        <v>96 : [22, 2, 147, Mt. Kolts 1F Outside],   #375</v>
      </c>
      <c r="AB416" s="19" t="s">
        <v>5384</v>
      </c>
      <c r="AD416" t="s">
        <v>5384</v>
      </c>
    </row>
    <row r="417" spans="1:30">
      <c r="A417">
        <v>365</v>
      </c>
      <c r="B417">
        <v>96</v>
      </c>
      <c r="C417">
        <v>16</v>
      </c>
      <c r="D417">
        <v>21</v>
      </c>
      <c r="E417">
        <v>100</v>
      </c>
      <c r="F417">
        <v>19</v>
      </c>
      <c r="G417">
        <v>16</v>
      </c>
      <c r="H417">
        <v>0</v>
      </c>
      <c r="I417">
        <v>0</v>
      </c>
      <c r="J417">
        <v>0</v>
      </c>
      <c r="K417">
        <v>0</v>
      </c>
      <c r="L417">
        <v>0</v>
      </c>
      <c r="M417">
        <v>0</v>
      </c>
      <c r="P417" s="19" t="s">
        <v>7198</v>
      </c>
      <c r="Q417" s="19" t="s">
        <v>1759</v>
      </c>
      <c r="R417">
        <v>375</v>
      </c>
      <c r="S417">
        <v>100</v>
      </c>
      <c r="T417">
        <v>16</v>
      </c>
      <c r="U417">
        <v>22</v>
      </c>
      <c r="V417">
        <v>2</v>
      </c>
      <c r="W417">
        <v>147</v>
      </c>
      <c r="X417" s="19" t="s">
        <v>2820</v>
      </c>
      <c r="Y417" s="4" t="str">
        <f t="shared" si="14"/>
        <v>365 : [16, 22, 2, 147],   #Mt. Kolts 1F Outside West Door Right Tile</v>
      </c>
      <c r="Z417" s="4" t="str">
        <f t="shared" si="13"/>
        <v>96 : [22, 2, 147, Mt. Kolts 1F Outside],   #375</v>
      </c>
      <c r="AB417" s="19" t="s">
        <v>5385</v>
      </c>
      <c r="AD417" t="s">
        <v>5385</v>
      </c>
    </row>
    <row r="418" spans="1:30">
      <c r="A418">
        <v>366</v>
      </c>
      <c r="B418">
        <v>96</v>
      </c>
      <c r="C418">
        <v>22</v>
      </c>
      <c r="D418">
        <v>21</v>
      </c>
      <c r="E418">
        <v>100</v>
      </c>
      <c r="F418">
        <v>44</v>
      </c>
      <c r="G418">
        <v>24</v>
      </c>
      <c r="H418">
        <v>1</v>
      </c>
      <c r="I418">
        <v>0</v>
      </c>
      <c r="J418">
        <v>0</v>
      </c>
      <c r="K418">
        <v>16</v>
      </c>
      <c r="L418">
        <v>0</v>
      </c>
      <c r="M418">
        <v>0</v>
      </c>
      <c r="P418" s="19" t="s">
        <v>7198</v>
      </c>
      <c r="Q418" s="19" t="s">
        <v>1760</v>
      </c>
      <c r="R418">
        <v>376</v>
      </c>
      <c r="S418">
        <v>100</v>
      </c>
      <c r="T418">
        <v>21</v>
      </c>
      <c r="U418">
        <v>21</v>
      </c>
      <c r="V418">
        <v>3</v>
      </c>
      <c r="W418">
        <v>147</v>
      </c>
      <c r="X418" s="19" t="s">
        <v>2820</v>
      </c>
      <c r="Y418" s="4" t="str">
        <f t="shared" si="14"/>
        <v>366 : [21, 21, 3, 147],   #Mt. Kolts 1F Outside East Door</v>
      </c>
      <c r="Z418" s="4" t="str">
        <f t="shared" si="13"/>
        <v>96 : [21, 3, 147, Mt. Kolts 1F Outside],   #376</v>
      </c>
      <c r="AB418" s="19" t="s">
        <v>5386</v>
      </c>
      <c r="AD418" t="s">
        <v>5386</v>
      </c>
    </row>
    <row r="419" spans="1:30">
      <c r="A419">
        <v>367</v>
      </c>
      <c r="B419">
        <v>96</v>
      </c>
      <c r="C419">
        <v>29</v>
      </c>
      <c r="D419">
        <v>25</v>
      </c>
      <c r="E419">
        <v>100</v>
      </c>
      <c r="F419">
        <v>51</v>
      </c>
      <c r="G419">
        <v>33</v>
      </c>
      <c r="H419">
        <v>1</v>
      </c>
      <c r="I419">
        <v>0</v>
      </c>
      <c r="J419">
        <v>0</v>
      </c>
      <c r="K419">
        <v>16</v>
      </c>
      <c r="L419">
        <v>0</v>
      </c>
      <c r="M419">
        <v>0</v>
      </c>
      <c r="P419" s="19" t="s">
        <v>7198</v>
      </c>
      <c r="Q419" s="19" t="s">
        <v>1761</v>
      </c>
      <c r="R419">
        <v>377</v>
      </c>
      <c r="S419">
        <v>100</v>
      </c>
      <c r="T419">
        <v>28</v>
      </c>
      <c r="U419">
        <v>25</v>
      </c>
      <c r="V419">
        <v>3</v>
      </c>
      <c r="W419">
        <v>148</v>
      </c>
      <c r="X419" s="19" t="s">
        <v>2830</v>
      </c>
      <c r="Y419" s="4" t="str">
        <f t="shared" si="14"/>
        <v>367 : [28, 25, 3, 148],   #Mt. Kolts 1F Outside Single Treasure Room</v>
      </c>
      <c r="Z419" s="4" t="str">
        <f t="shared" si="13"/>
        <v>96 : [25, 3, 148, Mt Kolts Outside Chest 1 Room],   #377</v>
      </c>
      <c r="AB419" s="19" t="s">
        <v>5387</v>
      </c>
      <c r="AD419" t="s">
        <v>5387</v>
      </c>
    </row>
    <row r="420" spans="1:30">
      <c r="A420">
        <v>368</v>
      </c>
      <c r="B420">
        <v>96</v>
      </c>
      <c r="C420">
        <v>15</v>
      </c>
      <c r="D420">
        <v>12</v>
      </c>
      <c r="E420">
        <v>100</v>
      </c>
      <c r="F420">
        <v>35</v>
      </c>
      <c r="G420">
        <v>7</v>
      </c>
      <c r="H420">
        <v>1</v>
      </c>
      <c r="I420">
        <v>0</v>
      </c>
      <c r="J420">
        <v>0</v>
      </c>
      <c r="K420">
        <v>16</v>
      </c>
      <c r="L420">
        <v>0</v>
      </c>
      <c r="M420">
        <v>0</v>
      </c>
      <c r="P420" s="19" t="s">
        <v>7198</v>
      </c>
      <c r="Q420" s="19" t="s">
        <v>1763</v>
      </c>
      <c r="R420">
        <v>378</v>
      </c>
      <c r="S420">
        <v>100</v>
      </c>
      <c r="T420">
        <v>14</v>
      </c>
      <c r="U420">
        <v>12</v>
      </c>
      <c r="V420">
        <v>3</v>
      </c>
      <c r="W420">
        <v>149</v>
      </c>
      <c r="X420" s="19" t="s">
        <v>2822</v>
      </c>
      <c r="Y420" s="4" t="str">
        <f t="shared" si="14"/>
        <v>368 : [14, 12, 3, 149],   #Mt. Kolts 2F Outside West Cliff to Inside</v>
      </c>
      <c r="Z420" s="4" t="str">
        <f t="shared" si="13"/>
        <v>96 : [12, 3, 149, Mt Kolts Outside Cliff West],   #378</v>
      </c>
      <c r="AB420" s="19" t="s">
        <v>5388</v>
      </c>
      <c r="AD420" t="s">
        <v>5388</v>
      </c>
    </row>
    <row r="421" spans="1:30">
      <c r="A421">
        <v>369</v>
      </c>
      <c r="B421">
        <v>96</v>
      </c>
      <c r="C421">
        <v>25</v>
      </c>
      <c r="D421">
        <v>15</v>
      </c>
      <c r="E421">
        <v>100</v>
      </c>
      <c r="F421">
        <v>9</v>
      </c>
      <c r="G421">
        <v>36</v>
      </c>
      <c r="H421">
        <v>0</v>
      </c>
      <c r="I421">
        <v>0</v>
      </c>
      <c r="J421">
        <v>0</v>
      </c>
      <c r="K421">
        <v>0</v>
      </c>
      <c r="L421">
        <v>0</v>
      </c>
      <c r="M421">
        <v>0</v>
      </c>
      <c r="P421" s="19" t="s">
        <v>7198</v>
      </c>
      <c r="Q421" s="19" t="s">
        <v>1762</v>
      </c>
      <c r="R421">
        <v>380</v>
      </c>
      <c r="S421">
        <v>100</v>
      </c>
      <c r="T421">
        <v>25</v>
      </c>
      <c r="U421">
        <v>16</v>
      </c>
      <c r="V421">
        <v>2</v>
      </c>
      <c r="W421">
        <v>150</v>
      </c>
      <c r="X421" s="19" t="s">
        <v>2831</v>
      </c>
      <c r="Y421" s="4" t="str">
        <f t="shared" si="14"/>
        <v>369 : [25, 16, 2, 150],   #Mt. Kolts 2F Outside Single Treasure Room</v>
      </c>
      <c r="Z421" s="4" t="str">
        <f t="shared" si="13"/>
        <v>96 : [16, 2, 150, Mt Kolts Outside Chest 2 Room],   #380</v>
      </c>
      <c r="AB421" s="19" t="s">
        <v>5389</v>
      </c>
      <c r="AD421" t="s">
        <v>5389</v>
      </c>
    </row>
    <row r="422" spans="1:30">
      <c r="A422">
        <v>1176</v>
      </c>
      <c r="B422">
        <v>96</v>
      </c>
      <c r="C422">
        <v>12</v>
      </c>
      <c r="D422">
        <v>8</v>
      </c>
      <c r="E422">
        <v>102</v>
      </c>
      <c r="F422">
        <v>51</v>
      </c>
      <c r="G422">
        <v>46</v>
      </c>
      <c r="H422">
        <v>1</v>
      </c>
      <c r="I422">
        <v>0</v>
      </c>
      <c r="J422">
        <v>0</v>
      </c>
      <c r="K422">
        <v>16</v>
      </c>
      <c r="L422">
        <v>1</v>
      </c>
      <c r="M422">
        <v>128</v>
      </c>
      <c r="N422">
        <v>12</v>
      </c>
      <c r="O422">
        <v>8</v>
      </c>
      <c r="P422" s="19" t="s">
        <v>7199</v>
      </c>
      <c r="Q422" s="19" t="s">
        <v>1782</v>
      </c>
      <c r="R422">
        <v>1179</v>
      </c>
      <c r="S422">
        <v>102</v>
      </c>
      <c r="T422">
        <v>11</v>
      </c>
      <c r="U422">
        <v>8</v>
      </c>
      <c r="V422">
        <v>3</v>
      </c>
      <c r="W422">
        <v>149</v>
      </c>
      <c r="X422" s="19" t="s">
        <v>2822</v>
      </c>
      <c r="Y422" s="4" t="str">
        <f t="shared" si="14"/>
        <v>1176 : [11, 8, 3, 149],   #Mt. Kolts 2F Outside West Cliff to Back Side East</v>
      </c>
      <c r="Z422" s="4" t="str">
        <f t="shared" si="13"/>
        <v>96 : [8, 3, 149, Mt Kolts Outside Cliff West],   #1179</v>
      </c>
      <c r="AB422" s="19" t="s">
        <v>5390</v>
      </c>
      <c r="AD422" t="s">
        <v>5390</v>
      </c>
    </row>
    <row r="423" spans="1:30">
      <c r="A423">
        <v>370</v>
      </c>
      <c r="B423">
        <v>97</v>
      </c>
      <c r="C423">
        <v>33</v>
      </c>
      <c r="D423">
        <v>24</v>
      </c>
      <c r="E423">
        <v>100</v>
      </c>
      <c r="F423">
        <v>58</v>
      </c>
      <c r="G423">
        <v>46</v>
      </c>
      <c r="H423">
        <v>2</v>
      </c>
      <c r="I423">
        <v>0</v>
      </c>
      <c r="J423">
        <v>0</v>
      </c>
      <c r="K423">
        <v>32</v>
      </c>
      <c r="L423">
        <v>0</v>
      </c>
      <c r="M423">
        <v>0</v>
      </c>
      <c r="P423" s="19" t="s">
        <v>7198</v>
      </c>
      <c r="Q423" s="19" t="s">
        <v>1764</v>
      </c>
      <c r="R423">
        <v>382</v>
      </c>
      <c r="S423">
        <v>100</v>
      </c>
      <c r="T423">
        <v>34</v>
      </c>
      <c r="U423">
        <v>24</v>
      </c>
      <c r="V423">
        <v>1</v>
      </c>
      <c r="W423">
        <v>151</v>
      </c>
      <c r="X423" s="19" t="s">
        <v>2826</v>
      </c>
      <c r="Y423" s="4" t="str">
        <f t="shared" si="14"/>
        <v>370 : [34, 24, 1, 151],   #Mt. Kolts Outside Bridge West</v>
      </c>
      <c r="Z423" s="4" t="str">
        <f t="shared" si="13"/>
        <v>97 : [24, 1, 151, Mt. Kolts Outside Bridge],   #382</v>
      </c>
      <c r="AB423" s="19" t="s">
        <v>5391</v>
      </c>
      <c r="AD423" t="s">
        <v>5391</v>
      </c>
    </row>
    <row r="424" spans="1:30">
      <c r="A424">
        <v>371</v>
      </c>
      <c r="B424">
        <v>97</v>
      </c>
      <c r="C424">
        <v>55</v>
      </c>
      <c r="D424">
        <v>10</v>
      </c>
      <c r="E424">
        <v>103</v>
      </c>
      <c r="F424">
        <v>54</v>
      </c>
      <c r="G424">
        <v>9</v>
      </c>
      <c r="H424">
        <v>1</v>
      </c>
      <c r="I424">
        <v>0</v>
      </c>
      <c r="J424">
        <v>0</v>
      </c>
      <c r="K424">
        <v>16</v>
      </c>
      <c r="L424">
        <v>0</v>
      </c>
      <c r="M424">
        <v>0</v>
      </c>
      <c r="P424" s="19" t="s">
        <v>7200</v>
      </c>
      <c r="Q424" s="19" t="s">
        <v>1765</v>
      </c>
      <c r="R424">
        <v>391</v>
      </c>
      <c r="S424">
        <v>103</v>
      </c>
      <c r="T424">
        <v>54</v>
      </c>
      <c r="U424">
        <v>10</v>
      </c>
      <c r="V424">
        <v>3</v>
      </c>
      <c r="W424">
        <v>151</v>
      </c>
      <c r="X424" s="19" t="s">
        <v>2826</v>
      </c>
      <c r="Y424" s="4" t="str">
        <f t="shared" si="14"/>
        <v>371 : [54, 10, 3, 151],   #Mt. Kolts Outside Bridge East</v>
      </c>
      <c r="Z424" s="4" t="str">
        <f t="shared" si="13"/>
        <v>97 : [10, 3, 151, Mt. Kolts Outside Bridge],   #391</v>
      </c>
      <c r="AB424" s="19" t="s">
        <v>5392</v>
      </c>
      <c r="AD424" t="s">
        <v>5392</v>
      </c>
    </row>
    <row r="425" spans="1:30">
      <c r="A425">
        <v>372</v>
      </c>
      <c r="B425">
        <v>98</v>
      </c>
      <c r="C425">
        <v>10</v>
      </c>
      <c r="D425">
        <v>10</v>
      </c>
      <c r="E425">
        <v>103</v>
      </c>
      <c r="F425">
        <v>59</v>
      </c>
      <c r="G425">
        <v>9</v>
      </c>
      <c r="H425">
        <v>3</v>
      </c>
      <c r="I425">
        <v>0</v>
      </c>
      <c r="J425">
        <v>0</v>
      </c>
      <c r="K425">
        <v>48</v>
      </c>
      <c r="L425">
        <v>0</v>
      </c>
      <c r="M425">
        <v>0</v>
      </c>
      <c r="P425" s="19" t="s">
        <v>7200</v>
      </c>
      <c r="Q425" s="19" t="s">
        <v>1766</v>
      </c>
      <c r="R425">
        <v>390</v>
      </c>
      <c r="S425">
        <v>103</v>
      </c>
      <c r="T425">
        <v>11</v>
      </c>
      <c r="U425">
        <v>10</v>
      </c>
      <c r="V425">
        <v>1</v>
      </c>
      <c r="W425">
        <v>152</v>
      </c>
      <c r="X425" s="19" t="s">
        <v>2821</v>
      </c>
      <c r="Y425" s="4" t="str">
        <f t="shared" si="14"/>
        <v>372 : [11, 10, 1, 152],   #Mt. Kolts Vargas Area Entrance</v>
      </c>
      <c r="Z425" s="4" t="str">
        <f t="shared" si="13"/>
        <v>98 : [10, 1, 152, Mt. Kolts Vargas Spiral],   #390</v>
      </c>
      <c r="AB425" s="19" t="s">
        <v>5393</v>
      </c>
      <c r="AD425" t="s">
        <v>5393</v>
      </c>
    </row>
    <row r="426" spans="1:30">
      <c r="A426">
        <v>373</v>
      </c>
      <c r="B426">
        <v>98</v>
      </c>
      <c r="C426">
        <v>23</v>
      </c>
      <c r="D426">
        <v>32</v>
      </c>
      <c r="E426">
        <v>100</v>
      </c>
      <c r="F426">
        <v>8</v>
      </c>
      <c r="G426">
        <v>48</v>
      </c>
      <c r="H426">
        <v>1</v>
      </c>
      <c r="I426">
        <v>0</v>
      </c>
      <c r="J426">
        <v>0</v>
      </c>
      <c r="K426">
        <v>16</v>
      </c>
      <c r="L426">
        <v>0</v>
      </c>
      <c r="M426">
        <v>0</v>
      </c>
      <c r="P426" s="19" t="s">
        <v>7198</v>
      </c>
      <c r="Q426" s="19" t="s">
        <v>1789</v>
      </c>
      <c r="R426">
        <v>383</v>
      </c>
      <c r="S426">
        <v>100</v>
      </c>
      <c r="T426">
        <v>22</v>
      </c>
      <c r="U426">
        <v>32</v>
      </c>
      <c r="V426">
        <v>3</v>
      </c>
      <c r="W426">
        <v>152</v>
      </c>
      <c r="X426" s="19" t="s">
        <v>2821</v>
      </c>
      <c r="Y426" s="4" t="str">
        <f t="shared" si="14"/>
        <v>373 : [22, 32, 3, 152],   #Mt. Kolts Vargas Area Exit After Boss</v>
      </c>
      <c r="Z426" s="4" t="str">
        <f t="shared" si="13"/>
        <v>98 : [32, 3, 152, Mt. Kolts Vargas Spiral],   #383</v>
      </c>
      <c r="AB426" s="19" t="s">
        <v>5394</v>
      </c>
      <c r="AD426" t="s">
        <v>5394</v>
      </c>
    </row>
    <row r="427" spans="1:30">
      <c r="A427">
        <v>374</v>
      </c>
      <c r="B427">
        <v>100</v>
      </c>
      <c r="C427">
        <v>7</v>
      </c>
      <c r="D427">
        <v>13</v>
      </c>
      <c r="E427">
        <v>95</v>
      </c>
      <c r="F427">
        <v>10</v>
      </c>
      <c r="G427">
        <v>26</v>
      </c>
      <c r="H427">
        <v>3</v>
      </c>
      <c r="I427">
        <v>0</v>
      </c>
      <c r="J427">
        <v>0</v>
      </c>
      <c r="K427">
        <v>48</v>
      </c>
      <c r="L427">
        <v>0</v>
      </c>
      <c r="M427">
        <v>0</v>
      </c>
      <c r="P427" s="19" t="s">
        <v>222</v>
      </c>
      <c r="Q427" s="19" t="s">
        <v>1767</v>
      </c>
      <c r="R427">
        <v>363</v>
      </c>
      <c r="W427">
        <v>153</v>
      </c>
      <c r="X427" s="19" t="s">
        <v>2824</v>
      </c>
      <c r="Y427" s="4" t="str">
        <f t="shared" si="14"/>
        <v>374 : [, , , 153],   #Mt. Kolts First Room Inside to South Entrance</v>
      </c>
      <c r="Z427" s="4" t="str">
        <f t="shared" si="13"/>
        <v>100 : [, , 153, Mt. Kolts First Inside Room],   #363</v>
      </c>
      <c r="AB427" s="19"/>
      <c r="AC427" t="s">
        <v>9864</v>
      </c>
      <c r="AD427" t="s">
        <v>9864</v>
      </c>
    </row>
    <row r="428" spans="1:30">
      <c r="A428">
        <v>375</v>
      </c>
      <c r="B428">
        <v>100</v>
      </c>
      <c r="C428">
        <v>19</v>
      </c>
      <c r="D428">
        <v>17</v>
      </c>
      <c r="E428">
        <v>96</v>
      </c>
      <c r="F428">
        <v>16</v>
      </c>
      <c r="G428">
        <v>22</v>
      </c>
      <c r="H428">
        <v>2</v>
      </c>
      <c r="I428">
        <v>0</v>
      </c>
      <c r="J428">
        <v>0</v>
      </c>
      <c r="K428">
        <v>32</v>
      </c>
      <c r="L428">
        <v>0</v>
      </c>
      <c r="M428">
        <v>0</v>
      </c>
      <c r="P428" s="19" t="s">
        <v>7201</v>
      </c>
      <c r="Q428" s="19" t="s">
        <v>1768</v>
      </c>
      <c r="R428">
        <v>365</v>
      </c>
      <c r="S428">
        <v>96</v>
      </c>
      <c r="T428">
        <v>19</v>
      </c>
      <c r="U428">
        <v>16</v>
      </c>
      <c r="V428">
        <v>0</v>
      </c>
      <c r="W428">
        <v>153</v>
      </c>
      <c r="X428" s="19" t="s">
        <v>2824</v>
      </c>
      <c r="Y428" s="4" t="str">
        <f t="shared" si="14"/>
        <v>375 : [19, 16, 0, 153],   #Mt. Kolts First Room Inside to 1F Outside</v>
      </c>
      <c r="Z428" s="4" t="str">
        <f t="shared" si="13"/>
        <v>100 : [16, 0, 153, Mt. Kolts First Inside Room],   #365</v>
      </c>
      <c r="AB428" s="19" t="s">
        <v>5395</v>
      </c>
      <c r="AD428" t="s">
        <v>5395</v>
      </c>
    </row>
    <row r="429" spans="1:30">
      <c r="A429">
        <v>376</v>
      </c>
      <c r="B429">
        <v>100</v>
      </c>
      <c r="C429">
        <v>43</v>
      </c>
      <c r="D429">
        <v>24</v>
      </c>
      <c r="E429">
        <v>96</v>
      </c>
      <c r="F429">
        <v>21</v>
      </c>
      <c r="G429">
        <v>21</v>
      </c>
      <c r="H429">
        <v>3</v>
      </c>
      <c r="I429">
        <v>0</v>
      </c>
      <c r="J429">
        <v>0</v>
      </c>
      <c r="K429">
        <v>48</v>
      </c>
      <c r="L429">
        <v>0</v>
      </c>
      <c r="M429">
        <v>0</v>
      </c>
      <c r="P429" s="19" t="s">
        <v>7201</v>
      </c>
      <c r="Q429" s="19" t="s">
        <v>1769</v>
      </c>
      <c r="R429">
        <v>366</v>
      </c>
      <c r="S429">
        <v>96</v>
      </c>
      <c r="T429">
        <v>44</v>
      </c>
      <c r="U429">
        <v>24</v>
      </c>
      <c r="V429">
        <v>1</v>
      </c>
      <c r="W429">
        <v>154</v>
      </c>
      <c r="X429" s="19" t="s">
        <v>2828</v>
      </c>
      <c r="Y429" s="4" t="str">
        <f t="shared" si="14"/>
        <v>376 : [44, 24, 1, 154],   #Mt. Kolts Split Room from 1F Outside</v>
      </c>
      <c r="Z429" s="4" t="str">
        <f t="shared" si="13"/>
        <v>100 : [24, 1, 154, Mt. Kolts 4-Way Split Room],   #366</v>
      </c>
      <c r="AB429" s="19" t="s">
        <v>5396</v>
      </c>
      <c r="AD429" t="s">
        <v>5396</v>
      </c>
    </row>
    <row r="430" spans="1:30">
      <c r="A430">
        <v>377</v>
      </c>
      <c r="B430">
        <v>100</v>
      </c>
      <c r="C430">
        <v>50</v>
      </c>
      <c r="D430">
        <v>33</v>
      </c>
      <c r="E430">
        <v>96</v>
      </c>
      <c r="F430">
        <v>28</v>
      </c>
      <c r="G430">
        <v>25</v>
      </c>
      <c r="H430">
        <v>3</v>
      </c>
      <c r="I430">
        <v>0</v>
      </c>
      <c r="J430">
        <v>0</v>
      </c>
      <c r="K430">
        <v>48</v>
      </c>
      <c r="L430">
        <v>0</v>
      </c>
      <c r="M430">
        <v>0</v>
      </c>
      <c r="P430" s="19" t="s">
        <v>7201</v>
      </c>
      <c r="Q430" s="19" t="s">
        <v>1778</v>
      </c>
      <c r="R430">
        <v>367</v>
      </c>
      <c r="S430">
        <v>96</v>
      </c>
      <c r="T430">
        <v>51</v>
      </c>
      <c r="U430">
        <v>33</v>
      </c>
      <c r="V430">
        <v>1</v>
      </c>
      <c r="W430">
        <v>154</v>
      </c>
      <c r="X430" s="19" t="s">
        <v>2828</v>
      </c>
      <c r="Y430" s="4" t="str">
        <f t="shared" si="14"/>
        <v>377 : [51, 33, 1, 154],   #Mt. Kolts Split Room to 1F Outside Single Treasure Room</v>
      </c>
      <c r="Z430" s="4" t="str">
        <f t="shared" si="13"/>
        <v>100 : [33, 1, 154, Mt. Kolts 4-Way Split Room],   #367</v>
      </c>
      <c r="AB430" s="19" t="s">
        <v>5397</v>
      </c>
      <c r="AD430" t="s">
        <v>5397</v>
      </c>
    </row>
    <row r="431" spans="1:30">
      <c r="A431">
        <v>378</v>
      </c>
      <c r="B431">
        <v>100</v>
      </c>
      <c r="C431">
        <v>34</v>
      </c>
      <c r="D431">
        <v>7</v>
      </c>
      <c r="E431">
        <v>96</v>
      </c>
      <c r="F431">
        <v>14</v>
      </c>
      <c r="G431">
        <v>12</v>
      </c>
      <c r="H431">
        <v>3</v>
      </c>
      <c r="I431">
        <v>0</v>
      </c>
      <c r="J431">
        <v>0</v>
      </c>
      <c r="K431">
        <v>48</v>
      </c>
      <c r="L431">
        <v>0</v>
      </c>
      <c r="M431">
        <v>0</v>
      </c>
      <c r="P431" s="19" t="s">
        <v>7201</v>
      </c>
      <c r="Q431" s="19" t="s">
        <v>1770</v>
      </c>
      <c r="R431">
        <v>368</v>
      </c>
      <c r="S431">
        <v>96</v>
      </c>
      <c r="T431">
        <v>35</v>
      </c>
      <c r="U431">
        <v>7</v>
      </c>
      <c r="V431">
        <v>1</v>
      </c>
      <c r="W431">
        <v>154</v>
      </c>
      <c r="X431" s="19" t="s">
        <v>2828</v>
      </c>
      <c r="Y431" s="4" t="str">
        <f t="shared" si="14"/>
        <v>378 : [35, 7, 1, 154],   #Mt. Kolts Split Room to West Cliff</v>
      </c>
      <c r="Z431" s="4" t="str">
        <f t="shared" si="13"/>
        <v>100 : [7, 1, 154, Mt. Kolts 4-Way Split Room],   #368</v>
      </c>
      <c r="AB431" s="19" t="s">
        <v>5398</v>
      </c>
      <c r="AD431" t="s">
        <v>5398</v>
      </c>
    </row>
    <row r="432" spans="1:30">
      <c r="A432">
        <v>379</v>
      </c>
      <c r="B432">
        <v>100</v>
      </c>
      <c r="C432">
        <v>7</v>
      </c>
      <c r="D432">
        <v>29</v>
      </c>
      <c r="E432">
        <v>102</v>
      </c>
      <c r="F432">
        <v>43</v>
      </c>
      <c r="G432">
        <v>51</v>
      </c>
      <c r="H432">
        <v>1</v>
      </c>
      <c r="I432">
        <v>0</v>
      </c>
      <c r="J432">
        <v>0</v>
      </c>
      <c r="K432">
        <v>16</v>
      </c>
      <c r="L432">
        <v>0</v>
      </c>
      <c r="M432">
        <v>0</v>
      </c>
      <c r="P432" s="19" t="s">
        <v>7199</v>
      </c>
      <c r="Q432" s="19" t="s">
        <v>1771</v>
      </c>
      <c r="R432">
        <v>387</v>
      </c>
      <c r="S432">
        <v>102</v>
      </c>
      <c r="T432">
        <v>6</v>
      </c>
      <c r="U432">
        <v>29</v>
      </c>
      <c r="V432">
        <v>3</v>
      </c>
      <c r="W432">
        <v>155</v>
      </c>
      <c r="X432" s="19" t="s">
        <v>2823</v>
      </c>
      <c r="Y432" s="4" t="str">
        <f t="shared" si="14"/>
        <v>379 : [6, 29, 3, 155],   #Mt. Kolts 2F Inside North</v>
      </c>
      <c r="Z432" s="4" t="str">
        <f t="shared" si="13"/>
        <v>100 : [29, 3, 155, Mt. Kolts 2F Inside Room],   #387</v>
      </c>
      <c r="AB432" s="19" t="s">
        <v>5399</v>
      </c>
      <c r="AD432" t="s">
        <v>5399</v>
      </c>
    </row>
    <row r="433" spans="1:30">
      <c r="A433">
        <v>380</v>
      </c>
      <c r="B433">
        <v>100</v>
      </c>
      <c r="C433">
        <v>9</v>
      </c>
      <c r="D433">
        <v>37</v>
      </c>
      <c r="E433">
        <v>96</v>
      </c>
      <c r="F433">
        <v>25</v>
      </c>
      <c r="G433">
        <v>16</v>
      </c>
      <c r="H433">
        <v>2</v>
      </c>
      <c r="I433">
        <v>0</v>
      </c>
      <c r="J433">
        <v>0</v>
      </c>
      <c r="K433">
        <v>32</v>
      </c>
      <c r="L433">
        <v>0</v>
      </c>
      <c r="M433">
        <v>0</v>
      </c>
      <c r="P433" s="19" t="s">
        <v>7201</v>
      </c>
      <c r="Q433" s="19" t="s">
        <v>1772</v>
      </c>
      <c r="R433">
        <v>369</v>
      </c>
      <c r="S433">
        <v>96</v>
      </c>
      <c r="T433">
        <v>9</v>
      </c>
      <c r="U433">
        <v>36</v>
      </c>
      <c r="V433">
        <v>0</v>
      </c>
      <c r="W433">
        <v>155</v>
      </c>
      <c r="X433" s="19" t="s">
        <v>2823</v>
      </c>
      <c r="Y433" s="4" t="str">
        <f t="shared" si="14"/>
        <v>380 : [9, 36, 0, 155],   #Mt. Kolts 2F Inside South</v>
      </c>
      <c r="Z433" s="4" t="str">
        <f t="shared" si="13"/>
        <v>100 : [36, 0, 155, Mt. Kolts 2F Inside Room],   #369</v>
      </c>
      <c r="AB433" s="19" t="s">
        <v>5400</v>
      </c>
      <c r="AD433" t="s">
        <v>5400</v>
      </c>
    </row>
    <row r="434" spans="1:30">
      <c r="A434">
        <v>381</v>
      </c>
      <c r="B434">
        <v>100</v>
      </c>
      <c r="C434">
        <v>30</v>
      </c>
      <c r="D434">
        <v>52</v>
      </c>
      <c r="E434">
        <v>102</v>
      </c>
      <c r="F434">
        <v>34</v>
      </c>
      <c r="G434">
        <v>50</v>
      </c>
      <c r="H434">
        <v>3</v>
      </c>
      <c r="I434">
        <v>0</v>
      </c>
      <c r="J434">
        <v>0</v>
      </c>
      <c r="K434">
        <v>48</v>
      </c>
      <c r="L434">
        <v>0</v>
      </c>
      <c r="M434">
        <v>0</v>
      </c>
      <c r="P434" s="19" t="s">
        <v>7199</v>
      </c>
      <c r="Q434" s="19" t="s">
        <v>1773</v>
      </c>
      <c r="R434">
        <v>389</v>
      </c>
      <c r="S434">
        <v>102</v>
      </c>
      <c r="T434">
        <v>30</v>
      </c>
      <c r="U434">
        <v>53</v>
      </c>
      <c r="V434">
        <v>2</v>
      </c>
      <c r="W434">
        <v>156</v>
      </c>
      <c r="X434" s="19" t="s">
        <v>2825</v>
      </c>
      <c r="Y434" s="4" t="str">
        <f t="shared" si="14"/>
        <v>381 : [30, 53, 2, 156],   #Mt. Kolts Bridges Room West</v>
      </c>
      <c r="Z434" s="4" t="str">
        <f t="shared" si="13"/>
        <v>100 : [53, 2, 156, Mt. Kolts Inside Bridges Room],   #389</v>
      </c>
      <c r="AB434" s="19" t="s">
        <v>5401</v>
      </c>
      <c r="AD434" t="s">
        <v>5401</v>
      </c>
    </row>
    <row r="435" spans="1:30">
      <c r="A435">
        <v>382</v>
      </c>
      <c r="B435">
        <v>100</v>
      </c>
      <c r="C435">
        <v>58</v>
      </c>
      <c r="D435">
        <v>45</v>
      </c>
      <c r="E435">
        <v>97</v>
      </c>
      <c r="F435">
        <v>34</v>
      </c>
      <c r="G435">
        <v>24</v>
      </c>
      <c r="H435">
        <v>1</v>
      </c>
      <c r="I435">
        <v>0</v>
      </c>
      <c r="J435">
        <v>0</v>
      </c>
      <c r="K435">
        <v>16</v>
      </c>
      <c r="L435">
        <v>0</v>
      </c>
      <c r="M435">
        <v>0</v>
      </c>
      <c r="P435" s="19" t="s">
        <v>7202</v>
      </c>
      <c r="Q435" s="19" t="s">
        <v>1774</v>
      </c>
      <c r="R435">
        <v>370</v>
      </c>
      <c r="S435">
        <v>97</v>
      </c>
      <c r="T435">
        <v>58</v>
      </c>
      <c r="U435">
        <v>46</v>
      </c>
      <c r="V435">
        <v>2</v>
      </c>
      <c r="W435">
        <v>156</v>
      </c>
      <c r="X435" s="19" t="s">
        <v>2825</v>
      </c>
      <c r="Y435" s="4" t="str">
        <f t="shared" si="14"/>
        <v>382 : [58, 46, 2, 156],   #Mt. Kolts Bridges Room East</v>
      </c>
      <c r="Z435" s="4" t="str">
        <f t="shared" si="13"/>
        <v>100 : [46, 2, 156, Mt. Kolts Inside Bridges Room],   #370</v>
      </c>
      <c r="AB435" s="19" t="s">
        <v>5402</v>
      </c>
      <c r="AD435" t="s">
        <v>5402</v>
      </c>
    </row>
    <row r="436" spans="1:30">
      <c r="A436">
        <v>383</v>
      </c>
      <c r="B436">
        <v>100</v>
      </c>
      <c r="C436">
        <v>7</v>
      </c>
      <c r="D436">
        <v>48</v>
      </c>
      <c r="E436">
        <v>98</v>
      </c>
      <c r="F436">
        <v>22</v>
      </c>
      <c r="G436">
        <v>32</v>
      </c>
      <c r="H436">
        <v>3</v>
      </c>
      <c r="I436">
        <v>0</v>
      </c>
      <c r="J436">
        <v>0</v>
      </c>
      <c r="K436">
        <v>48</v>
      </c>
      <c r="L436">
        <v>0</v>
      </c>
      <c r="M436">
        <v>0</v>
      </c>
      <c r="P436" s="19" t="s">
        <v>7203</v>
      </c>
      <c r="Q436" s="19" t="s">
        <v>1775</v>
      </c>
      <c r="R436">
        <v>373</v>
      </c>
      <c r="S436">
        <v>98</v>
      </c>
      <c r="T436">
        <v>8</v>
      </c>
      <c r="U436">
        <v>48</v>
      </c>
      <c r="V436">
        <v>1</v>
      </c>
      <c r="W436">
        <v>157</v>
      </c>
      <c r="X436" s="19" t="s">
        <v>2827</v>
      </c>
      <c r="Y436" s="4" t="str">
        <f t="shared" si="14"/>
        <v>383 : [8, 48, 1, 157],   #Mt. Kolts After Vargas Room North</v>
      </c>
      <c r="Z436" s="4" t="str">
        <f t="shared" si="13"/>
        <v>100 : [48, 1, 157, Mt. Kolts After Vargas Room],   #373</v>
      </c>
      <c r="AB436" s="19" t="s">
        <v>5403</v>
      </c>
      <c r="AD436" t="s">
        <v>5403</v>
      </c>
    </row>
    <row r="437" spans="1:30">
      <c r="A437">
        <v>384</v>
      </c>
      <c r="B437">
        <v>100</v>
      </c>
      <c r="C437">
        <v>17</v>
      </c>
      <c r="D437">
        <v>59</v>
      </c>
      <c r="E437">
        <v>101</v>
      </c>
      <c r="F437">
        <v>10</v>
      </c>
      <c r="G437">
        <v>49</v>
      </c>
      <c r="H437">
        <v>2</v>
      </c>
      <c r="I437">
        <v>0</v>
      </c>
      <c r="J437">
        <v>0</v>
      </c>
      <c r="K437">
        <v>32</v>
      </c>
      <c r="L437">
        <v>0</v>
      </c>
      <c r="M437">
        <v>0</v>
      </c>
      <c r="P437" s="19" t="s">
        <v>223</v>
      </c>
      <c r="Q437" s="19" t="s">
        <v>1776</v>
      </c>
      <c r="R437">
        <v>1177</v>
      </c>
      <c r="W437">
        <v>157</v>
      </c>
      <c r="X437" s="19" t="s">
        <v>2827</v>
      </c>
      <c r="Y437" s="4" t="str">
        <f t="shared" si="14"/>
        <v>384 : [, , , 157],   #Mt. Kolts After Vargas Room South to Outside</v>
      </c>
      <c r="Z437" s="4" t="str">
        <f t="shared" si="13"/>
        <v>100 : [, , 157, Mt. Kolts After Vargas Room],   #1177</v>
      </c>
      <c r="AB437" s="19"/>
      <c r="AC437" t="s">
        <v>9865</v>
      </c>
      <c r="AD437" t="s">
        <v>9865</v>
      </c>
    </row>
    <row r="438" spans="1:30">
      <c r="A438">
        <v>385</v>
      </c>
      <c r="B438">
        <v>100</v>
      </c>
      <c r="C438">
        <v>56</v>
      </c>
      <c r="D438">
        <v>7</v>
      </c>
      <c r="E438">
        <v>100</v>
      </c>
      <c r="F438">
        <v>30</v>
      </c>
      <c r="G438">
        <v>36</v>
      </c>
      <c r="H438">
        <v>3</v>
      </c>
      <c r="I438">
        <v>0</v>
      </c>
      <c r="J438">
        <v>0</v>
      </c>
      <c r="K438">
        <v>48</v>
      </c>
      <c r="L438">
        <v>0</v>
      </c>
      <c r="M438">
        <v>0</v>
      </c>
      <c r="P438" s="19" t="s">
        <v>7198</v>
      </c>
      <c r="Q438" s="19" t="s">
        <v>1777</v>
      </c>
      <c r="R438">
        <v>386</v>
      </c>
      <c r="S438">
        <v>100</v>
      </c>
      <c r="T438">
        <v>57</v>
      </c>
      <c r="U438">
        <v>7</v>
      </c>
      <c r="V438">
        <v>1</v>
      </c>
      <c r="W438">
        <v>154</v>
      </c>
      <c r="X438" s="19" t="s">
        <v>2828</v>
      </c>
      <c r="Y438" s="4" t="str">
        <f t="shared" si="14"/>
        <v>385 : [57, 7, 1, 154],   #Mt. Kolts Split Room to Inside Single Treasure Room</v>
      </c>
      <c r="Z438" s="4" t="str">
        <f t="shared" si="13"/>
        <v>100 : [7, 1, 154, Mt. Kolts 4-Way Split Room],   #386</v>
      </c>
      <c r="AB438" s="19" t="s">
        <v>5404</v>
      </c>
      <c r="AD438" t="s">
        <v>5404</v>
      </c>
    </row>
    <row r="439" spans="1:30">
      <c r="A439">
        <v>386</v>
      </c>
      <c r="B439">
        <v>100</v>
      </c>
      <c r="C439">
        <v>31</v>
      </c>
      <c r="D439">
        <v>36</v>
      </c>
      <c r="E439">
        <v>100</v>
      </c>
      <c r="F439">
        <v>57</v>
      </c>
      <c r="G439">
        <v>7</v>
      </c>
      <c r="H439">
        <v>1</v>
      </c>
      <c r="I439">
        <v>0</v>
      </c>
      <c r="J439">
        <v>0</v>
      </c>
      <c r="K439">
        <v>16</v>
      </c>
      <c r="L439">
        <v>0</v>
      </c>
      <c r="M439">
        <v>0</v>
      </c>
      <c r="P439" s="19" t="s">
        <v>7198</v>
      </c>
      <c r="Q439" s="19" t="s">
        <v>1779</v>
      </c>
      <c r="R439">
        <v>385</v>
      </c>
      <c r="S439">
        <v>100</v>
      </c>
      <c r="T439">
        <v>30</v>
      </c>
      <c r="U439">
        <v>36</v>
      </c>
      <c r="V439">
        <v>3</v>
      </c>
      <c r="W439">
        <v>158</v>
      </c>
      <c r="X439" s="19" t="s">
        <v>2829</v>
      </c>
      <c r="Y439" s="4" t="str">
        <f t="shared" si="14"/>
        <v>386 : [30, 36, 3, 158],   #Mt. Kolts Inside Single Treasure Room</v>
      </c>
      <c r="Z439" s="4" t="str">
        <f t="shared" si="13"/>
        <v>100 : [36, 3, 158, Mt Kolts Inside Chest Room],   #385</v>
      </c>
      <c r="AB439" s="19" t="s">
        <v>5405</v>
      </c>
      <c r="AD439" t="s">
        <v>5405</v>
      </c>
    </row>
    <row r="440" spans="1:30">
      <c r="A440">
        <v>1177</v>
      </c>
      <c r="B440">
        <v>101</v>
      </c>
      <c r="C440">
        <v>10</v>
      </c>
      <c r="D440">
        <v>48</v>
      </c>
      <c r="E440">
        <v>100</v>
      </c>
      <c r="F440">
        <v>17</v>
      </c>
      <c r="G440">
        <v>58</v>
      </c>
      <c r="H440">
        <v>0</v>
      </c>
      <c r="I440">
        <v>0</v>
      </c>
      <c r="J440">
        <v>0</v>
      </c>
      <c r="K440">
        <v>0</v>
      </c>
      <c r="L440">
        <v>1</v>
      </c>
      <c r="M440">
        <v>0</v>
      </c>
      <c r="N440">
        <v>10</v>
      </c>
      <c r="O440">
        <v>48</v>
      </c>
      <c r="P440" s="19" t="s">
        <v>7198</v>
      </c>
      <c r="Q440" s="19" t="s">
        <v>1780</v>
      </c>
      <c r="R440">
        <v>384</v>
      </c>
      <c r="S440">
        <v>100</v>
      </c>
      <c r="T440">
        <v>10</v>
      </c>
      <c r="U440">
        <v>49</v>
      </c>
      <c r="V440">
        <v>2</v>
      </c>
      <c r="W440">
        <v>159</v>
      </c>
      <c r="X440" s="19" t="s">
        <v>2832</v>
      </c>
      <c r="Y440" s="4" t="str">
        <f t="shared" si="14"/>
        <v>1177 : [10, 49, 2, 159],   #Mt. Kolts North Exit to After Vargas Room</v>
      </c>
      <c r="Z440" s="4" t="str">
        <f t="shared" si="13"/>
        <v>101 : [49, 2, 159, Mt. Kolts North Exit],   #384</v>
      </c>
      <c r="AB440" s="19" t="s">
        <v>5406</v>
      </c>
      <c r="AD440" t="s">
        <v>5406</v>
      </c>
    </row>
    <row r="441" spans="1:30">
      <c r="A441">
        <v>1178</v>
      </c>
      <c r="B441">
        <v>101</v>
      </c>
      <c r="C441">
        <v>5</v>
      </c>
      <c r="D441">
        <v>57</v>
      </c>
      <c r="E441">
        <v>0</v>
      </c>
      <c r="F441">
        <v>98</v>
      </c>
      <c r="G441">
        <v>93</v>
      </c>
      <c r="H441">
        <v>2</v>
      </c>
      <c r="I441">
        <v>0</v>
      </c>
      <c r="J441">
        <v>0</v>
      </c>
      <c r="K441">
        <v>32</v>
      </c>
      <c r="L441">
        <v>18</v>
      </c>
      <c r="M441">
        <v>0</v>
      </c>
      <c r="N441">
        <v>10</v>
      </c>
      <c r="O441">
        <v>57</v>
      </c>
      <c r="P441" s="19" t="s">
        <v>18</v>
      </c>
      <c r="Q441" s="19" t="s">
        <v>1781</v>
      </c>
      <c r="R441">
        <v>12</v>
      </c>
      <c r="S441">
        <v>0</v>
      </c>
      <c r="T441">
        <v>10</v>
      </c>
      <c r="U441">
        <v>55</v>
      </c>
      <c r="V441">
        <v>0</v>
      </c>
      <c r="W441">
        <v>159</v>
      </c>
      <c r="X441" s="19" t="s">
        <v>2832</v>
      </c>
      <c r="Y441" s="4" t="str">
        <f t="shared" si="14"/>
        <v>1178 : [10, 55, 0, 159],   #Mt. Kolts North Exit to World Map</v>
      </c>
      <c r="Z441" s="4" t="str">
        <f t="shared" si="13"/>
        <v>101 : [55, 0, 159, Mt. Kolts North Exit],   #12</v>
      </c>
      <c r="AB441" s="19" t="s">
        <v>5407</v>
      </c>
      <c r="AD441" t="s">
        <v>5407</v>
      </c>
    </row>
    <row r="442" spans="1:30">
      <c r="A442">
        <v>387</v>
      </c>
      <c r="B442">
        <v>102</v>
      </c>
      <c r="C442">
        <v>42</v>
      </c>
      <c r="D442">
        <v>50</v>
      </c>
      <c r="E442">
        <v>100</v>
      </c>
      <c r="F442">
        <v>6</v>
      </c>
      <c r="G442">
        <v>29</v>
      </c>
      <c r="H442">
        <v>3</v>
      </c>
      <c r="I442">
        <v>0</v>
      </c>
      <c r="J442">
        <v>0</v>
      </c>
      <c r="K442">
        <v>48</v>
      </c>
      <c r="L442">
        <v>0</v>
      </c>
      <c r="M442">
        <v>0</v>
      </c>
      <c r="P442" s="19" t="s">
        <v>7198</v>
      </c>
      <c r="Q442" s="19" t="s">
        <v>1783</v>
      </c>
      <c r="R442">
        <v>379</v>
      </c>
      <c r="S442">
        <v>100</v>
      </c>
      <c r="T442">
        <v>43</v>
      </c>
      <c r="U442">
        <v>51</v>
      </c>
      <c r="V442">
        <v>1</v>
      </c>
      <c r="W442">
        <v>160</v>
      </c>
      <c r="X442" s="19" t="s">
        <v>2833</v>
      </c>
      <c r="Y442" s="4" t="str">
        <f t="shared" si="14"/>
        <v>387 : [43, 51, 1, 160],   #Mt. Kolts Back Side Middle Door Left Tile</v>
      </c>
      <c r="Z442" s="4" t="str">
        <f t="shared" si="13"/>
        <v>102 : [51, 1, 160, Mt. Kolts Back Side],   #379</v>
      </c>
      <c r="AB442" s="19" t="s">
        <v>5408</v>
      </c>
      <c r="AD442" t="s">
        <v>5408</v>
      </c>
    </row>
    <row r="443" spans="1:30">
      <c r="A443">
        <v>388</v>
      </c>
      <c r="B443">
        <v>102</v>
      </c>
      <c r="C443">
        <v>43</v>
      </c>
      <c r="D443">
        <v>50</v>
      </c>
      <c r="E443">
        <v>100</v>
      </c>
      <c r="F443">
        <v>6</v>
      </c>
      <c r="G443">
        <v>29</v>
      </c>
      <c r="H443">
        <v>3</v>
      </c>
      <c r="I443">
        <v>0</v>
      </c>
      <c r="J443">
        <v>0</v>
      </c>
      <c r="K443">
        <v>48</v>
      </c>
      <c r="L443">
        <v>0</v>
      </c>
      <c r="M443">
        <v>0</v>
      </c>
      <c r="P443" s="19" t="s">
        <v>7198</v>
      </c>
      <c r="Q443" s="19" t="s">
        <v>1784</v>
      </c>
      <c r="R443">
        <v>379</v>
      </c>
      <c r="S443">
        <v>100</v>
      </c>
      <c r="T443">
        <v>43</v>
      </c>
      <c r="U443">
        <v>51</v>
      </c>
      <c r="V443">
        <v>1</v>
      </c>
      <c r="W443">
        <v>160</v>
      </c>
      <c r="X443" s="19" t="s">
        <v>2833</v>
      </c>
      <c r="Y443" s="4" t="str">
        <f t="shared" si="14"/>
        <v>388 : [43, 51, 1, 160],   #Mt. Kolts Back Side Middle Door Right Tile</v>
      </c>
      <c r="Z443" s="4" t="str">
        <f t="shared" si="13"/>
        <v>102 : [51, 1, 160, Mt. Kolts Back Side],   #379</v>
      </c>
      <c r="AB443" s="19" t="s">
        <v>5409</v>
      </c>
      <c r="AD443" t="s">
        <v>5409</v>
      </c>
    </row>
    <row r="444" spans="1:30">
      <c r="A444">
        <v>389</v>
      </c>
      <c r="B444">
        <v>102</v>
      </c>
      <c r="C444">
        <v>35</v>
      </c>
      <c r="D444">
        <v>50</v>
      </c>
      <c r="E444">
        <v>100</v>
      </c>
      <c r="F444">
        <v>30</v>
      </c>
      <c r="G444">
        <v>53</v>
      </c>
      <c r="H444">
        <v>2</v>
      </c>
      <c r="I444">
        <v>0</v>
      </c>
      <c r="J444">
        <v>0</v>
      </c>
      <c r="K444">
        <v>32</v>
      </c>
      <c r="L444">
        <v>0</v>
      </c>
      <c r="M444">
        <v>0</v>
      </c>
      <c r="P444" s="19" t="s">
        <v>7198</v>
      </c>
      <c r="Q444" s="19" t="s">
        <v>1785</v>
      </c>
      <c r="R444">
        <v>381</v>
      </c>
      <c r="S444">
        <v>100</v>
      </c>
      <c r="T444">
        <v>34</v>
      </c>
      <c r="U444">
        <v>50</v>
      </c>
      <c r="V444">
        <v>3</v>
      </c>
      <c r="W444">
        <v>160</v>
      </c>
      <c r="X444" s="19" t="s">
        <v>2833</v>
      </c>
      <c r="Y444" s="4" t="str">
        <f t="shared" si="14"/>
        <v>389 : [34, 50, 3, 160],   #Mt. Kolts Back Side to Bridges Room</v>
      </c>
      <c r="Z444" s="4" t="str">
        <f t="shared" si="13"/>
        <v>102 : [50, 3, 160, Mt. Kolts Back Side],   #381</v>
      </c>
      <c r="AB444" s="19" t="s">
        <v>5410</v>
      </c>
      <c r="AD444" t="s">
        <v>5410</v>
      </c>
    </row>
    <row r="445" spans="1:30">
      <c r="A445">
        <v>1179</v>
      </c>
      <c r="B445">
        <v>102</v>
      </c>
      <c r="C445">
        <v>50</v>
      </c>
      <c r="D445">
        <v>46</v>
      </c>
      <c r="E445">
        <v>96</v>
      </c>
      <c r="F445">
        <v>11</v>
      </c>
      <c r="G445">
        <v>8</v>
      </c>
      <c r="H445">
        <v>3</v>
      </c>
      <c r="I445">
        <v>0</v>
      </c>
      <c r="J445">
        <v>0</v>
      </c>
      <c r="K445">
        <v>48</v>
      </c>
      <c r="L445">
        <v>1</v>
      </c>
      <c r="M445">
        <v>128</v>
      </c>
      <c r="N445">
        <v>50</v>
      </c>
      <c r="O445">
        <v>46</v>
      </c>
      <c r="P445" s="19" t="s">
        <v>7201</v>
      </c>
      <c r="Q445" s="19" t="s">
        <v>1786</v>
      </c>
      <c r="R445">
        <v>1176</v>
      </c>
      <c r="S445">
        <v>96</v>
      </c>
      <c r="T445">
        <v>51</v>
      </c>
      <c r="U445">
        <v>46</v>
      </c>
      <c r="V445">
        <v>1</v>
      </c>
      <c r="W445">
        <v>160</v>
      </c>
      <c r="X445" s="19" t="s">
        <v>2833</v>
      </c>
      <c r="Y445" s="4" t="str">
        <f t="shared" si="14"/>
        <v>1179 : [51, 46, 1, 160],   #Mt. Kolts Back Side to West Cliff</v>
      </c>
      <c r="Z445" s="4" t="str">
        <f t="shared" si="13"/>
        <v>102 : [46, 1, 160, Mt. Kolts Back Side],   #1176</v>
      </c>
      <c r="AB445" s="19" t="s">
        <v>5411</v>
      </c>
      <c r="AD445" t="s">
        <v>5411</v>
      </c>
    </row>
    <row r="446" spans="1:30">
      <c r="A446">
        <v>390</v>
      </c>
      <c r="B446">
        <v>103</v>
      </c>
      <c r="C446">
        <v>60</v>
      </c>
      <c r="D446">
        <v>9</v>
      </c>
      <c r="E446">
        <v>98</v>
      </c>
      <c r="F446">
        <v>11</v>
      </c>
      <c r="G446">
        <v>10</v>
      </c>
      <c r="H446">
        <v>1</v>
      </c>
      <c r="I446">
        <v>0</v>
      </c>
      <c r="J446">
        <v>0</v>
      </c>
      <c r="K446">
        <v>16</v>
      </c>
      <c r="L446">
        <v>0</v>
      </c>
      <c r="M446">
        <v>0</v>
      </c>
      <c r="P446" s="19" t="s">
        <v>7203</v>
      </c>
      <c r="Q446" s="19" t="s">
        <v>1787</v>
      </c>
      <c r="R446">
        <v>372</v>
      </c>
      <c r="S446">
        <v>98</v>
      </c>
      <c r="T446">
        <v>59</v>
      </c>
      <c r="U446">
        <v>9</v>
      </c>
      <c r="V446">
        <v>3</v>
      </c>
      <c r="W446">
        <v>161</v>
      </c>
      <c r="X446" s="19" t="s">
        <v>2838</v>
      </c>
      <c r="Y446" s="4" t="str">
        <f t="shared" si="14"/>
        <v>390 : [59, 9, 3, 161],   #Mt. Kolts Save Point Room East</v>
      </c>
      <c r="Z446" s="4" t="str">
        <f t="shared" si="13"/>
        <v>103 : [9, 3, 161, Mt. Kolts Save Point Room],   #372</v>
      </c>
      <c r="AB446" s="19" t="s">
        <v>5412</v>
      </c>
      <c r="AD446" t="s">
        <v>5412</v>
      </c>
    </row>
    <row r="447" spans="1:30">
      <c r="A447">
        <v>391</v>
      </c>
      <c r="B447">
        <v>103</v>
      </c>
      <c r="C447">
        <v>53</v>
      </c>
      <c r="D447">
        <v>9</v>
      </c>
      <c r="E447">
        <v>97</v>
      </c>
      <c r="F447">
        <v>54</v>
      </c>
      <c r="G447">
        <v>10</v>
      </c>
      <c r="H447">
        <v>3</v>
      </c>
      <c r="I447">
        <v>0</v>
      </c>
      <c r="J447">
        <v>0</v>
      </c>
      <c r="K447">
        <v>48</v>
      </c>
      <c r="L447">
        <v>0</v>
      </c>
      <c r="M447">
        <v>0</v>
      </c>
      <c r="P447" s="19" t="s">
        <v>7202</v>
      </c>
      <c r="Q447" s="19" t="s">
        <v>1788</v>
      </c>
      <c r="R447">
        <v>371</v>
      </c>
      <c r="S447">
        <v>97</v>
      </c>
      <c r="T447">
        <v>54</v>
      </c>
      <c r="U447">
        <v>9</v>
      </c>
      <c r="V447">
        <v>1</v>
      </c>
      <c r="W447">
        <v>161</v>
      </c>
      <c r="X447" s="19" t="s">
        <v>2838</v>
      </c>
      <c r="Y447" s="4" t="str">
        <f t="shared" si="14"/>
        <v>391 : [54, 9, 1, 161],   #Mt. Kolts Save Point Room West</v>
      </c>
      <c r="Z447" s="4" t="str">
        <f t="shared" si="13"/>
        <v>103 : [9, 1, 161, Mt. Kolts Save Point Room],   #371</v>
      </c>
      <c r="AB447" s="19" t="s">
        <v>5413</v>
      </c>
      <c r="AD447" t="s">
        <v>5413</v>
      </c>
    </row>
    <row r="448" spans="1:30">
      <c r="A448">
        <v>392</v>
      </c>
      <c r="B448">
        <v>104</v>
      </c>
      <c r="C448">
        <v>108</v>
      </c>
      <c r="D448">
        <v>53</v>
      </c>
      <c r="E448">
        <v>20</v>
      </c>
      <c r="F448">
        <v>33</v>
      </c>
      <c r="G448">
        <v>56</v>
      </c>
      <c r="H448">
        <v>2</v>
      </c>
      <c r="I448">
        <v>0</v>
      </c>
      <c r="J448">
        <v>0</v>
      </c>
      <c r="K448">
        <v>32</v>
      </c>
      <c r="L448">
        <v>0</v>
      </c>
      <c r="M448">
        <v>0</v>
      </c>
      <c r="P448" s="19" t="s">
        <v>7095</v>
      </c>
      <c r="Q448" s="19" t="s">
        <v>1422</v>
      </c>
      <c r="R448">
        <v>112</v>
      </c>
      <c r="S448">
        <v>20</v>
      </c>
      <c r="T448">
        <v>108</v>
      </c>
      <c r="U448">
        <v>52</v>
      </c>
      <c r="V448">
        <v>0</v>
      </c>
      <c r="W448">
        <v>162</v>
      </c>
      <c r="X448" s="19" t="s">
        <v>890</v>
      </c>
      <c r="Y448" s="4" t="str">
        <f t="shared" si="14"/>
        <v>392 : [108, 52, 0, 162],   #Narshe School Entrance Inside</v>
      </c>
      <c r="Z448" s="4" t="str">
        <f t="shared" si="13"/>
        <v>104 : [52, 0, 162, Narshe School Main Room],   #112</v>
      </c>
      <c r="AB448" s="19" t="s">
        <v>5414</v>
      </c>
      <c r="AD448" t="s">
        <v>5414</v>
      </c>
    </row>
    <row r="449" spans="1:30">
      <c r="A449">
        <v>393</v>
      </c>
      <c r="B449">
        <v>104</v>
      </c>
      <c r="C449">
        <v>93</v>
      </c>
      <c r="D449">
        <v>45</v>
      </c>
      <c r="E449">
        <v>105</v>
      </c>
      <c r="F449">
        <v>57</v>
      </c>
      <c r="G449">
        <v>35</v>
      </c>
      <c r="H449">
        <v>0</v>
      </c>
      <c r="I449">
        <v>1</v>
      </c>
      <c r="J449">
        <v>0</v>
      </c>
      <c r="K449">
        <v>8</v>
      </c>
      <c r="L449">
        <v>0</v>
      </c>
      <c r="M449">
        <v>0</v>
      </c>
      <c r="P449" s="19" t="s">
        <v>7204</v>
      </c>
      <c r="Q449" s="19" t="s">
        <v>1477</v>
      </c>
      <c r="R449">
        <v>396</v>
      </c>
      <c r="S449">
        <v>105</v>
      </c>
      <c r="T449">
        <v>93</v>
      </c>
      <c r="U449">
        <v>47</v>
      </c>
      <c r="V449">
        <v>2</v>
      </c>
      <c r="W449" s="4">
        <v>162</v>
      </c>
      <c r="X449" s="19" t="s">
        <v>890</v>
      </c>
      <c r="Y449" s="4" t="str">
        <f t="shared" si="14"/>
        <v>393 : [93, 47, 2, 162],   #Narshe School Entrance Left</v>
      </c>
      <c r="Z449" s="4" t="str">
        <f t="shared" si="13"/>
        <v>104 : [47, 2, 162, Narshe School Main Room],   #396</v>
      </c>
      <c r="AB449" s="19" t="s">
        <v>5415</v>
      </c>
      <c r="AD449" t="s">
        <v>5415</v>
      </c>
    </row>
    <row r="450" spans="1:30">
      <c r="A450">
        <v>394</v>
      </c>
      <c r="B450">
        <v>104</v>
      </c>
      <c r="C450">
        <v>99</v>
      </c>
      <c r="D450">
        <v>45</v>
      </c>
      <c r="E450">
        <v>106</v>
      </c>
      <c r="F450">
        <v>57</v>
      </c>
      <c r="G450">
        <v>35</v>
      </c>
      <c r="H450">
        <v>0</v>
      </c>
      <c r="I450">
        <v>1</v>
      </c>
      <c r="J450">
        <v>0</v>
      </c>
      <c r="K450">
        <v>8</v>
      </c>
      <c r="L450">
        <v>0</v>
      </c>
      <c r="M450">
        <v>0</v>
      </c>
      <c r="P450" s="19" t="s">
        <v>7205</v>
      </c>
      <c r="Q450" s="19" t="s">
        <v>1475</v>
      </c>
      <c r="R450">
        <v>397</v>
      </c>
      <c r="S450">
        <v>106</v>
      </c>
      <c r="T450">
        <v>99</v>
      </c>
      <c r="U450">
        <v>47</v>
      </c>
      <c r="V450">
        <v>2</v>
      </c>
      <c r="W450" s="4">
        <v>162</v>
      </c>
      <c r="X450" s="19" t="s">
        <v>890</v>
      </c>
      <c r="Y450" s="4" t="str">
        <f t="shared" si="14"/>
        <v>394 : [99, 47, 2, 162],   #Narshe School Entrance Middle</v>
      </c>
      <c r="Z450" s="4" t="str">
        <f t="shared" si="13"/>
        <v>104 : [47, 2, 162, Narshe School Main Room],   #397</v>
      </c>
      <c r="AB450" s="19" t="s">
        <v>5416</v>
      </c>
      <c r="AD450" t="s">
        <v>5416</v>
      </c>
    </row>
    <row r="451" spans="1:30">
      <c r="A451">
        <v>395</v>
      </c>
      <c r="B451">
        <v>104</v>
      </c>
      <c r="C451">
        <v>108</v>
      </c>
      <c r="D451">
        <v>45</v>
      </c>
      <c r="E451">
        <v>107</v>
      </c>
      <c r="F451">
        <v>57</v>
      </c>
      <c r="G451">
        <v>35</v>
      </c>
      <c r="H451">
        <v>0</v>
      </c>
      <c r="I451">
        <v>1</v>
      </c>
      <c r="J451">
        <v>0</v>
      </c>
      <c r="K451">
        <v>8</v>
      </c>
      <c r="L451">
        <v>0</v>
      </c>
      <c r="M451">
        <v>0</v>
      </c>
      <c r="P451" s="19" t="s">
        <v>7206</v>
      </c>
      <c r="Q451" s="19" t="s">
        <v>1476</v>
      </c>
      <c r="R451">
        <v>398</v>
      </c>
      <c r="S451">
        <v>107</v>
      </c>
      <c r="T451">
        <v>108</v>
      </c>
      <c r="U451">
        <v>47</v>
      </c>
      <c r="V451">
        <v>2</v>
      </c>
      <c r="W451" s="4">
        <v>162</v>
      </c>
      <c r="X451" s="19" t="s">
        <v>890</v>
      </c>
      <c r="Y451" s="4" t="str">
        <f t="shared" si="14"/>
        <v>395 : [108, 47, 2, 162],   #Narshe School Entrance Right</v>
      </c>
      <c r="Z451" s="4" t="str">
        <f t="shared" ref="Z451:Z514" si="15">B451&amp;" : ["&amp;U451&amp;", "&amp;V451&amp;", "&amp;W451&amp;", "&amp;X451&amp;"],   #"&amp;R451</f>
        <v>104 : [47, 2, 162, Narshe School Main Room],   #398</v>
      </c>
      <c r="AB451" s="19" t="s">
        <v>5417</v>
      </c>
      <c r="AD451" t="s">
        <v>5417</v>
      </c>
    </row>
    <row r="452" spans="1:30">
      <c r="A452">
        <v>396</v>
      </c>
      <c r="B452">
        <v>105</v>
      </c>
      <c r="C452">
        <v>57</v>
      </c>
      <c r="D452">
        <v>36</v>
      </c>
      <c r="E452">
        <v>104</v>
      </c>
      <c r="F452">
        <v>93</v>
      </c>
      <c r="G452">
        <v>47</v>
      </c>
      <c r="H452">
        <v>2</v>
      </c>
      <c r="I452">
        <v>0</v>
      </c>
      <c r="J452">
        <v>0</v>
      </c>
      <c r="K452">
        <v>32</v>
      </c>
      <c r="L452">
        <v>0</v>
      </c>
      <c r="M452">
        <v>0</v>
      </c>
      <c r="P452" s="19" t="s">
        <v>7149</v>
      </c>
      <c r="Q452" s="19" t="s">
        <v>1478</v>
      </c>
      <c r="R452">
        <v>393</v>
      </c>
      <c r="S452">
        <v>104</v>
      </c>
      <c r="T452">
        <v>57</v>
      </c>
      <c r="U452">
        <v>35</v>
      </c>
      <c r="V452">
        <v>0</v>
      </c>
      <c r="W452">
        <v>163</v>
      </c>
      <c r="X452" s="19" t="s">
        <v>2834</v>
      </c>
      <c r="Y452" s="4" t="str">
        <f t="shared" ref="Y452:Y515" si="16">A452&amp;" : ["&amp;T452&amp;", "&amp;U452&amp;", "&amp;V452&amp;", "&amp;W452&amp;"],   #"&amp;Q452</f>
        <v>396 : [57, 35, 0, 163],   #Narshe School Left Room Advanced Battle Tactics</v>
      </c>
      <c r="Z452" s="4" t="str">
        <f t="shared" si="15"/>
        <v>105 : [35, 0, 163, Narshe School Left Room],   #393</v>
      </c>
      <c r="AB452" s="19" t="s">
        <v>5418</v>
      </c>
      <c r="AD452" t="s">
        <v>5418</v>
      </c>
    </row>
    <row r="453" spans="1:30">
      <c r="A453">
        <v>397</v>
      </c>
      <c r="B453">
        <v>106</v>
      </c>
      <c r="C453">
        <v>57</v>
      </c>
      <c r="D453">
        <v>36</v>
      </c>
      <c r="E453">
        <v>104</v>
      </c>
      <c r="F453">
        <v>99</v>
      </c>
      <c r="G453">
        <v>47</v>
      </c>
      <c r="H453">
        <v>2</v>
      </c>
      <c r="I453">
        <v>0</v>
      </c>
      <c r="J453">
        <v>0</v>
      </c>
      <c r="K453">
        <v>32</v>
      </c>
      <c r="L453">
        <v>0</v>
      </c>
      <c r="M453">
        <v>0</v>
      </c>
      <c r="P453" s="19" t="s">
        <v>7149</v>
      </c>
      <c r="Q453" s="19" t="s">
        <v>1479</v>
      </c>
      <c r="R453">
        <v>394</v>
      </c>
      <c r="S453">
        <v>104</v>
      </c>
      <c r="T453">
        <v>57</v>
      </c>
      <c r="U453">
        <v>35</v>
      </c>
      <c r="V453">
        <v>0</v>
      </c>
      <c r="W453">
        <v>164</v>
      </c>
      <c r="X453" s="19" t="s">
        <v>2835</v>
      </c>
      <c r="Y453" s="4" t="str">
        <f t="shared" si="16"/>
        <v>397 : [57, 35, 0, 164],   #Narshe School Middle Room Battle Tactics</v>
      </c>
      <c r="Z453" s="4" t="str">
        <f t="shared" si="15"/>
        <v>106 : [35, 0, 164, Narshe School Middle Room],   #394</v>
      </c>
      <c r="AB453" s="19" t="s">
        <v>5419</v>
      </c>
      <c r="AD453" t="s">
        <v>5419</v>
      </c>
    </row>
    <row r="454" spans="1:30">
      <c r="A454">
        <v>398</v>
      </c>
      <c r="B454">
        <v>107</v>
      </c>
      <c r="C454">
        <v>57</v>
      </c>
      <c r="D454">
        <v>36</v>
      </c>
      <c r="E454">
        <v>104</v>
      </c>
      <c r="F454">
        <v>108</v>
      </c>
      <c r="G454">
        <v>47</v>
      </c>
      <c r="H454">
        <v>2</v>
      </c>
      <c r="I454">
        <v>0</v>
      </c>
      <c r="J454">
        <v>0</v>
      </c>
      <c r="K454">
        <v>32</v>
      </c>
      <c r="L454">
        <v>0</v>
      </c>
      <c r="M454">
        <v>0</v>
      </c>
      <c r="P454" s="19" t="s">
        <v>7149</v>
      </c>
      <c r="Q454" s="19" t="s">
        <v>1480</v>
      </c>
      <c r="R454">
        <v>395</v>
      </c>
      <c r="S454">
        <v>104</v>
      </c>
      <c r="T454">
        <v>57</v>
      </c>
      <c r="U454">
        <v>35</v>
      </c>
      <c r="V454">
        <v>0</v>
      </c>
      <c r="W454">
        <v>165</v>
      </c>
      <c r="X454" s="19" t="s">
        <v>2836</v>
      </c>
      <c r="Y454" s="4" t="str">
        <f t="shared" si="16"/>
        <v>398 : [57, 35, 0, 165],   #Narshe School Right Room Environmental Science</v>
      </c>
      <c r="Z454" s="4" t="str">
        <f t="shared" si="15"/>
        <v>107 : [35, 0, 165, Narshe School Right Room],   #395</v>
      </c>
      <c r="AB454" s="19" t="s">
        <v>5420</v>
      </c>
      <c r="AD454" t="s">
        <v>5420</v>
      </c>
    </row>
    <row r="455" spans="1:30">
      <c r="A455">
        <v>1180</v>
      </c>
      <c r="B455">
        <v>108</v>
      </c>
      <c r="C455">
        <v>10</v>
      </c>
      <c r="D455">
        <v>48</v>
      </c>
      <c r="E455">
        <v>109</v>
      </c>
      <c r="F455">
        <v>9</v>
      </c>
      <c r="G455">
        <v>29</v>
      </c>
      <c r="H455">
        <v>0</v>
      </c>
      <c r="I455">
        <v>1</v>
      </c>
      <c r="J455">
        <v>0</v>
      </c>
      <c r="K455">
        <v>8</v>
      </c>
      <c r="L455">
        <v>1</v>
      </c>
      <c r="M455">
        <v>0</v>
      </c>
      <c r="N455">
        <v>10</v>
      </c>
      <c r="O455">
        <v>48</v>
      </c>
      <c r="P455" s="19" t="s">
        <v>7207</v>
      </c>
      <c r="Q455" s="19" t="s">
        <v>1482</v>
      </c>
      <c r="R455">
        <v>399</v>
      </c>
      <c r="S455">
        <v>109</v>
      </c>
      <c r="T455">
        <v>10</v>
      </c>
      <c r="U455">
        <v>49</v>
      </c>
      <c r="V455">
        <v>2</v>
      </c>
      <c r="W455">
        <v>166</v>
      </c>
      <c r="X455" s="19" t="s">
        <v>2851</v>
      </c>
      <c r="Y455" s="4" t="str">
        <f t="shared" si="16"/>
        <v>1180 : [10, 49, 2, 166],   #Returners Hideout Main Entrance Outside</v>
      </c>
      <c r="Z455" s="4" t="str">
        <f t="shared" si="15"/>
        <v>108 : [49, 2, 166, Returners Hideout Outside],   #399</v>
      </c>
      <c r="AB455" s="19" t="s">
        <v>5421</v>
      </c>
      <c r="AD455" t="s">
        <v>5421</v>
      </c>
    </row>
    <row r="456" spans="1:30">
      <c r="A456">
        <v>1181</v>
      </c>
      <c r="B456">
        <v>108</v>
      </c>
      <c r="C456">
        <v>6</v>
      </c>
      <c r="D456">
        <v>57</v>
      </c>
      <c r="E456">
        <v>0</v>
      </c>
      <c r="F456">
        <v>104</v>
      </c>
      <c r="G456">
        <v>65</v>
      </c>
      <c r="H456">
        <v>2</v>
      </c>
      <c r="I456">
        <v>1</v>
      </c>
      <c r="J456">
        <v>0</v>
      </c>
      <c r="K456">
        <v>40</v>
      </c>
      <c r="L456">
        <v>17</v>
      </c>
      <c r="M456">
        <v>0</v>
      </c>
      <c r="N456">
        <v>11</v>
      </c>
      <c r="O456">
        <v>57</v>
      </c>
      <c r="P456" s="19" t="s">
        <v>18</v>
      </c>
      <c r="Q456" s="19" t="s">
        <v>1481</v>
      </c>
      <c r="R456">
        <v>13</v>
      </c>
      <c r="S456">
        <v>0</v>
      </c>
      <c r="T456">
        <v>11</v>
      </c>
      <c r="U456">
        <v>55</v>
      </c>
      <c r="V456">
        <v>0</v>
      </c>
      <c r="W456">
        <v>166</v>
      </c>
      <c r="X456" s="19" t="s">
        <v>2851</v>
      </c>
      <c r="Y456" s="4" t="str">
        <f t="shared" si="16"/>
        <v>1181 : [11, 55, 0, 166],   #Returners Hideout to World Map</v>
      </c>
      <c r="Z456" s="4" t="str">
        <f t="shared" si="15"/>
        <v>108 : [55, 0, 166, Returners Hideout Outside],   #13</v>
      </c>
      <c r="AB456" s="19" t="s">
        <v>5422</v>
      </c>
      <c r="AD456" t="s">
        <v>5422</v>
      </c>
    </row>
    <row r="457" spans="1:30">
      <c r="A457">
        <v>399</v>
      </c>
      <c r="B457">
        <v>109</v>
      </c>
      <c r="C457">
        <v>9</v>
      </c>
      <c r="D457">
        <v>30</v>
      </c>
      <c r="E457">
        <v>108</v>
      </c>
      <c r="F457">
        <v>10</v>
      </c>
      <c r="G457">
        <v>49</v>
      </c>
      <c r="H457">
        <v>2</v>
      </c>
      <c r="I457">
        <v>0</v>
      </c>
      <c r="J457">
        <v>0</v>
      </c>
      <c r="K457">
        <v>32</v>
      </c>
      <c r="L457">
        <v>0</v>
      </c>
      <c r="M457">
        <v>0</v>
      </c>
      <c r="P457" s="19" t="s">
        <v>224</v>
      </c>
      <c r="Q457" s="19" t="s">
        <v>2850</v>
      </c>
      <c r="R457">
        <v>1180</v>
      </c>
      <c r="S457">
        <v>108</v>
      </c>
      <c r="T457">
        <v>9</v>
      </c>
      <c r="U457">
        <v>29</v>
      </c>
      <c r="V457">
        <v>0</v>
      </c>
      <c r="W457">
        <v>167</v>
      </c>
      <c r="X457" s="19" t="s">
        <v>2837</v>
      </c>
      <c r="Y457" s="4" t="str">
        <f t="shared" si="16"/>
        <v>399 : [9, 29, 0, 167],   #Returners Hideout Main Room Entrance</v>
      </c>
      <c r="Z457" s="4" t="str">
        <f t="shared" si="15"/>
        <v>109 : [29, 0, 167, Returners Hideout Main Room],   #1180</v>
      </c>
      <c r="AB457" s="19" t="s">
        <v>5423</v>
      </c>
      <c r="AD457" t="s">
        <v>5423</v>
      </c>
    </row>
    <row r="458" spans="1:30">
      <c r="A458">
        <v>400</v>
      </c>
      <c r="B458">
        <v>109</v>
      </c>
      <c r="C458">
        <v>11</v>
      </c>
      <c r="D458">
        <v>8</v>
      </c>
      <c r="E458">
        <v>110</v>
      </c>
      <c r="F458">
        <v>44</v>
      </c>
      <c r="G458">
        <v>27</v>
      </c>
      <c r="H458">
        <v>0</v>
      </c>
      <c r="I458">
        <v>0</v>
      </c>
      <c r="J458">
        <v>0</v>
      </c>
      <c r="K458">
        <v>0</v>
      </c>
      <c r="L458">
        <v>0</v>
      </c>
      <c r="M458">
        <v>0</v>
      </c>
      <c r="P458" s="19" t="s">
        <v>7208</v>
      </c>
      <c r="Q458" s="19" t="s">
        <v>1790</v>
      </c>
      <c r="R458">
        <v>404</v>
      </c>
      <c r="S458">
        <v>110</v>
      </c>
      <c r="T458">
        <v>11</v>
      </c>
      <c r="U458">
        <v>10</v>
      </c>
      <c r="V458">
        <v>2</v>
      </c>
      <c r="W458">
        <v>167</v>
      </c>
      <c r="X458" s="19" t="s">
        <v>2837</v>
      </c>
      <c r="Y458" s="4" t="str">
        <f t="shared" si="16"/>
        <v>400 : [11, 10, 2, 167],   #Returners Hideout Main Room to Back Room</v>
      </c>
      <c r="Z458" s="4" t="str">
        <f t="shared" si="15"/>
        <v>109 : [10, 2, 167, Returners Hideout Main Room],   #404</v>
      </c>
      <c r="AB458" s="19" t="s">
        <v>5424</v>
      </c>
      <c r="AD458" t="s">
        <v>5424</v>
      </c>
    </row>
    <row r="459" spans="1:30">
      <c r="A459">
        <v>401</v>
      </c>
      <c r="B459">
        <v>109</v>
      </c>
      <c r="C459">
        <v>14</v>
      </c>
      <c r="D459">
        <v>17</v>
      </c>
      <c r="E459">
        <v>110</v>
      </c>
      <c r="F459">
        <v>22</v>
      </c>
      <c r="G459">
        <v>53</v>
      </c>
      <c r="H459">
        <v>0</v>
      </c>
      <c r="I459">
        <v>0</v>
      </c>
      <c r="J459">
        <v>0</v>
      </c>
      <c r="K459">
        <v>0</v>
      </c>
      <c r="L459">
        <v>0</v>
      </c>
      <c r="M459">
        <v>0</v>
      </c>
      <c r="P459" s="19" t="s">
        <v>7208</v>
      </c>
      <c r="Q459" s="19" t="s">
        <v>1791</v>
      </c>
      <c r="R459">
        <v>407</v>
      </c>
      <c r="S459">
        <v>110</v>
      </c>
      <c r="T459">
        <v>14</v>
      </c>
      <c r="U459">
        <v>18</v>
      </c>
      <c r="V459">
        <v>2</v>
      </c>
      <c r="W459">
        <v>167</v>
      </c>
      <c r="X459" s="19" t="s">
        <v>2837</v>
      </c>
      <c r="Y459" s="4" t="str">
        <f t="shared" si="16"/>
        <v>401 : [14, 18, 2, 167],   #Returners Hideout Main Room to Bedroom</v>
      </c>
      <c r="Z459" s="4" t="str">
        <f t="shared" si="15"/>
        <v>109 : [18, 2, 167, Returners Hideout Main Room],   #407</v>
      </c>
      <c r="AB459" s="19" t="s">
        <v>5425</v>
      </c>
      <c r="AD459" t="s">
        <v>5425</v>
      </c>
    </row>
    <row r="460" spans="1:30">
      <c r="A460">
        <v>402</v>
      </c>
      <c r="B460">
        <v>109</v>
      </c>
      <c r="C460">
        <v>25</v>
      </c>
      <c r="D460">
        <v>15</v>
      </c>
      <c r="E460">
        <v>110</v>
      </c>
      <c r="F460">
        <v>42</v>
      </c>
      <c r="G460">
        <v>44</v>
      </c>
      <c r="H460">
        <v>0</v>
      </c>
      <c r="I460">
        <v>0</v>
      </c>
      <c r="J460">
        <v>0</v>
      </c>
      <c r="K460">
        <v>0</v>
      </c>
      <c r="L460">
        <v>0</v>
      </c>
      <c r="M460">
        <v>0</v>
      </c>
      <c r="P460" s="19" t="s">
        <v>7208</v>
      </c>
      <c r="Q460" s="19" t="s">
        <v>1792</v>
      </c>
      <c r="R460">
        <v>405</v>
      </c>
      <c r="S460">
        <v>110</v>
      </c>
      <c r="T460">
        <v>25</v>
      </c>
      <c r="U460">
        <v>16</v>
      </c>
      <c r="V460">
        <v>2</v>
      </c>
      <c r="W460">
        <v>167</v>
      </c>
      <c r="X460" s="19" t="s">
        <v>2837</v>
      </c>
      <c r="Y460" s="4" t="str">
        <f t="shared" si="16"/>
        <v>402 : [25, 16, 2, 167],   #Returners Hideout Main Room to Banon's Room</v>
      </c>
      <c r="Z460" s="4" t="str">
        <f t="shared" si="15"/>
        <v>109 : [16, 2, 167, Returners Hideout Main Room],   #405</v>
      </c>
      <c r="AB460" s="19" t="s">
        <v>5426</v>
      </c>
      <c r="AD460" t="s">
        <v>5426</v>
      </c>
    </row>
    <row r="461" spans="1:30">
      <c r="A461">
        <v>403</v>
      </c>
      <c r="B461">
        <v>109</v>
      </c>
      <c r="C461">
        <v>22</v>
      </c>
      <c r="D461">
        <v>34</v>
      </c>
      <c r="E461">
        <v>111</v>
      </c>
      <c r="F461">
        <v>42</v>
      </c>
      <c r="G461">
        <v>50</v>
      </c>
      <c r="H461">
        <v>2</v>
      </c>
      <c r="I461">
        <v>1</v>
      </c>
      <c r="J461">
        <v>0</v>
      </c>
      <c r="K461">
        <v>40</v>
      </c>
      <c r="L461">
        <v>0</v>
      </c>
      <c r="M461">
        <v>0</v>
      </c>
      <c r="P461" s="19" t="s">
        <v>7209</v>
      </c>
      <c r="Q461" s="19" t="s">
        <v>2841</v>
      </c>
      <c r="R461">
        <v>408</v>
      </c>
      <c r="S461">
        <v>111</v>
      </c>
      <c r="T461">
        <v>22</v>
      </c>
      <c r="U461">
        <v>33</v>
      </c>
      <c r="V461">
        <v>0</v>
      </c>
      <c r="W461">
        <v>167</v>
      </c>
      <c r="X461" s="19" t="s">
        <v>2837</v>
      </c>
      <c r="Y461" s="4" t="str">
        <f t="shared" si="16"/>
        <v>403 : [22, 33, 0, 167],   #Returner's Hideout Main Room To Inn</v>
      </c>
      <c r="Z461" s="4" t="str">
        <f t="shared" si="15"/>
        <v>109 : [33, 0, 167, Returners Hideout Main Room],   #408</v>
      </c>
      <c r="AB461" s="19" t="s">
        <v>5427</v>
      </c>
      <c r="AD461" t="s">
        <v>5427</v>
      </c>
    </row>
    <row r="462" spans="1:30">
      <c r="A462">
        <v>404</v>
      </c>
      <c r="B462">
        <v>110</v>
      </c>
      <c r="C462">
        <v>44</v>
      </c>
      <c r="D462">
        <v>28</v>
      </c>
      <c r="E462">
        <v>109</v>
      </c>
      <c r="F462">
        <v>11</v>
      </c>
      <c r="G462">
        <v>10</v>
      </c>
      <c r="H462">
        <v>2</v>
      </c>
      <c r="I462">
        <v>0</v>
      </c>
      <c r="J462">
        <v>0</v>
      </c>
      <c r="K462">
        <v>32</v>
      </c>
      <c r="L462">
        <v>0</v>
      </c>
      <c r="M462">
        <v>0</v>
      </c>
      <c r="P462" s="19" t="s">
        <v>7207</v>
      </c>
      <c r="Q462" s="19" t="s">
        <v>1793</v>
      </c>
      <c r="R462">
        <v>400</v>
      </c>
      <c r="S462">
        <v>109</v>
      </c>
      <c r="T462">
        <v>44</v>
      </c>
      <c r="U462">
        <v>27</v>
      </c>
      <c r="V462">
        <v>0</v>
      </c>
      <c r="W462">
        <v>168</v>
      </c>
      <c r="X462" s="19" t="s">
        <v>2842</v>
      </c>
      <c r="Y462" s="4" t="str">
        <f t="shared" si="16"/>
        <v>404 : [44, 27, 0, 168],   #Returner's Hideout Back Room To Main Room</v>
      </c>
      <c r="Z462" s="4" t="str">
        <f t="shared" si="15"/>
        <v>110 : [27, 0, 168, Returners Hideout Back Room],   #400</v>
      </c>
      <c r="AB462" s="19" t="s">
        <v>5428</v>
      </c>
      <c r="AD462" t="s">
        <v>5428</v>
      </c>
    </row>
    <row r="463" spans="1:30">
      <c r="A463">
        <v>405</v>
      </c>
      <c r="B463">
        <v>110</v>
      </c>
      <c r="C463">
        <v>42</v>
      </c>
      <c r="D463">
        <v>45</v>
      </c>
      <c r="E463">
        <v>109</v>
      </c>
      <c r="F463">
        <v>25</v>
      </c>
      <c r="G463">
        <v>16</v>
      </c>
      <c r="H463">
        <v>2</v>
      </c>
      <c r="I463">
        <v>0</v>
      </c>
      <c r="J463">
        <v>0</v>
      </c>
      <c r="K463">
        <v>32</v>
      </c>
      <c r="L463">
        <v>0</v>
      </c>
      <c r="M463">
        <v>0</v>
      </c>
      <c r="P463" s="19" t="s">
        <v>7207</v>
      </c>
      <c r="Q463" s="19" t="s">
        <v>1794</v>
      </c>
      <c r="R463">
        <v>402</v>
      </c>
      <c r="S463">
        <v>109</v>
      </c>
      <c r="T463">
        <v>42</v>
      </c>
      <c r="U463">
        <v>44</v>
      </c>
      <c r="V463">
        <v>0</v>
      </c>
      <c r="W463">
        <v>169</v>
      </c>
      <c r="X463" s="19" t="s">
        <v>2843</v>
      </c>
      <c r="Y463" s="4" t="str">
        <f t="shared" si="16"/>
        <v>405 : [42, 44, 0, 169],   #Returner's Hideout Banon's Room To Main Room</v>
      </c>
      <c r="Z463" s="4" t="str">
        <f t="shared" si="15"/>
        <v>110 : [44, 0, 169, Returners Hideout Banon's Room],   #402</v>
      </c>
      <c r="AB463" s="19" t="s">
        <v>5429</v>
      </c>
      <c r="AD463" t="s">
        <v>5429</v>
      </c>
    </row>
    <row r="464" spans="1:30">
      <c r="A464">
        <v>406</v>
      </c>
      <c r="B464">
        <v>110</v>
      </c>
      <c r="C464">
        <v>50</v>
      </c>
      <c r="D464">
        <v>54</v>
      </c>
      <c r="E464">
        <v>112</v>
      </c>
      <c r="F464">
        <v>7</v>
      </c>
      <c r="G464">
        <v>43</v>
      </c>
      <c r="H464">
        <v>2</v>
      </c>
      <c r="I464">
        <v>0</v>
      </c>
      <c r="J464">
        <v>0</v>
      </c>
      <c r="K464">
        <v>32</v>
      </c>
      <c r="L464">
        <v>0</v>
      </c>
      <c r="M464">
        <v>0</v>
      </c>
      <c r="P464" s="19" t="s">
        <v>7210</v>
      </c>
      <c r="Q464" s="19" t="s">
        <v>1795</v>
      </c>
      <c r="R464">
        <v>409</v>
      </c>
      <c r="S464">
        <v>112</v>
      </c>
      <c r="T464">
        <v>50</v>
      </c>
      <c r="U464">
        <v>52</v>
      </c>
      <c r="V464">
        <v>0</v>
      </c>
      <c r="W464">
        <v>169</v>
      </c>
      <c r="X464" s="19" t="s">
        <v>2843</v>
      </c>
      <c r="Y464" s="4" t="str">
        <f t="shared" si="16"/>
        <v>406 : [50, 52, 0, 169],   #Returner's Hideout Banon's Room To Secret Passage</v>
      </c>
      <c r="Z464" s="4" t="str">
        <f t="shared" si="15"/>
        <v>110 : [52, 0, 169, Returners Hideout Banon's Room],   #409</v>
      </c>
      <c r="AB464" s="19" t="s">
        <v>5430</v>
      </c>
      <c r="AD464" t="s">
        <v>5430</v>
      </c>
    </row>
    <row r="465" spans="1:30">
      <c r="A465">
        <v>407</v>
      </c>
      <c r="B465">
        <v>110</v>
      </c>
      <c r="C465">
        <v>22</v>
      </c>
      <c r="D465">
        <v>54</v>
      </c>
      <c r="E465">
        <v>109</v>
      </c>
      <c r="F465">
        <v>14</v>
      </c>
      <c r="G465">
        <v>18</v>
      </c>
      <c r="H465">
        <v>2</v>
      </c>
      <c r="I465">
        <v>0</v>
      </c>
      <c r="J465">
        <v>0</v>
      </c>
      <c r="K465">
        <v>32</v>
      </c>
      <c r="L465">
        <v>0</v>
      </c>
      <c r="M465">
        <v>0</v>
      </c>
      <c r="P465" s="19" t="s">
        <v>7207</v>
      </c>
      <c r="Q465" s="19" t="s">
        <v>1796</v>
      </c>
      <c r="R465">
        <v>401</v>
      </c>
      <c r="S465">
        <v>109</v>
      </c>
      <c r="T465">
        <v>22</v>
      </c>
      <c r="U465">
        <v>53</v>
      </c>
      <c r="V465">
        <v>0</v>
      </c>
      <c r="W465">
        <v>170</v>
      </c>
      <c r="X465" s="19" t="s">
        <v>2839</v>
      </c>
      <c r="Y465" s="4" t="str">
        <f t="shared" si="16"/>
        <v>407 : [22, 53, 0, 170],   #Returner's Hideout Bedroom To Main Room</v>
      </c>
      <c r="Z465" s="4" t="str">
        <f t="shared" si="15"/>
        <v>110 : [53, 0, 170, Returner's Hideout Bedroom],   #401</v>
      </c>
      <c r="AB465" s="19" t="s">
        <v>5431</v>
      </c>
      <c r="AD465" t="s">
        <v>5431</v>
      </c>
    </row>
    <row r="466" spans="1:30">
      <c r="A466">
        <v>408</v>
      </c>
      <c r="B466">
        <v>111</v>
      </c>
      <c r="C466">
        <v>42</v>
      </c>
      <c r="D466">
        <v>48</v>
      </c>
      <c r="E466">
        <v>109</v>
      </c>
      <c r="F466">
        <v>22</v>
      </c>
      <c r="G466">
        <v>33</v>
      </c>
      <c r="H466">
        <v>0</v>
      </c>
      <c r="I466">
        <v>0</v>
      </c>
      <c r="J466">
        <v>0</v>
      </c>
      <c r="K466">
        <v>0</v>
      </c>
      <c r="L466">
        <v>0</v>
      </c>
      <c r="M466">
        <v>0</v>
      </c>
      <c r="P466" s="19" t="s">
        <v>7207</v>
      </c>
      <c r="Q466" s="19" t="s">
        <v>1483</v>
      </c>
      <c r="R466">
        <v>403</v>
      </c>
      <c r="S466">
        <v>109</v>
      </c>
      <c r="T466">
        <v>42</v>
      </c>
      <c r="U466">
        <v>50</v>
      </c>
      <c r="V466">
        <v>2</v>
      </c>
      <c r="W466">
        <v>171</v>
      </c>
      <c r="X466" s="19" t="s">
        <v>2844</v>
      </c>
      <c r="Y466" s="4" t="str">
        <f t="shared" si="16"/>
        <v>408 : [42, 50, 2, 171],   #Returner's Hideout Inside Inn</v>
      </c>
      <c r="Z466" s="4" t="str">
        <f t="shared" si="15"/>
        <v>111 : [50, 2, 171, Returner's Hideout Inn],   #403</v>
      </c>
      <c r="AB466" s="19" t="s">
        <v>5432</v>
      </c>
      <c r="AD466" t="s">
        <v>5432</v>
      </c>
    </row>
    <row r="467" spans="1:30">
      <c r="A467">
        <v>409</v>
      </c>
      <c r="B467">
        <v>112</v>
      </c>
      <c r="C467">
        <v>7</v>
      </c>
      <c r="D467">
        <v>42</v>
      </c>
      <c r="E467">
        <v>110</v>
      </c>
      <c r="F467">
        <v>50</v>
      </c>
      <c r="G467">
        <v>52</v>
      </c>
      <c r="H467">
        <v>0</v>
      </c>
      <c r="I467">
        <v>0</v>
      </c>
      <c r="J467">
        <v>0</v>
      </c>
      <c r="K467">
        <v>0</v>
      </c>
      <c r="L467">
        <v>0</v>
      </c>
      <c r="M467">
        <v>0</v>
      </c>
      <c r="P467" s="19" t="s">
        <v>7208</v>
      </c>
      <c r="Q467" s="19" t="s">
        <v>1797</v>
      </c>
      <c r="R467">
        <v>406</v>
      </c>
      <c r="S467">
        <v>110</v>
      </c>
      <c r="T467">
        <v>7</v>
      </c>
      <c r="U467">
        <v>43</v>
      </c>
      <c r="V467">
        <v>2</v>
      </c>
      <c r="W467">
        <v>172</v>
      </c>
      <c r="X467" s="19" t="s">
        <v>2840</v>
      </c>
      <c r="Y467" s="4" t="str">
        <f t="shared" si="16"/>
        <v>409 : [7, 43, 2, 172],   #Returner's Hideout Secret Passage To Banon's Room</v>
      </c>
      <c r="Z467" s="4" t="str">
        <f t="shared" si="15"/>
        <v>112 : [43, 2, 172, Returner's Hideout Secret Passage],   #406</v>
      </c>
      <c r="AB467" s="19" t="s">
        <v>5433</v>
      </c>
      <c r="AD467" t="s">
        <v>5433</v>
      </c>
    </row>
    <row r="468" spans="1:30">
      <c r="A468">
        <v>410</v>
      </c>
      <c r="B468">
        <v>112</v>
      </c>
      <c r="C468">
        <v>8</v>
      </c>
      <c r="D468">
        <v>60</v>
      </c>
      <c r="E468">
        <v>113</v>
      </c>
      <c r="F468">
        <v>30</v>
      </c>
      <c r="G468">
        <v>50</v>
      </c>
      <c r="H468">
        <v>2</v>
      </c>
      <c r="I468">
        <v>1</v>
      </c>
      <c r="J468">
        <v>0</v>
      </c>
      <c r="K468">
        <v>40</v>
      </c>
      <c r="L468">
        <v>0</v>
      </c>
      <c r="M468">
        <v>0</v>
      </c>
      <c r="P468" s="19" t="s">
        <v>7211</v>
      </c>
      <c r="Q468" s="19" t="s">
        <v>1798</v>
      </c>
      <c r="R468">
        <v>1182</v>
      </c>
      <c r="S468">
        <v>113</v>
      </c>
      <c r="T468">
        <v>8</v>
      </c>
      <c r="U468">
        <v>59</v>
      </c>
      <c r="V468">
        <v>0</v>
      </c>
      <c r="W468">
        <v>172</v>
      </c>
      <c r="X468" s="19" t="s">
        <v>2840</v>
      </c>
      <c r="Y468" s="4" t="str">
        <f t="shared" si="16"/>
        <v>410 : [8, 59, 0, 172],   #Returner's Hideout Secret Passage To Lete River</v>
      </c>
      <c r="Z468" s="4" t="str">
        <f t="shared" si="15"/>
        <v>112 : [59, 0, 172, Returner's Hideout Secret Passage],   #1182</v>
      </c>
      <c r="AB468" s="19" t="s">
        <v>5434</v>
      </c>
      <c r="AD468" t="s">
        <v>5434</v>
      </c>
    </row>
    <row r="469" spans="1:30">
      <c r="A469">
        <v>1182</v>
      </c>
      <c r="B469">
        <v>113</v>
      </c>
      <c r="C469">
        <v>30</v>
      </c>
      <c r="D469">
        <v>49</v>
      </c>
      <c r="E469">
        <v>112</v>
      </c>
      <c r="F469">
        <v>8</v>
      </c>
      <c r="G469">
        <v>59</v>
      </c>
      <c r="H469">
        <v>0</v>
      </c>
      <c r="I469">
        <v>0</v>
      </c>
      <c r="J469">
        <v>0</v>
      </c>
      <c r="K469">
        <v>0</v>
      </c>
      <c r="L469">
        <v>1</v>
      </c>
      <c r="M469">
        <v>0</v>
      </c>
      <c r="N469">
        <v>30</v>
      </c>
      <c r="O469">
        <v>49</v>
      </c>
      <c r="P469" s="19" t="s">
        <v>7210</v>
      </c>
      <c r="Q469" s="19" t="s">
        <v>1799</v>
      </c>
      <c r="R469">
        <v>410</v>
      </c>
      <c r="S469">
        <v>112</v>
      </c>
      <c r="T469">
        <v>30</v>
      </c>
      <c r="U469">
        <v>50</v>
      </c>
      <c r="V469">
        <v>2</v>
      </c>
      <c r="W469">
        <v>173</v>
      </c>
      <c r="X469" s="19" t="s">
        <v>2845</v>
      </c>
      <c r="Y469" s="4" t="str">
        <f t="shared" si="16"/>
        <v>1182 : [30, 50, 2, 173],   #Lete River To Returner's Hideout</v>
      </c>
      <c r="Z469" s="4" t="str">
        <f t="shared" si="15"/>
        <v>113 : [50, 2, 173, Lete River Jumpoff],   #410</v>
      </c>
      <c r="AB469" s="19" t="s">
        <v>5435</v>
      </c>
      <c r="AD469" t="s">
        <v>5435</v>
      </c>
    </row>
    <row r="470" spans="1:30">
      <c r="A470">
        <v>411</v>
      </c>
      <c r="B470">
        <v>115</v>
      </c>
      <c r="C470">
        <v>7</v>
      </c>
      <c r="D470">
        <v>6</v>
      </c>
      <c r="E470">
        <v>116</v>
      </c>
      <c r="F470">
        <v>116</v>
      </c>
      <c r="G470">
        <v>14</v>
      </c>
      <c r="H470">
        <v>0</v>
      </c>
      <c r="I470">
        <v>0</v>
      </c>
      <c r="J470">
        <v>0</v>
      </c>
      <c r="K470">
        <v>0</v>
      </c>
      <c r="L470">
        <v>0</v>
      </c>
      <c r="M470">
        <v>0</v>
      </c>
      <c r="P470" s="19" t="s">
        <v>7212</v>
      </c>
      <c r="Q470" s="19" t="s">
        <v>1844</v>
      </c>
      <c r="R470">
        <v>412</v>
      </c>
      <c r="S470">
        <v>116</v>
      </c>
      <c r="T470">
        <v>7</v>
      </c>
      <c r="U470">
        <v>7</v>
      </c>
      <c r="V470">
        <v>2</v>
      </c>
      <c r="W470">
        <v>174</v>
      </c>
      <c r="X470" s="19" t="s">
        <v>2861</v>
      </c>
      <c r="Y470" s="4" t="str">
        <f t="shared" si="16"/>
        <v>411 : [7, 7, 2, 174],   #Crazy Old Man's House Outside to Inside WoB</v>
      </c>
      <c r="Z470" s="4" t="str">
        <f t="shared" si="15"/>
        <v>115 : [7, 2, 174, Crazy Old Man's House Outside WoB],   #412</v>
      </c>
      <c r="AB470" s="19" t="s">
        <v>5436</v>
      </c>
      <c r="AD470" t="s">
        <v>5436</v>
      </c>
    </row>
    <row r="471" spans="1:30">
      <c r="A471">
        <v>1183</v>
      </c>
      <c r="B471">
        <v>115</v>
      </c>
      <c r="C471">
        <v>0</v>
      </c>
      <c r="D471">
        <v>15</v>
      </c>
      <c r="E471">
        <v>511</v>
      </c>
      <c r="F471">
        <v>165</v>
      </c>
      <c r="G471">
        <v>36</v>
      </c>
      <c r="H471">
        <v>2</v>
      </c>
      <c r="I471">
        <v>0</v>
      </c>
      <c r="J471">
        <v>0</v>
      </c>
      <c r="K471">
        <v>32</v>
      </c>
      <c r="L471">
        <v>15</v>
      </c>
      <c r="M471">
        <v>0</v>
      </c>
      <c r="N471">
        <v>7</v>
      </c>
      <c r="O471">
        <v>15</v>
      </c>
      <c r="P471" s="19" t="s">
        <v>228</v>
      </c>
      <c r="Q471" s="19" t="s">
        <v>1845</v>
      </c>
      <c r="R471">
        <v>14</v>
      </c>
      <c r="S471">
        <v>0</v>
      </c>
      <c r="T471">
        <v>7</v>
      </c>
      <c r="U471">
        <v>13</v>
      </c>
      <c r="V471">
        <v>0</v>
      </c>
      <c r="W471">
        <v>174</v>
      </c>
      <c r="X471" s="19" t="s">
        <v>2861</v>
      </c>
      <c r="Y471" s="4" t="str">
        <f t="shared" si="16"/>
        <v>1183 : [7, 13, 0, 174],   #Crazy Old Man's House to World Map WoB</v>
      </c>
      <c r="Z471" s="4" t="str">
        <f t="shared" si="15"/>
        <v>115 : [13, 0, 174, Crazy Old Man's House Outside WoB],   #14</v>
      </c>
      <c r="AB471" s="19" t="s">
        <v>7444</v>
      </c>
      <c r="AD471" t="s">
        <v>7444</v>
      </c>
    </row>
    <row r="472" spans="1:30">
      <c r="A472">
        <v>412</v>
      </c>
      <c r="B472">
        <v>116</v>
      </c>
      <c r="C472">
        <v>116</v>
      </c>
      <c r="D472">
        <v>15</v>
      </c>
      <c r="E472">
        <v>115</v>
      </c>
      <c r="F472">
        <v>7</v>
      </c>
      <c r="G472">
        <v>7</v>
      </c>
      <c r="H472">
        <v>2</v>
      </c>
      <c r="I472">
        <v>0</v>
      </c>
      <c r="J472">
        <v>0</v>
      </c>
      <c r="K472">
        <v>32</v>
      </c>
      <c r="L472">
        <v>0</v>
      </c>
      <c r="M472">
        <v>0</v>
      </c>
      <c r="P472" s="19" t="s">
        <v>7099</v>
      </c>
      <c r="Q472" s="19" t="s">
        <v>1800</v>
      </c>
      <c r="R472">
        <v>411</v>
      </c>
      <c r="S472">
        <v>115</v>
      </c>
      <c r="T472">
        <v>116</v>
      </c>
      <c r="U472">
        <v>14</v>
      </c>
      <c r="V472">
        <v>0</v>
      </c>
      <c r="W472">
        <v>175</v>
      </c>
      <c r="X472" s="19" t="s">
        <v>2848</v>
      </c>
      <c r="Y472" s="4" t="str">
        <f t="shared" si="16"/>
        <v>412 : [116, 14, 0, 175],   #Crazy Old Man's House Inside to Outside</v>
      </c>
      <c r="Z472" s="4" t="str">
        <f t="shared" si="15"/>
        <v>116 : [14, 0, 175, Crazy Old Man's House Inside],   #411</v>
      </c>
      <c r="AB472" s="19" t="s">
        <v>5437</v>
      </c>
      <c r="AD472" t="s">
        <v>5437</v>
      </c>
    </row>
    <row r="473" spans="1:30">
      <c r="A473">
        <v>1184</v>
      </c>
      <c r="B473">
        <v>117</v>
      </c>
      <c r="C473">
        <v>16</v>
      </c>
      <c r="D473">
        <v>0</v>
      </c>
      <c r="E473">
        <v>0</v>
      </c>
      <c r="F473">
        <v>179</v>
      </c>
      <c r="G473">
        <v>70</v>
      </c>
      <c r="H473">
        <v>0</v>
      </c>
      <c r="I473">
        <v>0</v>
      </c>
      <c r="J473">
        <v>0</v>
      </c>
      <c r="K473">
        <v>0</v>
      </c>
      <c r="L473">
        <v>31</v>
      </c>
      <c r="M473">
        <v>0</v>
      </c>
      <c r="N473">
        <v>36</v>
      </c>
      <c r="O473">
        <v>0</v>
      </c>
      <c r="P473" s="19" t="s">
        <v>18</v>
      </c>
      <c r="Q473" s="19" t="s">
        <v>64</v>
      </c>
      <c r="W473">
        <v>176</v>
      </c>
      <c r="X473" s="19" t="s">
        <v>64</v>
      </c>
      <c r="Y473" s="4" t="str">
        <f t="shared" si="16"/>
        <v>1184 : [, , , 176],   #Imperial Camp</v>
      </c>
      <c r="Z473" s="4" t="str">
        <f t="shared" si="15"/>
        <v>117 : [, , 176, Imperial Camp],   #</v>
      </c>
      <c r="AC473" t="s">
        <v>9866</v>
      </c>
      <c r="AD473" t="s">
        <v>9866</v>
      </c>
    </row>
    <row r="474" spans="1:30">
      <c r="A474">
        <v>413</v>
      </c>
      <c r="B474">
        <v>121</v>
      </c>
      <c r="C474">
        <v>28</v>
      </c>
      <c r="D474">
        <v>12</v>
      </c>
      <c r="E474">
        <v>123</v>
      </c>
      <c r="F474">
        <v>51</v>
      </c>
      <c r="G474">
        <v>30</v>
      </c>
      <c r="H474">
        <v>0</v>
      </c>
      <c r="I474">
        <v>0</v>
      </c>
      <c r="J474">
        <v>0</v>
      </c>
      <c r="K474">
        <v>0</v>
      </c>
      <c r="L474">
        <v>0</v>
      </c>
      <c r="M474">
        <v>0</v>
      </c>
      <c r="P474" s="19" t="s">
        <v>7213</v>
      </c>
      <c r="Q474" s="19" t="s">
        <v>2707</v>
      </c>
      <c r="Y474" s="4" t="str">
        <f t="shared" si="16"/>
        <v>413 : [, , , ],   #Doma Poisoning Event - 3F Outside to Inside</v>
      </c>
      <c r="Z474" s="4" t="str">
        <f t="shared" si="15"/>
        <v>121 : [, , , ],   #</v>
      </c>
      <c r="AC474" t="s">
        <v>9867</v>
      </c>
      <c r="AD474" t="s">
        <v>9867</v>
      </c>
    </row>
    <row r="475" spans="1:30">
      <c r="A475">
        <v>414</v>
      </c>
      <c r="B475">
        <v>121</v>
      </c>
      <c r="C475">
        <v>28</v>
      </c>
      <c r="D475">
        <v>31</v>
      </c>
      <c r="E475">
        <v>123</v>
      </c>
      <c r="F475">
        <v>10</v>
      </c>
      <c r="G475">
        <v>49</v>
      </c>
      <c r="H475">
        <v>0</v>
      </c>
      <c r="I475">
        <v>0</v>
      </c>
      <c r="J475">
        <v>0</v>
      </c>
      <c r="K475">
        <v>0</v>
      </c>
      <c r="L475">
        <v>0</v>
      </c>
      <c r="M475">
        <v>0</v>
      </c>
      <c r="P475" s="19" t="s">
        <v>7213</v>
      </c>
      <c r="Q475" s="19" t="s">
        <v>2708</v>
      </c>
      <c r="Y475" s="4" t="str">
        <f t="shared" si="16"/>
        <v>414 : [, , , ],   #Doma Poisoning Event - 1F Outside Main Door</v>
      </c>
      <c r="Z475" s="4" t="str">
        <f t="shared" si="15"/>
        <v>121 : [, , , ],   #</v>
      </c>
      <c r="AC475" t="s">
        <v>9868</v>
      </c>
      <c r="AD475" t="s">
        <v>9868</v>
      </c>
    </row>
    <row r="476" spans="1:30">
      <c r="A476">
        <v>415</v>
      </c>
      <c r="B476">
        <v>121</v>
      </c>
      <c r="C476">
        <v>37</v>
      </c>
      <c r="D476">
        <v>11</v>
      </c>
      <c r="E476">
        <v>123</v>
      </c>
      <c r="F476">
        <v>17</v>
      </c>
      <c r="G476">
        <v>38</v>
      </c>
      <c r="H476">
        <v>0</v>
      </c>
      <c r="I476">
        <v>0</v>
      </c>
      <c r="J476">
        <v>0</v>
      </c>
      <c r="K476">
        <v>0</v>
      </c>
      <c r="L476">
        <v>0</v>
      </c>
      <c r="M476">
        <v>0</v>
      </c>
      <c r="P476" s="19" t="s">
        <v>7213</v>
      </c>
      <c r="Q476" s="19" t="s">
        <v>2709</v>
      </c>
      <c r="Y476" s="4" t="str">
        <f t="shared" si="16"/>
        <v>415 : [, , , ],   #Doma Poisoning Event - 2F Outside to Main Room</v>
      </c>
      <c r="Z476" s="4" t="str">
        <f t="shared" si="15"/>
        <v>121 : [, , , ],   #</v>
      </c>
      <c r="AC476" t="s">
        <v>9869</v>
      </c>
      <c r="AD476" t="s">
        <v>9869</v>
      </c>
    </row>
    <row r="477" spans="1:30">
      <c r="A477">
        <v>416</v>
      </c>
      <c r="B477">
        <v>121</v>
      </c>
      <c r="C477">
        <v>50</v>
      </c>
      <c r="D477">
        <v>37</v>
      </c>
      <c r="E477">
        <v>123</v>
      </c>
      <c r="F477">
        <v>28</v>
      </c>
      <c r="G477">
        <v>54</v>
      </c>
      <c r="H477">
        <v>0</v>
      </c>
      <c r="I477">
        <v>0</v>
      </c>
      <c r="J477">
        <v>0</v>
      </c>
      <c r="K477">
        <v>0</v>
      </c>
      <c r="L477">
        <v>0</v>
      </c>
      <c r="M477">
        <v>0</v>
      </c>
      <c r="P477" s="19" t="s">
        <v>7213</v>
      </c>
      <c r="Q477" s="19" t="s">
        <v>2710</v>
      </c>
      <c r="Y477" s="4" t="str">
        <f t="shared" si="16"/>
        <v>416 : [, , , ],   #Doma Poisoning Event - 2F Outside to Treasure Room</v>
      </c>
      <c r="Z477" s="4" t="str">
        <f t="shared" si="15"/>
        <v>121 : [, , , ],   #</v>
      </c>
      <c r="AC477" t="s">
        <v>9870</v>
      </c>
      <c r="AD477" t="s">
        <v>9870</v>
      </c>
    </row>
    <row r="478" spans="1:30">
      <c r="A478">
        <v>1185</v>
      </c>
      <c r="B478">
        <v>121</v>
      </c>
      <c r="C478">
        <v>16</v>
      </c>
      <c r="D478">
        <v>63</v>
      </c>
      <c r="E478">
        <v>511</v>
      </c>
      <c r="F478">
        <v>156</v>
      </c>
      <c r="G478">
        <v>85</v>
      </c>
      <c r="H478">
        <v>2</v>
      </c>
      <c r="I478">
        <v>0</v>
      </c>
      <c r="J478">
        <v>0</v>
      </c>
      <c r="K478">
        <v>32</v>
      </c>
      <c r="L478">
        <v>31</v>
      </c>
      <c r="M478">
        <v>0</v>
      </c>
      <c r="N478">
        <v>33</v>
      </c>
      <c r="O478">
        <v>63</v>
      </c>
      <c r="P478" s="19" t="s">
        <v>228</v>
      </c>
      <c r="Q478" s="19" t="s">
        <v>2711</v>
      </c>
      <c r="Y478" s="4" t="str">
        <f t="shared" si="16"/>
        <v>1185 : [, , , ],   #Doma Poisoning Event - Outside to World Map</v>
      </c>
      <c r="Z478" s="4" t="str">
        <f t="shared" si="15"/>
        <v>121 : [, , , ],   #</v>
      </c>
      <c r="AC478" t="s">
        <v>9871</v>
      </c>
      <c r="AD478" t="s">
        <v>9871</v>
      </c>
    </row>
    <row r="479" spans="1:30">
      <c r="A479">
        <v>417</v>
      </c>
      <c r="B479">
        <v>123</v>
      </c>
      <c r="C479">
        <v>51</v>
      </c>
      <c r="D479">
        <v>31</v>
      </c>
      <c r="E479">
        <v>121</v>
      </c>
      <c r="F479">
        <v>28</v>
      </c>
      <c r="G479">
        <v>14</v>
      </c>
      <c r="H479">
        <v>2</v>
      </c>
      <c r="I479">
        <v>0</v>
      </c>
      <c r="J479">
        <v>0</v>
      </c>
      <c r="K479">
        <v>32</v>
      </c>
      <c r="L479">
        <v>0</v>
      </c>
      <c r="M479">
        <v>0</v>
      </c>
      <c r="P479" s="19" t="s">
        <v>7214</v>
      </c>
      <c r="Q479" s="19" t="s">
        <v>1815</v>
      </c>
      <c r="R479">
        <v>413</v>
      </c>
      <c r="W479">
        <v>177</v>
      </c>
      <c r="X479" s="19" t="s">
        <v>2846</v>
      </c>
      <c r="Y479" s="4" t="str">
        <f t="shared" si="16"/>
        <v>417 : [, , , 177],   #Doma 3F Inside to 3F Outside</v>
      </c>
      <c r="Z479" s="4" t="str">
        <f t="shared" si="15"/>
        <v>123 : [, , 177, Doma 3F Inside],   #413</v>
      </c>
      <c r="AB479" s="19" t="s">
        <v>5438</v>
      </c>
      <c r="AD479" t="s">
        <v>5438</v>
      </c>
    </row>
    <row r="480" spans="1:30">
      <c r="A480">
        <v>418</v>
      </c>
      <c r="B480">
        <v>123</v>
      </c>
      <c r="C480">
        <v>10</v>
      </c>
      <c r="D480">
        <v>50</v>
      </c>
      <c r="E480">
        <v>121</v>
      </c>
      <c r="F480">
        <v>28</v>
      </c>
      <c r="G480">
        <v>33</v>
      </c>
      <c r="H480">
        <v>2</v>
      </c>
      <c r="I480">
        <v>0</v>
      </c>
      <c r="J480">
        <v>0</v>
      </c>
      <c r="K480">
        <v>32</v>
      </c>
      <c r="L480">
        <v>0</v>
      </c>
      <c r="M480">
        <v>0</v>
      </c>
      <c r="P480" s="19" t="s">
        <v>7214</v>
      </c>
      <c r="Q480" s="19" t="s">
        <v>1805</v>
      </c>
      <c r="R480">
        <v>414</v>
      </c>
      <c r="W480">
        <v>178</v>
      </c>
      <c r="X480" s="19" t="s">
        <v>2847</v>
      </c>
      <c r="Y480" s="4" t="str">
        <f t="shared" si="16"/>
        <v>418 : [, , , 178],   #Doma Interior to Front Outside</v>
      </c>
      <c r="Z480" s="4" t="str">
        <f t="shared" si="15"/>
        <v>123 : [, , 178, Doma Main Room],   #414</v>
      </c>
      <c r="AB480" s="19" t="s">
        <v>5439</v>
      </c>
      <c r="AD480" t="s">
        <v>5439</v>
      </c>
    </row>
    <row r="481" spans="1:30">
      <c r="A481">
        <v>419</v>
      </c>
      <c r="B481">
        <v>123</v>
      </c>
      <c r="C481">
        <v>17</v>
      </c>
      <c r="D481">
        <v>39</v>
      </c>
      <c r="E481">
        <v>121</v>
      </c>
      <c r="F481">
        <v>37</v>
      </c>
      <c r="G481">
        <v>13</v>
      </c>
      <c r="H481">
        <v>2</v>
      </c>
      <c r="I481">
        <v>0</v>
      </c>
      <c r="J481">
        <v>0</v>
      </c>
      <c r="K481">
        <v>32</v>
      </c>
      <c r="L481">
        <v>0</v>
      </c>
      <c r="M481">
        <v>0</v>
      </c>
      <c r="P481" s="19" t="s">
        <v>7214</v>
      </c>
      <c r="Q481" s="19" t="s">
        <v>1804</v>
      </c>
      <c r="R481">
        <v>415</v>
      </c>
      <c r="W481">
        <v>178</v>
      </c>
      <c r="X481" s="19" t="s">
        <v>2847</v>
      </c>
      <c r="Y481" s="4" t="str">
        <f t="shared" si="16"/>
        <v>419 : [, , , 178],   #Doma Interior to 2F Outside</v>
      </c>
      <c r="Z481" s="4" t="str">
        <f t="shared" si="15"/>
        <v>123 : [, , 178, Doma Main Room],   #415</v>
      </c>
      <c r="AB481" s="19" t="s">
        <v>5440</v>
      </c>
      <c r="AD481" t="s">
        <v>5440</v>
      </c>
    </row>
    <row r="482" spans="1:30">
      <c r="A482">
        <v>420</v>
      </c>
      <c r="B482">
        <v>123</v>
      </c>
      <c r="C482">
        <v>28</v>
      </c>
      <c r="D482">
        <v>55</v>
      </c>
      <c r="E482">
        <v>285</v>
      </c>
      <c r="F482">
        <v>50</v>
      </c>
      <c r="G482">
        <v>39</v>
      </c>
      <c r="H482">
        <v>2</v>
      </c>
      <c r="I482">
        <v>0</v>
      </c>
      <c r="J482">
        <v>0</v>
      </c>
      <c r="K482">
        <v>32</v>
      </c>
      <c r="L482">
        <v>0</v>
      </c>
      <c r="M482">
        <v>0</v>
      </c>
      <c r="P482" s="19" t="s">
        <v>225</v>
      </c>
      <c r="Q482" s="19" t="s">
        <v>1808</v>
      </c>
      <c r="R482">
        <v>746</v>
      </c>
      <c r="S482">
        <v>285</v>
      </c>
      <c r="T482">
        <v>28</v>
      </c>
      <c r="U482">
        <v>54</v>
      </c>
      <c r="V482">
        <v>0</v>
      </c>
      <c r="W482">
        <v>179</v>
      </c>
      <c r="X482" s="19" t="s">
        <v>2849</v>
      </c>
      <c r="Y482" s="4" t="str">
        <f t="shared" si="16"/>
        <v>420 : [28, 54, 0, 179],   #Doma Treasure Room to 2F Outside</v>
      </c>
      <c r="Z482" s="4" t="str">
        <f t="shared" si="15"/>
        <v>123 : [54, 0, 179, Doma 2F Treasure Room],   #746</v>
      </c>
      <c r="AB482" s="19" t="s">
        <v>5441</v>
      </c>
      <c r="AD482" t="s">
        <v>5441</v>
      </c>
    </row>
    <row r="483" spans="1:30">
      <c r="A483">
        <v>421</v>
      </c>
      <c r="B483">
        <v>123</v>
      </c>
      <c r="C483">
        <v>4</v>
      </c>
      <c r="D483">
        <v>14</v>
      </c>
      <c r="E483">
        <v>123</v>
      </c>
      <c r="F483">
        <v>42</v>
      </c>
      <c r="G483">
        <v>9</v>
      </c>
      <c r="H483">
        <v>2</v>
      </c>
      <c r="I483">
        <v>0</v>
      </c>
      <c r="J483">
        <v>0</v>
      </c>
      <c r="K483">
        <v>32</v>
      </c>
      <c r="L483">
        <v>0</v>
      </c>
      <c r="M483">
        <v>0</v>
      </c>
      <c r="P483" s="19" t="s">
        <v>7213</v>
      </c>
      <c r="Q483" s="19" t="s">
        <v>1827</v>
      </c>
      <c r="R483">
        <v>422</v>
      </c>
      <c r="S483">
        <v>123</v>
      </c>
      <c r="T483">
        <v>4</v>
      </c>
      <c r="U483">
        <v>13</v>
      </c>
      <c r="V483">
        <v>0</v>
      </c>
      <c r="W483">
        <v>180</v>
      </c>
      <c r="X483" s="19" t="s">
        <v>1827</v>
      </c>
      <c r="Y483" s="4" t="str">
        <f t="shared" si="16"/>
        <v>421 : [4, 13, 0, 180],   #Doma Right Side Bedroom</v>
      </c>
      <c r="Z483" s="4" t="str">
        <f t="shared" si="15"/>
        <v>123 : [13, 0, 180, Doma Right Side Bedroom],   #422</v>
      </c>
      <c r="AB483" s="19" t="s">
        <v>5442</v>
      </c>
      <c r="AD483" t="s">
        <v>5442</v>
      </c>
    </row>
    <row r="484" spans="1:30">
      <c r="A484">
        <v>422</v>
      </c>
      <c r="B484">
        <v>123</v>
      </c>
      <c r="C484">
        <v>42</v>
      </c>
      <c r="D484">
        <v>7</v>
      </c>
      <c r="E484">
        <v>123</v>
      </c>
      <c r="F484">
        <v>4</v>
      </c>
      <c r="G484">
        <v>13</v>
      </c>
      <c r="H484">
        <v>0</v>
      </c>
      <c r="I484">
        <v>0</v>
      </c>
      <c r="J484">
        <v>0</v>
      </c>
      <c r="K484">
        <v>0</v>
      </c>
      <c r="L484">
        <v>0</v>
      </c>
      <c r="M484">
        <v>0</v>
      </c>
      <c r="P484" s="19" t="s">
        <v>7213</v>
      </c>
      <c r="Q484" s="19" t="s">
        <v>5006</v>
      </c>
      <c r="R484">
        <v>421</v>
      </c>
      <c r="S484">
        <v>123</v>
      </c>
      <c r="T484">
        <v>42</v>
      </c>
      <c r="U484">
        <v>9</v>
      </c>
      <c r="V484">
        <v>2</v>
      </c>
      <c r="W484">
        <v>181</v>
      </c>
      <c r="X484" s="19" t="s">
        <v>2852</v>
      </c>
      <c r="Y484" s="4" t="str">
        <f t="shared" si="16"/>
        <v>422 : [42, 9, 2, 181],   #Doma 1F Inner Room to Right Side Bedroom</v>
      </c>
      <c r="Z484" s="4" t="str">
        <f t="shared" si="15"/>
        <v>123 : [9, 2, 181, Doma Inner Room],   #421</v>
      </c>
      <c r="AB484" s="19" t="s">
        <v>5443</v>
      </c>
      <c r="AD484" t="s">
        <v>5443</v>
      </c>
    </row>
    <row r="485" spans="1:30">
      <c r="A485">
        <v>423</v>
      </c>
      <c r="B485">
        <v>123</v>
      </c>
      <c r="C485">
        <v>25</v>
      </c>
      <c r="D485">
        <v>18</v>
      </c>
      <c r="E485">
        <v>123</v>
      </c>
      <c r="F485">
        <v>10</v>
      </c>
      <c r="G485">
        <v>36</v>
      </c>
      <c r="H485">
        <v>2</v>
      </c>
      <c r="I485">
        <v>0</v>
      </c>
      <c r="J485">
        <v>0</v>
      </c>
      <c r="K485">
        <v>32</v>
      </c>
      <c r="L485">
        <v>0</v>
      </c>
      <c r="M485">
        <v>0</v>
      </c>
      <c r="P485" s="19" t="s">
        <v>7213</v>
      </c>
      <c r="Q485" s="19" t="s">
        <v>954</v>
      </c>
      <c r="R485">
        <v>424</v>
      </c>
      <c r="S485">
        <v>123</v>
      </c>
      <c r="T485">
        <v>25</v>
      </c>
      <c r="U485">
        <v>17</v>
      </c>
      <c r="V485">
        <v>0</v>
      </c>
      <c r="W485">
        <v>182</v>
      </c>
      <c r="X485" s="19" t="s">
        <v>954</v>
      </c>
      <c r="Y485" s="4" t="str">
        <f t="shared" si="16"/>
        <v>423 : [25, 17, 0, 182],   #Doma Throne Room</v>
      </c>
      <c r="Z485" s="4" t="str">
        <f t="shared" si="15"/>
        <v>123 : [17, 0, 182, Doma Throne Room],   #424</v>
      </c>
      <c r="AB485" s="19" t="s">
        <v>5444</v>
      </c>
      <c r="AD485" t="s">
        <v>5444</v>
      </c>
    </row>
    <row r="486" spans="1:30">
      <c r="A486">
        <v>424</v>
      </c>
      <c r="B486">
        <v>123</v>
      </c>
      <c r="C486">
        <v>10</v>
      </c>
      <c r="D486">
        <v>34</v>
      </c>
      <c r="E486">
        <v>123</v>
      </c>
      <c r="F486">
        <v>25</v>
      </c>
      <c r="G486">
        <v>17</v>
      </c>
      <c r="H486">
        <v>0</v>
      </c>
      <c r="I486">
        <v>1</v>
      </c>
      <c r="J486">
        <v>0</v>
      </c>
      <c r="K486">
        <v>8</v>
      </c>
      <c r="L486">
        <v>0</v>
      </c>
      <c r="M486">
        <v>0</v>
      </c>
      <c r="P486" s="19" t="s">
        <v>7213</v>
      </c>
      <c r="Q486" s="19" t="s">
        <v>1810</v>
      </c>
      <c r="R486">
        <v>423</v>
      </c>
      <c r="S486">
        <v>123</v>
      </c>
      <c r="T486">
        <v>10</v>
      </c>
      <c r="U486">
        <v>36</v>
      </c>
      <c r="V486">
        <v>2</v>
      </c>
      <c r="W486">
        <v>178</v>
      </c>
      <c r="X486" s="19" t="s">
        <v>2847</v>
      </c>
      <c r="Y486" s="4" t="str">
        <f t="shared" si="16"/>
        <v>424 : [10, 36, 2, 178],   #Doma Main Room to Throne Room</v>
      </c>
      <c r="Z486" s="4" t="str">
        <f t="shared" si="15"/>
        <v>123 : [36, 2, 178, Doma Main Room],   #423</v>
      </c>
      <c r="AB486" s="19" t="s">
        <v>5445</v>
      </c>
      <c r="AD486" t="s">
        <v>5445</v>
      </c>
    </row>
    <row r="487" spans="1:30">
      <c r="A487">
        <v>425</v>
      </c>
      <c r="B487">
        <v>123</v>
      </c>
      <c r="C487">
        <v>40</v>
      </c>
      <c r="D487">
        <v>7</v>
      </c>
      <c r="E487">
        <v>123</v>
      </c>
      <c r="F487">
        <v>56</v>
      </c>
      <c r="G487">
        <v>53</v>
      </c>
      <c r="H487">
        <v>0</v>
      </c>
      <c r="I487">
        <v>0</v>
      </c>
      <c r="J487">
        <v>0</v>
      </c>
      <c r="K487">
        <v>0</v>
      </c>
      <c r="L487">
        <v>0</v>
      </c>
      <c r="M487">
        <v>0</v>
      </c>
      <c r="P487" s="19" t="s">
        <v>7213</v>
      </c>
      <c r="Q487" s="19" t="s">
        <v>5005</v>
      </c>
      <c r="R487">
        <v>426</v>
      </c>
      <c r="S487">
        <v>123</v>
      </c>
      <c r="T487">
        <v>40</v>
      </c>
      <c r="U487">
        <v>9</v>
      </c>
      <c r="V487">
        <v>2</v>
      </c>
      <c r="W487">
        <v>181</v>
      </c>
      <c r="X487" s="19" t="s">
        <v>2852</v>
      </c>
      <c r="Y487" s="4" t="str">
        <f t="shared" si="16"/>
        <v>425 : [40, 9, 2, 181],   #Doma 1F Inner Room to Left Side Bedroom</v>
      </c>
      <c r="Z487" s="4" t="str">
        <f t="shared" si="15"/>
        <v>123 : [9, 2, 181, Doma Inner Room],   #426</v>
      </c>
      <c r="AB487" s="19" t="s">
        <v>5446</v>
      </c>
      <c r="AD487" t="s">
        <v>5446</v>
      </c>
    </row>
    <row r="488" spans="1:30">
      <c r="A488">
        <v>426</v>
      </c>
      <c r="B488">
        <v>123</v>
      </c>
      <c r="C488">
        <v>56</v>
      </c>
      <c r="D488">
        <v>54</v>
      </c>
      <c r="E488">
        <v>123</v>
      </c>
      <c r="F488">
        <v>40</v>
      </c>
      <c r="G488">
        <v>9</v>
      </c>
      <c r="H488">
        <v>2</v>
      </c>
      <c r="I488">
        <v>0</v>
      </c>
      <c r="J488">
        <v>0</v>
      </c>
      <c r="K488">
        <v>32</v>
      </c>
      <c r="L488">
        <v>0</v>
      </c>
      <c r="M488">
        <v>0</v>
      </c>
      <c r="P488" s="19" t="s">
        <v>7213</v>
      </c>
      <c r="Q488" s="19" t="s">
        <v>2929</v>
      </c>
      <c r="R488">
        <v>425</v>
      </c>
      <c r="S488">
        <v>123</v>
      </c>
      <c r="T488">
        <v>56</v>
      </c>
      <c r="U488">
        <v>53</v>
      </c>
      <c r="V488">
        <v>0</v>
      </c>
      <c r="W488">
        <v>183</v>
      </c>
      <c r="X488" s="19" t="s">
        <v>2929</v>
      </c>
      <c r="Y488" s="4" t="str">
        <f t="shared" si="16"/>
        <v>426 : [56, 53, 0, 183],   #Doma Left Side Bedroom</v>
      </c>
      <c r="Z488" s="4" t="str">
        <f t="shared" si="15"/>
        <v>123 : [53, 0, 183, Doma Left Side Bedroom],   #425</v>
      </c>
      <c r="AB488" s="19" t="s">
        <v>5447</v>
      </c>
      <c r="AD488" t="s">
        <v>5447</v>
      </c>
    </row>
    <row r="489" spans="1:30">
      <c r="A489">
        <v>427</v>
      </c>
      <c r="B489">
        <v>123</v>
      </c>
      <c r="C489">
        <v>40</v>
      </c>
      <c r="D489">
        <v>12</v>
      </c>
      <c r="E489">
        <v>123</v>
      </c>
      <c r="F489">
        <v>5</v>
      </c>
      <c r="G489">
        <v>45</v>
      </c>
      <c r="H489">
        <v>2</v>
      </c>
      <c r="I489">
        <v>0</v>
      </c>
      <c r="J489">
        <v>0</v>
      </c>
      <c r="K489">
        <v>32</v>
      </c>
      <c r="L489">
        <v>0</v>
      </c>
      <c r="M489">
        <v>0</v>
      </c>
      <c r="P489" s="19" t="s">
        <v>7213</v>
      </c>
      <c r="Q489" s="19" t="s">
        <v>1811</v>
      </c>
      <c r="R489">
        <v>428</v>
      </c>
      <c r="S489">
        <v>123</v>
      </c>
      <c r="T489">
        <v>40</v>
      </c>
      <c r="U489">
        <v>11</v>
      </c>
      <c r="V489">
        <v>0</v>
      </c>
      <c r="W489">
        <v>181</v>
      </c>
      <c r="X489" s="19" t="s">
        <v>2852</v>
      </c>
      <c r="Y489" s="4" t="str">
        <f t="shared" si="16"/>
        <v>427 : [40, 11, 0, 181],   #Doma 1F Inner Room Left Door To Main Room</v>
      </c>
      <c r="Z489" s="4" t="str">
        <f t="shared" si="15"/>
        <v>123 : [11, 0, 181, Doma Inner Room],   #428</v>
      </c>
      <c r="AB489" s="19" t="s">
        <v>5448</v>
      </c>
      <c r="AD489" t="s">
        <v>5448</v>
      </c>
    </row>
    <row r="490" spans="1:30">
      <c r="A490">
        <v>428</v>
      </c>
      <c r="B490">
        <v>123</v>
      </c>
      <c r="C490">
        <v>5</v>
      </c>
      <c r="D490">
        <v>43</v>
      </c>
      <c r="E490">
        <v>123</v>
      </c>
      <c r="F490">
        <v>40</v>
      </c>
      <c r="G490">
        <v>11</v>
      </c>
      <c r="H490">
        <v>0</v>
      </c>
      <c r="I490">
        <v>0</v>
      </c>
      <c r="J490">
        <v>0</v>
      </c>
      <c r="K490">
        <v>0</v>
      </c>
      <c r="L490">
        <v>0</v>
      </c>
      <c r="M490">
        <v>0</v>
      </c>
      <c r="P490" s="19" t="s">
        <v>7213</v>
      </c>
      <c r="Q490" s="19" t="s">
        <v>1812</v>
      </c>
      <c r="R490">
        <v>427</v>
      </c>
      <c r="S490">
        <v>123</v>
      </c>
      <c r="T490">
        <v>5</v>
      </c>
      <c r="U490">
        <v>45</v>
      </c>
      <c r="V490">
        <v>2</v>
      </c>
      <c r="W490">
        <v>178</v>
      </c>
      <c r="X490" s="19" t="s">
        <v>2847</v>
      </c>
      <c r="Y490" s="4" t="str">
        <f t="shared" si="16"/>
        <v>428 : [5, 45, 2, 178],   #Doma 1F Main Room to Inner Room Left Door</v>
      </c>
      <c r="Z490" s="4" t="str">
        <f t="shared" si="15"/>
        <v>123 : [45, 2, 178, Doma Main Room],   #427</v>
      </c>
      <c r="AB490" s="19" t="s">
        <v>5449</v>
      </c>
      <c r="AD490" t="s">
        <v>5449</v>
      </c>
    </row>
    <row r="491" spans="1:30">
      <c r="A491">
        <v>429</v>
      </c>
      <c r="B491">
        <v>123</v>
      </c>
      <c r="C491">
        <v>49</v>
      </c>
      <c r="D491">
        <v>12</v>
      </c>
      <c r="E491">
        <v>123</v>
      </c>
      <c r="F491">
        <v>15</v>
      </c>
      <c r="G491">
        <v>45</v>
      </c>
      <c r="H491">
        <v>2</v>
      </c>
      <c r="I491">
        <v>0</v>
      </c>
      <c r="J491">
        <v>0</v>
      </c>
      <c r="K491">
        <v>32</v>
      </c>
      <c r="L491">
        <v>0</v>
      </c>
      <c r="M491">
        <v>0</v>
      </c>
      <c r="P491" s="19" t="s">
        <v>7213</v>
      </c>
      <c r="Q491" s="19" t="s">
        <v>1813</v>
      </c>
      <c r="R491">
        <v>430</v>
      </c>
      <c r="S491">
        <v>123</v>
      </c>
      <c r="T491">
        <v>49</v>
      </c>
      <c r="U491">
        <v>11</v>
      </c>
      <c r="V491">
        <v>0</v>
      </c>
      <c r="W491">
        <v>181</v>
      </c>
      <c r="X491" s="19" t="s">
        <v>2852</v>
      </c>
      <c r="Y491" s="4" t="str">
        <f t="shared" si="16"/>
        <v>429 : [49, 11, 0, 181],   #Doma 1F Inner Room Right Door To Main Room</v>
      </c>
      <c r="Z491" s="4" t="str">
        <f t="shared" si="15"/>
        <v>123 : [11, 0, 181, Doma Inner Room],   #430</v>
      </c>
      <c r="AB491" s="19" t="s">
        <v>5450</v>
      </c>
      <c r="AD491" t="s">
        <v>5450</v>
      </c>
    </row>
    <row r="492" spans="1:30">
      <c r="A492">
        <v>430</v>
      </c>
      <c r="B492">
        <v>123</v>
      </c>
      <c r="C492">
        <v>15</v>
      </c>
      <c r="D492">
        <v>43</v>
      </c>
      <c r="E492">
        <v>123</v>
      </c>
      <c r="F492">
        <v>49</v>
      </c>
      <c r="G492">
        <v>11</v>
      </c>
      <c r="H492">
        <v>0</v>
      </c>
      <c r="I492">
        <v>0</v>
      </c>
      <c r="J492">
        <v>0</v>
      </c>
      <c r="K492">
        <v>0</v>
      </c>
      <c r="L492">
        <v>0</v>
      </c>
      <c r="M492">
        <v>0</v>
      </c>
      <c r="P492" s="19" t="s">
        <v>7213</v>
      </c>
      <c r="Q492" s="19" t="s">
        <v>1814</v>
      </c>
      <c r="R492">
        <v>429</v>
      </c>
      <c r="S492">
        <v>123</v>
      </c>
      <c r="T492">
        <v>15</v>
      </c>
      <c r="U492">
        <v>45</v>
      </c>
      <c r="V492">
        <v>2</v>
      </c>
      <c r="W492">
        <v>178</v>
      </c>
      <c r="X492" s="19" t="s">
        <v>2847</v>
      </c>
      <c r="Y492" s="4" t="str">
        <f t="shared" si="16"/>
        <v>430 : [15, 45, 2, 178],   #Doma 1F Main Room to Inner Room Right Door</v>
      </c>
      <c r="Z492" s="4" t="str">
        <f t="shared" si="15"/>
        <v>123 : [45, 2, 178, Doma Main Room],   #429</v>
      </c>
      <c r="AB492" s="19" t="s">
        <v>5451</v>
      </c>
      <c r="AD492" t="s">
        <v>5451</v>
      </c>
    </row>
    <row r="493" spans="1:30">
      <c r="A493">
        <v>431</v>
      </c>
      <c r="B493">
        <v>123</v>
      </c>
      <c r="C493">
        <v>6</v>
      </c>
      <c r="D493">
        <v>24</v>
      </c>
      <c r="E493">
        <v>123</v>
      </c>
      <c r="F493">
        <v>49</v>
      </c>
      <c r="G493">
        <v>27</v>
      </c>
      <c r="H493">
        <v>1</v>
      </c>
      <c r="I493">
        <v>0</v>
      </c>
      <c r="J493">
        <v>0</v>
      </c>
      <c r="K493">
        <v>16</v>
      </c>
      <c r="L493">
        <v>0</v>
      </c>
      <c r="M493">
        <v>0</v>
      </c>
      <c r="P493" s="19" t="s">
        <v>7213</v>
      </c>
      <c r="Q493" s="19" t="s">
        <v>1817</v>
      </c>
      <c r="R493">
        <v>432</v>
      </c>
      <c r="S493">
        <v>123</v>
      </c>
      <c r="T493">
        <v>5</v>
      </c>
      <c r="U493">
        <v>25</v>
      </c>
      <c r="V493">
        <v>3</v>
      </c>
      <c r="W493">
        <v>178</v>
      </c>
      <c r="X493" s="19" t="s">
        <v>2847</v>
      </c>
      <c r="Y493" s="4" t="str">
        <f t="shared" si="16"/>
        <v>431 : [5, 25, 3, 178],   #Doma 2F Stairs to 3F</v>
      </c>
      <c r="Z493" s="4" t="str">
        <f t="shared" si="15"/>
        <v>123 : [25, 3, 178, Doma Main Room],   #432</v>
      </c>
      <c r="AB493" s="19" t="s">
        <v>5452</v>
      </c>
      <c r="AD493" t="s">
        <v>5452</v>
      </c>
    </row>
    <row r="494" spans="1:30">
      <c r="A494">
        <v>432</v>
      </c>
      <c r="B494">
        <v>123</v>
      </c>
      <c r="C494">
        <v>48</v>
      </c>
      <c r="D494">
        <v>28</v>
      </c>
      <c r="E494">
        <v>123</v>
      </c>
      <c r="F494">
        <v>5</v>
      </c>
      <c r="G494">
        <v>25</v>
      </c>
      <c r="H494">
        <v>3</v>
      </c>
      <c r="I494">
        <v>0</v>
      </c>
      <c r="J494">
        <v>0</v>
      </c>
      <c r="K494">
        <v>48</v>
      </c>
      <c r="L494">
        <v>0</v>
      </c>
      <c r="M494">
        <v>0</v>
      </c>
      <c r="P494" s="19" t="s">
        <v>7213</v>
      </c>
      <c r="Q494" s="19" t="s">
        <v>1816</v>
      </c>
      <c r="R494">
        <v>431</v>
      </c>
      <c r="S494">
        <v>123</v>
      </c>
      <c r="T494">
        <v>49</v>
      </c>
      <c r="U494">
        <v>27</v>
      </c>
      <c r="V494">
        <v>1</v>
      </c>
      <c r="W494">
        <v>177</v>
      </c>
      <c r="X494" s="19" t="s">
        <v>2846</v>
      </c>
      <c r="Y494" s="4" t="str">
        <f t="shared" si="16"/>
        <v>432 : [49, 27, 1, 177],   #Doma 3F Stairs to 2F</v>
      </c>
      <c r="Z494" s="4" t="str">
        <f t="shared" si="15"/>
        <v>123 : [27, 1, 177, Doma 3F Inside],   #431</v>
      </c>
      <c r="AB494" s="19" t="s">
        <v>5453</v>
      </c>
      <c r="AD494" t="s">
        <v>5453</v>
      </c>
    </row>
    <row r="495" spans="1:30">
      <c r="A495">
        <v>433</v>
      </c>
      <c r="B495">
        <v>123</v>
      </c>
      <c r="C495">
        <v>16</v>
      </c>
      <c r="D495">
        <v>32</v>
      </c>
      <c r="E495">
        <v>124</v>
      </c>
      <c r="F495">
        <v>28</v>
      </c>
      <c r="G495">
        <v>36</v>
      </c>
      <c r="H495">
        <v>0</v>
      </c>
      <c r="I495">
        <v>0</v>
      </c>
      <c r="J495">
        <v>0</v>
      </c>
      <c r="K495">
        <v>0</v>
      </c>
      <c r="L495">
        <v>0</v>
      </c>
      <c r="M495">
        <v>0</v>
      </c>
      <c r="P495" s="19" t="s">
        <v>7215</v>
      </c>
      <c r="Q495" s="19" t="s">
        <v>1818</v>
      </c>
      <c r="R495">
        <v>434</v>
      </c>
      <c r="S495">
        <v>124</v>
      </c>
      <c r="T495">
        <v>16</v>
      </c>
      <c r="U495">
        <v>34</v>
      </c>
      <c r="V495">
        <v>2</v>
      </c>
      <c r="W495">
        <v>178</v>
      </c>
      <c r="X495" s="19" t="s">
        <v>2847</v>
      </c>
      <c r="Y495" s="4" t="str">
        <f t="shared" si="16"/>
        <v>433 : [16, 34, 2, 178],   #Doma 2F Main Room to Cyan's Room</v>
      </c>
      <c r="Z495" s="4" t="str">
        <f t="shared" si="15"/>
        <v>123 : [34, 2, 178, Doma Main Room],   #434</v>
      </c>
      <c r="AB495" s="19" t="s">
        <v>5454</v>
      </c>
      <c r="AD495" t="s">
        <v>5454</v>
      </c>
    </row>
    <row r="496" spans="1:30">
      <c r="A496">
        <v>434</v>
      </c>
      <c r="B496">
        <v>124</v>
      </c>
      <c r="C496">
        <v>28</v>
      </c>
      <c r="D496">
        <v>37</v>
      </c>
      <c r="E496">
        <v>123</v>
      </c>
      <c r="F496">
        <v>16</v>
      </c>
      <c r="G496">
        <v>34</v>
      </c>
      <c r="H496">
        <v>2</v>
      </c>
      <c r="I496">
        <v>0</v>
      </c>
      <c r="J496">
        <v>0</v>
      </c>
      <c r="K496">
        <v>32</v>
      </c>
      <c r="L496">
        <v>0</v>
      </c>
      <c r="M496">
        <v>0</v>
      </c>
      <c r="P496" s="19" t="s">
        <v>7213</v>
      </c>
      <c r="Q496" s="19" t="s">
        <v>960</v>
      </c>
      <c r="R496">
        <v>433</v>
      </c>
      <c r="S496">
        <v>123</v>
      </c>
      <c r="T496">
        <v>28</v>
      </c>
      <c r="U496">
        <v>36</v>
      </c>
      <c r="V496">
        <v>0</v>
      </c>
      <c r="W496">
        <v>184</v>
      </c>
      <c r="X496" s="19" t="s">
        <v>960</v>
      </c>
      <c r="Y496" s="4" t="str">
        <f t="shared" si="16"/>
        <v>434 : [28, 36, 0, 184],   #Doma Cyan's Room</v>
      </c>
      <c r="Z496" s="4" t="str">
        <f t="shared" si="15"/>
        <v>124 : [36, 0, 184, Doma Cyan's Room],   #433</v>
      </c>
      <c r="AB496" s="19" t="s">
        <v>5455</v>
      </c>
      <c r="AD496" t="s">
        <v>5455</v>
      </c>
    </row>
    <row r="497" spans="1:30">
      <c r="A497">
        <v>435</v>
      </c>
      <c r="B497">
        <v>125</v>
      </c>
      <c r="C497">
        <v>28</v>
      </c>
      <c r="D497">
        <v>12</v>
      </c>
      <c r="E497">
        <v>126</v>
      </c>
      <c r="F497">
        <v>51</v>
      </c>
      <c r="G497">
        <v>30</v>
      </c>
      <c r="H497">
        <v>0</v>
      </c>
      <c r="I497">
        <v>0</v>
      </c>
      <c r="J497">
        <v>0</v>
      </c>
      <c r="K497">
        <v>0</v>
      </c>
      <c r="L497">
        <v>0</v>
      </c>
      <c r="M497">
        <v>0</v>
      </c>
      <c r="P497" s="19" t="s">
        <v>7216</v>
      </c>
      <c r="Q497" s="19" t="s">
        <v>1819</v>
      </c>
      <c r="R497">
        <v>439</v>
      </c>
      <c r="S497">
        <v>126</v>
      </c>
      <c r="T497">
        <v>28</v>
      </c>
      <c r="U497">
        <v>14</v>
      </c>
      <c r="V497">
        <v>2</v>
      </c>
      <c r="W497">
        <v>185</v>
      </c>
      <c r="X497" s="19" t="s">
        <v>2853</v>
      </c>
      <c r="Y497" s="4" t="str">
        <f t="shared" si="16"/>
        <v>435 : [28, 14, 2, 185],   #Doma Dream 3F Outside to Inside</v>
      </c>
      <c r="Z497" s="4" t="str">
        <f t="shared" si="15"/>
        <v>125 : [14, 2, 185, Doma Dream 3F Outside],   #439</v>
      </c>
      <c r="AB497" s="19" t="s">
        <v>5456</v>
      </c>
      <c r="AD497" t="s">
        <v>5456</v>
      </c>
    </row>
    <row r="498" spans="1:30">
      <c r="A498">
        <v>436</v>
      </c>
      <c r="B498">
        <v>125</v>
      </c>
      <c r="C498">
        <v>28</v>
      </c>
      <c r="D498">
        <v>31</v>
      </c>
      <c r="E498">
        <v>126</v>
      </c>
      <c r="F498">
        <v>10</v>
      </c>
      <c r="G498">
        <v>49</v>
      </c>
      <c r="H498">
        <v>0</v>
      </c>
      <c r="I498">
        <v>0</v>
      </c>
      <c r="J498">
        <v>0</v>
      </c>
      <c r="K498">
        <v>0</v>
      </c>
      <c r="L498">
        <v>0</v>
      </c>
      <c r="M498">
        <v>0</v>
      </c>
      <c r="P498" s="19" t="s">
        <v>7216</v>
      </c>
      <c r="Q498" s="19" t="s">
        <v>1820</v>
      </c>
      <c r="R498">
        <v>440</v>
      </c>
      <c r="S498">
        <v>126</v>
      </c>
      <c r="T498">
        <v>28</v>
      </c>
      <c r="U498">
        <v>33</v>
      </c>
      <c r="V498">
        <v>2</v>
      </c>
      <c r="W498">
        <v>186</v>
      </c>
      <c r="X498" s="19" t="s">
        <v>2854</v>
      </c>
      <c r="Y498" s="4" t="str">
        <f t="shared" si="16"/>
        <v>436 : [28, 33, 2, 186],   #Doma Dream 1F Outside Main Door</v>
      </c>
      <c r="Z498" s="4" t="str">
        <f t="shared" si="15"/>
        <v>125 : [33, 2, 186, Doma Dream 1F Outside],   #440</v>
      </c>
      <c r="AB498" s="19" t="s">
        <v>5457</v>
      </c>
      <c r="AD498" t="s">
        <v>5457</v>
      </c>
    </row>
    <row r="499" spans="1:30">
      <c r="A499">
        <v>437</v>
      </c>
      <c r="B499">
        <v>125</v>
      </c>
      <c r="C499">
        <v>37</v>
      </c>
      <c r="D499">
        <v>11</v>
      </c>
      <c r="E499">
        <v>126</v>
      </c>
      <c r="F499">
        <v>18</v>
      </c>
      <c r="G499">
        <v>38</v>
      </c>
      <c r="H499">
        <v>0</v>
      </c>
      <c r="I499">
        <v>0</v>
      </c>
      <c r="J499">
        <v>0</v>
      </c>
      <c r="K499">
        <v>0</v>
      </c>
      <c r="L499">
        <v>0</v>
      </c>
      <c r="M499">
        <v>0</v>
      </c>
      <c r="P499" s="19" t="s">
        <v>7216</v>
      </c>
      <c r="Q499" s="19" t="s">
        <v>1822</v>
      </c>
      <c r="R499">
        <v>441</v>
      </c>
      <c r="S499">
        <v>126</v>
      </c>
      <c r="T499">
        <v>37</v>
      </c>
      <c r="U499">
        <v>13</v>
      </c>
      <c r="V499">
        <v>2</v>
      </c>
      <c r="W499">
        <v>187</v>
      </c>
      <c r="X499" s="19" t="s">
        <v>2855</v>
      </c>
      <c r="Y499" s="4" t="str">
        <f t="shared" si="16"/>
        <v>437 : [37, 13, 2, 187],   #Doma Dream 2F Outside to Main Room</v>
      </c>
      <c r="Z499" s="4" t="str">
        <f t="shared" si="15"/>
        <v>125 : [13, 2, 187, Doma Dream 2F Outside],   #441</v>
      </c>
      <c r="AB499" s="19" t="s">
        <v>5458</v>
      </c>
      <c r="AD499" t="s">
        <v>5458</v>
      </c>
    </row>
    <row r="500" spans="1:30">
      <c r="A500">
        <v>438</v>
      </c>
      <c r="B500">
        <v>125</v>
      </c>
      <c r="C500">
        <v>50</v>
      </c>
      <c r="D500">
        <v>37</v>
      </c>
      <c r="E500">
        <v>126</v>
      </c>
      <c r="F500">
        <v>28</v>
      </c>
      <c r="G500">
        <v>54</v>
      </c>
      <c r="H500">
        <v>0</v>
      </c>
      <c r="I500">
        <v>0</v>
      </c>
      <c r="J500">
        <v>0</v>
      </c>
      <c r="K500">
        <v>0</v>
      </c>
      <c r="L500">
        <v>0</v>
      </c>
      <c r="M500">
        <v>0</v>
      </c>
      <c r="P500" s="19" t="s">
        <v>7216</v>
      </c>
      <c r="Q500" s="19" t="s">
        <v>1821</v>
      </c>
      <c r="R500">
        <v>442</v>
      </c>
      <c r="S500">
        <v>126</v>
      </c>
      <c r="T500">
        <v>50</v>
      </c>
      <c r="U500">
        <v>39</v>
      </c>
      <c r="V500">
        <v>2</v>
      </c>
      <c r="W500">
        <v>187</v>
      </c>
      <c r="X500" s="19" t="s">
        <v>2855</v>
      </c>
      <c r="Y500" s="4" t="str">
        <f t="shared" si="16"/>
        <v>438 : [50, 39, 2, 187],   #Doma Dream 2F Outside to Treasure Room</v>
      </c>
      <c r="Z500" s="4" t="str">
        <f t="shared" si="15"/>
        <v>125 : [39, 2, 187, Doma Dream 2F Outside],   #442</v>
      </c>
      <c r="AB500" s="19" t="s">
        <v>5459</v>
      </c>
      <c r="AD500" t="s">
        <v>5459</v>
      </c>
    </row>
    <row r="501" spans="1:30">
      <c r="A501">
        <v>439</v>
      </c>
      <c r="B501">
        <v>126</v>
      </c>
      <c r="C501">
        <v>51</v>
      </c>
      <c r="D501">
        <v>31</v>
      </c>
      <c r="E501">
        <v>125</v>
      </c>
      <c r="F501">
        <v>28</v>
      </c>
      <c r="G501">
        <v>14</v>
      </c>
      <c r="H501">
        <v>2</v>
      </c>
      <c r="I501">
        <v>0</v>
      </c>
      <c r="J501">
        <v>0</v>
      </c>
      <c r="K501">
        <v>32</v>
      </c>
      <c r="L501">
        <v>0</v>
      </c>
      <c r="M501">
        <v>0</v>
      </c>
      <c r="P501" s="19" t="s">
        <v>7217</v>
      </c>
      <c r="Q501" s="19" t="s">
        <v>1823</v>
      </c>
      <c r="R501">
        <v>435</v>
      </c>
      <c r="S501">
        <v>125</v>
      </c>
      <c r="T501">
        <v>51</v>
      </c>
      <c r="U501">
        <v>30</v>
      </c>
      <c r="V501">
        <v>0</v>
      </c>
      <c r="W501">
        <v>188</v>
      </c>
      <c r="X501" s="19" t="s">
        <v>2856</v>
      </c>
      <c r="Y501" s="4" t="str">
        <f t="shared" si="16"/>
        <v>439 : [51, 30, 0, 188],   #Doma Dream 3F Inside to 3F Outside</v>
      </c>
      <c r="Z501" s="4" t="str">
        <f t="shared" si="15"/>
        <v>126 : [30, 0, 188, Doma Dream 3F Inside],   #435</v>
      </c>
      <c r="AB501" s="19" t="s">
        <v>5460</v>
      </c>
      <c r="AD501" t="s">
        <v>5460</v>
      </c>
    </row>
    <row r="502" spans="1:30">
      <c r="A502">
        <v>440</v>
      </c>
      <c r="B502">
        <v>126</v>
      </c>
      <c r="C502">
        <v>10</v>
      </c>
      <c r="D502">
        <v>50</v>
      </c>
      <c r="E502">
        <v>125</v>
      </c>
      <c r="F502">
        <v>28</v>
      </c>
      <c r="G502">
        <v>33</v>
      </c>
      <c r="H502">
        <v>2</v>
      </c>
      <c r="I502">
        <v>0</v>
      </c>
      <c r="J502">
        <v>0</v>
      </c>
      <c r="K502">
        <v>32</v>
      </c>
      <c r="L502">
        <v>0</v>
      </c>
      <c r="M502">
        <v>0</v>
      </c>
      <c r="P502" s="19" t="s">
        <v>7217</v>
      </c>
      <c r="Q502" s="19" t="s">
        <v>1824</v>
      </c>
      <c r="R502">
        <v>436</v>
      </c>
      <c r="S502">
        <v>125</v>
      </c>
      <c r="T502">
        <v>10</v>
      </c>
      <c r="U502">
        <v>49</v>
      </c>
      <c r="V502">
        <v>0</v>
      </c>
      <c r="W502">
        <v>189</v>
      </c>
      <c r="X502" s="19" t="s">
        <v>2858</v>
      </c>
      <c r="Y502" s="4" t="str">
        <f t="shared" si="16"/>
        <v>440 : [10, 49, 0, 189],   #Doma Dream Interior to Front Outside</v>
      </c>
      <c r="Z502" s="4" t="str">
        <f t="shared" si="15"/>
        <v>126 : [49, 0, 189, Doma Dream Main Room],   #436</v>
      </c>
      <c r="AB502" s="19" t="s">
        <v>5461</v>
      </c>
      <c r="AD502" t="s">
        <v>5461</v>
      </c>
    </row>
    <row r="503" spans="1:30">
      <c r="A503">
        <v>441</v>
      </c>
      <c r="B503">
        <v>126</v>
      </c>
      <c r="C503">
        <v>18</v>
      </c>
      <c r="D503">
        <v>39</v>
      </c>
      <c r="E503">
        <v>125</v>
      </c>
      <c r="F503">
        <v>37</v>
      </c>
      <c r="G503">
        <v>13</v>
      </c>
      <c r="H503">
        <v>2</v>
      </c>
      <c r="I503">
        <v>0</v>
      </c>
      <c r="J503">
        <v>0</v>
      </c>
      <c r="K503">
        <v>32</v>
      </c>
      <c r="L503">
        <v>0</v>
      </c>
      <c r="M503">
        <v>0</v>
      </c>
      <c r="P503" s="19" t="s">
        <v>7217</v>
      </c>
      <c r="Q503" s="19" t="s">
        <v>1825</v>
      </c>
      <c r="R503">
        <v>437</v>
      </c>
      <c r="S503">
        <v>125</v>
      </c>
      <c r="T503">
        <v>18</v>
      </c>
      <c r="U503">
        <v>38</v>
      </c>
      <c r="V503">
        <v>0</v>
      </c>
      <c r="W503">
        <v>189</v>
      </c>
      <c r="X503" s="19" t="s">
        <v>2858</v>
      </c>
      <c r="Y503" s="4" t="str">
        <f t="shared" si="16"/>
        <v>441 : [18, 38, 0, 189],   #Doma Dream Interior to 2F Outside</v>
      </c>
      <c r="Z503" s="4" t="str">
        <f t="shared" si="15"/>
        <v>126 : [38, 0, 189, Doma Dream Main Room],   #437</v>
      </c>
      <c r="AB503" s="19" t="s">
        <v>5462</v>
      </c>
      <c r="AD503" t="s">
        <v>5462</v>
      </c>
    </row>
    <row r="504" spans="1:30">
      <c r="A504">
        <v>442</v>
      </c>
      <c r="B504">
        <v>126</v>
      </c>
      <c r="C504">
        <v>28</v>
      </c>
      <c r="D504">
        <v>55</v>
      </c>
      <c r="E504">
        <v>125</v>
      </c>
      <c r="F504">
        <v>50</v>
      </c>
      <c r="G504">
        <v>39</v>
      </c>
      <c r="H504">
        <v>2</v>
      </c>
      <c r="I504">
        <v>0</v>
      </c>
      <c r="J504">
        <v>0</v>
      </c>
      <c r="K504">
        <v>32</v>
      </c>
      <c r="L504">
        <v>0</v>
      </c>
      <c r="M504">
        <v>0</v>
      </c>
      <c r="P504" s="19" t="s">
        <v>7217</v>
      </c>
      <c r="Q504" s="19" t="s">
        <v>1826</v>
      </c>
      <c r="R504">
        <v>438</v>
      </c>
      <c r="S504">
        <v>125</v>
      </c>
      <c r="T504">
        <v>28</v>
      </c>
      <c r="U504">
        <v>54</v>
      </c>
      <c r="V504">
        <v>0</v>
      </c>
      <c r="W504">
        <v>190</v>
      </c>
      <c r="X504" s="19" t="s">
        <v>2857</v>
      </c>
      <c r="Y504" s="4" t="str">
        <f t="shared" si="16"/>
        <v>442 : [28, 54, 0, 190],   #Doma Dream Treasure Room to 2F Outside</v>
      </c>
      <c r="Z504" s="4" t="str">
        <f t="shared" si="15"/>
        <v>126 : [54, 0, 190, Doma Dream Treasure Room],   #438</v>
      </c>
      <c r="AB504" s="19" t="s">
        <v>5463</v>
      </c>
      <c r="AD504" t="s">
        <v>5463</v>
      </c>
    </row>
    <row r="505" spans="1:30">
      <c r="A505">
        <v>443</v>
      </c>
      <c r="B505">
        <v>126</v>
      </c>
      <c r="C505">
        <v>4</v>
      </c>
      <c r="D505">
        <v>14</v>
      </c>
      <c r="E505">
        <v>126</v>
      </c>
      <c r="F505">
        <v>42</v>
      </c>
      <c r="G505">
        <v>9</v>
      </c>
      <c r="H505">
        <v>2</v>
      </c>
      <c r="I505">
        <v>0</v>
      </c>
      <c r="J505">
        <v>0</v>
      </c>
      <c r="K505">
        <v>32</v>
      </c>
      <c r="L505">
        <v>0</v>
      </c>
      <c r="M505">
        <v>0</v>
      </c>
      <c r="P505" s="19" t="s">
        <v>7216</v>
      </c>
      <c r="Q505" s="19" t="s">
        <v>1828</v>
      </c>
      <c r="R505">
        <v>444</v>
      </c>
      <c r="S505">
        <v>126</v>
      </c>
      <c r="T505">
        <v>4</v>
      </c>
      <c r="U505">
        <v>13</v>
      </c>
      <c r="V505">
        <v>0</v>
      </c>
      <c r="W505">
        <v>191</v>
      </c>
      <c r="X505" s="19" t="s">
        <v>1828</v>
      </c>
      <c r="Y505" s="4" t="str">
        <f t="shared" si="16"/>
        <v>443 : [4, 13, 0, 191],   #Doma Dream Right Side Bedroom</v>
      </c>
      <c r="Z505" s="4" t="str">
        <f t="shared" si="15"/>
        <v>126 : [13, 0, 191, Doma Dream Right Side Bedroom],   #444</v>
      </c>
      <c r="AB505" s="19" t="s">
        <v>5464</v>
      </c>
      <c r="AD505" t="s">
        <v>5464</v>
      </c>
    </row>
    <row r="506" spans="1:30">
      <c r="A506">
        <v>444</v>
      </c>
      <c r="B506">
        <v>126</v>
      </c>
      <c r="C506">
        <v>42</v>
      </c>
      <c r="D506">
        <v>7</v>
      </c>
      <c r="E506">
        <v>126</v>
      </c>
      <c r="F506">
        <v>4</v>
      </c>
      <c r="G506">
        <v>13</v>
      </c>
      <c r="H506">
        <v>0</v>
      </c>
      <c r="I506">
        <v>0</v>
      </c>
      <c r="J506">
        <v>0</v>
      </c>
      <c r="K506">
        <v>0</v>
      </c>
      <c r="L506">
        <v>0</v>
      </c>
      <c r="M506">
        <v>0</v>
      </c>
      <c r="P506" s="19" t="s">
        <v>7216</v>
      </c>
      <c r="Q506" s="19" t="s">
        <v>5007</v>
      </c>
      <c r="R506">
        <v>443</v>
      </c>
      <c r="S506">
        <v>126</v>
      </c>
      <c r="T506">
        <v>42</v>
      </c>
      <c r="U506">
        <v>9</v>
      </c>
      <c r="V506">
        <v>2</v>
      </c>
      <c r="W506">
        <v>192</v>
      </c>
      <c r="X506" s="19" t="s">
        <v>2859</v>
      </c>
      <c r="Y506" s="4" t="str">
        <f t="shared" si="16"/>
        <v>444 : [42, 9, 2, 192],   #Doma Dream 1F Inner Room Door to Right Side Bedroom</v>
      </c>
      <c r="Z506" s="4" t="str">
        <f t="shared" si="15"/>
        <v>126 : [9, 2, 192, Doma Dream Inner Room],   #443</v>
      </c>
      <c r="AB506" s="19" t="s">
        <v>5465</v>
      </c>
      <c r="AD506" t="s">
        <v>5465</v>
      </c>
    </row>
    <row r="507" spans="1:30">
      <c r="A507">
        <v>445</v>
      </c>
      <c r="B507">
        <v>126</v>
      </c>
      <c r="C507">
        <v>10</v>
      </c>
      <c r="D507">
        <v>34</v>
      </c>
      <c r="E507">
        <v>126</v>
      </c>
      <c r="F507">
        <v>25</v>
      </c>
      <c r="G507">
        <v>17</v>
      </c>
      <c r="H507">
        <v>0</v>
      </c>
      <c r="I507">
        <v>0</v>
      </c>
      <c r="J507">
        <v>0</v>
      </c>
      <c r="K507">
        <v>0</v>
      </c>
      <c r="L507">
        <v>0</v>
      </c>
      <c r="M507">
        <v>0</v>
      </c>
      <c r="P507" s="19" t="s">
        <v>7216</v>
      </c>
      <c r="Q507" s="19" t="s">
        <v>1829</v>
      </c>
      <c r="R507">
        <v>456</v>
      </c>
      <c r="S507">
        <v>126</v>
      </c>
      <c r="T507">
        <v>10</v>
      </c>
      <c r="U507">
        <v>36</v>
      </c>
      <c r="V507">
        <v>2</v>
      </c>
      <c r="W507">
        <v>189</v>
      </c>
      <c r="X507" s="19" t="s">
        <v>2858</v>
      </c>
      <c r="Y507" s="4" t="str">
        <f t="shared" si="16"/>
        <v>445 : [10, 36, 2, 189],   #Doma Dream Main Room to Throne Room</v>
      </c>
      <c r="Z507" s="4" t="str">
        <f t="shared" si="15"/>
        <v>126 : [36, 2, 189, Doma Dream Main Room],   #456</v>
      </c>
      <c r="AB507" s="19" t="s">
        <v>5466</v>
      </c>
      <c r="AD507" t="s">
        <v>5466</v>
      </c>
    </row>
    <row r="508" spans="1:30">
      <c r="A508">
        <v>446</v>
      </c>
      <c r="B508">
        <v>126</v>
      </c>
      <c r="C508">
        <v>40</v>
      </c>
      <c r="D508">
        <v>7</v>
      </c>
      <c r="E508">
        <v>126</v>
      </c>
      <c r="F508">
        <v>56</v>
      </c>
      <c r="G508">
        <v>53</v>
      </c>
      <c r="H508">
        <v>0</v>
      </c>
      <c r="I508">
        <v>0</v>
      </c>
      <c r="J508">
        <v>0</v>
      </c>
      <c r="K508">
        <v>0</v>
      </c>
      <c r="L508">
        <v>0</v>
      </c>
      <c r="M508">
        <v>0</v>
      </c>
      <c r="P508" s="19" t="s">
        <v>7216</v>
      </c>
      <c r="Q508" s="19" t="s">
        <v>5008</v>
      </c>
      <c r="R508">
        <v>447</v>
      </c>
      <c r="S508">
        <v>126</v>
      </c>
      <c r="T508">
        <v>40</v>
      </c>
      <c r="U508">
        <v>9</v>
      </c>
      <c r="V508">
        <v>2</v>
      </c>
      <c r="W508">
        <v>192</v>
      </c>
      <c r="X508" s="19" t="s">
        <v>2859</v>
      </c>
      <c r="Y508" s="4" t="str">
        <f t="shared" si="16"/>
        <v>446 : [40, 9, 2, 192],   #Doma Dream 1F Inner Room Door to Side Bedroom</v>
      </c>
      <c r="Z508" s="4" t="str">
        <f t="shared" si="15"/>
        <v>126 : [9, 2, 192, Doma Dream Inner Room],   #447</v>
      </c>
      <c r="AB508" s="19" t="s">
        <v>5467</v>
      </c>
      <c r="AD508" t="s">
        <v>5467</v>
      </c>
    </row>
    <row r="509" spans="1:30">
      <c r="A509">
        <v>447</v>
      </c>
      <c r="B509">
        <v>126</v>
      </c>
      <c r="C509">
        <v>56</v>
      </c>
      <c r="D509">
        <v>54</v>
      </c>
      <c r="E509">
        <v>126</v>
      </c>
      <c r="F509">
        <v>40</v>
      </c>
      <c r="G509">
        <v>9</v>
      </c>
      <c r="H509">
        <v>2</v>
      </c>
      <c r="I509">
        <v>0</v>
      </c>
      <c r="J509">
        <v>0</v>
      </c>
      <c r="K509">
        <v>32</v>
      </c>
      <c r="L509">
        <v>0</v>
      </c>
      <c r="M509">
        <v>0</v>
      </c>
      <c r="P509" s="19" t="s">
        <v>7216</v>
      </c>
      <c r="Q509" s="19" t="s">
        <v>1830</v>
      </c>
      <c r="R509">
        <v>446</v>
      </c>
      <c r="S509">
        <v>126</v>
      </c>
      <c r="T509">
        <v>56</v>
      </c>
      <c r="U509">
        <v>53</v>
      </c>
      <c r="V509">
        <v>0</v>
      </c>
      <c r="W509">
        <v>193</v>
      </c>
      <c r="X509" s="19" t="s">
        <v>1830</v>
      </c>
      <c r="Y509" s="4" t="str">
        <f t="shared" si="16"/>
        <v>447 : [56, 53, 0, 193],   #Doma Dream Side Bedroom</v>
      </c>
      <c r="Z509" s="4" t="str">
        <f t="shared" si="15"/>
        <v>126 : [53, 0, 193, Doma Dream Side Bedroom],   #446</v>
      </c>
      <c r="AB509" s="19" t="s">
        <v>5468</v>
      </c>
      <c r="AD509" t="s">
        <v>5468</v>
      </c>
    </row>
    <row r="510" spans="1:30">
      <c r="A510">
        <v>448</v>
      </c>
      <c r="B510">
        <v>126</v>
      </c>
      <c r="C510">
        <v>40</v>
      </c>
      <c r="D510">
        <v>12</v>
      </c>
      <c r="E510">
        <v>126</v>
      </c>
      <c r="F510">
        <v>5</v>
      </c>
      <c r="G510">
        <v>45</v>
      </c>
      <c r="H510">
        <v>2</v>
      </c>
      <c r="I510">
        <v>0</v>
      </c>
      <c r="J510">
        <v>0</v>
      </c>
      <c r="K510">
        <v>32</v>
      </c>
      <c r="L510">
        <v>0</v>
      </c>
      <c r="M510">
        <v>0</v>
      </c>
      <c r="P510" s="19" t="s">
        <v>7216</v>
      </c>
      <c r="Q510" s="19" t="s">
        <v>1831</v>
      </c>
      <c r="R510">
        <v>449</v>
      </c>
      <c r="S510">
        <v>126</v>
      </c>
      <c r="T510">
        <v>40</v>
      </c>
      <c r="U510">
        <v>11</v>
      </c>
      <c r="V510">
        <v>0</v>
      </c>
      <c r="W510">
        <v>192</v>
      </c>
      <c r="X510" s="19" t="s">
        <v>2859</v>
      </c>
      <c r="Y510" s="4" t="str">
        <f t="shared" si="16"/>
        <v>448 : [40, 11, 0, 192],   #Doma Dream 1F Inner Room Left Door To Main Room</v>
      </c>
      <c r="Z510" s="4" t="str">
        <f t="shared" si="15"/>
        <v>126 : [11, 0, 192, Doma Dream Inner Room],   #449</v>
      </c>
      <c r="AB510" s="19" t="s">
        <v>5469</v>
      </c>
      <c r="AD510" t="s">
        <v>5469</v>
      </c>
    </row>
    <row r="511" spans="1:30">
      <c r="A511">
        <v>449</v>
      </c>
      <c r="B511">
        <v>126</v>
      </c>
      <c r="C511">
        <v>5</v>
      </c>
      <c r="D511">
        <v>43</v>
      </c>
      <c r="E511">
        <v>126</v>
      </c>
      <c r="F511">
        <v>40</v>
      </c>
      <c r="G511">
        <v>11</v>
      </c>
      <c r="H511">
        <v>0</v>
      </c>
      <c r="I511">
        <v>0</v>
      </c>
      <c r="J511">
        <v>0</v>
      </c>
      <c r="K511">
        <v>0</v>
      </c>
      <c r="L511">
        <v>0</v>
      </c>
      <c r="M511">
        <v>0</v>
      </c>
      <c r="P511" s="19" t="s">
        <v>7216</v>
      </c>
      <c r="Q511" s="19" t="s">
        <v>1832</v>
      </c>
      <c r="R511">
        <v>448</v>
      </c>
      <c r="S511">
        <v>126</v>
      </c>
      <c r="T511">
        <v>5</v>
      </c>
      <c r="U511">
        <v>45</v>
      </c>
      <c r="V511">
        <v>2</v>
      </c>
      <c r="W511">
        <v>189</v>
      </c>
      <c r="X511" s="19" t="s">
        <v>2858</v>
      </c>
      <c r="Y511" s="4" t="str">
        <f t="shared" si="16"/>
        <v>449 : [5, 45, 2, 189],   #Doma Dream 1F Main Room to Inner Room Left Door</v>
      </c>
      <c r="Z511" s="4" t="str">
        <f t="shared" si="15"/>
        <v>126 : [45, 2, 189, Doma Dream Main Room],   #448</v>
      </c>
      <c r="AB511" s="19" t="s">
        <v>5470</v>
      </c>
      <c r="AD511" t="s">
        <v>5470</v>
      </c>
    </row>
    <row r="512" spans="1:30">
      <c r="A512">
        <v>450</v>
      </c>
      <c r="B512">
        <v>126</v>
      </c>
      <c r="C512">
        <v>49</v>
      </c>
      <c r="D512">
        <v>12</v>
      </c>
      <c r="E512">
        <v>126</v>
      </c>
      <c r="F512">
        <v>15</v>
      </c>
      <c r="G512">
        <v>45</v>
      </c>
      <c r="H512">
        <v>2</v>
      </c>
      <c r="I512">
        <v>0</v>
      </c>
      <c r="J512">
        <v>0</v>
      </c>
      <c r="K512">
        <v>32</v>
      </c>
      <c r="L512">
        <v>0</v>
      </c>
      <c r="M512">
        <v>0</v>
      </c>
      <c r="P512" s="19" t="s">
        <v>7216</v>
      </c>
      <c r="Q512" s="19" t="s">
        <v>1833</v>
      </c>
      <c r="R512">
        <v>451</v>
      </c>
      <c r="S512">
        <v>126</v>
      </c>
      <c r="T512">
        <v>49</v>
      </c>
      <c r="U512">
        <v>11</v>
      </c>
      <c r="V512">
        <v>0</v>
      </c>
      <c r="W512">
        <v>192</v>
      </c>
      <c r="X512" s="19" t="s">
        <v>2859</v>
      </c>
      <c r="Y512" s="4" t="str">
        <f t="shared" si="16"/>
        <v>450 : [49, 11, 0, 192],   #Doma Dream 1F Inner Room Right Door To Main Room</v>
      </c>
      <c r="Z512" s="4" t="str">
        <f t="shared" si="15"/>
        <v>126 : [11, 0, 192, Doma Dream Inner Room],   #451</v>
      </c>
      <c r="AB512" s="19" t="s">
        <v>5471</v>
      </c>
      <c r="AD512" t="s">
        <v>5471</v>
      </c>
    </row>
    <row r="513" spans="1:30">
      <c r="A513">
        <v>451</v>
      </c>
      <c r="B513">
        <v>126</v>
      </c>
      <c r="C513">
        <v>15</v>
      </c>
      <c r="D513">
        <v>43</v>
      </c>
      <c r="E513">
        <v>126</v>
      </c>
      <c r="F513">
        <v>49</v>
      </c>
      <c r="G513">
        <v>11</v>
      </c>
      <c r="H513">
        <v>0</v>
      </c>
      <c r="I513">
        <v>0</v>
      </c>
      <c r="J513">
        <v>0</v>
      </c>
      <c r="K513">
        <v>0</v>
      </c>
      <c r="L513">
        <v>0</v>
      </c>
      <c r="M513">
        <v>0</v>
      </c>
      <c r="P513" s="19" t="s">
        <v>7216</v>
      </c>
      <c r="Q513" s="19" t="s">
        <v>1834</v>
      </c>
      <c r="R513">
        <v>450</v>
      </c>
      <c r="S513">
        <v>126</v>
      </c>
      <c r="T513">
        <v>15</v>
      </c>
      <c r="U513">
        <v>45</v>
      </c>
      <c r="V513">
        <v>2</v>
      </c>
      <c r="W513">
        <v>189</v>
      </c>
      <c r="X513" s="19" t="s">
        <v>2858</v>
      </c>
      <c r="Y513" s="4" t="str">
        <f t="shared" si="16"/>
        <v>451 : [15, 45, 2, 189],   #Doma Dream 1F Main Room to Inner Room Right Door</v>
      </c>
      <c r="Z513" s="4" t="str">
        <f t="shared" si="15"/>
        <v>126 : [45, 2, 189, Doma Dream Main Room],   #450</v>
      </c>
      <c r="AB513" s="19" t="s">
        <v>5472</v>
      </c>
      <c r="AD513" t="s">
        <v>5472</v>
      </c>
    </row>
    <row r="514" spans="1:30">
      <c r="A514">
        <v>452</v>
      </c>
      <c r="B514">
        <v>126</v>
      </c>
      <c r="C514">
        <v>6</v>
      </c>
      <c r="D514">
        <v>24</v>
      </c>
      <c r="E514">
        <v>126</v>
      </c>
      <c r="F514">
        <v>49</v>
      </c>
      <c r="G514">
        <v>27</v>
      </c>
      <c r="H514">
        <v>1</v>
      </c>
      <c r="I514">
        <v>0</v>
      </c>
      <c r="J514">
        <v>0</v>
      </c>
      <c r="K514">
        <v>16</v>
      </c>
      <c r="L514">
        <v>0</v>
      </c>
      <c r="M514">
        <v>0</v>
      </c>
      <c r="P514" s="19" t="s">
        <v>7216</v>
      </c>
      <c r="Q514" s="19" t="s">
        <v>1835</v>
      </c>
      <c r="R514">
        <v>453</v>
      </c>
      <c r="S514">
        <v>126</v>
      </c>
      <c r="T514">
        <v>5</v>
      </c>
      <c r="U514">
        <v>25</v>
      </c>
      <c r="V514">
        <v>3</v>
      </c>
      <c r="W514">
        <v>189</v>
      </c>
      <c r="X514" s="19" t="s">
        <v>2858</v>
      </c>
      <c r="Y514" s="4" t="str">
        <f t="shared" si="16"/>
        <v>452 : [5, 25, 3, 189],   #Doma Dream 2F Stairs to 3F</v>
      </c>
      <c r="Z514" s="4" t="str">
        <f t="shared" si="15"/>
        <v>126 : [25, 3, 189, Doma Dream Main Room],   #453</v>
      </c>
      <c r="AB514" s="19" t="s">
        <v>5473</v>
      </c>
      <c r="AD514" t="s">
        <v>5473</v>
      </c>
    </row>
    <row r="515" spans="1:30">
      <c r="A515">
        <v>453</v>
      </c>
      <c r="B515">
        <v>126</v>
      </c>
      <c r="C515">
        <v>48</v>
      </c>
      <c r="D515">
        <v>28</v>
      </c>
      <c r="E515">
        <v>126</v>
      </c>
      <c r="F515">
        <v>5</v>
      </c>
      <c r="G515">
        <v>25</v>
      </c>
      <c r="H515">
        <v>3</v>
      </c>
      <c r="I515">
        <v>0</v>
      </c>
      <c r="J515">
        <v>0</v>
      </c>
      <c r="K515">
        <v>48</v>
      </c>
      <c r="L515">
        <v>0</v>
      </c>
      <c r="M515">
        <v>0</v>
      </c>
      <c r="P515" s="19" t="s">
        <v>7216</v>
      </c>
      <c r="Q515" s="19" t="s">
        <v>1836</v>
      </c>
      <c r="R515">
        <v>452</v>
      </c>
      <c r="S515">
        <v>126</v>
      </c>
      <c r="T515">
        <v>49</v>
      </c>
      <c r="U515">
        <v>27</v>
      </c>
      <c r="V515">
        <v>1</v>
      </c>
      <c r="W515">
        <v>188</v>
      </c>
      <c r="X515" s="19" t="s">
        <v>2856</v>
      </c>
      <c r="Y515" s="4" t="str">
        <f t="shared" si="16"/>
        <v>453 : [49, 27, 1, 188],   #Doma Dream 3F Stairs to 2F</v>
      </c>
      <c r="Z515" s="4" t="str">
        <f t="shared" ref="Z515:Z578" si="17">B515&amp;" : ["&amp;U515&amp;", "&amp;V515&amp;", "&amp;W515&amp;", "&amp;X515&amp;"],   #"&amp;R515</f>
        <v>126 : [27, 1, 188, Doma Dream 3F Inside],   #452</v>
      </c>
      <c r="AB515" s="19" t="s">
        <v>5474</v>
      </c>
      <c r="AD515" t="s">
        <v>5474</v>
      </c>
    </row>
    <row r="516" spans="1:30">
      <c r="A516">
        <v>454</v>
      </c>
      <c r="B516">
        <v>126</v>
      </c>
      <c r="C516">
        <v>16</v>
      </c>
      <c r="D516">
        <v>32</v>
      </c>
      <c r="E516">
        <v>126</v>
      </c>
      <c r="F516">
        <v>28</v>
      </c>
      <c r="G516">
        <v>36</v>
      </c>
      <c r="H516">
        <v>0</v>
      </c>
      <c r="I516">
        <v>0</v>
      </c>
      <c r="J516">
        <v>0</v>
      </c>
      <c r="K516">
        <v>0</v>
      </c>
      <c r="L516">
        <v>0</v>
      </c>
      <c r="M516">
        <v>0</v>
      </c>
      <c r="P516" s="19" t="s">
        <v>7216</v>
      </c>
      <c r="Q516" s="19" t="s">
        <v>1837</v>
      </c>
      <c r="R516">
        <v>455</v>
      </c>
      <c r="S516">
        <v>126</v>
      </c>
      <c r="T516">
        <v>16</v>
      </c>
      <c r="U516">
        <v>34</v>
      </c>
      <c r="V516">
        <v>2</v>
      </c>
      <c r="W516">
        <v>189</v>
      </c>
      <c r="X516" s="19" t="s">
        <v>2858</v>
      </c>
      <c r="Y516" s="4" t="str">
        <f t="shared" ref="Y516:Y579" si="18">A516&amp;" : ["&amp;T516&amp;", "&amp;U516&amp;", "&amp;V516&amp;", "&amp;W516&amp;"],   #"&amp;Q516</f>
        <v>454 : [16, 34, 2, 189],   #Doma Dream 2F Main Room to Cyan's Room</v>
      </c>
      <c r="Z516" s="4" t="str">
        <f t="shared" si="17"/>
        <v>126 : [34, 2, 189, Doma Dream Main Room],   #455</v>
      </c>
      <c r="AB516" s="19" t="s">
        <v>5475</v>
      </c>
      <c r="AD516" t="s">
        <v>5475</v>
      </c>
    </row>
    <row r="517" spans="1:30">
      <c r="A517">
        <v>455</v>
      </c>
      <c r="B517">
        <v>126</v>
      </c>
      <c r="C517">
        <v>28</v>
      </c>
      <c r="D517">
        <v>37</v>
      </c>
      <c r="E517">
        <v>126</v>
      </c>
      <c r="F517">
        <v>16</v>
      </c>
      <c r="G517">
        <v>34</v>
      </c>
      <c r="H517">
        <v>2</v>
      </c>
      <c r="I517">
        <v>0</v>
      </c>
      <c r="J517">
        <v>0</v>
      </c>
      <c r="K517">
        <v>32</v>
      </c>
      <c r="L517">
        <v>0</v>
      </c>
      <c r="M517">
        <v>0</v>
      </c>
      <c r="P517" s="19" t="s">
        <v>7216</v>
      </c>
      <c r="Q517" s="19" t="s">
        <v>1838</v>
      </c>
      <c r="R517">
        <v>454</v>
      </c>
      <c r="S517">
        <v>126</v>
      </c>
      <c r="T517">
        <v>28</v>
      </c>
      <c r="U517">
        <v>36</v>
      </c>
      <c r="V517">
        <v>0</v>
      </c>
      <c r="W517">
        <v>194</v>
      </c>
      <c r="X517" s="19" t="s">
        <v>1838</v>
      </c>
      <c r="Y517" s="4" t="str">
        <f t="shared" si="18"/>
        <v>455 : [28, 36, 0, 194],   #Doma Dream Cyan's Room</v>
      </c>
      <c r="Z517" s="4" t="str">
        <f t="shared" si="17"/>
        <v>126 : [36, 0, 194, Doma Dream Cyan's Room],   #454</v>
      </c>
      <c r="AB517" s="19" t="s">
        <v>5476</v>
      </c>
      <c r="AD517" t="s">
        <v>5476</v>
      </c>
    </row>
    <row r="518" spans="1:30">
      <c r="A518">
        <v>456</v>
      </c>
      <c r="B518">
        <v>126</v>
      </c>
      <c r="C518">
        <v>25</v>
      </c>
      <c r="D518">
        <v>18</v>
      </c>
      <c r="E518">
        <v>126</v>
      </c>
      <c r="F518">
        <v>10</v>
      </c>
      <c r="G518">
        <v>36</v>
      </c>
      <c r="H518">
        <v>2</v>
      </c>
      <c r="I518">
        <v>0</v>
      </c>
      <c r="J518">
        <v>0</v>
      </c>
      <c r="K518">
        <v>32</v>
      </c>
      <c r="L518">
        <v>0</v>
      </c>
      <c r="M518">
        <v>0</v>
      </c>
      <c r="P518" s="19" t="s">
        <v>7216</v>
      </c>
      <c r="Q518" s="19" t="s">
        <v>1839</v>
      </c>
      <c r="R518">
        <v>445</v>
      </c>
      <c r="S518">
        <v>126</v>
      </c>
      <c r="T518">
        <v>25</v>
      </c>
      <c r="U518">
        <v>17</v>
      </c>
      <c r="V518">
        <v>0</v>
      </c>
      <c r="W518">
        <v>195</v>
      </c>
      <c r="X518" s="19" t="s">
        <v>1839</v>
      </c>
      <c r="Y518" s="4" t="str">
        <f t="shared" si="18"/>
        <v>456 : [25, 17, 0, 195],   #Doma Dream Throne Room</v>
      </c>
      <c r="Z518" s="4" t="str">
        <f t="shared" si="17"/>
        <v>126 : [17, 0, 195, Doma Dream Throne Room],   #445</v>
      </c>
      <c r="AB518" s="19" t="s">
        <v>5477</v>
      </c>
      <c r="AD518" t="s">
        <v>5477</v>
      </c>
    </row>
    <row r="519" spans="1:30">
      <c r="A519">
        <v>457</v>
      </c>
      <c r="B519">
        <v>127</v>
      </c>
      <c r="C519">
        <v>7</v>
      </c>
      <c r="D519">
        <v>1</v>
      </c>
      <c r="E519">
        <v>511</v>
      </c>
      <c r="F519">
        <v>140</v>
      </c>
      <c r="G519">
        <v>19</v>
      </c>
      <c r="H519">
        <v>0</v>
      </c>
      <c r="I519">
        <v>0</v>
      </c>
      <c r="J519">
        <v>0</v>
      </c>
      <c r="K519">
        <v>0</v>
      </c>
      <c r="L519">
        <v>0</v>
      </c>
      <c r="M519">
        <v>0</v>
      </c>
      <c r="P519" s="19" t="s">
        <v>228</v>
      </c>
      <c r="Q519" s="19" t="s">
        <v>1840</v>
      </c>
      <c r="R519">
        <v>79</v>
      </c>
      <c r="S519">
        <v>1</v>
      </c>
      <c r="T519">
        <v>7</v>
      </c>
      <c r="U519">
        <v>13</v>
      </c>
      <c r="V519">
        <v>0</v>
      </c>
      <c r="W519">
        <v>196</v>
      </c>
      <c r="X519" s="19" t="s">
        <v>2860</v>
      </c>
      <c r="Y519" s="4" t="str">
        <f t="shared" si="18"/>
        <v>457 : [7, 13, 0, 196],   #Duncan's House Outside North WoR</v>
      </c>
      <c r="Z519" s="4" t="str">
        <f t="shared" si="17"/>
        <v>127 : [13, 0, 196, Duncan's House Outside],   #79</v>
      </c>
      <c r="AB519" s="19" t="s">
        <v>7445</v>
      </c>
      <c r="AD519" t="s">
        <v>7445</v>
      </c>
    </row>
    <row r="520" spans="1:30">
      <c r="A520">
        <v>458</v>
      </c>
      <c r="B520">
        <v>127</v>
      </c>
      <c r="C520">
        <v>7</v>
      </c>
      <c r="D520">
        <v>9</v>
      </c>
      <c r="E520">
        <v>128</v>
      </c>
      <c r="F520">
        <v>80</v>
      </c>
      <c r="G520">
        <v>36</v>
      </c>
      <c r="H520">
        <v>0</v>
      </c>
      <c r="I520">
        <v>0</v>
      </c>
      <c r="J520">
        <v>0</v>
      </c>
      <c r="K520">
        <v>0</v>
      </c>
      <c r="L520">
        <v>0</v>
      </c>
      <c r="M520">
        <v>0</v>
      </c>
      <c r="P520" s="19" t="s">
        <v>7218</v>
      </c>
      <c r="Q520" s="19" t="s">
        <v>1841</v>
      </c>
      <c r="R520">
        <v>459</v>
      </c>
      <c r="S520">
        <v>128</v>
      </c>
      <c r="T520">
        <v>7</v>
      </c>
      <c r="U520">
        <v>10</v>
      </c>
      <c r="V520">
        <v>2</v>
      </c>
      <c r="W520">
        <v>196</v>
      </c>
      <c r="X520" s="19" t="s">
        <v>2860</v>
      </c>
      <c r="Y520" s="4" t="str">
        <f t="shared" si="18"/>
        <v>458 : [7, 10, 2, 196],   #Duncan's House to Inside</v>
      </c>
      <c r="Z520" s="4" t="str">
        <f t="shared" si="17"/>
        <v>127 : [10, 2, 196, Duncan's House Outside],   #459</v>
      </c>
      <c r="AB520" s="19" t="s">
        <v>5478</v>
      </c>
      <c r="AD520" t="s">
        <v>5478</v>
      </c>
    </row>
    <row r="521" spans="1:30">
      <c r="A521">
        <v>1186</v>
      </c>
      <c r="B521">
        <v>127</v>
      </c>
      <c r="C521">
        <v>0</v>
      </c>
      <c r="D521">
        <v>15</v>
      </c>
      <c r="E521">
        <v>511</v>
      </c>
      <c r="F521">
        <v>140</v>
      </c>
      <c r="G521">
        <v>20</v>
      </c>
      <c r="H521">
        <v>2</v>
      </c>
      <c r="I521">
        <v>0</v>
      </c>
      <c r="J521">
        <v>0</v>
      </c>
      <c r="K521">
        <v>32</v>
      </c>
      <c r="L521">
        <v>15</v>
      </c>
      <c r="M521">
        <v>0</v>
      </c>
      <c r="N521">
        <v>7</v>
      </c>
      <c r="O521">
        <v>15</v>
      </c>
      <c r="P521" s="19" t="s">
        <v>228</v>
      </c>
      <c r="Q521" s="19" t="s">
        <v>1842</v>
      </c>
      <c r="R521">
        <v>79</v>
      </c>
      <c r="S521">
        <v>1</v>
      </c>
      <c r="T521">
        <v>7</v>
      </c>
      <c r="U521">
        <v>13</v>
      </c>
      <c r="V521">
        <v>0</v>
      </c>
      <c r="W521">
        <v>196</v>
      </c>
      <c r="X521" s="19" t="s">
        <v>2860</v>
      </c>
      <c r="Y521" s="4" t="str">
        <f t="shared" si="18"/>
        <v>1186 : [7, 13, 0, 196],   #Duncan's House Outside South WoR</v>
      </c>
      <c r="Z521" s="4" t="str">
        <f t="shared" si="17"/>
        <v>127 : [13, 0, 196, Duncan's House Outside],   #79</v>
      </c>
      <c r="AB521" s="19" t="s">
        <v>7446</v>
      </c>
      <c r="AD521" t="s">
        <v>7446</v>
      </c>
    </row>
    <row r="522" spans="1:30">
      <c r="A522">
        <v>459</v>
      </c>
      <c r="B522">
        <v>128</v>
      </c>
      <c r="C522">
        <v>80</v>
      </c>
      <c r="D522">
        <v>37</v>
      </c>
      <c r="E522">
        <v>127</v>
      </c>
      <c r="F522">
        <v>7</v>
      </c>
      <c r="G522">
        <v>10</v>
      </c>
      <c r="H522">
        <v>2</v>
      </c>
      <c r="I522">
        <v>0</v>
      </c>
      <c r="J522">
        <v>0</v>
      </c>
      <c r="K522">
        <v>32</v>
      </c>
      <c r="L522">
        <v>0</v>
      </c>
      <c r="M522">
        <v>0</v>
      </c>
      <c r="P522" s="19" t="s">
        <v>7131</v>
      </c>
      <c r="Q522" s="19" t="s">
        <v>474</v>
      </c>
      <c r="R522">
        <v>458</v>
      </c>
      <c r="S522">
        <v>127</v>
      </c>
      <c r="T522">
        <v>80</v>
      </c>
      <c r="U522">
        <v>36</v>
      </c>
      <c r="V522">
        <v>0</v>
      </c>
      <c r="W522">
        <v>197</v>
      </c>
      <c r="X522" s="19" t="s">
        <v>474</v>
      </c>
      <c r="Y522" s="4" t="str">
        <f t="shared" si="18"/>
        <v>459 : [80, 36, 0, 197],   #Duncan's House</v>
      </c>
      <c r="Z522" s="4" t="str">
        <f t="shared" si="17"/>
        <v>128 : [36, 0, 197, Duncan's House],   #458</v>
      </c>
      <c r="AB522" s="19" t="s">
        <v>5479</v>
      </c>
      <c r="AD522" t="s">
        <v>5479</v>
      </c>
    </row>
    <row r="523" spans="1:30">
      <c r="A523">
        <v>460</v>
      </c>
      <c r="B523">
        <v>131</v>
      </c>
      <c r="C523">
        <v>7</v>
      </c>
      <c r="D523">
        <v>6</v>
      </c>
      <c r="E523">
        <v>116</v>
      </c>
      <c r="F523">
        <v>116</v>
      </c>
      <c r="G523">
        <v>14</v>
      </c>
      <c r="H523">
        <v>0</v>
      </c>
      <c r="I523">
        <v>0</v>
      </c>
      <c r="J523">
        <v>0</v>
      </c>
      <c r="K523">
        <v>0</v>
      </c>
      <c r="L523">
        <v>0</v>
      </c>
      <c r="M523">
        <v>0</v>
      </c>
      <c r="P523" s="19" t="s">
        <v>7212</v>
      </c>
      <c r="Q523" s="19" t="s">
        <v>1843</v>
      </c>
      <c r="R523">
        <v>412</v>
      </c>
      <c r="S523">
        <v>116</v>
      </c>
      <c r="T523">
        <v>7</v>
      </c>
      <c r="U523">
        <v>7</v>
      </c>
      <c r="V523">
        <v>2</v>
      </c>
      <c r="W523">
        <v>198</v>
      </c>
      <c r="X523" s="19" t="s">
        <v>2118</v>
      </c>
      <c r="Y523" s="4" t="str">
        <f t="shared" si="18"/>
        <v>460 : [7, 7, 2, 198],   #Crazy Old Man's House Outside to Inside WoR</v>
      </c>
      <c r="Z523" s="4" t="str">
        <f t="shared" si="17"/>
        <v>131 : [7, 2, 198, Crazy Old Man's House WoR],   #412</v>
      </c>
      <c r="AB523" s="19" t="s">
        <v>5480</v>
      </c>
      <c r="AD523" t="s">
        <v>5480</v>
      </c>
    </row>
    <row r="524" spans="1:30">
      <c r="A524">
        <v>1187</v>
      </c>
      <c r="B524">
        <v>131</v>
      </c>
      <c r="C524">
        <v>0</v>
      </c>
      <c r="D524">
        <v>15</v>
      </c>
      <c r="E524">
        <v>511</v>
      </c>
      <c r="F524">
        <v>165</v>
      </c>
      <c r="G524">
        <v>36</v>
      </c>
      <c r="H524">
        <v>2</v>
      </c>
      <c r="I524">
        <v>0</v>
      </c>
      <c r="J524">
        <v>0</v>
      </c>
      <c r="K524">
        <v>32</v>
      </c>
      <c r="L524">
        <v>15</v>
      </c>
      <c r="M524">
        <v>0</v>
      </c>
      <c r="N524">
        <v>7</v>
      </c>
      <c r="O524">
        <v>15</v>
      </c>
      <c r="P524" s="19" t="s">
        <v>228</v>
      </c>
      <c r="Q524" s="19" t="s">
        <v>1846</v>
      </c>
      <c r="R524">
        <v>68</v>
      </c>
      <c r="S524">
        <v>1</v>
      </c>
      <c r="T524">
        <v>7</v>
      </c>
      <c r="U524">
        <v>13</v>
      </c>
      <c r="V524">
        <v>0</v>
      </c>
      <c r="W524">
        <v>198</v>
      </c>
      <c r="X524" s="19" t="s">
        <v>2118</v>
      </c>
      <c r="Y524" s="4" t="str">
        <f t="shared" si="18"/>
        <v>1187 : [7, 13, 0, 198],   #Crazy Old Man's House to World Map WoR</v>
      </c>
      <c r="Z524" s="4" t="str">
        <f t="shared" si="17"/>
        <v>131 : [13, 0, 198, Crazy Old Man's House WoR],   #68</v>
      </c>
      <c r="AB524" s="19" t="s">
        <v>7447</v>
      </c>
      <c r="AD524" t="s">
        <v>7447</v>
      </c>
    </row>
    <row r="525" spans="1:30">
      <c r="A525">
        <v>461</v>
      </c>
      <c r="B525">
        <v>132</v>
      </c>
      <c r="C525">
        <v>28</v>
      </c>
      <c r="D525">
        <v>7</v>
      </c>
      <c r="E525">
        <v>133</v>
      </c>
      <c r="F525">
        <v>3</v>
      </c>
      <c r="G525">
        <v>13</v>
      </c>
      <c r="H525">
        <v>0</v>
      </c>
      <c r="I525">
        <v>0</v>
      </c>
      <c r="J525">
        <v>0</v>
      </c>
      <c r="K525">
        <v>0</v>
      </c>
      <c r="L525">
        <v>0</v>
      </c>
      <c r="M525">
        <v>0</v>
      </c>
      <c r="P525" s="19" t="s">
        <v>7219</v>
      </c>
      <c r="Q525" s="19" t="s">
        <v>1848</v>
      </c>
      <c r="R525">
        <v>462</v>
      </c>
      <c r="S525">
        <v>133</v>
      </c>
      <c r="T525">
        <v>28</v>
      </c>
      <c r="U525">
        <v>8</v>
      </c>
      <c r="V525">
        <v>2</v>
      </c>
      <c r="W525">
        <v>199</v>
      </c>
      <c r="X525" s="19" t="s">
        <v>2862</v>
      </c>
      <c r="Y525" s="4" t="str">
        <f t="shared" si="18"/>
        <v>461 : [28, 8, 2, 199],   #Phantom Forest North Room to Healing Pool</v>
      </c>
      <c r="Z525" s="4" t="str">
        <f t="shared" si="17"/>
        <v>132 : [8, 2, 199, Phantom Forest North Room],   #462</v>
      </c>
      <c r="AB525" s="19" t="s">
        <v>5481</v>
      </c>
      <c r="AD525" t="s">
        <v>5481</v>
      </c>
    </row>
    <row r="526" spans="1:30">
      <c r="A526">
        <v>1188</v>
      </c>
      <c r="B526">
        <v>132</v>
      </c>
      <c r="C526">
        <v>0</v>
      </c>
      <c r="D526">
        <v>0</v>
      </c>
      <c r="E526">
        <v>0</v>
      </c>
      <c r="F526">
        <v>178</v>
      </c>
      <c r="G526">
        <v>81</v>
      </c>
      <c r="H526">
        <v>0</v>
      </c>
      <c r="I526">
        <v>0</v>
      </c>
      <c r="J526">
        <v>0</v>
      </c>
      <c r="K526">
        <v>0</v>
      </c>
      <c r="L526">
        <v>15</v>
      </c>
      <c r="M526">
        <v>128</v>
      </c>
      <c r="N526">
        <v>0</v>
      </c>
      <c r="O526">
        <v>8</v>
      </c>
      <c r="P526" s="19" t="s">
        <v>18</v>
      </c>
      <c r="Q526" s="19" t="s">
        <v>1847</v>
      </c>
      <c r="R526">
        <v>20</v>
      </c>
      <c r="S526">
        <v>0</v>
      </c>
      <c r="T526">
        <v>1</v>
      </c>
      <c r="U526">
        <v>9</v>
      </c>
      <c r="V526">
        <v>1</v>
      </c>
      <c r="W526">
        <v>199</v>
      </c>
      <c r="X526" s="19" t="s">
        <v>2862</v>
      </c>
      <c r="Y526" s="4" t="str">
        <f t="shared" si="18"/>
        <v>1188 : [1, 9, 1, 199],   #Phantom Forest to North Exit</v>
      </c>
      <c r="Z526" s="4" t="str">
        <f t="shared" si="17"/>
        <v>132 : [9, 1, 199, Phantom Forest North Room],   #20</v>
      </c>
      <c r="AB526" s="19" t="s">
        <v>5482</v>
      </c>
      <c r="AD526" t="s">
        <v>5482</v>
      </c>
    </row>
    <row r="527" spans="1:30">
      <c r="A527">
        <v>462</v>
      </c>
      <c r="B527">
        <v>133</v>
      </c>
      <c r="C527">
        <v>3</v>
      </c>
      <c r="D527">
        <v>14</v>
      </c>
      <c r="E527">
        <v>132</v>
      </c>
      <c r="F527">
        <v>28</v>
      </c>
      <c r="G527">
        <v>8</v>
      </c>
      <c r="H527">
        <v>2</v>
      </c>
      <c r="I527">
        <v>0</v>
      </c>
      <c r="J527">
        <v>0</v>
      </c>
      <c r="K527">
        <v>32</v>
      </c>
      <c r="L527">
        <v>0</v>
      </c>
      <c r="M527">
        <v>0</v>
      </c>
      <c r="P527" s="19" t="s">
        <v>7102</v>
      </c>
      <c r="Q527" s="19" t="s">
        <v>1849</v>
      </c>
      <c r="R527">
        <v>461</v>
      </c>
      <c r="S527">
        <v>132</v>
      </c>
      <c r="T527">
        <v>3</v>
      </c>
      <c r="U527">
        <v>13</v>
      </c>
      <c r="V527">
        <v>0</v>
      </c>
      <c r="W527">
        <v>200</v>
      </c>
      <c r="X527" s="19" t="s">
        <v>2863</v>
      </c>
      <c r="Y527" s="4" t="str">
        <f t="shared" si="18"/>
        <v xml:space="preserve">462 : [3, 13, 0, 200],   #Phantom Forest Healing Pool to North Room </v>
      </c>
      <c r="Z527" s="4" t="str">
        <f t="shared" si="17"/>
        <v>133 : [13, 0, 200, Phantom Forest Healing Pool],   #461</v>
      </c>
      <c r="AB527" s="19" t="s">
        <v>5483</v>
      </c>
      <c r="AD527" t="s">
        <v>5483</v>
      </c>
    </row>
    <row r="528" spans="1:30">
      <c r="A528">
        <v>463</v>
      </c>
      <c r="B528">
        <v>133</v>
      </c>
      <c r="C528">
        <v>20</v>
      </c>
      <c r="D528">
        <v>14</v>
      </c>
      <c r="E528">
        <v>134</v>
      </c>
      <c r="F528">
        <v>5</v>
      </c>
      <c r="G528">
        <v>8</v>
      </c>
      <c r="H528">
        <v>2</v>
      </c>
      <c r="I528">
        <v>0</v>
      </c>
      <c r="J528">
        <v>0</v>
      </c>
      <c r="K528">
        <v>32</v>
      </c>
      <c r="L528">
        <v>0</v>
      </c>
      <c r="M528">
        <v>0</v>
      </c>
      <c r="P528" s="19" t="s">
        <v>7103</v>
      </c>
      <c r="Q528" s="19" t="s">
        <v>1850</v>
      </c>
      <c r="R528">
        <v>464</v>
      </c>
      <c r="S528">
        <v>134</v>
      </c>
      <c r="T528">
        <v>20</v>
      </c>
      <c r="U528">
        <v>13</v>
      </c>
      <c r="V528">
        <v>0</v>
      </c>
      <c r="W528">
        <v>200</v>
      </c>
      <c r="X528" s="19" t="s">
        <v>2863</v>
      </c>
      <c r="Y528" s="4" t="str">
        <f t="shared" si="18"/>
        <v>463 : [20, 13, 0, 200],   #Phantom Forest Healing Pool to Fork Room</v>
      </c>
      <c r="Z528" s="4" t="str">
        <f t="shared" si="17"/>
        <v>133 : [13, 0, 200, Phantom Forest Healing Pool],   #464</v>
      </c>
      <c r="AB528" s="19" t="s">
        <v>5484</v>
      </c>
      <c r="AD528" t="s">
        <v>5484</v>
      </c>
    </row>
    <row r="529" spans="1:30">
      <c r="A529">
        <v>464</v>
      </c>
      <c r="B529">
        <v>134</v>
      </c>
      <c r="C529">
        <v>5</v>
      </c>
      <c r="D529">
        <v>7</v>
      </c>
      <c r="E529">
        <v>133</v>
      </c>
      <c r="F529">
        <v>20</v>
      </c>
      <c r="G529">
        <v>13</v>
      </c>
      <c r="H529">
        <v>0</v>
      </c>
      <c r="I529">
        <v>0</v>
      </c>
      <c r="J529">
        <v>0</v>
      </c>
      <c r="K529">
        <v>0</v>
      </c>
      <c r="L529">
        <v>0</v>
      </c>
      <c r="M529">
        <v>0</v>
      </c>
      <c r="P529" s="19" t="s">
        <v>7219</v>
      </c>
      <c r="Q529" s="19" t="s">
        <v>1851</v>
      </c>
      <c r="R529">
        <v>463</v>
      </c>
      <c r="S529">
        <v>133</v>
      </c>
      <c r="T529">
        <v>5</v>
      </c>
      <c r="U529">
        <v>8</v>
      </c>
      <c r="V529">
        <v>2</v>
      </c>
      <c r="W529">
        <v>201</v>
      </c>
      <c r="X529" s="19" t="s">
        <v>2864</v>
      </c>
      <c r="Y529" s="4" t="str">
        <f t="shared" si="18"/>
        <v>464 : [5, 8, 2, 201],   #Phantom Forest Fork Room to Healing Pool</v>
      </c>
      <c r="Z529" s="4" t="str">
        <f t="shared" si="17"/>
        <v>134 : [8, 2, 201, Phantom Forest Fork Room],   #463</v>
      </c>
      <c r="AB529" s="19" t="s">
        <v>5485</v>
      </c>
      <c r="AD529" t="s">
        <v>5485</v>
      </c>
    </row>
    <row r="530" spans="1:30">
      <c r="A530">
        <v>465</v>
      </c>
      <c r="B530">
        <v>134</v>
      </c>
      <c r="C530">
        <v>11</v>
      </c>
      <c r="D530">
        <v>7</v>
      </c>
      <c r="E530">
        <v>0</v>
      </c>
      <c r="F530">
        <v>178</v>
      </c>
      <c r="G530">
        <v>93</v>
      </c>
      <c r="H530">
        <v>2</v>
      </c>
      <c r="I530">
        <v>0</v>
      </c>
      <c r="J530">
        <v>0</v>
      </c>
      <c r="K530">
        <v>32</v>
      </c>
      <c r="L530">
        <v>0</v>
      </c>
      <c r="M530">
        <v>0</v>
      </c>
      <c r="P530" s="19" t="s">
        <v>18</v>
      </c>
      <c r="Q530" s="19" t="s">
        <v>1852</v>
      </c>
      <c r="R530">
        <v>22</v>
      </c>
      <c r="S530">
        <v>0</v>
      </c>
      <c r="T530">
        <v>11</v>
      </c>
      <c r="U530">
        <v>8</v>
      </c>
      <c r="V530">
        <v>2</v>
      </c>
      <c r="W530">
        <v>201</v>
      </c>
      <c r="X530" s="19" t="s">
        <v>2864</v>
      </c>
      <c r="Y530" s="4" t="str">
        <f t="shared" si="18"/>
        <v>465 : [11, 8, 2, 201],   #Phantom Forest Fork Room to Room Before Train or South Exit</v>
      </c>
      <c r="Z530" s="4" t="str">
        <f t="shared" si="17"/>
        <v>134 : [8, 2, 201, Phantom Forest Fork Room],   #22</v>
      </c>
      <c r="AB530" s="19" t="s">
        <v>5486</v>
      </c>
      <c r="AD530" t="s">
        <v>5486</v>
      </c>
    </row>
    <row r="531" spans="1:30">
      <c r="A531">
        <v>466</v>
      </c>
      <c r="B531">
        <v>134</v>
      </c>
      <c r="C531">
        <v>12</v>
      </c>
      <c r="D531">
        <v>12</v>
      </c>
      <c r="E531">
        <v>132</v>
      </c>
      <c r="F531">
        <v>28</v>
      </c>
      <c r="G531">
        <v>8</v>
      </c>
      <c r="H531">
        <v>2</v>
      </c>
      <c r="I531">
        <v>0</v>
      </c>
      <c r="J531">
        <v>0</v>
      </c>
      <c r="K531">
        <v>32</v>
      </c>
      <c r="L531">
        <v>0</v>
      </c>
      <c r="M531">
        <v>0</v>
      </c>
      <c r="P531" s="19" t="s">
        <v>7102</v>
      </c>
      <c r="Q531" s="19" t="s">
        <v>1855</v>
      </c>
      <c r="W531">
        <v>201</v>
      </c>
      <c r="X531" s="19" t="s">
        <v>2864</v>
      </c>
      <c r="Y531" s="4" t="str">
        <f t="shared" si="18"/>
        <v>466 : [, , , 201],   #Phantom Forest Fork Room to North Room</v>
      </c>
      <c r="Z531" s="4" t="str">
        <f t="shared" si="17"/>
        <v>134 : [, , 201, Phantom Forest Fork Room],   #</v>
      </c>
      <c r="AB531" s="19"/>
      <c r="AC531" t="s">
        <v>9872</v>
      </c>
      <c r="AD531" t="s">
        <v>9872</v>
      </c>
    </row>
    <row r="532" spans="1:30">
      <c r="A532">
        <v>467</v>
      </c>
      <c r="B532">
        <v>135</v>
      </c>
      <c r="C532">
        <v>3</v>
      </c>
      <c r="D532">
        <v>13</v>
      </c>
      <c r="E532">
        <v>134</v>
      </c>
      <c r="F532">
        <v>11</v>
      </c>
      <c r="G532">
        <v>8</v>
      </c>
      <c r="H532">
        <v>2</v>
      </c>
      <c r="I532">
        <v>0</v>
      </c>
      <c r="J532">
        <v>0</v>
      </c>
      <c r="K532">
        <v>32</v>
      </c>
      <c r="L532">
        <v>0</v>
      </c>
      <c r="M532">
        <v>0</v>
      </c>
      <c r="P532" s="19" t="s">
        <v>7103</v>
      </c>
      <c r="Q532" s="19" t="s">
        <v>1856</v>
      </c>
      <c r="R532">
        <v>465</v>
      </c>
      <c r="S532">
        <v>134</v>
      </c>
      <c r="T532">
        <v>178</v>
      </c>
      <c r="U532">
        <v>93</v>
      </c>
      <c r="V532">
        <v>2</v>
      </c>
      <c r="W532">
        <v>202</v>
      </c>
      <c r="X532" s="19" t="s">
        <v>2865</v>
      </c>
      <c r="Y532" s="4" t="str">
        <f t="shared" si="18"/>
        <v>467 : [178, 93, 2, 202],   #Phantom Forest Room Before Train to Fork</v>
      </c>
      <c r="Z532" s="4" t="str">
        <f t="shared" si="17"/>
        <v>135 : [93, 2, 202, Phantom Forest Room Before Train],   #465</v>
      </c>
      <c r="AB532" s="19" t="s">
        <v>5487</v>
      </c>
      <c r="AD532" t="s">
        <v>5487</v>
      </c>
    </row>
    <row r="533" spans="1:30">
      <c r="A533">
        <v>468</v>
      </c>
      <c r="B533">
        <v>135</v>
      </c>
      <c r="C533">
        <v>23</v>
      </c>
      <c r="D533">
        <v>7</v>
      </c>
      <c r="E533">
        <v>140</v>
      </c>
      <c r="F533">
        <v>79</v>
      </c>
      <c r="G533">
        <v>14</v>
      </c>
      <c r="H533">
        <v>0</v>
      </c>
      <c r="I533">
        <v>0</v>
      </c>
      <c r="J533">
        <v>0</v>
      </c>
      <c r="K533">
        <v>0</v>
      </c>
      <c r="L533">
        <v>0</v>
      </c>
      <c r="M533">
        <v>0</v>
      </c>
      <c r="P533" s="19" t="s">
        <v>7220</v>
      </c>
      <c r="Q533" s="19" t="s">
        <v>1857</v>
      </c>
      <c r="R533">
        <v>469</v>
      </c>
      <c r="S533">
        <v>140</v>
      </c>
      <c r="T533">
        <v>23</v>
      </c>
      <c r="U533">
        <v>8</v>
      </c>
      <c r="V533">
        <v>2</v>
      </c>
      <c r="W533">
        <v>202</v>
      </c>
      <c r="X533" s="19" t="s">
        <v>2865</v>
      </c>
      <c r="Y533" s="4" t="str">
        <f t="shared" si="18"/>
        <v>468 : [23, 8, 2, 202],   #Phantom Forest Room Before Train to Train Entrance</v>
      </c>
      <c r="Z533" s="4" t="str">
        <f t="shared" si="17"/>
        <v>135 : [8, 2, 202, Phantom Forest Room Before Train],   #469</v>
      </c>
      <c r="AB533" s="19" t="s">
        <v>5488</v>
      </c>
      <c r="AD533" t="s">
        <v>5488</v>
      </c>
    </row>
    <row r="534" spans="1:30">
      <c r="A534">
        <v>469</v>
      </c>
      <c r="B534">
        <v>140</v>
      </c>
      <c r="C534">
        <v>79</v>
      </c>
      <c r="D534">
        <v>15</v>
      </c>
      <c r="E534">
        <v>135</v>
      </c>
      <c r="F534">
        <v>23</v>
      </c>
      <c r="G534">
        <v>8</v>
      </c>
      <c r="H534">
        <v>2</v>
      </c>
      <c r="I534">
        <v>0</v>
      </c>
      <c r="J534">
        <v>0</v>
      </c>
      <c r="K534">
        <v>32</v>
      </c>
      <c r="L534">
        <v>0</v>
      </c>
      <c r="M534">
        <v>0</v>
      </c>
      <c r="P534" s="19" t="s">
        <v>7221</v>
      </c>
      <c r="Q534" s="19" t="s">
        <v>1858</v>
      </c>
      <c r="R534">
        <v>468</v>
      </c>
      <c r="S534">
        <v>135</v>
      </c>
      <c r="T534">
        <v>79</v>
      </c>
      <c r="U534">
        <v>14</v>
      </c>
      <c r="V534">
        <v>0</v>
      </c>
      <c r="W534">
        <v>203</v>
      </c>
      <c r="X534" s="19" t="s">
        <v>2866</v>
      </c>
      <c r="Y534" s="4" t="str">
        <f t="shared" si="18"/>
        <v>469 : [79, 14, 0, 203],   #Phantom Train Entrance</v>
      </c>
      <c r="Z534" s="4" t="str">
        <f t="shared" si="17"/>
        <v>140 : [14, 0, 203, Phantom Train Station],   #468</v>
      </c>
      <c r="AB534" s="19" t="s">
        <v>5489</v>
      </c>
      <c r="AD534" t="s">
        <v>5489</v>
      </c>
    </row>
    <row r="535" spans="1:30">
      <c r="A535">
        <v>470</v>
      </c>
      <c r="B535">
        <v>141</v>
      </c>
      <c r="C535">
        <v>91</v>
      </c>
      <c r="D535">
        <v>8</v>
      </c>
      <c r="E535">
        <v>147</v>
      </c>
      <c r="F535">
        <v>2</v>
      </c>
      <c r="G535">
        <v>7</v>
      </c>
      <c r="H535">
        <v>1</v>
      </c>
      <c r="I535">
        <v>0</v>
      </c>
      <c r="J535">
        <v>0</v>
      </c>
      <c r="K535">
        <v>16</v>
      </c>
      <c r="L535">
        <v>0</v>
      </c>
      <c r="M535">
        <v>0</v>
      </c>
      <c r="P535" s="19" t="s">
        <v>7222</v>
      </c>
      <c r="Q535" s="19" t="s">
        <v>2652</v>
      </c>
      <c r="R535">
        <v>490</v>
      </c>
      <c r="S535">
        <v>147</v>
      </c>
      <c r="T535">
        <v>90</v>
      </c>
      <c r="U535">
        <v>8</v>
      </c>
      <c r="V535">
        <v>3</v>
      </c>
      <c r="W535">
        <v>204</v>
      </c>
      <c r="X535" s="19" t="s">
        <v>2960</v>
      </c>
      <c r="Y535" s="4" t="str">
        <f t="shared" si="18"/>
        <v>470 : [90, 8, 3, 204],   #Phantom Train Outside Dining Room West  Door</v>
      </c>
      <c r="Z535" s="4" t="str">
        <f t="shared" si="17"/>
        <v>141 : [8, 3, 204, Phantom Train Outside 4th Section],   #490</v>
      </c>
      <c r="AB535" s="19" t="s">
        <v>5490</v>
      </c>
      <c r="AD535" t="s">
        <v>5490</v>
      </c>
    </row>
    <row r="536" spans="1:30">
      <c r="A536">
        <v>471</v>
      </c>
      <c r="B536">
        <v>141</v>
      </c>
      <c r="C536">
        <v>100</v>
      </c>
      <c r="D536">
        <v>8</v>
      </c>
      <c r="E536">
        <v>147</v>
      </c>
      <c r="F536">
        <v>25</v>
      </c>
      <c r="G536">
        <v>7</v>
      </c>
      <c r="H536">
        <v>3</v>
      </c>
      <c r="I536">
        <v>0</v>
      </c>
      <c r="J536">
        <v>0</v>
      </c>
      <c r="K536">
        <v>48</v>
      </c>
      <c r="L536">
        <v>0</v>
      </c>
      <c r="M536">
        <v>0</v>
      </c>
      <c r="P536" s="19" t="s">
        <v>7222</v>
      </c>
      <c r="Q536" s="19" t="s">
        <v>2653</v>
      </c>
      <c r="R536">
        <v>492</v>
      </c>
      <c r="S536">
        <v>147</v>
      </c>
      <c r="T536">
        <v>101</v>
      </c>
      <c r="U536">
        <v>8</v>
      </c>
      <c r="V536">
        <v>1</v>
      </c>
      <c r="W536">
        <v>204</v>
      </c>
      <c r="X536" s="19" t="s">
        <v>2960</v>
      </c>
      <c r="Y536" s="4" t="str">
        <f t="shared" si="18"/>
        <v>471 : [101, 8, 1, 204],   #Phantom Train Outside Dining Room East Door</v>
      </c>
      <c r="Z536" s="4" t="str">
        <f t="shared" si="17"/>
        <v>141 : [8, 1, 204, Phantom Train Outside 4th Section],   #492</v>
      </c>
      <c r="AB536" s="19" t="s">
        <v>5491</v>
      </c>
      <c r="AD536" t="s">
        <v>5491</v>
      </c>
    </row>
    <row r="537" spans="1:30">
      <c r="A537">
        <v>472</v>
      </c>
      <c r="B537">
        <v>141</v>
      </c>
      <c r="C537">
        <v>109</v>
      </c>
      <c r="D537">
        <v>8</v>
      </c>
      <c r="E537">
        <v>149</v>
      </c>
      <c r="F537">
        <v>2</v>
      </c>
      <c r="G537">
        <v>7</v>
      </c>
      <c r="H537">
        <v>1</v>
      </c>
      <c r="I537">
        <v>0</v>
      </c>
      <c r="J537">
        <v>0</v>
      </c>
      <c r="K537">
        <v>16</v>
      </c>
      <c r="L537">
        <v>0</v>
      </c>
      <c r="M537">
        <v>0</v>
      </c>
      <c r="P537" s="19" t="s">
        <v>7223</v>
      </c>
      <c r="Q537" s="19" t="s">
        <v>2651</v>
      </c>
      <c r="R537">
        <v>493</v>
      </c>
      <c r="S537">
        <v>149</v>
      </c>
      <c r="T537">
        <v>108</v>
      </c>
      <c r="U537">
        <v>8</v>
      </c>
      <c r="V537">
        <v>3</v>
      </c>
      <c r="W537">
        <v>204</v>
      </c>
      <c r="X537" s="19" t="s">
        <v>2960</v>
      </c>
      <c r="Y537" s="4" t="str">
        <f t="shared" si="18"/>
        <v>472 : [108, 8, 3, 204],   #Phantom Train Outside Front Cars Far Right Car West Door</v>
      </c>
      <c r="Z537" s="4" t="str">
        <f t="shared" si="17"/>
        <v>141 : [8, 3, 204, Phantom Train Outside 4th Section],   #493</v>
      </c>
      <c r="AB537" s="19" t="s">
        <v>5492</v>
      </c>
      <c r="AD537" t="s">
        <v>5492</v>
      </c>
    </row>
    <row r="538" spans="1:30">
      <c r="B538">
        <v>141</v>
      </c>
      <c r="C538">
        <v>116</v>
      </c>
      <c r="D538">
        <v>8</v>
      </c>
      <c r="E538">
        <v>149</v>
      </c>
      <c r="F538">
        <v>30</v>
      </c>
      <c r="G538">
        <v>7</v>
      </c>
      <c r="Q538" s="19" t="s">
        <v>3069</v>
      </c>
      <c r="W538">
        <v>205</v>
      </c>
      <c r="X538" s="19" t="s">
        <v>3068</v>
      </c>
      <c r="Y538" s="4" t="str">
        <f t="shared" si="18"/>
        <v xml:space="preserve"> : [, , , 205],   #Phantom Train Outside Seating Car with Switch Right Side Door</v>
      </c>
      <c r="Z538" s="4" t="str">
        <f t="shared" si="17"/>
        <v>141 : [, , 205, Phantom Train Outside Seating Car with Switch Right Side],   #</v>
      </c>
    </row>
    <row r="539" spans="1:30">
      <c r="B539">
        <v>141</v>
      </c>
      <c r="C539">
        <v>82</v>
      </c>
      <c r="D539">
        <v>8</v>
      </c>
      <c r="E539">
        <v>151</v>
      </c>
      <c r="F539">
        <v>25</v>
      </c>
      <c r="G539">
        <v>8</v>
      </c>
      <c r="Q539" s="19" t="s">
        <v>3071</v>
      </c>
      <c r="W539">
        <v>204</v>
      </c>
      <c r="X539" s="19" t="s">
        <v>2960</v>
      </c>
      <c r="Y539" s="4" t="str">
        <f t="shared" si="18"/>
        <v xml:space="preserve"> : [, , , 204],   #Phantom Train Outside 1st Hallway Car Right Side Door</v>
      </c>
      <c r="Z539" s="4" t="str">
        <f t="shared" si="17"/>
        <v>141 : [, , 204, Phantom Train Outside 4th Section],   #</v>
      </c>
    </row>
    <row r="540" spans="1:30">
      <c r="B540">
        <v>141</v>
      </c>
      <c r="C540">
        <v>75</v>
      </c>
      <c r="D540">
        <v>8</v>
      </c>
      <c r="E540">
        <v>151</v>
      </c>
      <c r="F540">
        <v>2</v>
      </c>
      <c r="G540">
        <v>8</v>
      </c>
      <c r="Q540" s="19" t="s">
        <v>3072</v>
      </c>
      <c r="W540">
        <v>204</v>
      </c>
      <c r="X540" s="19" t="s">
        <v>2960</v>
      </c>
      <c r="Y540" s="4" t="str">
        <f t="shared" si="18"/>
        <v xml:space="preserve"> : [, , , 204],   #Phantom Train Outside 1st Hallway Car Left Side Door</v>
      </c>
      <c r="Z540" s="4" t="str">
        <f t="shared" si="17"/>
        <v>141 : [, , 204, Phantom Train Outside 4th Section],   #</v>
      </c>
    </row>
    <row r="541" spans="1:30">
      <c r="B541">
        <v>141</v>
      </c>
      <c r="C541">
        <v>66</v>
      </c>
      <c r="D541">
        <v>8</v>
      </c>
      <c r="E541">
        <v>151</v>
      </c>
      <c r="F541">
        <v>25</v>
      </c>
      <c r="G541">
        <v>8</v>
      </c>
      <c r="Q541" s="19" t="s">
        <v>3073</v>
      </c>
      <c r="W541">
        <v>204</v>
      </c>
      <c r="X541" s="19" t="s">
        <v>2960</v>
      </c>
      <c r="Y541" s="4" t="str">
        <f t="shared" si="18"/>
        <v xml:space="preserve"> : [, , , 204],   #Phantom Train Outside 2nd Hallway Car Right Side Door</v>
      </c>
      <c r="Z541" s="4" t="str">
        <f t="shared" si="17"/>
        <v>141 : [, , 204, Phantom Train Outside 4th Section],   #</v>
      </c>
    </row>
    <row r="542" spans="1:30">
      <c r="B542">
        <v>141</v>
      </c>
      <c r="C542">
        <v>59</v>
      </c>
      <c r="D542">
        <v>8</v>
      </c>
      <c r="E542">
        <v>151</v>
      </c>
      <c r="F542">
        <v>2</v>
      </c>
      <c r="G542">
        <v>8</v>
      </c>
      <c r="Q542" s="19" t="s">
        <v>3074</v>
      </c>
      <c r="W542">
        <v>204</v>
      </c>
      <c r="X542" s="19" t="s">
        <v>2960</v>
      </c>
      <c r="Y542" s="4" t="str">
        <f t="shared" si="18"/>
        <v xml:space="preserve"> : [, , , 204],   #Phantom Train Outside 2nd Hallway Car Left Side Door</v>
      </c>
      <c r="Z542" s="4" t="str">
        <f t="shared" si="17"/>
        <v>141 : [, , 204, Phantom Train Outside 4th Section],   #</v>
      </c>
    </row>
    <row r="543" spans="1:30">
      <c r="B543">
        <v>141</v>
      </c>
      <c r="C543">
        <v>38</v>
      </c>
      <c r="D543">
        <v>8</v>
      </c>
      <c r="E543">
        <v>146</v>
      </c>
      <c r="F543">
        <v>8</v>
      </c>
      <c r="G543">
        <v>12</v>
      </c>
      <c r="Q543" s="19" t="s">
        <v>3070</v>
      </c>
      <c r="W543">
        <v>204</v>
      </c>
      <c r="X543" s="19" t="s">
        <v>2960</v>
      </c>
      <c r="Y543" s="4" t="str">
        <f t="shared" si="18"/>
        <v xml:space="preserve"> : [, , , 204],   #Phantom Train Outside 3 Switches Room Door</v>
      </c>
      <c r="Z543" s="4" t="str">
        <f t="shared" si="17"/>
        <v>141 : [, , 204, Phantom Train Outside 4th Section],   #</v>
      </c>
    </row>
    <row r="544" spans="1:30">
      <c r="A544">
        <v>473</v>
      </c>
      <c r="B544">
        <v>141</v>
      </c>
      <c r="C544">
        <v>48</v>
      </c>
      <c r="D544">
        <v>8</v>
      </c>
      <c r="E544">
        <v>153</v>
      </c>
      <c r="F544">
        <v>8</v>
      </c>
      <c r="G544">
        <v>11</v>
      </c>
      <c r="H544">
        <v>0</v>
      </c>
      <c r="I544">
        <v>0</v>
      </c>
      <c r="J544">
        <v>0</v>
      </c>
      <c r="K544">
        <v>0</v>
      </c>
      <c r="L544">
        <v>0</v>
      </c>
      <c r="M544">
        <v>0</v>
      </c>
      <c r="P544" s="19" t="s">
        <v>7224</v>
      </c>
      <c r="Q544" s="19" t="s">
        <v>2654</v>
      </c>
      <c r="R544">
        <v>502</v>
      </c>
      <c r="S544">
        <v>153</v>
      </c>
      <c r="T544">
        <v>48</v>
      </c>
      <c r="U544">
        <v>9</v>
      </c>
      <c r="V544">
        <v>2</v>
      </c>
      <c r="W544">
        <v>204</v>
      </c>
      <c r="X544" s="19" t="s">
        <v>2960</v>
      </c>
      <c r="Y544" s="4" t="str">
        <f t="shared" si="18"/>
        <v>473 : [48, 9, 2, 204],   #Phantom Train Outside Final Save Point Room</v>
      </c>
      <c r="Z544" s="4" t="str">
        <f t="shared" si="17"/>
        <v>141 : [9, 2, 204, Phantom Train Outside 4th Section],   #502</v>
      </c>
      <c r="AB544" s="19" t="s">
        <v>5493</v>
      </c>
      <c r="AD544" t="s">
        <v>5493</v>
      </c>
    </row>
    <row r="545" spans="1:30">
      <c r="A545">
        <v>474</v>
      </c>
      <c r="B545">
        <v>142</v>
      </c>
      <c r="C545">
        <v>83</v>
      </c>
      <c r="D545">
        <v>8</v>
      </c>
      <c r="E545">
        <v>152</v>
      </c>
      <c r="F545">
        <v>2</v>
      </c>
      <c r="G545">
        <v>8</v>
      </c>
      <c r="H545">
        <v>1</v>
      </c>
      <c r="I545">
        <v>0</v>
      </c>
      <c r="J545">
        <v>0</v>
      </c>
      <c r="K545">
        <v>16</v>
      </c>
      <c r="L545">
        <v>0</v>
      </c>
      <c r="M545">
        <v>0</v>
      </c>
      <c r="P545" s="19" t="s">
        <v>7225</v>
      </c>
      <c r="Q545" s="19" t="s">
        <v>2655</v>
      </c>
      <c r="R545">
        <v>496</v>
      </c>
      <c r="S545">
        <v>152</v>
      </c>
      <c r="T545">
        <v>82</v>
      </c>
      <c r="U545">
        <v>8</v>
      </c>
      <c r="V545">
        <v>3</v>
      </c>
      <c r="W545">
        <v>206</v>
      </c>
      <c r="X545" s="19" t="s">
        <v>992</v>
      </c>
      <c r="Y545" s="4" t="str">
        <f t="shared" si="18"/>
        <v>474 : [82, 8, 3, 206],   #Phantom Train Outside Caboose West</v>
      </c>
      <c r="Z545" s="4" t="str">
        <f t="shared" si="17"/>
        <v>142 : [8, 3, 206, Phantom Train Outside 1st Section],   #496</v>
      </c>
      <c r="AB545" s="19" t="s">
        <v>5494</v>
      </c>
      <c r="AD545" t="s">
        <v>5494</v>
      </c>
    </row>
    <row r="546" spans="1:30">
      <c r="A546">
        <v>475</v>
      </c>
      <c r="B546">
        <v>142</v>
      </c>
      <c r="C546">
        <v>86</v>
      </c>
      <c r="D546">
        <v>8</v>
      </c>
      <c r="E546">
        <v>152</v>
      </c>
      <c r="F546">
        <v>13</v>
      </c>
      <c r="G546">
        <v>8</v>
      </c>
      <c r="H546">
        <v>3</v>
      </c>
      <c r="I546">
        <v>0</v>
      </c>
      <c r="J546">
        <v>0</v>
      </c>
      <c r="K546">
        <v>48</v>
      </c>
      <c r="L546">
        <v>0</v>
      </c>
      <c r="M546">
        <v>0</v>
      </c>
      <c r="P546" s="19" t="s">
        <v>7225</v>
      </c>
      <c r="Q546" s="19" t="s">
        <v>2657</v>
      </c>
      <c r="R546">
        <v>497</v>
      </c>
      <c r="S546">
        <v>152</v>
      </c>
      <c r="T546">
        <v>87</v>
      </c>
      <c r="U546">
        <v>8</v>
      </c>
      <c r="V546">
        <v>1</v>
      </c>
      <c r="W546">
        <v>206</v>
      </c>
      <c r="X546" s="19" t="s">
        <v>992</v>
      </c>
      <c r="Y546" s="4" t="str">
        <f t="shared" si="18"/>
        <v>475 : [87, 8, 1, 206],   #Phantom Train Outside Caboose East</v>
      </c>
      <c r="Z546" s="4" t="str">
        <f t="shared" si="17"/>
        <v>142 : [8, 1, 206, Phantom Train Outside 1st Section],   #497</v>
      </c>
      <c r="AB546" s="19" t="s">
        <v>5495</v>
      </c>
      <c r="AD546" t="s">
        <v>5495</v>
      </c>
    </row>
    <row r="547" spans="1:30">
      <c r="A547">
        <v>476</v>
      </c>
      <c r="B547">
        <v>142</v>
      </c>
      <c r="C547">
        <v>85</v>
      </c>
      <c r="D547">
        <v>8</v>
      </c>
      <c r="E547">
        <v>152</v>
      </c>
      <c r="F547">
        <v>9</v>
      </c>
      <c r="G547">
        <v>11</v>
      </c>
      <c r="H547">
        <v>0</v>
      </c>
      <c r="I547">
        <v>0</v>
      </c>
      <c r="J547">
        <v>0</v>
      </c>
      <c r="K547">
        <v>0</v>
      </c>
      <c r="L547">
        <v>0</v>
      </c>
      <c r="M547">
        <v>0</v>
      </c>
      <c r="P547" s="19" t="s">
        <v>7225</v>
      </c>
      <c r="Q547" s="19" t="s">
        <v>2656</v>
      </c>
      <c r="R547">
        <v>500</v>
      </c>
      <c r="S547">
        <v>152</v>
      </c>
      <c r="T547">
        <v>85</v>
      </c>
      <c r="U547">
        <v>9</v>
      </c>
      <c r="V547">
        <v>2</v>
      </c>
      <c r="W547">
        <v>206</v>
      </c>
      <c r="X547" s="19" t="s">
        <v>992</v>
      </c>
      <c r="Y547" s="4" t="str">
        <f t="shared" si="18"/>
        <v>476 : [85, 9, 2, 206],   #Phantom Train Outside Caboose Middle</v>
      </c>
      <c r="Z547" s="4" t="str">
        <f t="shared" si="17"/>
        <v>142 : [9, 2, 206, Phantom Train Outside 1st Section],   #500</v>
      </c>
      <c r="AB547" s="19" t="s">
        <v>5496</v>
      </c>
      <c r="AD547" t="s">
        <v>5496</v>
      </c>
    </row>
    <row r="548" spans="1:30">
      <c r="B548">
        <v>142</v>
      </c>
      <c r="C548">
        <v>74</v>
      </c>
      <c r="D548">
        <v>8</v>
      </c>
      <c r="E548">
        <v>145</v>
      </c>
      <c r="F548">
        <v>29</v>
      </c>
      <c r="G548">
        <v>7</v>
      </c>
      <c r="Q548" s="19" t="s">
        <v>3059</v>
      </c>
      <c r="W548">
        <v>206</v>
      </c>
      <c r="X548" s="19" t="s">
        <v>992</v>
      </c>
      <c r="Y548" s="4" t="str">
        <f t="shared" si="18"/>
        <v xml:space="preserve"> : [, , , 206],   #Phantom Train Outside 1st Car Right Side Door</v>
      </c>
      <c r="Z548" s="4" t="str">
        <f t="shared" si="17"/>
        <v>142 : [, , 206, Phantom Train Outside 1st Section],   #</v>
      </c>
    </row>
    <row r="549" spans="1:30">
      <c r="B549">
        <v>142</v>
      </c>
      <c r="C549">
        <v>72</v>
      </c>
      <c r="D549">
        <v>8</v>
      </c>
      <c r="E549">
        <v>145</v>
      </c>
      <c r="F549">
        <v>26</v>
      </c>
      <c r="G549">
        <v>10</v>
      </c>
      <c r="Q549" s="19" t="s">
        <v>2959</v>
      </c>
      <c r="W549">
        <v>207</v>
      </c>
      <c r="X549" s="19" t="s">
        <v>3058</v>
      </c>
      <c r="Y549" s="4" t="str">
        <f t="shared" si="18"/>
        <v xml:space="preserve"> : [, , , 207],   #Phantom Train Outside Entry Door</v>
      </c>
      <c r="Z549" s="4" t="str">
        <f t="shared" si="17"/>
        <v>142 : [, , 207, Phantom Train Outside Entry Doorway],   #</v>
      </c>
    </row>
    <row r="550" spans="1:30">
      <c r="B550">
        <v>142</v>
      </c>
      <c r="C550">
        <v>67</v>
      </c>
      <c r="D550">
        <v>8</v>
      </c>
      <c r="E550">
        <v>145</v>
      </c>
      <c r="F550">
        <v>2</v>
      </c>
      <c r="G550">
        <v>7</v>
      </c>
      <c r="Q550" s="19" t="s">
        <v>3060</v>
      </c>
      <c r="W550">
        <v>208</v>
      </c>
      <c r="X550" s="19" t="s">
        <v>989</v>
      </c>
      <c r="Y550" s="4" t="str">
        <f t="shared" si="18"/>
        <v xml:space="preserve"> : [, , , 208],   #Phantom Train Outside 1st Car Left Side Door</v>
      </c>
      <c r="Z550" s="4" t="str">
        <f t="shared" si="17"/>
        <v>142 : [, , 208, Phantom Train Outside 2nd Section],   #</v>
      </c>
    </row>
    <row r="551" spans="1:30">
      <c r="B551">
        <v>142</v>
      </c>
      <c r="C551">
        <v>58</v>
      </c>
      <c r="D551">
        <v>8</v>
      </c>
      <c r="E551">
        <v>145</v>
      </c>
      <c r="F551">
        <v>29</v>
      </c>
      <c r="G551">
        <v>7</v>
      </c>
      <c r="Q551" s="19" t="s">
        <v>3061</v>
      </c>
      <c r="W551">
        <v>208</v>
      </c>
      <c r="X551" s="19" t="s">
        <v>989</v>
      </c>
      <c r="Y551" s="4" t="str">
        <f t="shared" si="18"/>
        <v xml:space="preserve"> : [, , , 208],   #Phantom Train Outside 2nd Car Right Side Door</v>
      </c>
      <c r="Z551" s="4" t="str">
        <f t="shared" si="17"/>
        <v>142 : [, , 208, Phantom Train Outside 2nd Section],   #</v>
      </c>
    </row>
    <row r="552" spans="1:30">
      <c r="B552">
        <v>142</v>
      </c>
      <c r="C552">
        <v>51</v>
      </c>
      <c r="D552">
        <v>8</v>
      </c>
      <c r="E552">
        <v>145</v>
      </c>
      <c r="F552">
        <v>2</v>
      </c>
      <c r="G552">
        <v>7</v>
      </c>
      <c r="Q552" s="19" t="s">
        <v>3062</v>
      </c>
      <c r="W552">
        <v>209</v>
      </c>
      <c r="X552" s="19" t="s">
        <v>2958</v>
      </c>
      <c r="Y552" s="4" t="str">
        <f t="shared" si="18"/>
        <v xml:space="preserve"> : [, , , 209],   #Phantom Train Outside 2nd Car Left Side Door</v>
      </c>
      <c r="Z552" s="4" t="str">
        <f t="shared" si="17"/>
        <v>142 : [, , 209, Phantom Train Outside 3rd Section],   #</v>
      </c>
    </row>
    <row r="553" spans="1:30">
      <c r="B553">
        <v>142</v>
      </c>
      <c r="C553">
        <v>41</v>
      </c>
      <c r="D553">
        <v>8</v>
      </c>
      <c r="E553">
        <v>145</v>
      </c>
      <c r="F553">
        <v>26</v>
      </c>
      <c r="G553">
        <v>10</v>
      </c>
      <c r="Q553" s="19" t="s">
        <v>3063</v>
      </c>
      <c r="W553">
        <v>209</v>
      </c>
      <c r="X553" s="19" t="s">
        <v>2958</v>
      </c>
      <c r="Y553" s="4" t="str">
        <f t="shared" si="18"/>
        <v xml:space="preserve"> : [, , , 209],   #Phantom Train Outside 3rd Car Door</v>
      </c>
      <c r="Z553" s="4" t="str">
        <f t="shared" si="17"/>
        <v>142 : [, , 209, Phantom Train Outside 3rd Section],   #</v>
      </c>
    </row>
    <row r="554" spans="1:30">
      <c r="B554">
        <v>142</v>
      </c>
      <c r="C554">
        <v>56</v>
      </c>
      <c r="D554">
        <v>5</v>
      </c>
      <c r="E554">
        <v>145</v>
      </c>
      <c r="F554">
        <v>17</v>
      </c>
      <c r="G554">
        <v>0</v>
      </c>
      <c r="Q554" s="19" t="s">
        <v>3065</v>
      </c>
      <c r="W554">
        <v>209</v>
      </c>
      <c r="X554" s="19" t="s">
        <v>2958</v>
      </c>
      <c r="Y554" s="4" t="str">
        <f t="shared" si="18"/>
        <v xml:space="preserve"> : [, , , 209],   #Phantom Train Outside 2nd Car Hatch</v>
      </c>
      <c r="Z554" s="4" t="str">
        <f t="shared" si="17"/>
        <v>142 : [, , 209, Phantom Train Outside 3rd Section],   #</v>
      </c>
    </row>
    <row r="555" spans="1:30">
      <c r="A555">
        <v>477</v>
      </c>
      <c r="B555">
        <v>143</v>
      </c>
      <c r="C555">
        <v>59</v>
      </c>
      <c r="D555">
        <v>8</v>
      </c>
      <c r="E555">
        <v>321</v>
      </c>
      <c r="F555">
        <v>2</v>
      </c>
      <c r="G555">
        <v>8</v>
      </c>
      <c r="H555">
        <v>1</v>
      </c>
      <c r="I555">
        <v>0</v>
      </c>
      <c r="J555">
        <v>0</v>
      </c>
      <c r="K555">
        <v>16</v>
      </c>
      <c r="L555">
        <v>0</v>
      </c>
      <c r="M555">
        <v>0</v>
      </c>
      <c r="P555" s="19" t="s">
        <v>7226</v>
      </c>
      <c r="Q555" s="19" t="s">
        <v>2658</v>
      </c>
      <c r="R555">
        <v>866</v>
      </c>
      <c r="S555">
        <v>321</v>
      </c>
      <c r="T555">
        <v>58</v>
      </c>
      <c r="U555">
        <v>8</v>
      </c>
      <c r="V555">
        <v>3</v>
      </c>
      <c r="W555">
        <v>210</v>
      </c>
      <c r="X555" s="19" t="s">
        <v>2966</v>
      </c>
      <c r="Y555" s="4" t="str">
        <f t="shared" si="18"/>
        <v>477 : [58, 8, 3, 210],   #Doma Dream Train Outside Puzzle Room West</v>
      </c>
      <c r="Z555" s="4" t="str">
        <f t="shared" si="17"/>
        <v>143 : [8, 3, 210, Doma Dream Train Outside 3rd Section],   #866</v>
      </c>
      <c r="AB555" s="19" t="s">
        <v>5497</v>
      </c>
      <c r="AD555" t="s">
        <v>5497</v>
      </c>
    </row>
    <row r="556" spans="1:30">
      <c r="A556">
        <v>478</v>
      </c>
      <c r="B556">
        <v>143</v>
      </c>
      <c r="C556">
        <v>65</v>
      </c>
      <c r="D556">
        <v>8</v>
      </c>
      <c r="E556">
        <v>321</v>
      </c>
      <c r="F556">
        <v>26</v>
      </c>
      <c r="G556">
        <v>10</v>
      </c>
      <c r="H556">
        <v>0</v>
      </c>
      <c r="I556">
        <v>0</v>
      </c>
      <c r="J556">
        <v>0</v>
      </c>
      <c r="K556">
        <v>0</v>
      </c>
      <c r="L556">
        <v>0</v>
      </c>
      <c r="M556">
        <v>0</v>
      </c>
      <c r="P556" s="19" t="s">
        <v>7226</v>
      </c>
      <c r="Q556" s="19" t="s">
        <v>2659</v>
      </c>
      <c r="R556">
        <v>867</v>
      </c>
      <c r="S556">
        <v>321</v>
      </c>
      <c r="T556">
        <v>65</v>
      </c>
      <c r="U556">
        <v>9</v>
      </c>
      <c r="V556">
        <v>2</v>
      </c>
      <c r="W556">
        <v>211</v>
      </c>
      <c r="X556" s="19" t="s">
        <v>2965</v>
      </c>
      <c r="Y556" s="4" t="str">
        <f t="shared" si="18"/>
        <v>478 : [65, 9, 2, 211],   #Doma Dream Train Outside Puzzle Room East</v>
      </c>
      <c r="Z556" s="4" t="str">
        <f t="shared" si="17"/>
        <v>143 : [9, 2, 211, Doma Dream Train Outside 2nd Section],   #867</v>
      </c>
      <c r="AB556" s="19" t="s">
        <v>5498</v>
      </c>
      <c r="AD556" t="s">
        <v>5498</v>
      </c>
    </row>
    <row r="557" spans="1:30">
      <c r="A557">
        <v>479</v>
      </c>
      <c r="B557">
        <v>143</v>
      </c>
      <c r="C557">
        <v>75</v>
      </c>
      <c r="D557">
        <v>8</v>
      </c>
      <c r="E557">
        <v>144</v>
      </c>
      <c r="F557">
        <v>2</v>
      </c>
      <c r="G557">
        <v>7</v>
      </c>
      <c r="H557">
        <v>1</v>
      </c>
      <c r="I557">
        <v>0</v>
      </c>
      <c r="J557">
        <v>0</v>
      </c>
      <c r="K557">
        <v>16</v>
      </c>
      <c r="L557">
        <v>0</v>
      </c>
      <c r="M557">
        <v>0</v>
      </c>
      <c r="P557" s="19" t="s">
        <v>7227</v>
      </c>
      <c r="Q557" s="19" t="s">
        <v>2660</v>
      </c>
      <c r="R557">
        <v>484</v>
      </c>
      <c r="S557">
        <v>144</v>
      </c>
      <c r="T557">
        <v>74</v>
      </c>
      <c r="U557">
        <v>8</v>
      </c>
      <c r="V557">
        <v>3</v>
      </c>
      <c r="W557">
        <v>211</v>
      </c>
      <c r="X557" s="19" t="s">
        <v>2965</v>
      </c>
      <c r="Y557" s="4" t="str">
        <f t="shared" si="18"/>
        <v>479 : [74, 8, 3, 211],   #Doma Dream Train Outside Lump of Metal Room West</v>
      </c>
      <c r="Z557" s="4" t="str">
        <f t="shared" si="17"/>
        <v>143 : [8, 3, 211, Doma Dream Train Outside 2nd Section],   #484</v>
      </c>
      <c r="AB557" s="19" t="s">
        <v>5499</v>
      </c>
      <c r="AD557" t="s">
        <v>5499</v>
      </c>
    </row>
    <row r="558" spans="1:30">
      <c r="A558">
        <v>480</v>
      </c>
      <c r="B558">
        <v>143</v>
      </c>
      <c r="C558">
        <v>82</v>
      </c>
      <c r="D558">
        <v>8</v>
      </c>
      <c r="E558">
        <v>144</v>
      </c>
      <c r="F558">
        <v>29</v>
      </c>
      <c r="G558">
        <v>7</v>
      </c>
      <c r="H558">
        <v>3</v>
      </c>
      <c r="I558">
        <v>0</v>
      </c>
      <c r="J558">
        <v>0</v>
      </c>
      <c r="K558">
        <v>48</v>
      </c>
      <c r="L558">
        <v>0</v>
      </c>
      <c r="M558">
        <v>0</v>
      </c>
      <c r="P558" s="19" t="s">
        <v>7227</v>
      </c>
      <c r="Q558" s="19" t="s">
        <v>2661</v>
      </c>
      <c r="R558">
        <v>486</v>
      </c>
      <c r="S558">
        <v>144</v>
      </c>
      <c r="T558">
        <v>83</v>
      </c>
      <c r="U558">
        <v>8</v>
      </c>
      <c r="V558">
        <v>1</v>
      </c>
      <c r="W558">
        <v>211</v>
      </c>
      <c r="X558" s="19" t="s">
        <v>2965</v>
      </c>
      <c r="Y558" s="4" t="str">
        <f t="shared" si="18"/>
        <v>480 : [83, 8, 1, 211],   #Doma Dream Train Outside Lump of Metal Room East</v>
      </c>
      <c r="Z558" s="4" t="str">
        <f t="shared" si="17"/>
        <v>143 : [8, 1, 211, Doma Dream Train Outside 2nd Section],   #486</v>
      </c>
      <c r="AB558" s="19" t="s">
        <v>5500</v>
      </c>
      <c r="AD558" t="s">
        <v>5500</v>
      </c>
    </row>
    <row r="559" spans="1:30">
      <c r="A559">
        <v>481</v>
      </c>
      <c r="B559">
        <v>143</v>
      </c>
      <c r="C559">
        <v>91</v>
      </c>
      <c r="D559">
        <v>8</v>
      </c>
      <c r="E559">
        <v>322</v>
      </c>
      <c r="F559">
        <v>2</v>
      </c>
      <c r="G559">
        <v>7</v>
      </c>
      <c r="H559">
        <v>1</v>
      </c>
      <c r="I559">
        <v>0</v>
      </c>
      <c r="J559">
        <v>0</v>
      </c>
      <c r="K559">
        <v>16</v>
      </c>
      <c r="L559">
        <v>0</v>
      </c>
      <c r="M559">
        <v>0</v>
      </c>
      <c r="P559" s="19" t="s">
        <v>7228</v>
      </c>
      <c r="Q559" s="19" t="s">
        <v>2663</v>
      </c>
      <c r="R559">
        <v>869</v>
      </c>
      <c r="S559">
        <v>322</v>
      </c>
      <c r="T559">
        <v>90</v>
      </c>
      <c r="U559">
        <v>8</v>
      </c>
      <c r="V559">
        <v>3</v>
      </c>
      <c r="W559">
        <v>211</v>
      </c>
      <c r="X559" s="19" t="s">
        <v>2965</v>
      </c>
      <c r="Y559" s="4" t="str">
        <f t="shared" si="18"/>
        <v>481 : [90, 8, 3, 211],   #Doma Dream Train Outside First Room West</v>
      </c>
      <c r="Z559" s="4" t="str">
        <f t="shared" si="17"/>
        <v>143 : [8, 3, 211, Doma Dream Train Outside 2nd Section],   #869</v>
      </c>
      <c r="AB559" s="19" t="s">
        <v>5501</v>
      </c>
      <c r="AD559" t="s">
        <v>5501</v>
      </c>
    </row>
    <row r="560" spans="1:30">
      <c r="A560">
        <v>482</v>
      </c>
      <c r="B560">
        <v>143</v>
      </c>
      <c r="C560">
        <v>100</v>
      </c>
      <c r="D560">
        <v>8</v>
      </c>
      <c r="E560">
        <v>322</v>
      </c>
      <c r="F560">
        <v>29</v>
      </c>
      <c r="G560">
        <v>7</v>
      </c>
      <c r="H560">
        <v>3</v>
      </c>
      <c r="I560">
        <v>0</v>
      </c>
      <c r="J560">
        <v>0</v>
      </c>
      <c r="K560">
        <v>48</v>
      </c>
      <c r="L560">
        <v>0</v>
      </c>
      <c r="M560">
        <v>0</v>
      </c>
      <c r="P560" s="19" t="s">
        <v>7228</v>
      </c>
      <c r="Q560" s="19" t="s">
        <v>2662</v>
      </c>
      <c r="R560">
        <v>870</v>
      </c>
      <c r="S560">
        <v>322</v>
      </c>
      <c r="T560">
        <v>101</v>
      </c>
      <c r="U560">
        <v>8</v>
      </c>
      <c r="V560">
        <v>1</v>
      </c>
      <c r="W560">
        <v>212</v>
      </c>
      <c r="X560" s="19" t="s">
        <v>2964</v>
      </c>
      <c r="Y560" s="4" t="str">
        <f t="shared" si="18"/>
        <v>482 : [101, 8, 1, 212],   #Doma Dream Train Outside First Room East</v>
      </c>
      <c r="Z560" s="4" t="str">
        <f t="shared" si="17"/>
        <v>143 : [8, 1, 212, Doma Dream Train Outside 1st Section],   #870</v>
      </c>
      <c r="AB560" s="19" t="s">
        <v>5502</v>
      </c>
      <c r="AD560" t="s">
        <v>5502</v>
      </c>
    </row>
    <row r="561" spans="1:30">
      <c r="A561">
        <v>483</v>
      </c>
      <c r="B561">
        <v>143</v>
      </c>
      <c r="C561">
        <v>48</v>
      </c>
      <c r="D561">
        <v>8</v>
      </c>
      <c r="E561">
        <v>153</v>
      </c>
      <c r="F561">
        <v>8</v>
      </c>
      <c r="G561">
        <v>11</v>
      </c>
      <c r="H561">
        <v>0</v>
      </c>
      <c r="I561">
        <v>0</v>
      </c>
      <c r="J561">
        <v>0</v>
      </c>
      <c r="K561">
        <v>0</v>
      </c>
      <c r="L561">
        <v>0</v>
      </c>
      <c r="M561">
        <v>0</v>
      </c>
      <c r="P561" s="19" t="s">
        <v>7224</v>
      </c>
      <c r="Q561" s="19" t="s">
        <v>2664</v>
      </c>
      <c r="R561">
        <v>502</v>
      </c>
      <c r="S561">
        <v>153</v>
      </c>
      <c r="T561">
        <v>48</v>
      </c>
      <c r="U561">
        <v>9</v>
      </c>
      <c r="V561">
        <v>2</v>
      </c>
      <c r="W561">
        <v>210</v>
      </c>
      <c r="X561" s="19" t="s">
        <v>2966</v>
      </c>
      <c r="Y561" s="4" t="str">
        <f t="shared" si="18"/>
        <v>483 : [48, 9, 2, 210],   #Doma Dream Train Outside Save Point Room</v>
      </c>
      <c r="Z561" s="4" t="str">
        <f t="shared" si="17"/>
        <v>143 : [9, 2, 210, Doma Dream Train Outside 3rd Section],   #502</v>
      </c>
      <c r="AB561" s="19" t="s">
        <v>5503</v>
      </c>
      <c r="AD561" t="s">
        <v>5503</v>
      </c>
    </row>
    <row r="562" spans="1:30">
      <c r="B562">
        <v>143</v>
      </c>
      <c r="C562">
        <v>38</v>
      </c>
      <c r="D562">
        <v>8</v>
      </c>
      <c r="E562">
        <v>146</v>
      </c>
      <c r="F562">
        <v>8</v>
      </c>
      <c r="G562">
        <v>12</v>
      </c>
      <c r="Q562" s="19" t="s">
        <v>3055</v>
      </c>
      <c r="W562">
        <v>210</v>
      </c>
      <c r="X562" s="19" t="s">
        <v>2966</v>
      </c>
      <c r="Y562" s="4" t="str">
        <f t="shared" si="18"/>
        <v xml:space="preserve"> : [, , , 210],   #Doma Dream Train Outside 3 Switches Room</v>
      </c>
      <c r="Z562" s="4" t="str">
        <f t="shared" si="17"/>
        <v>143 : [, , 210, Doma Dream Train Outside 3rd Section],   #</v>
      </c>
    </row>
    <row r="563" spans="1:30">
      <c r="A563">
        <v>484</v>
      </c>
      <c r="B563">
        <v>144</v>
      </c>
      <c r="C563">
        <v>1</v>
      </c>
      <c r="D563">
        <v>7</v>
      </c>
      <c r="E563">
        <v>143</v>
      </c>
      <c r="F563">
        <v>74</v>
      </c>
      <c r="G563">
        <v>8</v>
      </c>
      <c r="H563">
        <v>3</v>
      </c>
      <c r="I563">
        <v>0</v>
      </c>
      <c r="J563">
        <v>0</v>
      </c>
      <c r="K563">
        <v>48</v>
      </c>
      <c r="L563">
        <v>0</v>
      </c>
      <c r="M563">
        <v>0</v>
      </c>
      <c r="P563" s="19" t="s">
        <v>7229</v>
      </c>
      <c r="Q563" s="19" t="s">
        <v>2967</v>
      </c>
      <c r="R563">
        <v>479</v>
      </c>
      <c r="S563">
        <v>143</v>
      </c>
      <c r="T563">
        <v>2</v>
      </c>
      <c r="U563">
        <v>7</v>
      </c>
      <c r="V563">
        <v>1</v>
      </c>
      <c r="W563">
        <v>213</v>
      </c>
      <c r="X563" s="19" t="s">
        <v>2971</v>
      </c>
      <c r="Y563" s="4" t="str">
        <f t="shared" si="18"/>
        <v>484 : [2, 7, 1, 213],   #Doma Dream Train 2nd Car West Top Tile</v>
      </c>
      <c r="Z563" s="4" t="str">
        <f t="shared" si="17"/>
        <v>144 : [7, 1, 213, Doma Dream Train 2nd Car],   #479</v>
      </c>
      <c r="AB563" s="19" t="s">
        <v>5504</v>
      </c>
      <c r="AD563" t="s">
        <v>5504</v>
      </c>
    </row>
    <row r="564" spans="1:30">
      <c r="A564">
        <v>485</v>
      </c>
      <c r="B564">
        <v>144</v>
      </c>
      <c r="C564">
        <v>1</v>
      </c>
      <c r="D564">
        <v>8</v>
      </c>
      <c r="E564">
        <v>143</v>
      </c>
      <c r="F564">
        <v>74</v>
      </c>
      <c r="G564">
        <v>8</v>
      </c>
      <c r="H564">
        <v>3</v>
      </c>
      <c r="I564">
        <v>0</v>
      </c>
      <c r="J564">
        <v>0</v>
      </c>
      <c r="K564">
        <v>48</v>
      </c>
      <c r="L564">
        <v>0</v>
      </c>
      <c r="M564">
        <v>0</v>
      </c>
      <c r="P564" s="19" t="s">
        <v>7229</v>
      </c>
      <c r="Q564" s="19" t="s">
        <v>2968</v>
      </c>
      <c r="R564">
        <v>479</v>
      </c>
      <c r="S564">
        <v>143</v>
      </c>
      <c r="T564">
        <v>2</v>
      </c>
      <c r="U564">
        <v>7</v>
      </c>
      <c r="V564">
        <v>1</v>
      </c>
      <c r="W564">
        <v>213</v>
      </c>
      <c r="X564" s="19" t="s">
        <v>2971</v>
      </c>
      <c r="Y564" s="4" t="str">
        <f t="shared" si="18"/>
        <v>485 : [2, 7, 1, 213],   #Doma Dream Train 2nd Car West Bottom Tile</v>
      </c>
      <c r="Z564" s="4" t="str">
        <f t="shared" si="17"/>
        <v>144 : [7, 1, 213, Doma Dream Train 2nd Car],   #479</v>
      </c>
      <c r="AB564" s="19" t="s">
        <v>5505</v>
      </c>
      <c r="AD564" t="s">
        <v>5505</v>
      </c>
    </row>
    <row r="565" spans="1:30">
      <c r="A565">
        <v>486</v>
      </c>
      <c r="B565">
        <v>144</v>
      </c>
      <c r="C565">
        <v>30</v>
      </c>
      <c r="D565">
        <v>7</v>
      </c>
      <c r="E565">
        <v>143</v>
      </c>
      <c r="F565">
        <v>83</v>
      </c>
      <c r="G565">
        <v>8</v>
      </c>
      <c r="H565">
        <v>1</v>
      </c>
      <c r="I565">
        <v>0</v>
      </c>
      <c r="J565">
        <v>0</v>
      </c>
      <c r="K565">
        <v>16</v>
      </c>
      <c r="L565">
        <v>0</v>
      </c>
      <c r="M565">
        <v>0</v>
      </c>
      <c r="P565" s="19" t="s">
        <v>7229</v>
      </c>
      <c r="Q565" s="19" t="s">
        <v>2969</v>
      </c>
      <c r="R565">
        <v>480</v>
      </c>
      <c r="S565">
        <v>143</v>
      </c>
      <c r="T565">
        <v>29</v>
      </c>
      <c r="U565">
        <v>7</v>
      </c>
      <c r="V565">
        <v>3</v>
      </c>
      <c r="W565">
        <v>213</v>
      </c>
      <c r="X565" s="19" t="s">
        <v>2971</v>
      </c>
      <c r="Y565" s="4" t="str">
        <f t="shared" si="18"/>
        <v>486 : [29, 7, 3, 213],   #Doma Dream Train 2nd Car East Top Tile</v>
      </c>
      <c r="Z565" s="4" t="str">
        <f t="shared" si="17"/>
        <v>144 : [7, 3, 213, Doma Dream Train 2nd Car],   #480</v>
      </c>
      <c r="AB565" s="19" t="s">
        <v>5506</v>
      </c>
      <c r="AD565" t="s">
        <v>5506</v>
      </c>
    </row>
    <row r="566" spans="1:30">
      <c r="A566">
        <v>487</v>
      </c>
      <c r="B566">
        <v>144</v>
      </c>
      <c r="C566">
        <v>30</v>
      </c>
      <c r="D566">
        <v>8</v>
      </c>
      <c r="E566">
        <v>143</v>
      </c>
      <c r="F566">
        <v>83</v>
      </c>
      <c r="G566">
        <v>8</v>
      </c>
      <c r="H566">
        <v>1</v>
      </c>
      <c r="I566">
        <v>0</v>
      </c>
      <c r="J566">
        <v>0</v>
      </c>
      <c r="K566">
        <v>16</v>
      </c>
      <c r="L566">
        <v>0</v>
      </c>
      <c r="M566">
        <v>0</v>
      </c>
      <c r="P566" s="19" t="s">
        <v>7229</v>
      </c>
      <c r="Q566" s="19" t="s">
        <v>2970</v>
      </c>
      <c r="R566">
        <v>480</v>
      </c>
      <c r="S566">
        <v>143</v>
      </c>
      <c r="T566">
        <v>29</v>
      </c>
      <c r="U566">
        <v>7</v>
      </c>
      <c r="V566">
        <v>3</v>
      </c>
      <c r="W566">
        <v>213</v>
      </c>
      <c r="X566" s="19" t="s">
        <v>2971</v>
      </c>
      <c r="Y566" s="4" t="str">
        <f t="shared" si="18"/>
        <v>487 : [29, 7, 3, 213],   #Doma Dream Train 2nd Car East Bottom Tile</v>
      </c>
      <c r="Z566" s="4" t="str">
        <f t="shared" si="17"/>
        <v>144 : [7, 3, 213, Doma Dream Train 2nd Car],   #480</v>
      </c>
      <c r="AB566" s="19" t="s">
        <v>5507</v>
      </c>
      <c r="AD566" t="s">
        <v>5507</v>
      </c>
    </row>
    <row r="567" spans="1:30">
      <c r="B567">
        <v>145</v>
      </c>
      <c r="W567">
        <v>214</v>
      </c>
      <c r="X567" s="19" t="s">
        <v>2972</v>
      </c>
      <c r="Y567" s="4" t="str">
        <f t="shared" si="18"/>
        <v xml:space="preserve"> : [, , , 214],   #</v>
      </c>
      <c r="Z567" s="4" t="str">
        <f t="shared" si="17"/>
        <v>145 : [, , 214, Phantom Train Ghost Car],   #</v>
      </c>
    </row>
    <row r="568" spans="1:30">
      <c r="A568">
        <v>488</v>
      </c>
      <c r="B568">
        <v>146</v>
      </c>
      <c r="C568">
        <v>23</v>
      </c>
      <c r="D568">
        <v>13</v>
      </c>
      <c r="E568">
        <v>152</v>
      </c>
      <c r="F568">
        <v>8</v>
      </c>
      <c r="G568">
        <v>8</v>
      </c>
      <c r="H568">
        <v>2</v>
      </c>
      <c r="I568">
        <v>0</v>
      </c>
      <c r="J568">
        <v>0</v>
      </c>
      <c r="K568">
        <v>32</v>
      </c>
      <c r="L568">
        <v>0</v>
      </c>
      <c r="M568">
        <v>0</v>
      </c>
      <c r="P568" s="19" t="s">
        <v>7225</v>
      </c>
      <c r="Q568" s="19" t="s">
        <v>2665</v>
      </c>
      <c r="R568">
        <v>501</v>
      </c>
      <c r="S568">
        <v>152</v>
      </c>
      <c r="T568">
        <v>23</v>
      </c>
      <c r="U568">
        <v>12</v>
      </c>
      <c r="V568">
        <v>0</v>
      </c>
      <c r="W568">
        <v>215</v>
      </c>
      <c r="X568" s="19" t="s">
        <v>2665</v>
      </c>
      <c r="Y568" s="4" t="str">
        <f t="shared" si="18"/>
        <v>488 : [23, 12, 0, 215],   #Phantom Train Caboose Inner Room</v>
      </c>
      <c r="Z568" s="4" t="str">
        <f t="shared" si="17"/>
        <v>146 : [12, 0, 215, Phantom Train Caboose Inner Room],   #501</v>
      </c>
      <c r="AB568" s="19" t="s">
        <v>5508</v>
      </c>
      <c r="AD568" t="s">
        <v>5508</v>
      </c>
    </row>
    <row r="569" spans="1:30">
      <c r="B569">
        <v>146</v>
      </c>
      <c r="C569">
        <v>8</v>
      </c>
      <c r="D569">
        <v>13</v>
      </c>
      <c r="E569">
        <v>141</v>
      </c>
      <c r="F569">
        <v>38</v>
      </c>
      <c r="G569">
        <v>9</v>
      </c>
      <c r="Q569" s="19" t="s">
        <v>3054</v>
      </c>
      <c r="W569">
        <v>216</v>
      </c>
      <c r="X569" s="19" t="s">
        <v>3054</v>
      </c>
      <c r="Y569" s="4" t="str">
        <f t="shared" si="18"/>
        <v xml:space="preserve"> : [, , , 216],   #Phantom Train 3 Switches Room</v>
      </c>
      <c r="Z569" s="4" t="str">
        <f t="shared" si="17"/>
        <v>146 : [, , 216, Phantom Train 3 Switches Room],   #</v>
      </c>
    </row>
    <row r="570" spans="1:30">
      <c r="A570">
        <v>489</v>
      </c>
      <c r="B570">
        <v>147</v>
      </c>
      <c r="C570">
        <v>1</v>
      </c>
      <c r="D570">
        <v>8</v>
      </c>
      <c r="E570">
        <v>141</v>
      </c>
      <c r="F570">
        <v>90</v>
      </c>
      <c r="G570">
        <v>8</v>
      </c>
      <c r="H570">
        <v>3</v>
      </c>
      <c r="I570">
        <v>0</v>
      </c>
      <c r="J570">
        <v>0</v>
      </c>
      <c r="K570">
        <v>48</v>
      </c>
      <c r="L570">
        <v>0</v>
      </c>
      <c r="M570">
        <v>0</v>
      </c>
      <c r="P570" s="19" t="s">
        <v>7230</v>
      </c>
      <c r="Q570" s="19" t="s">
        <v>2667</v>
      </c>
      <c r="R570">
        <v>470</v>
      </c>
      <c r="S570">
        <v>141</v>
      </c>
      <c r="T570">
        <v>2</v>
      </c>
      <c r="U570">
        <v>7</v>
      </c>
      <c r="V570">
        <v>1</v>
      </c>
      <c r="W570">
        <v>217</v>
      </c>
      <c r="X570" s="19" t="s">
        <v>2977</v>
      </c>
      <c r="Y570" s="4" t="str">
        <f t="shared" si="18"/>
        <v>489 : [2, 7, 1, 217],   #Phantom Train Inside Dining Room West Bottom Tile</v>
      </c>
      <c r="Z570" s="4" t="str">
        <f t="shared" si="17"/>
        <v>147 : [7, 1, 217, Phantom Train Dining Room],   #470</v>
      </c>
      <c r="AB570" s="19" t="s">
        <v>5509</v>
      </c>
      <c r="AD570" t="s">
        <v>5509</v>
      </c>
    </row>
    <row r="571" spans="1:30">
      <c r="A571">
        <v>490</v>
      </c>
      <c r="B571">
        <v>147</v>
      </c>
      <c r="C571">
        <v>1</v>
      </c>
      <c r="D571">
        <v>7</v>
      </c>
      <c r="E571">
        <v>141</v>
      </c>
      <c r="F571">
        <v>90</v>
      </c>
      <c r="G571">
        <v>8</v>
      </c>
      <c r="H571">
        <v>3</v>
      </c>
      <c r="I571">
        <v>0</v>
      </c>
      <c r="J571">
        <v>0</v>
      </c>
      <c r="K571">
        <v>48</v>
      </c>
      <c r="L571">
        <v>0</v>
      </c>
      <c r="M571">
        <v>0</v>
      </c>
      <c r="P571" s="19" t="s">
        <v>7230</v>
      </c>
      <c r="Q571" s="19" t="s">
        <v>2666</v>
      </c>
      <c r="R571">
        <v>470</v>
      </c>
      <c r="S571">
        <v>141</v>
      </c>
      <c r="T571">
        <v>2</v>
      </c>
      <c r="U571">
        <v>7</v>
      </c>
      <c r="V571">
        <v>1</v>
      </c>
      <c r="W571">
        <v>217</v>
      </c>
      <c r="X571" s="19" t="s">
        <v>2977</v>
      </c>
      <c r="Y571" s="4" t="str">
        <f t="shared" si="18"/>
        <v>490 : [2, 7, 1, 217],   #Phantom Train Inside Dining Room West Top Tile</v>
      </c>
      <c r="Z571" s="4" t="str">
        <f t="shared" si="17"/>
        <v>147 : [7, 1, 217, Phantom Train Dining Room],   #470</v>
      </c>
      <c r="AB571" s="19" t="s">
        <v>5510</v>
      </c>
      <c r="AD571" t="s">
        <v>5510</v>
      </c>
    </row>
    <row r="572" spans="1:30">
      <c r="A572">
        <v>491</v>
      </c>
      <c r="B572">
        <v>147</v>
      </c>
      <c r="C572">
        <v>26</v>
      </c>
      <c r="D572">
        <v>8</v>
      </c>
      <c r="E572">
        <v>141</v>
      </c>
      <c r="F572">
        <v>101</v>
      </c>
      <c r="G572">
        <v>8</v>
      </c>
      <c r="H572">
        <v>1</v>
      </c>
      <c r="I572">
        <v>0</v>
      </c>
      <c r="J572">
        <v>0</v>
      </c>
      <c r="K572">
        <v>16</v>
      </c>
      <c r="L572">
        <v>0</v>
      </c>
      <c r="M572">
        <v>0</v>
      </c>
      <c r="P572" s="19" t="s">
        <v>7230</v>
      </c>
      <c r="Q572" s="19" t="s">
        <v>2668</v>
      </c>
      <c r="R572">
        <v>471</v>
      </c>
      <c r="S572">
        <v>141</v>
      </c>
      <c r="T572">
        <v>25</v>
      </c>
      <c r="U572">
        <v>7</v>
      </c>
      <c r="V572">
        <v>3</v>
      </c>
      <c r="W572">
        <v>217</v>
      </c>
      <c r="X572" s="19" t="s">
        <v>2977</v>
      </c>
      <c r="Y572" s="4" t="str">
        <f t="shared" si="18"/>
        <v>491 : [25, 7, 3, 217],   #Phantom Train Inside Dining Room East Bottom Tile</v>
      </c>
      <c r="Z572" s="4" t="str">
        <f t="shared" si="17"/>
        <v>147 : [7, 3, 217, Phantom Train Dining Room],   #471</v>
      </c>
      <c r="AB572" s="19" t="s">
        <v>5511</v>
      </c>
      <c r="AD572" t="s">
        <v>5511</v>
      </c>
    </row>
    <row r="573" spans="1:30">
      <c r="A573">
        <v>492</v>
      </c>
      <c r="B573">
        <v>147</v>
      </c>
      <c r="C573">
        <v>26</v>
      </c>
      <c r="D573">
        <v>7</v>
      </c>
      <c r="E573">
        <v>141</v>
      </c>
      <c r="F573">
        <v>101</v>
      </c>
      <c r="G573">
        <v>8</v>
      </c>
      <c r="H573">
        <v>1</v>
      </c>
      <c r="I573">
        <v>0</v>
      </c>
      <c r="J573">
        <v>0</v>
      </c>
      <c r="K573">
        <v>16</v>
      </c>
      <c r="L573">
        <v>0</v>
      </c>
      <c r="M573">
        <v>0</v>
      </c>
      <c r="P573" s="19" t="s">
        <v>7230</v>
      </c>
      <c r="Q573" s="19" t="s">
        <v>2669</v>
      </c>
      <c r="R573">
        <v>471</v>
      </c>
      <c r="S573">
        <v>141</v>
      </c>
      <c r="T573">
        <v>25</v>
      </c>
      <c r="U573">
        <v>7</v>
      </c>
      <c r="V573">
        <v>3</v>
      </c>
      <c r="W573">
        <v>217</v>
      </c>
      <c r="X573" s="19" t="s">
        <v>2977</v>
      </c>
      <c r="Y573" s="4" t="str">
        <f t="shared" si="18"/>
        <v>492 : [25, 7, 3, 217],   #Phantom Train Inside Dining Room East Top Tile</v>
      </c>
      <c r="Z573" s="4" t="str">
        <f t="shared" si="17"/>
        <v>147 : [7, 3, 217, Phantom Train Dining Room],   #471</v>
      </c>
      <c r="AB573" s="19" t="s">
        <v>5512</v>
      </c>
      <c r="AD573" t="s">
        <v>5512</v>
      </c>
    </row>
    <row r="574" spans="1:30">
      <c r="A574">
        <v>493</v>
      </c>
      <c r="B574">
        <v>149</v>
      </c>
      <c r="C574">
        <v>1</v>
      </c>
      <c r="D574">
        <v>7</v>
      </c>
      <c r="E574">
        <v>141</v>
      </c>
      <c r="F574">
        <v>108</v>
      </c>
      <c r="G574">
        <v>8</v>
      </c>
      <c r="H574">
        <v>3</v>
      </c>
      <c r="I574">
        <v>0</v>
      </c>
      <c r="J574">
        <v>0</v>
      </c>
      <c r="K574">
        <v>48</v>
      </c>
      <c r="L574">
        <v>0</v>
      </c>
      <c r="M574">
        <v>0</v>
      </c>
      <c r="P574" s="19" t="s">
        <v>7230</v>
      </c>
      <c r="Q574" s="19" t="s">
        <v>2670</v>
      </c>
      <c r="R574">
        <v>472</v>
      </c>
      <c r="S574">
        <v>141</v>
      </c>
      <c r="T574">
        <v>2</v>
      </c>
      <c r="U574">
        <v>7</v>
      </c>
      <c r="V574">
        <v>1</v>
      </c>
      <c r="W574">
        <v>218</v>
      </c>
      <c r="X574" s="19" t="s">
        <v>2981</v>
      </c>
      <c r="Y574" s="4" t="str">
        <f t="shared" si="18"/>
        <v>493 : [2, 7, 1, 218],   #Phantom Train Inside Front Cars Far Right Car West Top Tile</v>
      </c>
      <c r="Z574" s="4" t="str">
        <f t="shared" si="17"/>
        <v>149 : [7, 1, 218, Phantom Train Seating Car with Switch Left Side],   #472</v>
      </c>
      <c r="AB574" s="19" t="s">
        <v>5513</v>
      </c>
      <c r="AD574" t="s">
        <v>5513</v>
      </c>
    </row>
    <row r="575" spans="1:30">
      <c r="A575">
        <v>494</v>
      </c>
      <c r="B575">
        <v>149</v>
      </c>
      <c r="C575">
        <v>1</v>
      </c>
      <c r="D575">
        <v>8</v>
      </c>
      <c r="E575">
        <v>141</v>
      </c>
      <c r="F575">
        <v>108</v>
      </c>
      <c r="G575">
        <v>8</v>
      </c>
      <c r="H575">
        <v>3</v>
      </c>
      <c r="I575">
        <v>0</v>
      </c>
      <c r="J575">
        <v>0</v>
      </c>
      <c r="K575">
        <v>48</v>
      </c>
      <c r="L575">
        <v>0</v>
      </c>
      <c r="M575">
        <v>0</v>
      </c>
      <c r="P575" s="19" t="s">
        <v>7230</v>
      </c>
      <c r="Q575" s="19" t="s">
        <v>2671</v>
      </c>
      <c r="R575">
        <v>472</v>
      </c>
      <c r="S575">
        <v>141</v>
      </c>
      <c r="T575">
        <v>2</v>
      </c>
      <c r="U575">
        <v>7</v>
      </c>
      <c r="V575">
        <v>1</v>
      </c>
      <c r="W575">
        <v>218</v>
      </c>
      <c r="X575" s="19" t="s">
        <v>2981</v>
      </c>
      <c r="Y575" s="4" t="str">
        <f t="shared" si="18"/>
        <v>494 : [2, 7, 1, 218],   #Phantom Train Inside Front Cars Far Right Car West Bottom Tile</v>
      </c>
      <c r="Z575" s="4" t="str">
        <f t="shared" si="17"/>
        <v>149 : [7, 1, 218, Phantom Train Seating Car with Switch Left Side],   #472</v>
      </c>
      <c r="AB575" s="19" t="s">
        <v>5514</v>
      </c>
      <c r="AD575" t="s">
        <v>5514</v>
      </c>
    </row>
    <row r="576" spans="1:30">
      <c r="B576">
        <v>149</v>
      </c>
      <c r="C576">
        <v>31</v>
      </c>
      <c r="D576">
        <v>7</v>
      </c>
      <c r="E576">
        <v>141</v>
      </c>
      <c r="F576">
        <v>117</v>
      </c>
      <c r="G576">
        <v>8</v>
      </c>
      <c r="Q576" s="19" t="s">
        <v>3056</v>
      </c>
      <c r="W576">
        <v>219</v>
      </c>
      <c r="X576" s="19" t="s">
        <v>2980</v>
      </c>
      <c r="Y576" s="4" t="str">
        <f t="shared" si="18"/>
        <v xml:space="preserve"> : [, , , 219],   #Phantom Train Seating Car with Switch Right Side Top Tile</v>
      </c>
      <c r="Z576" s="4" t="str">
        <f t="shared" si="17"/>
        <v>149 : [, , 219, Phantom Train Seating Car with Switch Right Side],   #</v>
      </c>
    </row>
    <row r="577" spans="1:30">
      <c r="B577">
        <v>149</v>
      </c>
      <c r="C577">
        <v>31</v>
      </c>
      <c r="D577">
        <v>8</v>
      </c>
      <c r="E577">
        <v>141</v>
      </c>
      <c r="F577">
        <v>117</v>
      </c>
      <c r="G577">
        <v>8</v>
      </c>
      <c r="Q577" s="19" t="s">
        <v>3057</v>
      </c>
      <c r="W577">
        <v>219</v>
      </c>
      <c r="X577" s="19" t="s">
        <v>2980</v>
      </c>
      <c r="Y577" s="4" t="str">
        <f t="shared" si="18"/>
        <v xml:space="preserve"> : [, , , 219],   #Phantom Train Seating Car with Switch Right Side Bottom Tile</v>
      </c>
      <c r="Z577" s="4" t="str">
        <f t="shared" si="17"/>
        <v>149 : [, , 219, Phantom Train Seating Car with Switch Right Side],   #</v>
      </c>
    </row>
    <row r="578" spans="1:30">
      <c r="A578">
        <v>495</v>
      </c>
      <c r="B578">
        <v>150</v>
      </c>
      <c r="C578">
        <v>40</v>
      </c>
      <c r="D578">
        <v>49</v>
      </c>
      <c r="E578">
        <v>165</v>
      </c>
      <c r="F578">
        <v>7</v>
      </c>
      <c r="G578">
        <v>16</v>
      </c>
      <c r="H578">
        <v>0</v>
      </c>
      <c r="I578">
        <v>0</v>
      </c>
      <c r="J578">
        <v>0</v>
      </c>
      <c r="K578">
        <v>0</v>
      </c>
      <c r="L578">
        <v>0</v>
      </c>
      <c r="M578">
        <v>0</v>
      </c>
      <c r="P578" s="19" t="s">
        <v>7231</v>
      </c>
      <c r="Q578" s="19" t="s">
        <v>1860</v>
      </c>
      <c r="W578">
        <v>220</v>
      </c>
      <c r="X578" s="19" t="s">
        <v>1860</v>
      </c>
      <c r="Y578" s="4" t="str">
        <f t="shared" si="18"/>
        <v>495 : [, , , 220],   #Mobliz Left House Basement</v>
      </c>
      <c r="Z578" s="4" t="str">
        <f t="shared" si="17"/>
        <v>150 : [, , 220, Mobliz Left House Basement],   #</v>
      </c>
      <c r="AC578" t="s">
        <v>9873</v>
      </c>
      <c r="AD578" t="s">
        <v>9873</v>
      </c>
    </row>
    <row r="579" spans="1:30">
      <c r="B579">
        <v>151</v>
      </c>
      <c r="W579">
        <v>221</v>
      </c>
      <c r="X579" s="19" t="s">
        <v>2983</v>
      </c>
      <c r="Y579" s="4" t="str">
        <f t="shared" si="18"/>
        <v xml:space="preserve"> : [, , , 221],   #</v>
      </c>
      <c r="Z579" s="4" t="str">
        <f t="shared" ref="Z579:Z642" si="19">B579&amp;" : ["&amp;U579&amp;", "&amp;V579&amp;", "&amp;W579&amp;", "&amp;X579&amp;"],   #"&amp;R579</f>
        <v>151 : [, , 221, Phantom Train Hallway],   #</v>
      </c>
    </row>
    <row r="580" spans="1:30">
      <c r="A580">
        <v>496</v>
      </c>
      <c r="B580">
        <v>152</v>
      </c>
      <c r="C580">
        <v>1</v>
      </c>
      <c r="D580">
        <v>8</v>
      </c>
      <c r="E580">
        <v>142</v>
      </c>
      <c r="F580">
        <v>82</v>
      </c>
      <c r="G580">
        <v>8</v>
      </c>
      <c r="H580">
        <v>3</v>
      </c>
      <c r="I580">
        <v>0</v>
      </c>
      <c r="J580">
        <v>0</v>
      </c>
      <c r="K580">
        <v>48</v>
      </c>
      <c r="L580">
        <v>0</v>
      </c>
      <c r="M580">
        <v>0</v>
      </c>
      <c r="P580" s="19" t="s">
        <v>7232</v>
      </c>
      <c r="Q580" s="19" t="s">
        <v>2672</v>
      </c>
      <c r="R580">
        <v>474</v>
      </c>
      <c r="S580">
        <v>142</v>
      </c>
      <c r="T580">
        <v>2</v>
      </c>
      <c r="U580">
        <v>8</v>
      </c>
      <c r="V580">
        <v>1</v>
      </c>
      <c r="W580">
        <v>222</v>
      </c>
      <c r="X580" s="19" t="s">
        <v>2984</v>
      </c>
      <c r="Y580" s="4" t="str">
        <f t="shared" ref="Y580:Y643" si="20">A580&amp;" : ["&amp;T580&amp;", "&amp;U580&amp;", "&amp;V580&amp;", "&amp;W580&amp;"],   #"&amp;Q580</f>
        <v>496 : [2, 8, 1, 222],   #Phantom Train Inside Caboose West Top Tile</v>
      </c>
      <c r="Z580" s="4" t="str">
        <f t="shared" si="19"/>
        <v>152 : [8, 1, 222, Phantom Train Caboose],   #474</v>
      </c>
      <c r="AB580" s="19" t="s">
        <v>5515</v>
      </c>
      <c r="AD580" t="s">
        <v>5515</v>
      </c>
    </row>
    <row r="581" spans="1:30">
      <c r="A581">
        <v>497</v>
      </c>
      <c r="B581">
        <v>152</v>
      </c>
      <c r="C581">
        <v>14</v>
      </c>
      <c r="D581">
        <v>8</v>
      </c>
      <c r="E581">
        <v>142</v>
      </c>
      <c r="F581">
        <v>87</v>
      </c>
      <c r="G581">
        <v>8</v>
      </c>
      <c r="H581">
        <v>1</v>
      </c>
      <c r="I581">
        <v>0</v>
      </c>
      <c r="J581">
        <v>0</v>
      </c>
      <c r="K581">
        <v>16</v>
      </c>
      <c r="L581">
        <v>0</v>
      </c>
      <c r="M581">
        <v>0</v>
      </c>
      <c r="P581" s="19" t="s">
        <v>7232</v>
      </c>
      <c r="Q581" s="19" t="s">
        <v>2673</v>
      </c>
      <c r="R581">
        <v>475</v>
      </c>
      <c r="S581">
        <v>142</v>
      </c>
      <c r="T581">
        <v>13</v>
      </c>
      <c r="U581">
        <v>8</v>
      </c>
      <c r="V581">
        <v>3</v>
      </c>
      <c r="W581">
        <v>222</v>
      </c>
      <c r="X581" s="19" t="s">
        <v>2984</v>
      </c>
      <c r="Y581" s="4" t="str">
        <f t="shared" si="20"/>
        <v>497 : [13, 8, 3, 222],   #Phantom Train Inside Caboose East Top Tile</v>
      </c>
      <c r="Z581" s="4" t="str">
        <f t="shared" si="19"/>
        <v>152 : [8, 3, 222, Phantom Train Caboose],   #475</v>
      </c>
      <c r="AB581" s="19" t="s">
        <v>5516</v>
      </c>
      <c r="AD581" t="s">
        <v>5516</v>
      </c>
    </row>
    <row r="582" spans="1:30">
      <c r="A582">
        <v>498</v>
      </c>
      <c r="B582">
        <v>152</v>
      </c>
      <c r="C582">
        <v>1</v>
      </c>
      <c r="D582">
        <v>9</v>
      </c>
      <c r="E582">
        <v>142</v>
      </c>
      <c r="F582">
        <v>82</v>
      </c>
      <c r="G582">
        <v>8</v>
      </c>
      <c r="H582">
        <v>3</v>
      </c>
      <c r="I582">
        <v>0</v>
      </c>
      <c r="J582">
        <v>0</v>
      </c>
      <c r="K582">
        <v>48</v>
      </c>
      <c r="L582">
        <v>0</v>
      </c>
      <c r="M582">
        <v>0</v>
      </c>
      <c r="P582" s="19" t="s">
        <v>7232</v>
      </c>
      <c r="Q582" s="19" t="s">
        <v>2674</v>
      </c>
      <c r="R582">
        <v>474</v>
      </c>
      <c r="S582">
        <v>142</v>
      </c>
      <c r="T582">
        <v>2</v>
      </c>
      <c r="U582">
        <v>8</v>
      </c>
      <c r="V582">
        <v>1</v>
      </c>
      <c r="W582">
        <v>222</v>
      </c>
      <c r="X582" s="19" t="s">
        <v>2984</v>
      </c>
      <c r="Y582" s="4" t="str">
        <f t="shared" si="20"/>
        <v>498 : [2, 8, 1, 222],   #Phantom Train Inside Caboose West Bottom Tile</v>
      </c>
      <c r="Z582" s="4" t="str">
        <f t="shared" si="19"/>
        <v>152 : [8, 1, 222, Phantom Train Caboose],   #474</v>
      </c>
      <c r="AB582" s="19" t="s">
        <v>5517</v>
      </c>
      <c r="AD582" t="s">
        <v>5517</v>
      </c>
    </row>
    <row r="583" spans="1:30">
      <c r="A583">
        <v>499</v>
      </c>
      <c r="B583">
        <v>152</v>
      </c>
      <c r="C583">
        <v>14</v>
      </c>
      <c r="D583">
        <v>9</v>
      </c>
      <c r="E583">
        <v>142</v>
      </c>
      <c r="F583">
        <v>87</v>
      </c>
      <c r="G583">
        <v>8</v>
      </c>
      <c r="H583">
        <v>1</v>
      </c>
      <c r="I583">
        <v>0</v>
      </c>
      <c r="J583">
        <v>0</v>
      </c>
      <c r="K583">
        <v>16</v>
      </c>
      <c r="L583">
        <v>0</v>
      </c>
      <c r="M583">
        <v>0</v>
      </c>
      <c r="P583" s="19" t="s">
        <v>7232</v>
      </c>
      <c r="Q583" s="19" t="s">
        <v>2675</v>
      </c>
      <c r="R583">
        <v>475</v>
      </c>
      <c r="S583">
        <v>142</v>
      </c>
      <c r="T583">
        <v>13</v>
      </c>
      <c r="U583">
        <v>8</v>
      </c>
      <c r="V583">
        <v>3</v>
      </c>
      <c r="W583">
        <v>222</v>
      </c>
      <c r="X583" s="19" t="s">
        <v>2984</v>
      </c>
      <c r="Y583" s="4" t="str">
        <f t="shared" si="20"/>
        <v>499 : [13, 8, 3, 222],   #Phantom Train Inside Caboose East Bottom Tile</v>
      </c>
      <c r="Z583" s="4" t="str">
        <f t="shared" si="19"/>
        <v>152 : [8, 3, 222, Phantom Train Caboose],   #475</v>
      </c>
      <c r="AB583" s="19" t="s">
        <v>5518</v>
      </c>
      <c r="AD583" t="s">
        <v>5518</v>
      </c>
    </row>
    <row r="584" spans="1:30">
      <c r="A584">
        <v>500</v>
      </c>
      <c r="B584">
        <v>152</v>
      </c>
      <c r="C584">
        <v>9</v>
      </c>
      <c r="D584">
        <v>12</v>
      </c>
      <c r="E584">
        <v>142</v>
      </c>
      <c r="F584">
        <v>85</v>
      </c>
      <c r="G584">
        <v>9</v>
      </c>
      <c r="H584">
        <v>2</v>
      </c>
      <c r="I584">
        <v>0</v>
      </c>
      <c r="J584">
        <v>0</v>
      </c>
      <c r="K584">
        <v>32</v>
      </c>
      <c r="L584">
        <v>0</v>
      </c>
      <c r="M584">
        <v>0</v>
      </c>
      <c r="P584" s="19" t="s">
        <v>7232</v>
      </c>
      <c r="Q584" s="19" t="s">
        <v>2676</v>
      </c>
      <c r="R584">
        <v>476</v>
      </c>
      <c r="S584">
        <v>142</v>
      </c>
      <c r="T584">
        <v>9</v>
      </c>
      <c r="U584">
        <v>11</v>
      </c>
      <c r="V584">
        <v>0</v>
      </c>
      <c r="W584">
        <v>222</v>
      </c>
      <c r="X584" s="19" t="s">
        <v>2984</v>
      </c>
      <c r="Y584" s="4" t="str">
        <f t="shared" si="20"/>
        <v>500 : [9, 11, 0, 222],   #Phantom Train Inside Caboose Middle Door</v>
      </c>
      <c r="Z584" s="4" t="str">
        <f t="shared" si="19"/>
        <v>152 : [11, 0, 222, Phantom Train Caboose],   #476</v>
      </c>
      <c r="AB584" s="19" t="s">
        <v>5519</v>
      </c>
      <c r="AD584" t="s">
        <v>5519</v>
      </c>
    </row>
    <row r="585" spans="1:30">
      <c r="A585">
        <v>501</v>
      </c>
      <c r="B585">
        <v>152</v>
      </c>
      <c r="C585">
        <v>8</v>
      </c>
      <c r="D585">
        <v>7</v>
      </c>
      <c r="E585">
        <v>146</v>
      </c>
      <c r="F585">
        <v>23</v>
      </c>
      <c r="G585">
        <v>12</v>
      </c>
      <c r="H585">
        <v>0</v>
      </c>
      <c r="I585">
        <v>0</v>
      </c>
      <c r="J585">
        <v>0</v>
      </c>
      <c r="K585">
        <v>0</v>
      </c>
      <c r="L585">
        <v>0</v>
      </c>
      <c r="M585">
        <v>0</v>
      </c>
      <c r="P585" s="19" t="s">
        <v>7233</v>
      </c>
      <c r="Q585" s="19" t="s">
        <v>2677</v>
      </c>
      <c r="R585">
        <v>488</v>
      </c>
      <c r="S585">
        <v>146</v>
      </c>
      <c r="T585">
        <v>8</v>
      </c>
      <c r="U585">
        <v>8</v>
      </c>
      <c r="V585">
        <v>2</v>
      </c>
      <c r="W585">
        <v>222</v>
      </c>
      <c r="X585" s="19" t="s">
        <v>2984</v>
      </c>
      <c r="Y585" s="4" t="str">
        <f t="shared" si="20"/>
        <v>501 : [8, 8, 2, 222],   #Phantom Train Inside Caboose to Caboose Inner Room</v>
      </c>
      <c r="Z585" s="4" t="str">
        <f t="shared" si="19"/>
        <v>152 : [8, 2, 222, Phantom Train Caboose],   #488</v>
      </c>
      <c r="AB585" s="19" t="s">
        <v>5520</v>
      </c>
      <c r="AD585" t="s">
        <v>5520</v>
      </c>
    </row>
    <row r="586" spans="1:30">
      <c r="A586">
        <v>502</v>
      </c>
      <c r="B586">
        <v>153</v>
      </c>
      <c r="C586">
        <v>8</v>
      </c>
      <c r="D586">
        <v>12</v>
      </c>
      <c r="E586">
        <v>141</v>
      </c>
      <c r="F586">
        <v>48</v>
      </c>
      <c r="G586">
        <v>9</v>
      </c>
      <c r="H586">
        <v>2</v>
      </c>
      <c r="I586">
        <v>0</v>
      </c>
      <c r="J586">
        <v>0</v>
      </c>
      <c r="K586">
        <v>32</v>
      </c>
      <c r="L586">
        <v>0</v>
      </c>
      <c r="M586">
        <v>0</v>
      </c>
      <c r="P586" s="19" t="s">
        <v>7230</v>
      </c>
      <c r="Q586" s="19" t="s">
        <v>2678</v>
      </c>
      <c r="R586">
        <v>473</v>
      </c>
      <c r="S586">
        <v>141</v>
      </c>
      <c r="T586">
        <v>8</v>
      </c>
      <c r="U586">
        <v>11</v>
      </c>
      <c r="V586">
        <v>0</v>
      </c>
      <c r="W586">
        <v>223</v>
      </c>
      <c r="X586" s="19" t="s">
        <v>2678</v>
      </c>
      <c r="Y586" s="4" t="str">
        <f t="shared" si="20"/>
        <v>502 : [8, 11, 0, 223],   #Phantom Train Final Save Point Room</v>
      </c>
      <c r="Z586" s="4" t="str">
        <f t="shared" si="19"/>
        <v>153 : [11, 0, 223, Phantom Train Final Save Point Room],   #473</v>
      </c>
      <c r="AB586" s="19" t="s">
        <v>5521</v>
      </c>
      <c r="AD586" t="s">
        <v>5521</v>
      </c>
    </row>
    <row r="587" spans="1:30">
      <c r="B587">
        <v>153</v>
      </c>
      <c r="C587">
        <v>23</v>
      </c>
      <c r="D587">
        <v>12</v>
      </c>
      <c r="W587">
        <v>224</v>
      </c>
      <c r="X587" s="19" t="s">
        <v>3010</v>
      </c>
      <c r="Y587" s="4" t="str">
        <f t="shared" si="20"/>
        <v xml:space="preserve"> : [, , , 224],   #</v>
      </c>
      <c r="Z587" s="4" t="str">
        <f t="shared" si="19"/>
        <v>153 : [, , 224, Phantom Train Invisible Chest Room],   #</v>
      </c>
    </row>
    <row r="588" spans="1:30">
      <c r="B588">
        <v>153</v>
      </c>
      <c r="C588">
        <v>23</v>
      </c>
      <c r="D588">
        <v>29</v>
      </c>
      <c r="E588">
        <v>151</v>
      </c>
      <c r="F588">
        <v>9</v>
      </c>
      <c r="G588">
        <v>9</v>
      </c>
      <c r="Q588" s="19" t="s">
        <v>3052</v>
      </c>
      <c r="W588">
        <v>225</v>
      </c>
      <c r="X588" s="19" t="s">
        <v>3011</v>
      </c>
      <c r="Y588" s="4" t="str">
        <f t="shared" si="20"/>
        <v xml:space="preserve"> : [, , , 225],   #Phantom Train MIAB Chest Door</v>
      </c>
      <c r="Z588" s="4" t="str">
        <f t="shared" si="19"/>
        <v>153 : [, , 225, Phantom Train MIAB Chest Room],   #</v>
      </c>
    </row>
    <row r="589" spans="1:30">
      <c r="B589">
        <v>153</v>
      </c>
      <c r="C589">
        <v>8</v>
      </c>
      <c r="D589">
        <v>29</v>
      </c>
      <c r="E589">
        <v>151</v>
      </c>
      <c r="F589">
        <v>19</v>
      </c>
      <c r="G589">
        <v>9</v>
      </c>
      <c r="Q589" s="19" t="s">
        <v>3053</v>
      </c>
      <c r="W589">
        <v>226</v>
      </c>
      <c r="X589" s="19" t="s">
        <v>3012</v>
      </c>
      <c r="Y589" s="4" t="str">
        <f t="shared" si="20"/>
        <v xml:space="preserve"> : [, , , 226],   #Phantom Train Siegfried Room Door</v>
      </c>
      <c r="Z589" s="4" t="str">
        <f t="shared" si="19"/>
        <v>153 : [, , 226, Phantom Train Siegfried Room],   #</v>
      </c>
    </row>
    <row r="590" spans="1:30">
      <c r="A590">
        <v>503</v>
      </c>
      <c r="B590">
        <v>154</v>
      </c>
      <c r="C590">
        <v>52</v>
      </c>
      <c r="D590">
        <v>59</v>
      </c>
      <c r="E590">
        <v>165</v>
      </c>
      <c r="F590">
        <v>10</v>
      </c>
      <c r="G590">
        <v>45</v>
      </c>
      <c r="H590">
        <v>2</v>
      </c>
      <c r="I590">
        <v>0</v>
      </c>
      <c r="J590">
        <v>0</v>
      </c>
      <c r="K590">
        <v>32</v>
      </c>
      <c r="L590">
        <v>0</v>
      </c>
      <c r="M590">
        <v>0</v>
      </c>
      <c r="P590" s="19" t="s">
        <v>7231</v>
      </c>
      <c r="Q590" s="19" t="s">
        <v>1889</v>
      </c>
      <c r="R590">
        <v>522</v>
      </c>
      <c r="S590">
        <v>165</v>
      </c>
      <c r="T590">
        <v>52</v>
      </c>
      <c r="U590">
        <v>58</v>
      </c>
      <c r="V590">
        <v>0</v>
      </c>
      <c r="W590">
        <v>227</v>
      </c>
      <c r="X590" s="19" t="s">
        <v>1889</v>
      </c>
      <c r="Y590" s="4" t="str">
        <f t="shared" si="20"/>
        <v>503 : [52, 58, 0, 227],   #Mobliz Kids' Hideaway</v>
      </c>
      <c r="Z590" s="4" t="str">
        <f t="shared" si="19"/>
        <v>154 : [58, 0, 227, Mobliz Kids' Hideaway],   #522</v>
      </c>
      <c r="AB590" s="19" t="s">
        <v>5522</v>
      </c>
      <c r="AD590" t="s">
        <v>5522</v>
      </c>
    </row>
    <row r="591" spans="1:30">
      <c r="A591">
        <v>504</v>
      </c>
      <c r="B591">
        <v>155</v>
      </c>
      <c r="C591">
        <v>11</v>
      </c>
      <c r="D591">
        <v>12</v>
      </c>
      <c r="E591">
        <v>166</v>
      </c>
      <c r="F591">
        <v>8</v>
      </c>
      <c r="G591">
        <v>5</v>
      </c>
      <c r="H591">
        <v>2</v>
      </c>
      <c r="I591">
        <v>0</v>
      </c>
      <c r="J591">
        <v>0</v>
      </c>
      <c r="K591">
        <v>32</v>
      </c>
      <c r="L591">
        <v>0</v>
      </c>
      <c r="M591">
        <v>0</v>
      </c>
      <c r="P591" s="19" t="s">
        <v>7100</v>
      </c>
      <c r="Q591" s="19" t="s">
        <v>1861</v>
      </c>
      <c r="R591">
        <v>1197</v>
      </c>
      <c r="S591">
        <v>166</v>
      </c>
      <c r="T591">
        <v>11</v>
      </c>
      <c r="U591">
        <v>11</v>
      </c>
      <c r="V591">
        <v>0</v>
      </c>
      <c r="W591">
        <v>228</v>
      </c>
      <c r="X591" s="19" t="s">
        <v>1022</v>
      </c>
      <c r="Y591" s="4" t="str">
        <f t="shared" si="20"/>
        <v>504 : [11, 11, 0, 228],   #Baren Falls Inside South</v>
      </c>
      <c r="Z591" s="4" t="str">
        <f t="shared" si="19"/>
        <v>155 : [11, 0, 228, Baren Falls Inside],   #1197</v>
      </c>
      <c r="AB591" s="19" t="s">
        <v>5523</v>
      </c>
      <c r="AD591" t="s">
        <v>5523</v>
      </c>
    </row>
    <row r="592" spans="1:30">
      <c r="A592">
        <v>505</v>
      </c>
      <c r="B592">
        <v>155</v>
      </c>
      <c r="C592">
        <v>10</v>
      </c>
      <c r="D592">
        <v>4</v>
      </c>
      <c r="E592">
        <v>156</v>
      </c>
      <c r="F592">
        <v>15</v>
      </c>
      <c r="G592">
        <v>20</v>
      </c>
      <c r="H592">
        <v>0</v>
      </c>
      <c r="I592">
        <v>1</v>
      </c>
      <c r="J592">
        <v>0</v>
      </c>
      <c r="K592">
        <v>8</v>
      </c>
      <c r="L592">
        <v>0</v>
      </c>
      <c r="M592">
        <v>0</v>
      </c>
      <c r="P592" s="19" t="s">
        <v>7234</v>
      </c>
      <c r="Q592" s="19" t="s">
        <v>1862</v>
      </c>
      <c r="R592">
        <v>1189</v>
      </c>
      <c r="S592">
        <v>156</v>
      </c>
      <c r="T592">
        <v>10</v>
      </c>
      <c r="U592">
        <v>5</v>
      </c>
      <c r="V592">
        <v>2</v>
      </c>
      <c r="W592">
        <v>228</v>
      </c>
      <c r="X592" s="19" t="s">
        <v>1022</v>
      </c>
      <c r="Y592" s="4" t="str">
        <f t="shared" si="20"/>
        <v>505 : [10, 5, 2, 228],   #Baren Falls Inside North</v>
      </c>
      <c r="Z592" s="4" t="str">
        <f t="shared" si="19"/>
        <v>155 : [5, 2, 228, Baren Falls Inside],   #1189</v>
      </c>
      <c r="AB592" s="19" t="s">
        <v>5524</v>
      </c>
      <c r="AD592" t="s">
        <v>5524</v>
      </c>
    </row>
    <row r="593" spans="1:30">
      <c r="A593">
        <v>1189</v>
      </c>
      <c r="B593">
        <v>156</v>
      </c>
      <c r="C593">
        <v>8</v>
      </c>
      <c r="D593">
        <v>21</v>
      </c>
      <c r="E593">
        <v>155</v>
      </c>
      <c r="F593">
        <v>10</v>
      </c>
      <c r="G593">
        <v>5</v>
      </c>
      <c r="H593">
        <v>2</v>
      </c>
      <c r="I593">
        <v>0</v>
      </c>
      <c r="J593">
        <v>0</v>
      </c>
      <c r="K593">
        <v>32</v>
      </c>
      <c r="L593">
        <v>14</v>
      </c>
      <c r="M593">
        <v>0</v>
      </c>
      <c r="N593">
        <v>15</v>
      </c>
      <c r="O593">
        <v>21</v>
      </c>
      <c r="P593" s="19" t="s">
        <v>7235</v>
      </c>
      <c r="Q593" s="19" t="s">
        <v>1404</v>
      </c>
      <c r="R593">
        <v>505</v>
      </c>
      <c r="S593">
        <v>155</v>
      </c>
      <c r="T593">
        <v>15</v>
      </c>
      <c r="U593">
        <v>20</v>
      </c>
      <c r="V593">
        <v>0</v>
      </c>
      <c r="W593">
        <v>229</v>
      </c>
      <c r="X593" s="19" t="s">
        <v>1404</v>
      </c>
      <c r="Y593" s="4" t="str">
        <f t="shared" si="20"/>
        <v>1189 : [15, 20, 0, 229],   #Baren Falls Cliff</v>
      </c>
      <c r="Z593" s="4" t="str">
        <f t="shared" si="19"/>
        <v>156 : [20, 0, 229, Baren Falls Cliff],   #505</v>
      </c>
      <c r="AB593" s="19" t="s">
        <v>5525</v>
      </c>
      <c r="AD593" t="s">
        <v>5525</v>
      </c>
    </row>
    <row r="594" spans="1:30">
      <c r="A594">
        <v>506</v>
      </c>
      <c r="B594">
        <v>157</v>
      </c>
      <c r="C594">
        <v>22</v>
      </c>
      <c r="D594">
        <v>36</v>
      </c>
      <c r="E594">
        <v>160</v>
      </c>
      <c r="F594">
        <v>23</v>
      </c>
      <c r="G594">
        <v>23</v>
      </c>
      <c r="H594">
        <v>0</v>
      </c>
      <c r="I594">
        <v>1</v>
      </c>
      <c r="J594">
        <v>0</v>
      </c>
      <c r="K594">
        <v>8</v>
      </c>
      <c r="L594">
        <v>0</v>
      </c>
      <c r="M594">
        <v>0</v>
      </c>
      <c r="P594" s="19" t="s">
        <v>7236</v>
      </c>
      <c r="Q594" s="19" t="s">
        <v>1863</v>
      </c>
      <c r="R594">
        <v>516</v>
      </c>
      <c r="S594">
        <v>160</v>
      </c>
      <c r="T594">
        <v>22</v>
      </c>
      <c r="U594">
        <v>37</v>
      </c>
      <c r="V594">
        <v>2</v>
      </c>
      <c r="W594">
        <v>230</v>
      </c>
      <c r="X594" s="19" t="s">
        <v>1026</v>
      </c>
      <c r="Y594" s="4" t="str">
        <f t="shared" si="20"/>
        <v>506 : [22, 37, 2, 230],   #Mobliz Inn Outside</v>
      </c>
      <c r="Z594" s="4" t="str">
        <f t="shared" si="19"/>
        <v>157 : [37, 2, 230, Mobliz Outside WoB],   #516</v>
      </c>
      <c r="AB594" s="19" t="s">
        <v>5526</v>
      </c>
      <c r="AD594" t="s">
        <v>5526</v>
      </c>
    </row>
    <row r="595" spans="1:30">
      <c r="A595">
        <v>507</v>
      </c>
      <c r="B595">
        <v>157</v>
      </c>
      <c r="C595">
        <v>26</v>
      </c>
      <c r="D595">
        <v>21</v>
      </c>
      <c r="E595">
        <v>164</v>
      </c>
      <c r="F595">
        <v>29</v>
      </c>
      <c r="G595">
        <v>52</v>
      </c>
      <c r="H595">
        <v>0</v>
      </c>
      <c r="I595">
        <v>1</v>
      </c>
      <c r="J595">
        <v>0</v>
      </c>
      <c r="K595">
        <v>8</v>
      </c>
      <c r="L595">
        <v>0</v>
      </c>
      <c r="M595">
        <v>0</v>
      </c>
      <c r="P595" s="19" t="s">
        <v>7237</v>
      </c>
      <c r="Q595" s="19" t="s">
        <v>1864</v>
      </c>
      <c r="R595">
        <v>520</v>
      </c>
      <c r="S595">
        <v>164</v>
      </c>
      <c r="T595">
        <v>26</v>
      </c>
      <c r="U595">
        <v>23</v>
      </c>
      <c r="V595">
        <v>2</v>
      </c>
      <c r="W595">
        <v>230</v>
      </c>
      <c r="X595" s="19" t="s">
        <v>1026</v>
      </c>
      <c r="Y595" s="4" t="str">
        <f t="shared" si="20"/>
        <v>507 : [26, 23, 2, 230],   #Mobliz Item Outside</v>
      </c>
      <c r="Z595" s="4" t="str">
        <f t="shared" si="19"/>
        <v>157 : [23, 2, 230, Mobliz Outside WoB],   #520</v>
      </c>
      <c r="AB595" s="19" t="s">
        <v>5527</v>
      </c>
      <c r="AD595" t="s">
        <v>5527</v>
      </c>
    </row>
    <row r="596" spans="1:30">
      <c r="A596">
        <v>508</v>
      </c>
      <c r="B596">
        <v>157</v>
      </c>
      <c r="C596">
        <v>8</v>
      </c>
      <c r="D596">
        <v>29</v>
      </c>
      <c r="E596">
        <v>161</v>
      </c>
      <c r="F596">
        <v>10</v>
      </c>
      <c r="G596">
        <v>47</v>
      </c>
      <c r="H596">
        <v>0</v>
      </c>
      <c r="I596">
        <v>1</v>
      </c>
      <c r="J596">
        <v>0</v>
      </c>
      <c r="K596">
        <v>8</v>
      </c>
      <c r="L596">
        <v>0</v>
      </c>
      <c r="M596">
        <v>0</v>
      </c>
      <c r="P596" s="19" t="s">
        <v>7238</v>
      </c>
      <c r="Q596" s="19" t="s">
        <v>1865</v>
      </c>
      <c r="R596">
        <v>517</v>
      </c>
      <c r="S596">
        <v>161</v>
      </c>
      <c r="T596">
        <v>8</v>
      </c>
      <c r="U596">
        <v>31</v>
      </c>
      <c r="V596">
        <v>2</v>
      </c>
      <c r="W596">
        <v>230</v>
      </c>
      <c r="X596" s="19" t="s">
        <v>1026</v>
      </c>
      <c r="Y596" s="4" t="str">
        <f t="shared" si="20"/>
        <v>508 : [8, 31, 2, 230],   #Mobliz Arsenal West Outside</v>
      </c>
      <c r="Z596" s="4" t="str">
        <f t="shared" si="19"/>
        <v>157 : [31, 2, 230, Mobliz Outside WoB],   #517</v>
      </c>
      <c r="AB596" s="19" t="s">
        <v>5528</v>
      </c>
      <c r="AD596" t="s">
        <v>5528</v>
      </c>
    </row>
    <row r="597" spans="1:30">
      <c r="A597">
        <v>509</v>
      </c>
      <c r="B597">
        <v>157</v>
      </c>
      <c r="C597">
        <v>16</v>
      </c>
      <c r="D597">
        <v>16</v>
      </c>
      <c r="E597">
        <v>163</v>
      </c>
      <c r="F597">
        <v>50</v>
      </c>
      <c r="G597">
        <v>16</v>
      </c>
      <c r="H597">
        <v>0</v>
      </c>
      <c r="I597">
        <v>0</v>
      </c>
      <c r="J597">
        <v>0</v>
      </c>
      <c r="K597">
        <v>0</v>
      </c>
      <c r="L597">
        <v>0</v>
      </c>
      <c r="M597">
        <v>0</v>
      </c>
      <c r="P597" s="19" t="s">
        <v>7239</v>
      </c>
      <c r="Q597" s="19" t="s">
        <v>1869</v>
      </c>
      <c r="W597">
        <v>230</v>
      </c>
      <c r="X597" s="19" t="s">
        <v>1026</v>
      </c>
      <c r="Y597" s="4" t="str">
        <f t="shared" si="20"/>
        <v>509 : [, , , 230],   #Mobliz Mail House Outside WoB</v>
      </c>
      <c r="Z597" s="4" t="str">
        <f t="shared" si="19"/>
        <v>157 : [, , 230, Mobliz Outside WoB],   #</v>
      </c>
      <c r="AB597" s="19"/>
      <c r="AC597" t="s">
        <v>9874</v>
      </c>
      <c r="AD597" t="s">
        <v>9874</v>
      </c>
    </row>
    <row r="598" spans="1:30">
      <c r="A598">
        <v>510</v>
      </c>
      <c r="B598">
        <v>157</v>
      </c>
      <c r="C598">
        <v>13</v>
      </c>
      <c r="D598">
        <v>10</v>
      </c>
      <c r="E598">
        <v>162</v>
      </c>
      <c r="F598">
        <v>29</v>
      </c>
      <c r="G598">
        <v>25</v>
      </c>
      <c r="H598">
        <v>0</v>
      </c>
      <c r="I598">
        <v>1</v>
      </c>
      <c r="J598">
        <v>0</v>
      </c>
      <c r="K598">
        <v>8</v>
      </c>
      <c r="L598">
        <v>0</v>
      </c>
      <c r="M598">
        <v>0</v>
      </c>
      <c r="P598" s="19" t="s">
        <v>7240</v>
      </c>
      <c r="Q598" s="19" t="s">
        <v>1868</v>
      </c>
      <c r="W598">
        <v>230</v>
      </c>
      <c r="X598" s="19" t="s">
        <v>1026</v>
      </c>
      <c r="Y598" s="4" t="str">
        <f t="shared" si="20"/>
        <v>510 : [, , , 230],   #Mobliz Relic Outside WoB</v>
      </c>
      <c r="Z598" s="4" t="str">
        <f t="shared" si="19"/>
        <v>157 : [, , 230, Mobliz Outside WoB],   #</v>
      </c>
      <c r="AC598" t="s">
        <v>9875</v>
      </c>
      <c r="AD598" t="s">
        <v>9875</v>
      </c>
    </row>
    <row r="599" spans="1:30">
      <c r="A599">
        <v>511</v>
      </c>
      <c r="B599">
        <v>157</v>
      </c>
      <c r="C599">
        <v>6</v>
      </c>
      <c r="D599">
        <v>20</v>
      </c>
      <c r="E599">
        <v>165</v>
      </c>
      <c r="F599">
        <v>11</v>
      </c>
      <c r="G599">
        <v>25</v>
      </c>
      <c r="H599">
        <v>0</v>
      </c>
      <c r="I599">
        <v>0</v>
      </c>
      <c r="J599">
        <v>0</v>
      </c>
      <c r="K599">
        <v>0</v>
      </c>
      <c r="L599">
        <v>0</v>
      </c>
      <c r="M599">
        <v>0</v>
      </c>
      <c r="P599" s="19" t="s">
        <v>7231</v>
      </c>
      <c r="Q599" s="19" t="s">
        <v>1872</v>
      </c>
      <c r="W599">
        <v>230</v>
      </c>
      <c r="X599" s="19" t="s">
        <v>1026</v>
      </c>
      <c r="Y599" s="4" t="str">
        <f t="shared" si="20"/>
        <v>511 : [, , , 230],   #Mobliz Injured Lad Outside WoB</v>
      </c>
      <c r="Z599" s="4" t="str">
        <f t="shared" si="19"/>
        <v>157 : [, , 230, Mobliz Outside WoB],   #</v>
      </c>
      <c r="AC599" t="s">
        <v>9876</v>
      </c>
      <c r="AD599" t="s">
        <v>9876</v>
      </c>
    </row>
    <row r="600" spans="1:30">
      <c r="A600">
        <v>512</v>
      </c>
      <c r="B600">
        <v>157</v>
      </c>
      <c r="C600">
        <v>12</v>
      </c>
      <c r="D600">
        <v>29</v>
      </c>
      <c r="E600">
        <v>161</v>
      </c>
      <c r="F600">
        <v>23</v>
      </c>
      <c r="G600">
        <v>47</v>
      </c>
      <c r="H600">
        <v>0</v>
      </c>
      <c r="I600">
        <v>1</v>
      </c>
      <c r="J600">
        <v>0</v>
      </c>
      <c r="K600">
        <v>8</v>
      </c>
      <c r="L600">
        <v>0</v>
      </c>
      <c r="M600">
        <v>0</v>
      </c>
      <c r="P600" s="19" t="s">
        <v>7238</v>
      </c>
      <c r="Q600" s="19" t="s">
        <v>1866</v>
      </c>
      <c r="R600">
        <v>518</v>
      </c>
      <c r="S600">
        <v>161</v>
      </c>
      <c r="T600">
        <v>12</v>
      </c>
      <c r="U600">
        <v>31</v>
      </c>
      <c r="V600">
        <v>2</v>
      </c>
      <c r="W600">
        <v>230</v>
      </c>
      <c r="X600" s="19" t="s">
        <v>1026</v>
      </c>
      <c r="Y600" s="4" t="str">
        <f t="shared" si="20"/>
        <v>512 : [12, 31, 2, 230],   #Mobliz Arsenal East Outside</v>
      </c>
      <c r="Z600" s="4" t="str">
        <f t="shared" si="19"/>
        <v>157 : [31, 2, 230, Mobliz Outside WoB],   #518</v>
      </c>
      <c r="AB600" s="19" t="s">
        <v>5529</v>
      </c>
      <c r="AD600" t="s">
        <v>5529</v>
      </c>
    </row>
    <row r="601" spans="1:30">
      <c r="A601">
        <v>1190</v>
      </c>
      <c r="B601">
        <v>157</v>
      </c>
      <c r="C601">
        <v>0</v>
      </c>
      <c r="D601">
        <v>42</v>
      </c>
      <c r="E601">
        <v>511</v>
      </c>
      <c r="F601">
        <v>220</v>
      </c>
      <c r="G601">
        <v>116</v>
      </c>
      <c r="H601">
        <v>2</v>
      </c>
      <c r="I601">
        <v>0</v>
      </c>
      <c r="J601">
        <v>0</v>
      </c>
      <c r="K601">
        <v>32</v>
      </c>
      <c r="L601">
        <v>31</v>
      </c>
      <c r="M601">
        <v>0</v>
      </c>
      <c r="N601">
        <v>18</v>
      </c>
      <c r="O601">
        <v>42</v>
      </c>
      <c r="P601" s="19" t="s">
        <v>228</v>
      </c>
      <c r="Q601" s="19" t="s">
        <v>1875</v>
      </c>
      <c r="R601">
        <v>26</v>
      </c>
      <c r="S601">
        <v>0</v>
      </c>
      <c r="T601">
        <v>18</v>
      </c>
      <c r="U601">
        <v>40</v>
      </c>
      <c r="V601">
        <v>0</v>
      </c>
      <c r="W601">
        <v>230</v>
      </c>
      <c r="X601" s="19" t="s">
        <v>1026</v>
      </c>
      <c r="Y601" s="4" t="str">
        <f t="shared" si="20"/>
        <v>1190 : [18, 40, 0, 230],   #Mobliz South to World Map WoB</v>
      </c>
      <c r="Z601" s="4" t="str">
        <f t="shared" si="19"/>
        <v>157 : [40, 0, 230, Mobliz Outside WoB],   #26</v>
      </c>
      <c r="AB601" s="19" t="s">
        <v>5530</v>
      </c>
      <c r="AD601" t="s">
        <v>5530</v>
      </c>
    </row>
    <row r="602" spans="1:30">
      <c r="A602">
        <v>1191</v>
      </c>
      <c r="B602">
        <v>157</v>
      </c>
      <c r="C602">
        <v>32</v>
      </c>
      <c r="D602">
        <v>41</v>
      </c>
      <c r="E602">
        <v>511</v>
      </c>
      <c r="F602">
        <v>220</v>
      </c>
      <c r="G602">
        <v>116</v>
      </c>
      <c r="H602">
        <v>1</v>
      </c>
      <c r="I602">
        <v>0</v>
      </c>
      <c r="J602">
        <v>0</v>
      </c>
      <c r="K602">
        <v>16</v>
      </c>
      <c r="L602">
        <v>2</v>
      </c>
      <c r="M602">
        <v>128</v>
      </c>
      <c r="N602">
        <v>32</v>
      </c>
      <c r="O602">
        <v>41</v>
      </c>
      <c r="P602" s="19" t="s">
        <v>228</v>
      </c>
      <c r="Q602" s="19" t="s">
        <v>1876</v>
      </c>
      <c r="R602">
        <v>26</v>
      </c>
      <c r="S602">
        <v>0</v>
      </c>
      <c r="T602">
        <v>18</v>
      </c>
      <c r="U602">
        <v>40</v>
      </c>
      <c r="V602">
        <v>0</v>
      </c>
      <c r="W602">
        <v>230</v>
      </c>
      <c r="X602" s="19" t="s">
        <v>1026</v>
      </c>
      <c r="Y602" s="4" t="str">
        <f t="shared" si="20"/>
        <v>1191 : [18, 40, 0, 230],   #Mobliz East to World Map WoB</v>
      </c>
      <c r="Z602" s="4" t="str">
        <f t="shared" si="19"/>
        <v>157 : [40, 0, 230, Mobliz Outside WoB],   #26</v>
      </c>
      <c r="AB602" s="19" t="s">
        <v>5531</v>
      </c>
      <c r="AD602" t="s">
        <v>5531</v>
      </c>
    </row>
    <row r="603" spans="1:30">
      <c r="A603">
        <v>513</v>
      </c>
      <c r="B603">
        <v>158</v>
      </c>
      <c r="C603">
        <v>16</v>
      </c>
      <c r="D603">
        <v>16</v>
      </c>
      <c r="E603">
        <v>163</v>
      </c>
      <c r="F603">
        <v>50</v>
      </c>
      <c r="G603">
        <v>16</v>
      </c>
      <c r="H603">
        <v>0</v>
      </c>
      <c r="I603">
        <v>0</v>
      </c>
      <c r="J603">
        <v>0</v>
      </c>
      <c r="K603">
        <v>0</v>
      </c>
      <c r="L603">
        <v>0</v>
      </c>
      <c r="M603">
        <v>0</v>
      </c>
      <c r="P603" s="19" t="s">
        <v>7239</v>
      </c>
      <c r="Q603" s="19" t="s">
        <v>1870</v>
      </c>
      <c r="W603">
        <v>231</v>
      </c>
      <c r="X603" s="19" t="s">
        <v>1029</v>
      </c>
      <c r="Y603" s="4" t="str">
        <f t="shared" si="20"/>
        <v>513 : [, , , 231],   #Mobliz Mail House Outside WoR</v>
      </c>
      <c r="Z603" s="4" t="str">
        <f t="shared" si="19"/>
        <v>158 : [, , 231, Mobliz Outside WoR],   #</v>
      </c>
      <c r="AB603" s="19"/>
      <c r="AC603" t="s">
        <v>9877</v>
      </c>
      <c r="AD603" t="s">
        <v>9877</v>
      </c>
    </row>
    <row r="604" spans="1:30">
      <c r="A604">
        <v>514</v>
      </c>
      <c r="B604">
        <v>158</v>
      </c>
      <c r="C604">
        <v>13</v>
      </c>
      <c r="D604">
        <v>10</v>
      </c>
      <c r="E604">
        <v>162</v>
      </c>
      <c r="F604">
        <v>29</v>
      </c>
      <c r="G604">
        <v>25</v>
      </c>
      <c r="H604">
        <v>0</v>
      </c>
      <c r="I604">
        <v>1</v>
      </c>
      <c r="J604">
        <v>0</v>
      </c>
      <c r="K604">
        <v>8</v>
      </c>
      <c r="L604">
        <v>0</v>
      </c>
      <c r="M604">
        <v>0</v>
      </c>
      <c r="P604" s="19" t="s">
        <v>7240</v>
      </c>
      <c r="Q604" s="19" t="s">
        <v>1867</v>
      </c>
      <c r="W604">
        <v>231</v>
      </c>
      <c r="X604" s="19" t="s">
        <v>1029</v>
      </c>
      <c r="Y604" s="4" t="str">
        <f t="shared" si="20"/>
        <v>514 : [, , , 231],   #Mobliz Relic Outside WoR</v>
      </c>
      <c r="Z604" s="4" t="str">
        <f t="shared" si="19"/>
        <v>158 : [, , 231, Mobliz Outside WoR],   #</v>
      </c>
      <c r="AC604" t="s">
        <v>9878</v>
      </c>
      <c r="AD604" t="s">
        <v>9878</v>
      </c>
    </row>
    <row r="605" spans="1:30">
      <c r="A605">
        <v>515</v>
      </c>
      <c r="B605">
        <v>158</v>
      </c>
      <c r="C605">
        <v>6</v>
      </c>
      <c r="D605">
        <v>20</v>
      </c>
      <c r="E605">
        <v>165</v>
      </c>
      <c r="F605">
        <v>11</v>
      </c>
      <c r="G605">
        <v>25</v>
      </c>
      <c r="H605">
        <v>0</v>
      </c>
      <c r="I605">
        <v>0</v>
      </c>
      <c r="J605">
        <v>0</v>
      </c>
      <c r="K605">
        <v>0</v>
      </c>
      <c r="L605">
        <v>0</v>
      </c>
      <c r="M605">
        <v>0</v>
      </c>
      <c r="P605" s="19" t="s">
        <v>7231</v>
      </c>
      <c r="Q605" s="19" t="s">
        <v>1871</v>
      </c>
      <c r="W605">
        <v>231</v>
      </c>
      <c r="X605" s="19" t="s">
        <v>1029</v>
      </c>
      <c r="Y605" s="4" t="str">
        <f t="shared" si="20"/>
        <v>515 : [, , , 231],   #Mobliz Injured Lad Outside WoR</v>
      </c>
      <c r="Z605" s="4" t="str">
        <f t="shared" si="19"/>
        <v>158 : [, , 231, Mobliz Outside WoR],   #</v>
      </c>
      <c r="AC605" t="s">
        <v>9879</v>
      </c>
      <c r="AD605" t="s">
        <v>9879</v>
      </c>
    </row>
    <row r="606" spans="1:30">
      <c r="A606">
        <v>1192</v>
      </c>
      <c r="B606">
        <v>158</v>
      </c>
      <c r="C606">
        <v>32</v>
      </c>
      <c r="D606">
        <v>16</v>
      </c>
      <c r="E606">
        <v>511</v>
      </c>
      <c r="F606">
        <v>237</v>
      </c>
      <c r="G606">
        <v>135</v>
      </c>
      <c r="H606">
        <v>1</v>
      </c>
      <c r="I606">
        <v>0</v>
      </c>
      <c r="J606">
        <v>0</v>
      </c>
      <c r="K606">
        <v>16</v>
      </c>
      <c r="L606">
        <v>15</v>
      </c>
      <c r="M606">
        <v>128</v>
      </c>
      <c r="N606">
        <v>32</v>
      </c>
      <c r="O606">
        <v>17</v>
      </c>
      <c r="P606" s="19" t="s">
        <v>228</v>
      </c>
      <c r="Q606" s="19" t="s">
        <v>1873</v>
      </c>
      <c r="R606">
        <v>52</v>
      </c>
      <c r="S606">
        <v>1</v>
      </c>
      <c r="T606">
        <v>31</v>
      </c>
      <c r="U606">
        <v>18</v>
      </c>
      <c r="V606">
        <v>3</v>
      </c>
      <c r="W606">
        <v>231</v>
      </c>
      <c r="X606" s="19" t="s">
        <v>1029</v>
      </c>
      <c r="Y606" s="4" t="str">
        <f t="shared" si="20"/>
        <v>1192 : [31, 18, 3, 231],   #Mobliz East to World Map WoR</v>
      </c>
      <c r="Z606" s="4" t="str">
        <f t="shared" si="19"/>
        <v>158 : [18, 3, 231, Mobliz Outside WoR],   #52</v>
      </c>
      <c r="AB606" s="19" t="s">
        <v>5532</v>
      </c>
      <c r="AD606" t="s">
        <v>5532</v>
      </c>
    </row>
    <row r="607" spans="1:30">
      <c r="A607">
        <v>1193</v>
      </c>
      <c r="B607">
        <v>158</v>
      </c>
      <c r="C607">
        <v>21</v>
      </c>
      <c r="D607">
        <v>31</v>
      </c>
      <c r="E607">
        <v>511</v>
      </c>
      <c r="F607">
        <v>237</v>
      </c>
      <c r="G607">
        <v>136</v>
      </c>
      <c r="H607">
        <v>2</v>
      </c>
      <c r="I607">
        <v>0</v>
      </c>
      <c r="J607">
        <v>0</v>
      </c>
      <c r="K607">
        <v>32</v>
      </c>
      <c r="L607">
        <v>11</v>
      </c>
      <c r="M607">
        <v>0</v>
      </c>
      <c r="N607">
        <v>26</v>
      </c>
      <c r="O607">
        <v>31</v>
      </c>
      <c r="P607" s="19" t="s">
        <v>228</v>
      </c>
      <c r="Q607" s="19" t="s">
        <v>1874</v>
      </c>
      <c r="R607">
        <v>52</v>
      </c>
      <c r="S607">
        <v>1</v>
      </c>
      <c r="T607">
        <v>31</v>
      </c>
      <c r="U607">
        <v>18</v>
      </c>
      <c r="V607">
        <v>3</v>
      </c>
      <c r="W607">
        <v>231</v>
      </c>
      <c r="X607" s="19" t="s">
        <v>1029</v>
      </c>
      <c r="Y607" s="4" t="str">
        <f t="shared" si="20"/>
        <v>1193 : [31, 18, 3, 231],   #Mobliz South to World Map WoR</v>
      </c>
      <c r="Z607" s="4" t="str">
        <f t="shared" si="19"/>
        <v>158 : [18, 3, 231, Mobliz Outside WoR],   #52</v>
      </c>
      <c r="AB607" s="19" t="s">
        <v>5533</v>
      </c>
      <c r="AD607" t="s">
        <v>5533</v>
      </c>
    </row>
    <row r="608" spans="1:30">
      <c r="A608">
        <v>1194</v>
      </c>
      <c r="B608">
        <v>159</v>
      </c>
      <c r="C608">
        <v>0</v>
      </c>
      <c r="D608">
        <v>14</v>
      </c>
      <c r="E608">
        <v>0</v>
      </c>
      <c r="F608">
        <v>192</v>
      </c>
      <c r="G608">
        <v>105</v>
      </c>
      <c r="H608">
        <v>2</v>
      </c>
      <c r="I608">
        <v>0</v>
      </c>
      <c r="J608">
        <v>0</v>
      </c>
      <c r="K608">
        <v>32</v>
      </c>
      <c r="L608">
        <v>15</v>
      </c>
      <c r="M608">
        <v>0</v>
      </c>
      <c r="N608">
        <v>8</v>
      </c>
      <c r="O608">
        <v>14</v>
      </c>
      <c r="P608" s="19" t="s">
        <v>18</v>
      </c>
      <c r="Q608" s="19" t="s">
        <v>1877</v>
      </c>
      <c r="W608">
        <v>232</v>
      </c>
      <c r="X608" s="19" t="s">
        <v>2897</v>
      </c>
      <c r="Y608" s="4" t="str">
        <f t="shared" si="20"/>
        <v>1194 : [, , , 232],   #Veldt Shore South to World Map</v>
      </c>
      <c r="Z608" s="4" t="str">
        <f t="shared" si="19"/>
        <v>159 : [, , 232, Veldt Shore],   #</v>
      </c>
      <c r="AC608" t="s">
        <v>9880</v>
      </c>
      <c r="AD608" t="s">
        <v>9880</v>
      </c>
    </row>
    <row r="609" spans="1:30">
      <c r="A609">
        <v>1195</v>
      </c>
      <c r="B609">
        <v>159</v>
      </c>
      <c r="C609">
        <v>15</v>
      </c>
      <c r="D609">
        <v>0</v>
      </c>
      <c r="E609">
        <v>0</v>
      </c>
      <c r="F609">
        <v>192</v>
      </c>
      <c r="G609">
        <v>105</v>
      </c>
      <c r="H609">
        <v>1</v>
      </c>
      <c r="I609">
        <v>0</v>
      </c>
      <c r="J609">
        <v>0</v>
      </c>
      <c r="K609">
        <v>16</v>
      </c>
      <c r="L609">
        <v>15</v>
      </c>
      <c r="M609">
        <v>128</v>
      </c>
      <c r="N609">
        <v>15</v>
      </c>
      <c r="O609">
        <v>12</v>
      </c>
      <c r="P609" s="19" t="s">
        <v>18</v>
      </c>
      <c r="Q609" s="19" t="s">
        <v>1878</v>
      </c>
      <c r="W609">
        <v>232</v>
      </c>
      <c r="X609" s="19" t="s">
        <v>2897</v>
      </c>
      <c r="Y609" s="4" t="str">
        <f t="shared" si="20"/>
        <v>1195 : [, , , 232],   #Veldt Shore East to World Map</v>
      </c>
      <c r="Z609" s="4" t="str">
        <f t="shared" si="19"/>
        <v>159 : [, , 232, Veldt Shore],   #</v>
      </c>
      <c r="AC609" t="s">
        <v>9881</v>
      </c>
      <c r="AD609" t="s">
        <v>9881</v>
      </c>
    </row>
    <row r="610" spans="1:30">
      <c r="A610">
        <v>516</v>
      </c>
      <c r="B610">
        <v>160</v>
      </c>
      <c r="C610">
        <v>23</v>
      </c>
      <c r="D610">
        <v>24</v>
      </c>
      <c r="E610">
        <v>157</v>
      </c>
      <c r="F610">
        <v>22</v>
      </c>
      <c r="G610">
        <v>37</v>
      </c>
      <c r="H610">
        <v>2</v>
      </c>
      <c r="I610">
        <v>0</v>
      </c>
      <c r="J610">
        <v>0</v>
      </c>
      <c r="K610">
        <v>32</v>
      </c>
      <c r="L610">
        <v>0</v>
      </c>
      <c r="M610">
        <v>0</v>
      </c>
      <c r="P610" s="19" t="s">
        <v>7106</v>
      </c>
      <c r="Q610" s="19" t="s">
        <v>1879</v>
      </c>
      <c r="R610">
        <v>506</v>
      </c>
      <c r="S610">
        <v>157</v>
      </c>
      <c r="T610">
        <v>23</v>
      </c>
      <c r="U610">
        <v>23</v>
      </c>
      <c r="V610">
        <v>0</v>
      </c>
      <c r="W610">
        <v>233</v>
      </c>
      <c r="X610" s="19" t="s">
        <v>1032</v>
      </c>
      <c r="Y610" s="4" t="str">
        <f t="shared" si="20"/>
        <v>516 : [23, 23, 0, 233],   #Mobliz Inn Inside</v>
      </c>
      <c r="Z610" s="4" t="str">
        <f t="shared" si="19"/>
        <v>160 : [23, 0, 233, Mobliz Inn],   #506</v>
      </c>
      <c r="AB610" s="19" t="s">
        <v>5534</v>
      </c>
      <c r="AD610" t="s">
        <v>5534</v>
      </c>
    </row>
    <row r="611" spans="1:30">
      <c r="A611">
        <v>517</v>
      </c>
      <c r="B611">
        <v>161</v>
      </c>
      <c r="C611">
        <v>10</v>
      </c>
      <c r="D611">
        <v>48</v>
      </c>
      <c r="E611">
        <v>157</v>
      </c>
      <c r="F611">
        <v>8</v>
      </c>
      <c r="G611">
        <v>31</v>
      </c>
      <c r="H611">
        <v>2</v>
      </c>
      <c r="I611">
        <v>0</v>
      </c>
      <c r="J611">
        <v>0</v>
      </c>
      <c r="K611">
        <v>32</v>
      </c>
      <c r="L611">
        <v>0</v>
      </c>
      <c r="M611">
        <v>0</v>
      </c>
      <c r="P611" s="19" t="s">
        <v>7106</v>
      </c>
      <c r="Q611" s="19" t="s">
        <v>1880</v>
      </c>
      <c r="R611">
        <v>508</v>
      </c>
      <c r="S611">
        <v>157</v>
      </c>
      <c r="T611">
        <v>10</v>
      </c>
      <c r="U611">
        <v>47</v>
      </c>
      <c r="V611">
        <v>0</v>
      </c>
      <c r="W611">
        <v>234</v>
      </c>
      <c r="X611" s="19" t="s">
        <v>2898</v>
      </c>
      <c r="Y611" s="4" t="str">
        <f t="shared" si="20"/>
        <v>517 : [10, 47, 0, 234],   #Mobliz Arsenal West Inside</v>
      </c>
      <c r="Z611" s="4" t="str">
        <f t="shared" si="19"/>
        <v>161 : [47, 0, 234, Mobliz Arsenal],   #508</v>
      </c>
      <c r="AB611" s="19" t="s">
        <v>5535</v>
      </c>
      <c r="AD611" t="s">
        <v>5535</v>
      </c>
    </row>
    <row r="612" spans="1:30">
      <c r="A612">
        <v>518</v>
      </c>
      <c r="B612">
        <v>161</v>
      </c>
      <c r="C612">
        <v>23</v>
      </c>
      <c r="D612">
        <v>48</v>
      </c>
      <c r="E612">
        <v>157</v>
      </c>
      <c r="F612">
        <v>12</v>
      </c>
      <c r="G612">
        <v>31</v>
      </c>
      <c r="H612">
        <v>2</v>
      </c>
      <c r="I612">
        <v>0</v>
      </c>
      <c r="J612">
        <v>0</v>
      </c>
      <c r="K612">
        <v>32</v>
      </c>
      <c r="L612">
        <v>0</v>
      </c>
      <c r="M612">
        <v>0</v>
      </c>
      <c r="P612" s="19" t="s">
        <v>7106</v>
      </c>
      <c r="Q612" s="19" t="s">
        <v>1881</v>
      </c>
      <c r="R612">
        <v>512</v>
      </c>
      <c r="S612">
        <v>157</v>
      </c>
      <c r="T612">
        <v>23</v>
      </c>
      <c r="U612">
        <v>47</v>
      </c>
      <c r="V612">
        <v>0</v>
      </c>
      <c r="W612">
        <v>234</v>
      </c>
      <c r="X612" s="19" t="s">
        <v>2898</v>
      </c>
      <c r="Y612" s="4" t="str">
        <f t="shared" si="20"/>
        <v>518 : [23, 47, 0, 234],   #Mobliz Arsenal East Inside</v>
      </c>
      <c r="Z612" s="4" t="str">
        <f t="shared" si="19"/>
        <v>161 : [47, 0, 234, Mobliz Arsenal],   #512</v>
      </c>
      <c r="AB612" s="19" t="s">
        <v>5536</v>
      </c>
      <c r="AD612" t="s">
        <v>5536</v>
      </c>
    </row>
    <row r="613" spans="1:30">
      <c r="B613">
        <v>162</v>
      </c>
      <c r="C613">
        <v>29</v>
      </c>
      <c r="D613">
        <v>26</v>
      </c>
      <c r="E613">
        <v>157</v>
      </c>
      <c r="F613">
        <v>13</v>
      </c>
      <c r="G613">
        <v>12</v>
      </c>
      <c r="Q613" s="19" t="s">
        <v>3020</v>
      </c>
      <c r="W613">
        <v>235</v>
      </c>
      <c r="X613" s="19" t="s">
        <v>3021</v>
      </c>
      <c r="Y613" s="4" t="str">
        <f t="shared" si="20"/>
        <v xml:space="preserve"> : [, , , 235],   #Mobliz Relic Inside</v>
      </c>
      <c r="Z613" s="4" t="str">
        <f t="shared" si="19"/>
        <v>162 : [, , 235, Mobliz Relic],   #</v>
      </c>
    </row>
    <row r="614" spans="1:30">
      <c r="A614">
        <v>519</v>
      </c>
      <c r="B614">
        <v>163</v>
      </c>
      <c r="C614">
        <v>43</v>
      </c>
      <c r="D614">
        <v>22</v>
      </c>
      <c r="E614">
        <v>165</v>
      </c>
      <c r="F614">
        <v>16</v>
      </c>
      <c r="G614">
        <v>41</v>
      </c>
      <c r="H614">
        <v>3</v>
      </c>
      <c r="I614">
        <v>0</v>
      </c>
      <c r="J614">
        <v>0</v>
      </c>
      <c r="K614">
        <v>48</v>
      </c>
      <c r="L614">
        <v>0</v>
      </c>
      <c r="M614">
        <v>0</v>
      </c>
      <c r="P614" s="19" t="s">
        <v>7231</v>
      </c>
      <c r="Q614" s="19" t="s">
        <v>1885</v>
      </c>
      <c r="R614">
        <v>521</v>
      </c>
      <c r="S614">
        <v>165</v>
      </c>
      <c r="T614">
        <v>44</v>
      </c>
      <c r="U614">
        <v>21</v>
      </c>
      <c r="V614">
        <v>1</v>
      </c>
      <c r="W614">
        <v>236</v>
      </c>
      <c r="X614" s="19" t="s">
        <v>2910</v>
      </c>
      <c r="Y614" s="4" t="str">
        <f t="shared" si="20"/>
        <v>519 : [44, 21, 1, 236],   #Mobliz Mail Room Stairs Down</v>
      </c>
      <c r="Z614" s="4" t="str">
        <f t="shared" si="19"/>
        <v>163 : [21, 1, 236, Mobliz Mail Room Upstairs],   #521</v>
      </c>
      <c r="AB614" s="19" t="s">
        <v>5537</v>
      </c>
      <c r="AD614" t="s">
        <v>5537</v>
      </c>
    </row>
    <row r="615" spans="1:30">
      <c r="B615">
        <v>163</v>
      </c>
      <c r="C615">
        <v>50</v>
      </c>
      <c r="D615">
        <v>17</v>
      </c>
      <c r="E615">
        <v>157</v>
      </c>
      <c r="F615">
        <v>16</v>
      </c>
      <c r="G615">
        <v>18</v>
      </c>
      <c r="Q615" s="19" t="s">
        <v>3022</v>
      </c>
      <c r="W615">
        <v>236</v>
      </c>
      <c r="X615" s="19" t="s">
        <v>2910</v>
      </c>
      <c r="Y615" s="4" t="str">
        <f t="shared" si="20"/>
        <v xml:space="preserve"> : [, , , 236],   #Mobliz Mail Room Inside</v>
      </c>
      <c r="Z615" s="4" t="str">
        <f t="shared" si="19"/>
        <v>163 : [, , 236, Mobliz Mail Room Upstairs],   #</v>
      </c>
    </row>
    <row r="616" spans="1:30">
      <c r="A616">
        <v>520</v>
      </c>
      <c r="B616">
        <v>164</v>
      </c>
      <c r="C616">
        <v>29</v>
      </c>
      <c r="D616">
        <v>53</v>
      </c>
      <c r="E616">
        <v>157</v>
      </c>
      <c r="F616">
        <v>26</v>
      </c>
      <c r="G616">
        <v>23</v>
      </c>
      <c r="H616">
        <v>2</v>
      </c>
      <c r="I616">
        <v>0</v>
      </c>
      <c r="J616">
        <v>0</v>
      </c>
      <c r="K616">
        <v>32</v>
      </c>
      <c r="L616">
        <v>0</v>
      </c>
      <c r="M616">
        <v>0</v>
      </c>
      <c r="P616" s="19" t="s">
        <v>7106</v>
      </c>
      <c r="Q616" s="19" t="s">
        <v>1882</v>
      </c>
      <c r="R616">
        <v>507</v>
      </c>
      <c r="S616">
        <v>157</v>
      </c>
      <c r="T616">
        <v>29</v>
      </c>
      <c r="U616">
        <v>52</v>
      </c>
      <c r="V616">
        <v>0</v>
      </c>
      <c r="W616">
        <v>237</v>
      </c>
      <c r="X616" s="19" t="s">
        <v>1039</v>
      </c>
      <c r="Y616" s="4" t="str">
        <f t="shared" si="20"/>
        <v>520 : [29, 52, 0, 237],   #Mobliz Item Inside</v>
      </c>
      <c r="Z616" s="4" t="str">
        <f t="shared" si="19"/>
        <v>164 : [52, 0, 237, Mobliz Item Shop],   #507</v>
      </c>
      <c r="AB616" s="19" t="s">
        <v>5538</v>
      </c>
      <c r="AD616" t="s">
        <v>5538</v>
      </c>
    </row>
    <row r="617" spans="1:30">
      <c r="A617">
        <v>521</v>
      </c>
      <c r="B617">
        <v>165</v>
      </c>
      <c r="C617">
        <v>18</v>
      </c>
      <c r="D617">
        <v>39</v>
      </c>
      <c r="E617">
        <v>163</v>
      </c>
      <c r="F617">
        <v>44</v>
      </c>
      <c r="G617">
        <v>21</v>
      </c>
      <c r="H617">
        <v>1</v>
      </c>
      <c r="I617">
        <v>0</v>
      </c>
      <c r="J617">
        <v>0</v>
      </c>
      <c r="K617">
        <v>16</v>
      </c>
      <c r="L617">
        <v>0</v>
      </c>
      <c r="M617">
        <v>0</v>
      </c>
      <c r="P617" s="19" t="s">
        <v>7239</v>
      </c>
      <c r="Q617" s="19" t="s">
        <v>1886</v>
      </c>
      <c r="R617">
        <v>519</v>
      </c>
      <c r="S617">
        <v>163</v>
      </c>
      <c r="T617">
        <v>16</v>
      </c>
      <c r="U617">
        <v>41</v>
      </c>
      <c r="V617">
        <v>3</v>
      </c>
      <c r="W617">
        <v>238</v>
      </c>
      <c r="X617" s="19" t="s">
        <v>2912</v>
      </c>
      <c r="Y617" s="4" t="str">
        <f t="shared" si="20"/>
        <v>521 : [16, 41, 3, 238],   #Mobliz Mail Room Basement Stairs Up</v>
      </c>
      <c r="Z617" s="4" t="str">
        <f t="shared" si="19"/>
        <v>165 : [41, 3, 238, Mobliz Mail Room Basement WoB],   #519</v>
      </c>
      <c r="AB617" s="19" t="s">
        <v>5539</v>
      </c>
      <c r="AD617" t="s">
        <v>5539</v>
      </c>
    </row>
    <row r="618" spans="1:30">
      <c r="A618">
        <v>522</v>
      </c>
      <c r="B618">
        <v>165</v>
      </c>
      <c r="C618">
        <v>10</v>
      </c>
      <c r="D618">
        <v>43</v>
      </c>
      <c r="E618">
        <v>154</v>
      </c>
      <c r="F618">
        <v>52</v>
      </c>
      <c r="G618">
        <v>58</v>
      </c>
      <c r="H618">
        <v>0</v>
      </c>
      <c r="I618">
        <v>0</v>
      </c>
      <c r="J618">
        <v>0</v>
      </c>
      <c r="K618">
        <v>0</v>
      </c>
      <c r="L618">
        <v>0</v>
      </c>
      <c r="M618">
        <v>0</v>
      </c>
      <c r="P618" s="19" t="s">
        <v>7241</v>
      </c>
      <c r="Q618" s="19" t="s">
        <v>1890</v>
      </c>
      <c r="R618">
        <v>503</v>
      </c>
      <c r="S618">
        <v>154</v>
      </c>
      <c r="T618">
        <v>10</v>
      </c>
      <c r="U618">
        <v>45</v>
      </c>
      <c r="V618">
        <v>2</v>
      </c>
      <c r="W618">
        <v>239</v>
      </c>
      <c r="X618" s="19" t="s">
        <v>2911</v>
      </c>
      <c r="Y618" s="4" t="str">
        <f t="shared" si="20"/>
        <v>522 : [10, 45, 2, 239],   #Mobliz Mail Room Basement to Kids' Hideaway</v>
      </c>
      <c r="Z618" s="4" t="str">
        <f t="shared" si="19"/>
        <v>165 : [45, 2, 239, Mobliz Mail Room Basement WoR],   #503</v>
      </c>
      <c r="AB618" s="19" t="s">
        <v>5540</v>
      </c>
      <c r="AD618" t="s">
        <v>5540</v>
      </c>
    </row>
    <row r="619" spans="1:30">
      <c r="B619">
        <v>165</v>
      </c>
      <c r="C619">
        <v>11</v>
      </c>
      <c r="D619">
        <v>26</v>
      </c>
      <c r="E619">
        <v>157</v>
      </c>
      <c r="F619">
        <v>6</v>
      </c>
      <c r="G619">
        <v>22</v>
      </c>
      <c r="Q619" s="19" t="s">
        <v>3023</v>
      </c>
      <c r="W619">
        <v>240</v>
      </c>
      <c r="X619" s="19" t="s">
        <v>3025</v>
      </c>
      <c r="Y619" s="4" t="str">
        <f t="shared" si="20"/>
        <v xml:space="preserve"> : [, , , 240],   #Mobliz Injured Lad Inside</v>
      </c>
      <c r="Z619" s="4" t="str">
        <f t="shared" si="19"/>
        <v>165 : [, , 240, Mobliz Injured Lad House],   #</v>
      </c>
    </row>
    <row r="620" spans="1:30">
      <c r="B620">
        <v>165</v>
      </c>
      <c r="C620">
        <v>7</v>
      </c>
      <c r="D620">
        <v>17</v>
      </c>
      <c r="E620">
        <v>150</v>
      </c>
      <c r="F620">
        <v>40</v>
      </c>
      <c r="G620">
        <v>50</v>
      </c>
      <c r="Q620" s="19" t="s">
        <v>3024</v>
      </c>
      <c r="W620">
        <v>240</v>
      </c>
      <c r="X620" s="19" t="s">
        <v>3025</v>
      </c>
      <c r="Y620" s="4" t="str">
        <f t="shared" si="20"/>
        <v xml:space="preserve"> : [, , , 240],   #Mobliz Injured Lad Stairs Down</v>
      </c>
      <c r="Z620" s="4" t="str">
        <f t="shared" si="19"/>
        <v>165 : [, , 240, Mobliz Injured Lad House],   #</v>
      </c>
    </row>
    <row r="621" spans="1:30">
      <c r="A621">
        <v>1196</v>
      </c>
      <c r="B621">
        <v>166</v>
      </c>
      <c r="C621">
        <v>3</v>
      </c>
      <c r="D621">
        <v>15</v>
      </c>
      <c r="E621">
        <v>0</v>
      </c>
      <c r="F621">
        <v>185</v>
      </c>
      <c r="G621">
        <v>94</v>
      </c>
      <c r="H621">
        <v>2</v>
      </c>
      <c r="I621">
        <v>0</v>
      </c>
      <c r="J621">
        <v>0</v>
      </c>
      <c r="K621">
        <v>32</v>
      </c>
      <c r="L621">
        <v>12</v>
      </c>
      <c r="M621">
        <v>0</v>
      </c>
      <c r="N621">
        <v>9</v>
      </c>
      <c r="O621">
        <v>15</v>
      </c>
      <c r="P621" s="19" t="s">
        <v>18</v>
      </c>
      <c r="Q621" s="19" t="s">
        <v>1894</v>
      </c>
      <c r="R621">
        <v>15</v>
      </c>
      <c r="S621">
        <v>0</v>
      </c>
      <c r="T621">
        <v>9</v>
      </c>
      <c r="U621">
        <v>13</v>
      </c>
      <c r="V621">
        <v>0</v>
      </c>
      <c r="W621">
        <v>241</v>
      </c>
      <c r="X621" s="19" t="s">
        <v>2900</v>
      </c>
      <c r="Y621" s="4" t="str">
        <f t="shared" si="20"/>
        <v>1196 : [9, 13, 0, 241],   #Baren Falls Outside to World Map</v>
      </c>
      <c r="Z621" s="4" t="str">
        <f t="shared" si="19"/>
        <v>166 : [13, 0, 241, Baren Falls Outside],   #15</v>
      </c>
      <c r="AB621" s="19" t="s">
        <v>5541</v>
      </c>
      <c r="AD621" t="s">
        <v>5541</v>
      </c>
    </row>
    <row r="622" spans="1:30">
      <c r="A622">
        <v>1197</v>
      </c>
      <c r="B622">
        <v>166</v>
      </c>
      <c r="C622">
        <v>7</v>
      </c>
      <c r="D622">
        <v>4</v>
      </c>
      <c r="E622">
        <v>155</v>
      </c>
      <c r="F622">
        <v>11</v>
      </c>
      <c r="G622">
        <v>11</v>
      </c>
      <c r="H622">
        <v>0</v>
      </c>
      <c r="I622">
        <v>0</v>
      </c>
      <c r="J622">
        <v>0</v>
      </c>
      <c r="K622">
        <v>0</v>
      </c>
      <c r="L622">
        <v>1</v>
      </c>
      <c r="M622">
        <v>0</v>
      </c>
      <c r="N622">
        <v>8</v>
      </c>
      <c r="O622">
        <v>4</v>
      </c>
      <c r="P622" s="19" t="s">
        <v>7235</v>
      </c>
      <c r="Q622" s="19" t="s">
        <v>1895</v>
      </c>
      <c r="R622">
        <v>504</v>
      </c>
      <c r="S622">
        <v>155</v>
      </c>
      <c r="T622">
        <v>8</v>
      </c>
      <c r="U622">
        <v>5</v>
      </c>
      <c r="V622">
        <v>2</v>
      </c>
      <c r="W622">
        <v>241</v>
      </c>
      <c r="X622" s="19" t="s">
        <v>2900</v>
      </c>
      <c r="Y622" s="4" t="str">
        <f t="shared" si="20"/>
        <v>1197 : [8, 5, 2, 241],   #Baren Falls Outside to Inside</v>
      </c>
      <c r="Z622" s="4" t="str">
        <f t="shared" si="19"/>
        <v>166 : [5, 2, 241, Baren Falls Outside],   #504</v>
      </c>
      <c r="AB622" s="19" t="s">
        <v>5542</v>
      </c>
      <c r="AD622" t="s">
        <v>5542</v>
      </c>
    </row>
    <row r="623" spans="1:30">
      <c r="A623">
        <v>523</v>
      </c>
      <c r="B623">
        <v>167</v>
      </c>
      <c r="C623">
        <v>12</v>
      </c>
      <c r="D623">
        <v>26</v>
      </c>
      <c r="E623">
        <v>511</v>
      </c>
      <c r="F623">
        <v>214</v>
      </c>
      <c r="G623">
        <v>148</v>
      </c>
      <c r="H623">
        <v>2</v>
      </c>
      <c r="I623">
        <v>0</v>
      </c>
      <c r="J623">
        <v>0</v>
      </c>
      <c r="K623">
        <v>32</v>
      </c>
      <c r="L623">
        <v>0</v>
      </c>
      <c r="M623">
        <v>0</v>
      </c>
      <c r="P623" s="19" t="s">
        <v>228</v>
      </c>
      <c r="Q623" s="19" t="s">
        <v>1896</v>
      </c>
      <c r="R623">
        <v>23</v>
      </c>
      <c r="S623">
        <v>0</v>
      </c>
      <c r="T623">
        <v>12</v>
      </c>
      <c r="U623">
        <v>25</v>
      </c>
      <c r="V623">
        <v>0</v>
      </c>
      <c r="W623">
        <v>242</v>
      </c>
      <c r="X623" s="19" t="s">
        <v>2082</v>
      </c>
      <c r="Y623" s="4" t="str">
        <f t="shared" si="20"/>
        <v>523 : [12, 25, 0, 242],   #Crescent Mountain to World Map</v>
      </c>
      <c r="Z623" s="4" t="str">
        <f t="shared" si="19"/>
        <v>167 : [25, 0, 242, Crescent Mountain],   #23</v>
      </c>
      <c r="AB623" s="19" t="s">
        <v>5543</v>
      </c>
      <c r="AD623" t="s">
        <v>5543</v>
      </c>
    </row>
    <row r="624" spans="1:30">
      <c r="A624">
        <v>524</v>
      </c>
      <c r="B624">
        <v>167</v>
      </c>
      <c r="C624">
        <v>25</v>
      </c>
      <c r="D624">
        <v>26</v>
      </c>
      <c r="E624">
        <v>168</v>
      </c>
      <c r="F624">
        <v>8</v>
      </c>
      <c r="G624">
        <v>9</v>
      </c>
      <c r="H624">
        <v>2</v>
      </c>
      <c r="I624">
        <v>0</v>
      </c>
      <c r="J624">
        <v>0</v>
      </c>
      <c r="K624">
        <v>32</v>
      </c>
      <c r="L624">
        <v>0</v>
      </c>
      <c r="M624">
        <v>0</v>
      </c>
      <c r="P624" s="19" t="s">
        <v>7242</v>
      </c>
      <c r="Q624" s="19" t="s">
        <v>1897</v>
      </c>
      <c r="R624">
        <v>1198</v>
      </c>
      <c r="S624">
        <v>168</v>
      </c>
      <c r="T624">
        <v>25</v>
      </c>
      <c r="U624">
        <v>25</v>
      </c>
      <c r="V624">
        <v>0</v>
      </c>
      <c r="W624">
        <v>242</v>
      </c>
      <c r="X624" s="19" t="s">
        <v>2082</v>
      </c>
      <c r="Y624" s="4" t="str">
        <f t="shared" si="20"/>
        <v>524 : [25, 25, 0, 242],   #Crescent Mountain to Serpent Trench Cliff</v>
      </c>
      <c r="Z624" s="4" t="str">
        <f t="shared" si="19"/>
        <v>167 : [25, 0, 242, Crescent Mountain],   #1198</v>
      </c>
      <c r="AB624" s="19" t="s">
        <v>5544</v>
      </c>
      <c r="AD624" t="s">
        <v>5544</v>
      </c>
    </row>
    <row r="625" spans="1:30">
      <c r="A625">
        <v>1198</v>
      </c>
      <c r="B625">
        <v>168</v>
      </c>
      <c r="C625">
        <v>8</v>
      </c>
      <c r="D625">
        <v>8</v>
      </c>
      <c r="E625">
        <v>167</v>
      </c>
      <c r="F625">
        <v>25</v>
      </c>
      <c r="G625">
        <v>25</v>
      </c>
      <c r="H625">
        <v>0</v>
      </c>
      <c r="I625">
        <v>0</v>
      </c>
      <c r="J625">
        <v>0</v>
      </c>
      <c r="K625">
        <v>0</v>
      </c>
      <c r="L625">
        <v>1</v>
      </c>
      <c r="M625">
        <v>0</v>
      </c>
      <c r="N625">
        <v>8</v>
      </c>
      <c r="O625">
        <v>8</v>
      </c>
      <c r="P625" s="19" t="s">
        <v>7104</v>
      </c>
      <c r="Q625" s="19" t="s">
        <v>1898</v>
      </c>
      <c r="R625">
        <v>524</v>
      </c>
      <c r="S625">
        <v>167</v>
      </c>
      <c r="T625">
        <v>8</v>
      </c>
      <c r="U625">
        <v>9</v>
      </c>
      <c r="V625">
        <v>2</v>
      </c>
      <c r="W625">
        <v>243</v>
      </c>
      <c r="X625" s="19" t="s">
        <v>1898</v>
      </c>
      <c r="Y625" s="4" t="str">
        <f t="shared" si="20"/>
        <v>1198 : [8, 9, 2, 243],   #Serpent Trench Cliff</v>
      </c>
      <c r="Z625" s="4" t="str">
        <f t="shared" si="19"/>
        <v>168 : [9, 2, 243, Serpent Trench Cliff],   #524</v>
      </c>
      <c r="AB625" s="19" t="s">
        <v>5545</v>
      </c>
      <c r="AD625" t="s">
        <v>5545</v>
      </c>
    </row>
    <row r="626" spans="1:30">
      <c r="A626">
        <v>525</v>
      </c>
      <c r="B626">
        <v>169</v>
      </c>
      <c r="C626">
        <v>19</v>
      </c>
      <c r="D626">
        <v>31</v>
      </c>
      <c r="E626">
        <v>171</v>
      </c>
      <c r="F626">
        <v>44</v>
      </c>
      <c r="G626">
        <v>52</v>
      </c>
      <c r="H626">
        <v>0</v>
      </c>
      <c r="I626">
        <v>1</v>
      </c>
      <c r="J626">
        <v>0</v>
      </c>
      <c r="K626">
        <v>8</v>
      </c>
      <c r="L626">
        <v>0</v>
      </c>
      <c r="M626">
        <v>0</v>
      </c>
      <c r="P626" s="19" t="s">
        <v>7243</v>
      </c>
      <c r="Q626" s="19" t="s">
        <v>1899</v>
      </c>
      <c r="R626">
        <v>527</v>
      </c>
      <c r="S626">
        <v>171</v>
      </c>
      <c r="T626">
        <v>19</v>
      </c>
      <c r="U626">
        <v>33</v>
      </c>
      <c r="V626">
        <v>2</v>
      </c>
      <c r="W626">
        <v>244</v>
      </c>
      <c r="X626" s="19" t="s">
        <v>2899</v>
      </c>
      <c r="Y626" s="4" t="str">
        <f t="shared" si="20"/>
        <v>525 : [19, 33, 2, 244],   #Nikeah Inn Outside WoB</v>
      </c>
      <c r="Z626" s="4" t="str">
        <f t="shared" si="19"/>
        <v>169 : [33, 2, 244, Nikeah Outside WoB],   #527</v>
      </c>
      <c r="AB626" s="19" t="s">
        <v>5546</v>
      </c>
      <c r="AD626" t="s">
        <v>5546</v>
      </c>
    </row>
    <row r="627" spans="1:30">
      <c r="A627">
        <v>526</v>
      </c>
      <c r="B627">
        <v>169</v>
      </c>
      <c r="C627">
        <v>16</v>
      </c>
      <c r="D627">
        <v>54</v>
      </c>
      <c r="E627">
        <v>172</v>
      </c>
      <c r="F627">
        <v>26</v>
      </c>
      <c r="G627">
        <v>37</v>
      </c>
      <c r="H627">
        <v>0</v>
      </c>
      <c r="I627">
        <v>1</v>
      </c>
      <c r="J627">
        <v>0</v>
      </c>
      <c r="K627">
        <v>8</v>
      </c>
      <c r="L627">
        <v>0</v>
      </c>
      <c r="M627">
        <v>0</v>
      </c>
      <c r="P627" s="19" t="s">
        <v>7244</v>
      </c>
      <c r="Q627" s="19" t="s">
        <v>1900</v>
      </c>
      <c r="R627">
        <v>528</v>
      </c>
      <c r="S627">
        <v>172</v>
      </c>
      <c r="T627">
        <v>16</v>
      </c>
      <c r="U627">
        <v>56</v>
      </c>
      <c r="V627">
        <v>2</v>
      </c>
      <c r="W627">
        <v>244</v>
      </c>
      <c r="X627" s="19" t="s">
        <v>2899</v>
      </c>
      <c r="Y627" s="4" t="str">
        <f t="shared" si="20"/>
        <v>526 : [16, 56, 2, 244],   #Nikeah Pub Outside WoB</v>
      </c>
      <c r="Z627" s="4" t="str">
        <f t="shared" si="19"/>
        <v>169 : [56, 2, 244, Nikeah Outside WoB],   #528</v>
      </c>
      <c r="AB627" s="19" t="s">
        <v>5547</v>
      </c>
      <c r="AD627" t="s">
        <v>5547</v>
      </c>
    </row>
    <row r="628" spans="1:30">
      <c r="A628">
        <v>1199</v>
      </c>
      <c r="B628">
        <v>169</v>
      </c>
      <c r="C628">
        <v>0</v>
      </c>
      <c r="D628">
        <v>0</v>
      </c>
      <c r="E628">
        <v>511</v>
      </c>
      <c r="F628">
        <v>116</v>
      </c>
      <c r="G628">
        <v>61</v>
      </c>
      <c r="H628">
        <v>3</v>
      </c>
      <c r="I628">
        <v>0</v>
      </c>
      <c r="J628">
        <v>0</v>
      </c>
      <c r="K628">
        <v>48</v>
      </c>
      <c r="L628">
        <v>63</v>
      </c>
      <c r="M628">
        <v>128</v>
      </c>
      <c r="N628">
        <v>0</v>
      </c>
      <c r="O628">
        <v>35</v>
      </c>
      <c r="P628" s="19" t="s">
        <v>228</v>
      </c>
      <c r="Q628" s="19" t="s">
        <v>2681</v>
      </c>
      <c r="R628">
        <v>16</v>
      </c>
      <c r="S628">
        <v>0</v>
      </c>
      <c r="T628">
        <v>1</v>
      </c>
      <c r="U628">
        <v>35</v>
      </c>
      <c r="V628">
        <v>1</v>
      </c>
      <c r="W628">
        <v>244</v>
      </c>
      <c r="X628" s="19" t="s">
        <v>2899</v>
      </c>
      <c r="Y628" s="4" t="str">
        <f t="shared" si="20"/>
        <v>1199 : [1, 35, 1, 244],   #Nikeah West to World Map</v>
      </c>
      <c r="Z628" s="4" t="str">
        <f t="shared" si="19"/>
        <v>169 : [35, 1, 244, Nikeah Outside WoB],   #16</v>
      </c>
      <c r="AB628" s="19" t="s">
        <v>5548</v>
      </c>
      <c r="AD628" t="s">
        <v>5548</v>
      </c>
    </row>
    <row r="629" spans="1:30">
      <c r="A629">
        <v>1200</v>
      </c>
      <c r="B629">
        <v>169</v>
      </c>
      <c r="C629">
        <v>31</v>
      </c>
      <c r="D629">
        <v>0</v>
      </c>
      <c r="E629">
        <v>511</v>
      </c>
      <c r="F629">
        <v>119</v>
      </c>
      <c r="G629">
        <v>61</v>
      </c>
      <c r="H629">
        <v>1</v>
      </c>
      <c r="I629">
        <v>0</v>
      </c>
      <c r="J629">
        <v>0</v>
      </c>
      <c r="K629">
        <v>16</v>
      </c>
      <c r="L629">
        <v>47</v>
      </c>
      <c r="M629">
        <v>128</v>
      </c>
      <c r="N629">
        <v>31</v>
      </c>
      <c r="O629">
        <v>32</v>
      </c>
      <c r="P629" s="19" t="s">
        <v>228</v>
      </c>
      <c r="Q629" s="19" t="s">
        <v>2682</v>
      </c>
      <c r="R629">
        <v>16</v>
      </c>
      <c r="S629">
        <v>0</v>
      </c>
      <c r="T629">
        <v>1</v>
      </c>
      <c r="U629">
        <v>35</v>
      </c>
      <c r="V629">
        <v>1</v>
      </c>
      <c r="W629">
        <v>244</v>
      </c>
      <c r="X629" s="19" t="s">
        <v>2899</v>
      </c>
      <c r="Y629" s="4" t="str">
        <f t="shared" si="20"/>
        <v>1200 : [1, 35, 1, 244],   #Nikeah East to World Map</v>
      </c>
      <c r="Z629" s="4" t="str">
        <f t="shared" si="19"/>
        <v>169 : [35, 1, 244, Nikeah Outside WoB],   #16</v>
      </c>
      <c r="AB629" s="19" t="s">
        <v>5549</v>
      </c>
      <c r="AD629" t="s">
        <v>5549</v>
      </c>
    </row>
    <row r="630" spans="1:30">
      <c r="A630">
        <v>1201</v>
      </c>
      <c r="B630">
        <v>169</v>
      </c>
      <c r="C630">
        <v>13</v>
      </c>
      <c r="D630">
        <v>63</v>
      </c>
      <c r="E630">
        <v>187</v>
      </c>
      <c r="F630">
        <v>17</v>
      </c>
      <c r="G630">
        <v>2</v>
      </c>
      <c r="H630">
        <v>2</v>
      </c>
      <c r="I630">
        <v>0</v>
      </c>
      <c r="J630">
        <v>0</v>
      </c>
      <c r="K630">
        <v>32</v>
      </c>
      <c r="L630">
        <v>2</v>
      </c>
      <c r="M630">
        <v>0</v>
      </c>
      <c r="N630">
        <v>14</v>
      </c>
      <c r="O630">
        <v>63</v>
      </c>
      <c r="P630" s="19" t="s">
        <v>7245</v>
      </c>
      <c r="Q630" s="19" t="s">
        <v>1901</v>
      </c>
      <c r="R630">
        <v>1208</v>
      </c>
      <c r="S630">
        <v>187</v>
      </c>
      <c r="T630">
        <v>14</v>
      </c>
      <c r="U630">
        <v>61</v>
      </c>
      <c r="V630">
        <v>0</v>
      </c>
      <c r="W630">
        <v>244</v>
      </c>
      <c r="X630" s="19" t="s">
        <v>2899</v>
      </c>
      <c r="Y630" s="4" t="str">
        <f t="shared" si="20"/>
        <v>1201 : [14, 61, 0, 244],   #Nikeah Town to Docks WoB</v>
      </c>
      <c r="Z630" s="4" t="str">
        <f t="shared" si="19"/>
        <v>169 : [61, 0, 244, Nikeah Outside WoB],   #1208</v>
      </c>
      <c r="AB630" s="19" t="s">
        <v>5550</v>
      </c>
      <c r="AD630" t="s">
        <v>5550</v>
      </c>
    </row>
    <row r="631" spans="1:30">
      <c r="A631">
        <v>1202</v>
      </c>
      <c r="B631">
        <v>169</v>
      </c>
      <c r="C631">
        <v>23</v>
      </c>
      <c r="D631">
        <v>20</v>
      </c>
      <c r="E631">
        <v>173</v>
      </c>
      <c r="F631">
        <v>88</v>
      </c>
      <c r="G631">
        <v>46</v>
      </c>
      <c r="H631">
        <v>0</v>
      </c>
      <c r="I631">
        <v>1</v>
      </c>
      <c r="J631">
        <v>0</v>
      </c>
      <c r="K631">
        <v>8</v>
      </c>
      <c r="L631">
        <v>2</v>
      </c>
      <c r="M631">
        <v>0</v>
      </c>
      <c r="N631">
        <v>24</v>
      </c>
      <c r="O631">
        <v>20</v>
      </c>
      <c r="P631" s="19" t="s">
        <v>7246</v>
      </c>
      <c r="Q631" s="19" t="s">
        <v>1902</v>
      </c>
      <c r="R631">
        <v>1203</v>
      </c>
      <c r="S631">
        <v>173</v>
      </c>
      <c r="T631">
        <v>24</v>
      </c>
      <c r="U631">
        <v>21</v>
      </c>
      <c r="V631">
        <v>2</v>
      </c>
      <c r="W631">
        <v>244</v>
      </c>
      <c r="X631" s="19" t="s">
        <v>2899</v>
      </c>
      <c r="Y631" s="4" t="str">
        <f t="shared" si="20"/>
        <v>1202 : [24, 21, 2, 244],   #Nikeah Chocobo Stable Outside WoB</v>
      </c>
      <c r="Z631" s="4" t="str">
        <f t="shared" si="19"/>
        <v>169 : [21, 2, 244, Nikeah Outside WoB],   #1203</v>
      </c>
      <c r="AB631" s="19" t="s">
        <v>5551</v>
      </c>
      <c r="AD631" t="s">
        <v>5551</v>
      </c>
    </row>
    <row r="632" spans="1:30">
      <c r="A632">
        <v>527</v>
      </c>
      <c r="B632">
        <v>171</v>
      </c>
      <c r="C632">
        <v>44</v>
      </c>
      <c r="D632">
        <v>53</v>
      </c>
      <c r="E632">
        <v>169</v>
      </c>
      <c r="F632">
        <v>19</v>
      </c>
      <c r="G632">
        <v>33</v>
      </c>
      <c r="H632">
        <v>2</v>
      </c>
      <c r="I632">
        <v>0</v>
      </c>
      <c r="J632">
        <v>0</v>
      </c>
      <c r="K632">
        <v>32</v>
      </c>
      <c r="L632">
        <v>0</v>
      </c>
      <c r="M632">
        <v>0</v>
      </c>
      <c r="P632" s="19" t="s">
        <v>7101</v>
      </c>
      <c r="Q632" s="19" t="s">
        <v>1903</v>
      </c>
      <c r="R632">
        <v>525</v>
      </c>
      <c r="S632">
        <v>169</v>
      </c>
      <c r="T632">
        <v>44</v>
      </c>
      <c r="U632">
        <v>52</v>
      </c>
      <c r="V632">
        <v>0</v>
      </c>
      <c r="W632">
        <v>245</v>
      </c>
      <c r="X632" s="19" t="s">
        <v>1050</v>
      </c>
      <c r="Y632" s="4" t="str">
        <f t="shared" si="20"/>
        <v>527 : [44, 52, 0, 245],   #Nikeah Inn Inside</v>
      </c>
      <c r="Z632" s="4" t="str">
        <f t="shared" si="19"/>
        <v>171 : [52, 0, 245, Nikeah Inn],   #525</v>
      </c>
      <c r="AB632" s="19" t="s">
        <v>5552</v>
      </c>
      <c r="AD632" t="s">
        <v>5552</v>
      </c>
    </row>
    <row r="633" spans="1:30">
      <c r="A633">
        <v>528</v>
      </c>
      <c r="B633">
        <v>172</v>
      </c>
      <c r="C633">
        <v>26</v>
      </c>
      <c r="D633">
        <v>38</v>
      </c>
      <c r="E633">
        <v>169</v>
      </c>
      <c r="F633">
        <v>16</v>
      </c>
      <c r="G633">
        <v>56</v>
      </c>
      <c r="H633">
        <v>2</v>
      </c>
      <c r="I633">
        <v>0</v>
      </c>
      <c r="J633">
        <v>0</v>
      </c>
      <c r="K633">
        <v>32</v>
      </c>
      <c r="L633">
        <v>0</v>
      </c>
      <c r="M633">
        <v>0</v>
      </c>
      <c r="P633" s="19" t="s">
        <v>7101</v>
      </c>
      <c r="Q633" s="19" t="s">
        <v>1904</v>
      </c>
      <c r="R633">
        <v>526</v>
      </c>
      <c r="S633">
        <v>169</v>
      </c>
      <c r="T633">
        <v>26</v>
      </c>
      <c r="U633">
        <v>37</v>
      </c>
      <c r="V633">
        <v>0</v>
      </c>
      <c r="W633">
        <v>246</v>
      </c>
      <c r="X633" s="19" t="s">
        <v>1053</v>
      </c>
      <c r="Y633" s="4" t="str">
        <f t="shared" si="20"/>
        <v>528 : [26, 37, 0, 246],   #Nikeah Pub Inside</v>
      </c>
      <c r="Z633" s="4" t="str">
        <f t="shared" si="19"/>
        <v>172 : [37, 0, 246, Nikeah Pub],   #526</v>
      </c>
      <c r="AB633" s="19" t="s">
        <v>5553</v>
      </c>
      <c r="AD633" t="s">
        <v>5553</v>
      </c>
    </row>
    <row r="634" spans="1:30">
      <c r="A634">
        <v>1203</v>
      </c>
      <c r="B634">
        <v>173</v>
      </c>
      <c r="C634">
        <v>87</v>
      </c>
      <c r="D634">
        <v>47</v>
      </c>
      <c r="E634">
        <v>169</v>
      </c>
      <c r="F634">
        <v>24</v>
      </c>
      <c r="G634">
        <v>21</v>
      </c>
      <c r="H634">
        <v>2</v>
      </c>
      <c r="I634">
        <v>0</v>
      </c>
      <c r="J634">
        <v>0</v>
      </c>
      <c r="K634">
        <v>32</v>
      </c>
      <c r="L634">
        <v>2</v>
      </c>
      <c r="M634">
        <v>0</v>
      </c>
      <c r="N634">
        <v>88</v>
      </c>
      <c r="O634">
        <v>47</v>
      </c>
      <c r="P634" s="19" t="s">
        <v>7101</v>
      </c>
      <c r="Q634" s="19" t="s">
        <v>1905</v>
      </c>
      <c r="R634">
        <v>1202</v>
      </c>
      <c r="S634">
        <v>169</v>
      </c>
      <c r="T634">
        <v>88</v>
      </c>
      <c r="U634">
        <v>46</v>
      </c>
      <c r="V634">
        <v>0</v>
      </c>
      <c r="W634">
        <v>247</v>
      </c>
      <c r="X634" s="19" t="s">
        <v>1374</v>
      </c>
      <c r="Y634" s="4" t="str">
        <f t="shared" si="20"/>
        <v>1203 : [88, 46, 0, 247],   #Nikeah Chocobo Stable Inside</v>
      </c>
      <c r="Z634" s="4" t="str">
        <f t="shared" si="19"/>
        <v>173 : [46, 0, 247, Nikeah Chocobo Stable],   #1202</v>
      </c>
      <c r="AB634" s="19" t="s">
        <v>5554</v>
      </c>
      <c r="AD634" t="s">
        <v>5554</v>
      </c>
    </row>
    <row r="635" spans="1:30">
      <c r="A635">
        <v>529</v>
      </c>
      <c r="B635">
        <v>175</v>
      </c>
      <c r="C635">
        <v>15</v>
      </c>
      <c r="D635">
        <v>3</v>
      </c>
      <c r="E635">
        <v>175</v>
      </c>
      <c r="F635">
        <v>58</v>
      </c>
      <c r="G635">
        <v>34</v>
      </c>
      <c r="H635">
        <v>0</v>
      </c>
      <c r="I635">
        <v>0</v>
      </c>
      <c r="J635">
        <v>0</v>
      </c>
      <c r="K635">
        <v>0</v>
      </c>
      <c r="L635">
        <v>0</v>
      </c>
      <c r="M635">
        <v>0</v>
      </c>
      <c r="P635" s="19" t="s">
        <v>7132</v>
      </c>
      <c r="Q635" s="19" t="s">
        <v>1906</v>
      </c>
      <c r="R635">
        <v>530</v>
      </c>
      <c r="S635">
        <v>175</v>
      </c>
      <c r="T635">
        <v>15</v>
      </c>
      <c r="U635">
        <v>4</v>
      </c>
      <c r="V635">
        <v>2</v>
      </c>
      <c r="W635">
        <v>248</v>
      </c>
      <c r="X635" s="19" t="s">
        <v>1906</v>
      </c>
      <c r="Y635" s="4" t="str">
        <f t="shared" si="20"/>
        <v>529 : [15, 4, 2, 248],   #Serpent Trench Cave 2nd Part 1st Room</v>
      </c>
      <c r="Z635" s="4" t="str">
        <f t="shared" si="19"/>
        <v>175 : [4, 2, 248, Serpent Trench Cave 2nd Part 1st Room],   #530</v>
      </c>
      <c r="AB635" s="19" t="s">
        <v>5555</v>
      </c>
      <c r="AD635" t="s">
        <v>5555</v>
      </c>
    </row>
    <row r="636" spans="1:30">
      <c r="A636">
        <v>530</v>
      </c>
      <c r="B636">
        <v>175</v>
      </c>
      <c r="C636">
        <v>58</v>
      </c>
      <c r="D636">
        <v>35</v>
      </c>
      <c r="E636">
        <v>175</v>
      </c>
      <c r="F636">
        <v>15</v>
      </c>
      <c r="G636">
        <v>4</v>
      </c>
      <c r="H636">
        <v>2</v>
      </c>
      <c r="I636">
        <v>0</v>
      </c>
      <c r="J636">
        <v>0</v>
      </c>
      <c r="K636">
        <v>32</v>
      </c>
      <c r="L636">
        <v>0</v>
      </c>
      <c r="M636">
        <v>0</v>
      </c>
      <c r="P636" s="19" t="s">
        <v>7132</v>
      </c>
      <c r="Q636" s="19" t="s">
        <v>1907</v>
      </c>
      <c r="R636">
        <v>529</v>
      </c>
      <c r="S636">
        <v>175</v>
      </c>
      <c r="T636">
        <v>58</v>
      </c>
      <c r="U636">
        <v>34</v>
      </c>
      <c r="V636">
        <v>0</v>
      </c>
      <c r="W636">
        <v>249</v>
      </c>
      <c r="X636" s="19" t="s">
        <v>1907</v>
      </c>
      <c r="Y636" s="4" t="str">
        <f t="shared" si="20"/>
        <v>530 : [58, 34, 0, 249],   #Serpent Trench Cave 2nd Part 2nd Room</v>
      </c>
      <c r="Z636" s="4" t="str">
        <f t="shared" si="19"/>
        <v>175 : [34, 0, 249, Serpent Trench Cave 2nd Part 2nd Room],   #529</v>
      </c>
      <c r="AB636" s="19" t="s">
        <v>5556</v>
      </c>
      <c r="AD636" t="s">
        <v>5556</v>
      </c>
    </row>
    <row r="637" spans="1:30">
      <c r="B637">
        <v>175</v>
      </c>
      <c r="C637">
        <v>43</v>
      </c>
      <c r="D637">
        <v>4</v>
      </c>
      <c r="E637">
        <v>2</v>
      </c>
      <c r="F637">
        <v>83</v>
      </c>
      <c r="G637">
        <v>67</v>
      </c>
      <c r="Q637" s="19" t="s">
        <v>3026</v>
      </c>
      <c r="W637">
        <v>250</v>
      </c>
      <c r="X637" s="19" t="s">
        <v>3026</v>
      </c>
      <c r="Y637" s="4" t="str">
        <f t="shared" si="20"/>
        <v xml:space="preserve"> : [, , , 250],   #Serpent Trench Cave 1st Room</v>
      </c>
      <c r="Z637" s="4" t="str">
        <f t="shared" si="19"/>
        <v>175 : [, , 250, Serpent Trench Cave 1st Room],   #</v>
      </c>
    </row>
    <row r="638" spans="1:30">
      <c r="B638">
        <v>175</v>
      </c>
      <c r="C638">
        <v>49</v>
      </c>
      <c r="D638">
        <v>42</v>
      </c>
      <c r="E638">
        <v>175</v>
      </c>
      <c r="F638">
        <v>11</v>
      </c>
      <c r="G638">
        <v>19</v>
      </c>
      <c r="Q638" s="19" t="s">
        <v>3028</v>
      </c>
      <c r="W638">
        <v>249</v>
      </c>
      <c r="X638" s="19" t="s">
        <v>1907</v>
      </c>
      <c r="Y638" s="4" t="str">
        <f t="shared" si="20"/>
        <v xml:space="preserve"> : [, , , 249],   #Serpent Trench Cave 2nd Part 2nd Room Dropdown Hole</v>
      </c>
      <c r="Z638" s="4" t="str">
        <f t="shared" si="19"/>
        <v>175 : [, , 249, Serpent Trench Cave 2nd Part 2nd Room],   #</v>
      </c>
    </row>
    <row r="639" spans="1:30">
      <c r="B639">
        <v>175</v>
      </c>
      <c r="C639">
        <v>6</v>
      </c>
      <c r="D639">
        <v>36</v>
      </c>
      <c r="E639">
        <v>2</v>
      </c>
      <c r="F639">
        <v>31</v>
      </c>
      <c r="G639">
        <v>33</v>
      </c>
      <c r="Q639" s="19" t="s">
        <v>3031</v>
      </c>
      <c r="W639">
        <v>251</v>
      </c>
      <c r="X639" s="19" t="s">
        <v>3031</v>
      </c>
      <c r="Y639" s="4" t="str">
        <f t="shared" si="20"/>
        <v xml:space="preserve"> : [, , , 251],   #Serpent Trench Cave 2nd Part 3rd Room</v>
      </c>
      <c r="Z639" s="4" t="str">
        <f t="shared" si="19"/>
        <v>175 : [, , 251, Serpent Trench Cave 2nd Part 3rd Room],   #</v>
      </c>
    </row>
    <row r="640" spans="1:30">
      <c r="A640">
        <v>531</v>
      </c>
      <c r="B640">
        <v>176</v>
      </c>
      <c r="C640">
        <v>8</v>
      </c>
      <c r="D640">
        <v>11</v>
      </c>
      <c r="E640">
        <v>179</v>
      </c>
      <c r="F640">
        <v>55</v>
      </c>
      <c r="G640">
        <v>16</v>
      </c>
      <c r="H640">
        <v>3</v>
      </c>
      <c r="I640">
        <v>0</v>
      </c>
      <c r="J640">
        <v>0</v>
      </c>
      <c r="K640">
        <v>48</v>
      </c>
      <c r="L640">
        <v>0</v>
      </c>
      <c r="M640">
        <v>0</v>
      </c>
      <c r="P640" s="19" t="s">
        <v>7247</v>
      </c>
      <c r="Q640" s="19" t="s">
        <v>1908</v>
      </c>
      <c r="R640">
        <v>540</v>
      </c>
      <c r="S640">
        <v>179</v>
      </c>
      <c r="T640">
        <v>9</v>
      </c>
      <c r="U640">
        <v>12</v>
      </c>
      <c r="V640">
        <v>1</v>
      </c>
      <c r="W640">
        <v>252</v>
      </c>
      <c r="X640" s="19" t="s">
        <v>2901</v>
      </c>
      <c r="Y640" s="4" t="str">
        <f t="shared" si="20"/>
        <v>531 : [9, 12, 1, 252],   #Mt Zozo Outside Bridge West Door Left Tile</v>
      </c>
      <c r="Z640" s="4" t="str">
        <f t="shared" si="19"/>
        <v>176 : [12, 1, 252, Mt Zozo Outside Bridge],   #540</v>
      </c>
      <c r="AB640" s="19" t="s">
        <v>5557</v>
      </c>
      <c r="AD640" t="s">
        <v>5557</v>
      </c>
    </row>
    <row r="641" spans="1:30">
      <c r="A641">
        <v>532</v>
      </c>
      <c r="B641">
        <v>176</v>
      </c>
      <c r="C641">
        <v>9</v>
      </c>
      <c r="D641">
        <v>11</v>
      </c>
      <c r="E641">
        <v>179</v>
      </c>
      <c r="F641">
        <v>55</v>
      </c>
      <c r="G641">
        <v>16</v>
      </c>
      <c r="H641">
        <v>3</v>
      </c>
      <c r="I641">
        <v>0</v>
      </c>
      <c r="J641">
        <v>0</v>
      </c>
      <c r="K641">
        <v>48</v>
      </c>
      <c r="L641">
        <v>0</v>
      </c>
      <c r="M641">
        <v>0</v>
      </c>
      <c r="P641" s="19" t="s">
        <v>7247</v>
      </c>
      <c r="Q641" s="19" t="s">
        <v>1909</v>
      </c>
      <c r="R641">
        <v>540</v>
      </c>
      <c r="S641">
        <v>179</v>
      </c>
      <c r="T641">
        <v>9</v>
      </c>
      <c r="U641">
        <v>12</v>
      </c>
      <c r="V641">
        <v>1</v>
      </c>
      <c r="W641">
        <v>252</v>
      </c>
      <c r="X641" s="19" t="s">
        <v>2901</v>
      </c>
      <c r="Y641" s="4" t="str">
        <f t="shared" si="20"/>
        <v>532 : [9, 12, 1, 252],   #Mt Zozo Outside Bridge West Door Right Tile</v>
      </c>
      <c r="Z641" s="4" t="str">
        <f t="shared" si="19"/>
        <v>176 : [12, 1, 252, Mt Zozo Outside Bridge],   #540</v>
      </c>
      <c r="AB641" s="19" t="s">
        <v>5558</v>
      </c>
      <c r="AD641" t="s">
        <v>5558</v>
      </c>
    </row>
    <row r="642" spans="1:30">
      <c r="A642">
        <v>533</v>
      </c>
      <c r="B642">
        <v>176</v>
      </c>
      <c r="C642">
        <v>36</v>
      </c>
      <c r="D642">
        <v>15</v>
      </c>
      <c r="E642">
        <v>179</v>
      </c>
      <c r="F642">
        <v>18</v>
      </c>
      <c r="G642">
        <v>6</v>
      </c>
      <c r="H642">
        <v>2</v>
      </c>
      <c r="I642">
        <v>0</v>
      </c>
      <c r="J642">
        <v>0</v>
      </c>
      <c r="K642">
        <v>32</v>
      </c>
      <c r="L642">
        <v>0</v>
      </c>
      <c r="M642">
        <v>0</v>
      </c>
      <c r="P642" s="19" t="s">
        <v>7247</v>
      </c>
      <c r="Q642" s="19" t="s">
        <v>1910</v>
      </c>
      <c r="R642">
        <v>539</v>
      </c>
      <c r="S642">
        <v>179</v>
      </c>
      <c r="T642">
        <v>35</v>
      </c>
      <c r="U642">
        <v>15</v>
      </c>
      <c r="V642">
        <v>3</v>
      </c>
      <c r="W642">
        <v>252</v>
      </c>
      <c r="X642" s="19" t="s">
        <v>2901</v>
      </c>
      <c r="Y642" s="4" t="str">
        <f t="shared" si="20"/>
        <v>533 : [35, 15, 3, 252],   #Mt Zozo Outside Bridge East Door</v>
      </c>
      <c r="Z642" s="4" t="str">
        <f t="shared" si="19"/>
        <v>176 : [15, 3, 252, Mt Zozo Outside Bridge],   #539</v>
      </c>
      <c r="AB642" s="19" t="s">
        <v>5559</v>
      </c>
      <c r="AD642" t="s">
        <v>5559</v>
      </c>
    </row>
    <row r="643" spans="1:30">
      <c r="A643">
        <v>534</v>
      </c>
      <c r="B643">
        <v>177</v>
      </c>
      <c r="C643">
        <v>8</v>
      </c>
      <c r="D643">
        <v>5</v>
      </c>
      <c r="E643">
        <v>179</v>
      </c>
      <c r="F643">
        <v>11</v>
      </c>
      <c r="G643">
        <v>11</v>
      </c>
      <c r="H643">
        <v>2</v>
      </c>
      <c r="I643">
        <v>0</v>
      </c>
      <c r="J643">
        <v>0</v>
      </c>
      <c r="K643">
        <v>32</v>
      </c>
      <c r="L643">
        <v>0</v>
      </c>
      <c r="M643">
        <v>0</v>
      </c>
      <c r="P643" s="19" t="s">
        <v>7247</v>
      </c>
      <c r="Q643" s="19" t="s">
        <v>1911</v>
      </c>
      <c r="R643">
        <v>538</v>
      </c>
      <c r="S643">
        <v>179</v>
      </c>
      <c r="T643">
        <v>7</v>
      </c>
      <c r="U643">
        <v>5</v>
      </c>
      <c r="V643">
        <v>3</v>
      </c>
      <c r="W643">
        <v>253</v>
      </c>
      <c r="X643" s="19" t="s">
        <v>1911</v>
      </c>
      <c r="Y643" s="4" t="str">
        <f t="shared" si="20"/>
        <v>534 : [7, 5, 3, 253],   #Mt Zozo Outside Single Chest Room</v>
      </c>
      <c r="Z643" s="4" t="str">
        <f t="shared" ref="Z643:Z706" si="21">B643&amp;" : ["&amp;U643&amp;", "&amp;V643&amp;", "&amp;W643&amp;", "&amp;X643&amp;"],   #"&amp;R643</f>
        <v>177 : [5, 3, 253, Mt Zozo Outside Single Chest Room],   #538</v>
      </c>
      <c r="AB643" s="19" t="s">
        <v>5560</v>
      </c>
      <c r="AD643" t="s">
        <v>5560</v>
      </c>
    </row>
    <row r="644" spans="1:30">
      <c r="A644">
        <v>535</v>
      </c>
      <c r="B644">
        <v>178</v>
      </c>
      <c r="C644">
        <v>9</v>
      </c>
      <c r="D644">
        <v>11</v>
      </c>
      <c r="E644">
        <v>179</v>
      </c>
      <c r="F644">
        <v>50</v>
      </c>
      <c r="G644">
        <v>40</v>
      </c>
      <c r="H644">
        <v>3</v>
      </c>
      <c r="I644">
        <v>0</v>
      </c>
      <c r="J644">
        <v>0</v>
      </c>
      <c r="K644">
        <v>48</v>
      </c>
      <c r="L644">
        <v>0</v>
      </c>
      <c r="M644">
        <v>0</v>
      </c>
      <c r="P644" s="19" t="s">
        <v>7247</v>
      </c>
      <c r="Q644" s="19" t="s">
        <v>1912</v>
      </c>
      <c r="R644">
        <v>541</v>
      </c>
      <c r="S644">
        <v>179</v>
      </c>
      <c r="T644">
        <v>10</v>
      </c>
      <c r="U644">
        <v>11</v>
      </c>
      <c r="V644">
        <v>1</v>
      </c>
      <c r="W644">
        <v>254</v>
      </c>
      <c r="X644" s="19" t="s">
        <v>2902</v>
      </c>
      <c r="Y644" s="4" t="str">
        <f t="shared" ref="Y644:Y707" si="22">A644&amp;" : ["&amp;T644&amp;", "&amp;U644&amp;", "&amp;V644&amp;", "&amp;W644&amp;"],   #"&amp;Q644</f>
        <v>535 : [10, 11, 1, 254],   #Mt Zozo Outside Cliff to Cyan's Cave West Door</v>
      </c>
      <c r="Z644" s="4" t="str">
        <f t="shared" si="21"/>
        <v>178 : [11, 1, 254, Mt Zozo Outside Cliff to Cyan's Cave],   #541</v>
      </c>
      <c r="AB644" s="19" t="s">
        <v>5561</v>
      </c>
      <c r="AD644" t="s">
        <v>5561</v>
      </c>
    </row>
    <row r="645" spans="1:30">
      <c r="A645">
        <v>536</v>
      </c>
      <c r="B645">
        <v>178</v>
      </c>
      <c r="C645">
        <v>22</v>
      </c>
      <c r="D645">
        <v>10</v>
      </c>
      <c r="E645">
        <v>180</v>
      </c>
      <c r="F645">
        <v>36</v>
      </c>
      <c r="G645">
        <v>56</v>
      </c>
      <c r="H645">
        <v>1</v>
      </c>
      <c r="I645">
        <v>0</v>
      </c>
      <c r="J645">
        <v>0</v>
      </c>
      <c r="K645">
        <v>16</v>
      </c>
      <c r="L645">
        <v>0</v>
      </c>
      <c r="M645">
        <v>0</v>
      </c>
      <c r="P645" s="19" t="s">
        <v>7248</v>
      </c>
      <c r="Q645" s="19" t="s">
        <v>1913</v>
      </c>
      <c r="R645">
        <v>542</v>
      </c>
      <c r="S645">
        <v>180</v>
      </c>
      <c r="T645">
        <v>21</v>
      </c>
      <c r="U645">
        <v>10</v>
      </c>
      <c r="V645">
        <v>3</v>
      </c>
      <c r="W645">
        <v>254</v>
      </c>
      <c r="X645" s="19" t="s">
        <v>2902</v>
      </c>
      <c r="Y645" s="4" t="str">
        <f t="shared" si="22"/>
        <v>536 : [21, 10, 3, 254],   #Mt Zozo Outside Cliff to Cyan's Cave East Door</v>
      </c>
      <c r="Z645" s="4" t="str">
        <f t="shared" si="21"/>
        <v>178 : [10, 3, 254, Mt Zozo Outside Cliff to Cyan's Cave],   #542</v>
      </c>
      <c r="AB645" s="19" t="s">
        <v>5562</v>
      </c>
      <c r="AD645" t="s">
        <v>5562</v>
      </c>
    </row>
    <row r="646" spans="1:30">
      <c r="A646">
        <v>537</v>
      </c>
      <c r="B646">
        <v>179</v>
      </c>
      <c r="C646">
        <v>25</v>
      </c>
      <c r="D646">
        <v>30</v>
      </c>
      <c r="E646">
        <v>221</v>
      </c>
      <c r="F646">
        <v>49</v>
      </c>
      <c r="G646">
        <v>32</v>
      </c>
      <c r="H646">
        <v>2</v>
      </c>
      <c r="I646">
        <v>0</v>
      </c>
      <c r="J646">
        <v>0</v>
      </c>
      <c r="K646">
        <v>32</v>
      </c>
      <c r="L646">
        <v>0</v>
      </c>
      <c r="M646">
        <v>0</v>
      </c>
      <c r="P646" s="19" t="s">
        <v>7112</v>
      </c>
      <c r="Q646" s="19" t="s">
        <v>1914</v>
      </c>
      <c r="R646">
        <v>618</v>
      </c>
      <c r="S646">
        <v>221</v>
      </c>
      <c r="T646">
        <v>25</v>
      </c>
      <c r="U646">
        <v>29</v>
      </c>
      <c r="V646">
        <v>0</v>
      </c>
      <c r="W646">
        <v>255</v>
      </c>
      <c r="X646" s="19" t="s">
        <v>2903</v>
      </c>
      <c r="Y646" s="4" t="str">
        <f t="shared" si="22"/>
        <v>537 : [25, 29, 0, 255],   #Mt Zozo Inside Door to Zozo</v>
      </c>
      <c r="Z646" s="4" t="str">
        <f t="shared" si="21"/>
        <v>179 : [29, 0, 255, Mt Zozo Inside First Room],   #618</v>
      </c>
      <c r="AB646" s="19" t="s">
        <v>5563</v>
      </c>
      <c r="AD646" t="s">
        <v>5563</v>
      </c>
    </row>
    <row r="647" spans="1:30">
      <c r="A647">
        <v>538</v>
      </c>
      <c r="B647">
        <v>179</v>
      </c>
      <c r="C647">
        <v>11</v>
      </c>
      <c r="D647">
        <v>10</v>
      </c>
      <c r="E647">
        <v>177</v>
      </c>
      <c r="F647">
        <v>7</v>
      </c>
      <c r="G647">
        <v>5</v>
      </c>
      <c r="H647">
        <v>3</v>
      </c>
      <c r="I647">
        <v>0</v>
      </c>
      <c r="J647">
        <v>0</v>
      </c>
      <c r="K647">
        <v>48</v>
      </c>
      <c r="L647">
        <v>0</v>
      </c>
      <c r="M647">
        <v>0</v>
      </c>
      <c r="P647" s="19" t="s">
        <v>7249</v>
      </c>
      <c r="Q647" s="19" t="s">
        <v>1915</v>
      </c>
      <c r="R647">
        <v>534</v>
      </c>
      <c r="S647">
        <v>177</v>
      </c>
      <c r="T647">
        <v>11</v>
      </c>
      <c r="U647">
        <v>11</v>
      </c>
      <c r="V647">
        <v>2</v>
      </c>
      <c r="W647">
        <v>255</v>
      </c>
      <c r="X647" s="19" t="s">
        <v>2903</v>
      </c>
      <c r="Y647" s="4" t="str">
        <f t="shared" si="22"/>
        <v>538 : [11, 11, 2, 255],   #Mt Zozo Inside to Single Chest Room</v>
      </c>
      <c r="Z647" s="4" t="str">
        <f t="shared" si="21"/>
        <v>179 : [11, 2, 255, Mt Zozo Inside First Room],   #534</v>
      </c>
      <c r="AB647" s="19" t="s">
        <v>5564</v>
      </c>
      <c r="AD647" t="s">
        <v>5564</v>
      </c>
    </row>
    <row r="648" spans="1:30">
      <c r="A648">
        <v>539</v>
      </c>
      <c r="B648">
        <v>179</v>
      </c>
      <c r="C648">
        <v>18</v>
      </c>
      <c r="D648">
        <v>5</v>
      </c>
      <c r="E648">
        <v>176</v>
      </c>
      <c r="F648">
        <v>35</v>
      </c>
      <c r="G648">
        <v>15</v>
      </c>
      <c r="H648">
        <v>3</v>
      </c>
      <c r="I648">
        <v>0</v>
      </c>
      <c r="J648">
        <v>0</v>
      </c>
      <c r="K648">
        <v>48</v>
      </c>
      <c r="L648">
        <v>0</v>
      </c>
      <c r="M648">
        <v>0</v>
      </c>
      <c r="P648" s="19" t="s">
        <v>7250</v>
      </c>
      <c r="Q648" s="19" t="s">
        <v>1916</v>
      </c>
      <c r="R648">
        <v>533</v>
      </c>
      <c r="S648">
        <v>176</v>
      </c>
      <c r="T648">
        <v>18</v>
      </c>
      <c r="U648">
        <v>6</v>
      </c>
      <c r="V648">
        <v>2</v>
      </c>
      <c r="W648">
        <v>255</v>
      </c>
      <c r="X648" s="19" t="s">
        <v>2903</v>
      </c>
      <c r="Y648" s="4" t="str">
        <f t="shared" si="22"/>
        <v>539 : [18, 6, 2, 255],   #Mt Zozo Inside to Bridge Room East</v>
      </c>
      <c r="Z648" s="4" t="str">
        <f t="shared" si="21"/>
        <v>179 : [6, 2, 255, Mt Zozo Inside First Room],   #533</v>
      </c>
      <c r="AB648" s="19" t="s">
        <v>5565</v>
      </c>
      <c r="AD648" t="s">
        <v>5565</v>
      </c>
    </row>
    <row r="649" spans="1:30">
      <c r="A649">
        <v>540</v>
      </c>
      <c r="B649">
        <v>179</v>
      </c>
      <c r="C649">
        <v>56</v>
      </c>
      <c r="D649">
        <v>16</v>
      </c>
      <c r="E649">
        <v>176</v>
      </c>
      <c r="F649">
        <v>9</v>
      </c>
      <c r="G649">
        <v>12</v>
      </c>
      <c r="H649">
        <v>1</v>
      </c>
      <c r="I649">
        <v>0</v>
      </c>
      <c r="J649">
        <v>0</v>
      </c>
      <c r="K649">
        <v>16</v>
      </c>
      <c r="L649">
        <v>0</v>
      </c>
      <c r="M649">
        <v>0</v>
      </c>
      <c r="P649" s="19" t="s">
        <v>7250</v>
      </c>
      <c r="Q649" s="19" t="s">
        <v>1917</v>
      </c>
      <c r="R649">
        <v>532</v>
      </c>
      <c r="S649">
        <v>176</v>
      </c>
      <c r="T649">
        <v>55</v>
      </c>
      <c r="U649">
        <v>16</v>
      </c>
      <c r="V649">
        <v>3</v>
      </c>
      <c r="W649">
        <v>256</v>
      </c>
      <c r="X649" s="19" t="s">
        <v>1072</v>
      </c>
      <c r="Y649" s="4" t="str">
        <f t="shared" si="22"/>
        <v>540 : [55, 16, 3, 256],   #Mt Zozo Inside to Bridge Room West</v>
      </c>
      <c r="Z649" s="4" t="str">
        <f t="shared" si="21"/>
        <v>179 : [16, 3, 256, Mt Zozo Inside Dragon Room],   #532</v>
      </c>
      <c r="AB649" s="19" t="s">
        <v>5566</v>
      </c>
      <c r="AD649" t="s">
        <v>5566</v>
      </c>
    </row>
    <row r="650" spans="1:30">
      <c r="A650">
        <v>541</v>
      </c>
      <c r="B650">
        <v>179</v>
      </c>
      <c r="C650">
        <v>51</v>
      </c>
      <c r="D650">
        <v>40</v>
      </c>
      <c r="E650">
        <v>178</v>
      </c>
      <c r="F650">
        <v>10</v>
      </c>
      <c r="G650">
        <v>11</v>
      </c>
      <c r="H650">
        <v>1</v>
      </c>
      <c r="I650">
        <v>0</v>
      </c>
      <c r="J650">
        <v>0</v>
      </c>
      <c r="K650">
        <v>16</v>
      </c>
      <c r="L650">
        <v>0</v>
      </c>
      <c r="M650">
        <v>0</v>
      </c>
      <c r="P650" s="19" t="s">
        <v>7251</v>
      </c>
      <c r="Q650" s="19" t="s">
        <v>1921</v>
      </c>
      <c r="R650">
        <v>535</v>
      </c>
      <c r="S650">
        <v>178</v>
      </c>
      <c r="T650">
        <v>50</v>
      </c>
      <c r="U650">
        <v>40</v>
      </c>
      <c r="V650">
        <v>3</v>
      </c>
      <c r="W650">
        <v>256</v>
      </c>
      <c r="X650" s="19" t="s">
        <v>1072</v>
      </c>
      <c r="Y650" s="4" t="str">
        <f t="shared" si="22"/>
        <v>541 : [50, 40, 3, 256],   #Mt Zozo Inside to Cliff to Cyan's Cave West</v>
      </c>
      <c r="Z650" s="4" t="str">
        <f t="shared" si="21"/>
        <v>179 : [40, 3, 256, Mt Zozo Inside Dragon Room],   #535</v>
      </c>
      <c r="AB650" s="19" t="s">
        <v>5567</v>
      </c>
      <c r="AD650" t="s">
        <v>5567</v>
      </c>
    </row>
    <row r="651" spans="1:30">
      <c r="A651">
        <v>542</v>
      </c>
      <c r="B651">
        <v>180</v>
      </c>
      <c r="C651">
        <v>35</v>
      </c>
      <c r="D651">
        <v>56</v>
      </c>
      <c r="E651">
        <v>178</v>
      </c>
      <c r="F651">
        <v>21</v>
      </c>
      <c r="G651">
        <v>10</v>
      </c>
      <c r="H651">
        <v>3</v>
      </c>
      <c r="I651">
        <v>0</v>
      </c>
      <c r="J651">
        <v>0</v>
      </c>
      <c r="K651">
        <v>48</v>
      </c>
      <c r="L651">
        <v>0</v>
      </c>
      <c r="M651">
        <v>0</v>
      </c>
      <c r="P651" s="19" t="s">
        <v>7251</v>
      </c>
      <c r="Q651" s="19" t="s">
        <v>1918</v>
      </c>
      <c r="R651">
        <v>536</v>
      </c>
      <c r="S651">
        <v>178</v>
      </c>
      <c r="T651">
        <v>36</v>
      </c>
      <c r="U651">
        <v>56</v>
      </c>
      <c r="V651">
        <v>1</v>
      </c>
      <c r="W651">
        <v>257</v>
      </c>
      <c r="X651" s="19" t="s">
        <v>2904</v>
      </c>
      <c r="Y651" s="4" t="str">
        <f t="shared" si="22"/>
        <v>542 : [36, 56, 1, 257],   #Mt Zozo Cyan's Cave West</v>
      </c>
      <c r="Z651" s="4" t="str">
        <f t="shared" si="21"/>
        <v>180 : [56, 1, 257, Mt Zozo Cyan's Cave],   #536</v>
      </c>
      <c r="AB651" s="19" t="s">
        <v>5568</v>
      </c>
      <c r="AD651" t="s">
        <v>5568</v>
      </c>
    </row>
    <row r="652" spans="1:30">
      <c r="A652">
        <v>543</v>
      </c>
      <c r="B652">
        <v>180</v>
      </c>
      <c r="C652">
        <v>44</v>
      </c>
      <c r="D652">
        <v>55</v>
      </c>
      <c r="E652">
        <v>181</v>
      </c>
      <c r="F652">
        <v>15</v>
      </c>
      <c r="G652">
        <v>20</v>
      </c>
      <c r="H652">
        <v>0</v>
      </c>
      <c r="I652">
        <v>0</v>
      </c>
      <c r="J652">
        <v>0</v>
      </c>
      <c r="K652">
        <v>0</v>
      </c>
      <c r="L652">
        <v>0</v>
      </c>
      <c r="M652">
        <v>0</v>
      </c>
      <c r="P652" s="19" t="s">
        <v>7252</v>
      </c>
      <c r="Q652" s="19" t="s">
        <v>1919</v>
      </c>
      <c r="R652">
        <v>1204</v>
      </c>
      <c r="S652">
        <v>181</v>
      </c>
      <c r="T652">
        <v>43</v>
      </c>
      <c r="U652">
        <v>55</v>
      </c>
      <c r="V652">
        <v>3</v>
      </c>
      <c r="W652">
        <v>257</v>
      </c>
      <c r="X652" s="19" t="s">
        <v>2904</v>
      </c>
      <c r="Y652" s="4" t="str">
        <f t="shared" si="22"/>
        <v>543 : [43, 55, 3, 257],   #Mt Zozo Cyan's Cave East</v>
      </c>
      <c r="Z652" s="4" t="str">
        <f t="shared" si="21"/>
        <v>180 : [55, 3, 257, Mt Zozo Cyan's Cave],   #1204</v>
      </c>
      <c r="AB652" s="19" t="s">
        <v>5569</v>
      </c>
      <c r="AD652" t="s">
        <v>5569</v>
      </c>
    </row>
    <row r="653" spans="1:30">
      <c r="A653">
        <v>1204</v>
      </c>
      <c r="B653">
        <v>181</v>
      </c>
      <c r="C653">
        <v>8</v>
      </c>
      <c r="D653">
        <v>21</v>
      </c>
      <c r="E653">
        <v>180</v>
      </c>
      <c r="F653">
        <v>43</v>
      </c>
      <c r="G653">
        <v>55</v>
      </c>
      <c r="H653">
        <v>3</v>
      </c>
      <c r="I653">
        <v>0</v>
      </c>
      <c r="J653">
        <v>0</v>
      </c>
      <c r="K653">
        <v>48</v>
      </c>
      <c r="L653">
        <v>14</v>
      </c>
      <c r="M653">
        <v>0</v>
      </c>
      <c r="N653">
        <v>15</v>
      </c>
      <c r="O653">
        <v>21</v>
      </c>
      <c r="P653" s="19" t="s">
        <v>7248</v>
      </c>
      <c r="Q653" s="19" t="s">
        <v>1920</v>
      </c>
      <c r="R653">
        <v>543</v>
      </c>
      <c r="S653">
        <v>180</v>
      </c>
      <c r="T653">
        <v>15</v>
      </c>
      <c r="U653">
        <v>20</v>
      </c>
      <c r="V653">
        <v>0</v>
      </c>
      <c r="W653">
        <v>258</v>
      </c>
      <c r="X653" s="19" t="s">
        <v>1920</v>
      </c>
      <c r="Y653" s="4" t="str">
        <f t="shared" si="22"/>
        <v>1204 : [15, 20, 0, 258],   #Mt Zozo Cyan's Cliff</v>
      </c>
      <c r="Z653" s="4" t="str">
        <f t="shared" si="21"/>
        <v>181 : [20, 0, 258, Mt Zozo Cyan's Cliff],   #543</v>
      </c>
      <c r="AB653" s="19" t="s">
        <v>5570</v>
      </c>
      <c r="AD653" t="s">
        <v>5570</v>
      </c>
    </row>
    <row r="654" spans="1:30">
      <c r="A654">
        <v>544</v>
      </c>
      <c r="B654">
        <v>185</v>
      </c>
      <c r="C654">
        <v>7</v>
      </c>
      <c r="D654">
        <v>6</v>
      </c>
      <c r="E654">
        <v>186</v>
      </c>
      <c r="F654">
        <v>119</v>
      </c>
      <c r="G654">
        <v>37</v>
      </c>
      <c r="H654">
        <v>0</v>
      </c>
      <c r="I654">
        <v>0</v>
      </c>
      <c r="J654">
        <v>0</v>
      </c>
      <c r="K654">
        <v>0</v>
      </c>
      <c r="L654">
        <v>0</v>
      </c>
      <c r="M654">
        <v>0</v>
      </c>
      <c r="P654" s="19" t="s">
        <v>7253</v>
      </c>
      <c r="Q654" s="19" t="s">
        <v>1922</v>
      </c>
      <c r="R654">
        <v>545</v>
      </c>
      <c r="S654">
        <v>186</v>
      </c>
      <c r="T654">
        <v>7</v>
      </c>
      <c r="U654">
        <v>7</v>
      </c>
      <c r="V654">
        <v>2</v>
      </c>
      <c r="W654">
        <v>259</v>
      </c>
      <c r="X654" s="19" t="s">
        <v>2905</v>
      </c>
      <c r="Y654" s="4" t="str">
        <f t="shared" si="22"/>
        <v>544 : [7, 7, 2, 259],   #Coliseum Guy's House Door Outside</v>
      </c>
      <c r="Z654" s="4" t="str">
        <f t="shared" si="21"/>
        <v>185 : [7, 2, 259, Coliseum Guy's House Outside],   #545</v>
      </c>
      <c r="AB654" s="19" t="s">
        <v>5571</v>
      </c>
      <c r="AD654" t="s">
        <v>5571</v>
      </c>
    </row>
    <row r="655" spans="1:30">
      <c r="A655">
        <v>1205</v>
      </c>
      <c r="B655">
        <v>185</v>
      </c>
      <c r="C655">
        <v>1</v>
      </c>
      <c r="D655">
        <v>15</v>
      </c>
      <c r="E655">
        <v>511</v>
      </c>
      <c r="F655">
        <v>33</v>
      </c>
      <c r="G655">
        <v>10</v>
      </c>
      <c r="H655">
        <v>2</v>
      </c>
      <c r="I655">
        <v>0</v>
      </c>
      <c r="J655">
        <v>0</v>
      </c>
      <c r="K655">
        <v>32</v>
      </c>
      <c r="L655">
        <v>14</v>
      </c>
      <c r="M655">
        <v>0</v>
      </c>
      <c r="N655">
        <v>7</v>
      </c>
      <c r="O655">
        <v>15</v>
      </c>
      <c r="P655" s="19" t="s">
        <v>228</v>
      </c>
      <c r="Q655" s="19" t="s">
        <v>1923</v>
      </c>
      <c r="R655">
        <v>27</v>
      </c>
      <c r="S655">
        <v>0</v>
      </c>
      <c r="T655">
        <v>7</v>
      </c>
      <c r="U655">
        <v>13</v>
      </c>
      <c r="V655">
        <v>0</v>
      </c>
      <c r="W655">
        <v>259</v>
      </c>
      <c r="X655" s="19" t="s">
        <v>2905</v>
      </c>
      <c r="Y655" s="4" t="str">
        <f t="shared" si="22"/>
        <v>1205 : [7, 13, 0, 259],   #Coliseum Guy's House South to World Map</v>
      </c>
      <c r="Z655" s="4" t="str">
        <f t="shared" si="21"/>
        <v>185 : [13, 0, 259, Coliseum Guy's House Outside],   #27</v>
      </c>
      <c r="AB655" s="19" t="s">
        <v>5572</v>
      </c>
      <c r="AD655" t="s">
        <v>5572</v>
      </c>
    </row>
    <row r="656" spans="1:30">
      <c r="A656">
        <v>1206</v>
      </c>
      <c r="B656">
        <v>185</v>
      </c>
      <c r="C656">
        <v>15</v>
      </c>
      <c r="D656">
        <v>8</v>
      </c>
      <c r="E656">
        <v>511</v>
      </c>
      <c r="F656">
        <v>34</v>
      </c>
      <c r="G656">
        <v>9</v>
      </c>
      <c r="H656">
        <v>1</v>
      </c>
      <c r="I656">
        <v>0</v>
      </c>
      <c r="J656">
        <v>0</v>
      </c>
      <c r="K656">
        <v>16</v>
      </c>
      <c r="L656">
        <v>7</v>
      </c>
      <c r="M656">
        <v>128</v>
      </c>
      <c r="N656">
        <v>15</v>
      </c>
      <c r="O656">
        <v>13</v>
      </c>
      <c r="P656" s="19" t="s">
        <v>228</v>
      </c>
      <c r="Q656" s="19" t="s">
        <v>1924</v>
      </c>
      <c r="R656">
        <v>27</v>
      </c>
      <c r="S656">
        <v>0</v>
      </c>
      <c r="T656">
        <v>7</v>
      </c>
      <c r="U656">
        <v>13</v>
      </c>
      <c r="V656">
        <v>0</v>
      </c>
      <c r="W656">
        <v>259</v>
      </c>
      <c r="X656" s="19" t="s">
        <v>2905</v>
      </c>
      <c r="Y656" s="4" t="str">
        <f t="shared" si="22"/>
        <v>1206 : [7, 13, 0, 259],   #Coliseum Guy's House East to World Map</v>
      </c>
      <c r="Z656" s="4" t="str">
        <f t="shared" si="21"/>
        <v>185 : [13, 0, 259, Coliseum Guy's House Outside],   #27</v>
      </c>
      <c r="AB656" s="19" t="s">
        <v>5573</v>
      </c>
      <c r="AD656" t="s">
        <v>5573</v>
      </c>
    </row>
    <row r="657" spans="1:30">
      <c r="A657">
        <v>1207</v>
      </c>
      <c r="B657">
        <v>185</v>
      </c>
      <c r="C657">
        <v>0</v>
      </c>
      <c r="D657">
        <v>8</v>
      </c>
      <c r="E657">
        <v>511</v>
      </c>
      <c r="F657">
        <v>33</v>
      </c>
      <c r="G657">
        <v>9</v>
      </c>
      <c r="H657">
        <v>3</v>
      </c>
      <c r="I657">
        <v>0</v>
      </c>
      <c r="J657">
        <v>0</v>
      </c>
      <c r="K657">
        <v>48</v>
      </c>
      <c r="L657">
        <v>7</v>
      </c>
      <c r="M657">
        <v>128</v>
      </c>
      <c r="N657">
        <v>0</v>
      </c>
      <c r="O657">
        <v>8</v>
      </c>
      <c r="P657" s="19" t="s">
        <v>228</v>
      </c>
      <c r="Q657" s="19" t="s">
        <v>1925</v>
      </c>
      <c r="R657">
        <v>27</v>
      </c>
      <c r="S657">
        <v>0</v>
      </c>
      <c r="T657">
        <v>7</v>
      </c>
      <c r="U657">
        <v>13</v>
      </c>
      <c r="V657">
        <v>0</v>
      </c>
      <c r="W657">
        <v>259</v>
      </c>
      <c r="X657" s="19" t="s">
        <v>2905</v>
      </c>
      <c r="Y657" s="4" t="str">
        <f t="shared" si="22"/>
        <v>1207 : [7, 13, 0, 259],   #Coliseum Guy's House West to World Map</v>
      </c>
      <c r="Z657" s="4" t="str">
        <f t="shared" si="21"/>
        <v>185 : [13, 0, 259, Coliseum Guy's House Outside],   #27</v>
      </c>
      <c r="AB657" s="19" t="s">
        <v>5574</v>
      </c>
      <c r="AD657" t="s">
        <v>5574</v>
      </c>
    </row>
    <row r="658" spans="1:30">
      <c r="A658">
        <v>545</v>
      </c>
      <c r="B658">
        <v>186</v>
      </c>
      <c r="C658">
        <v>119</v>
      </c>
      <c r="D658">
        <v>38</v>
      </c>
      <c r="E658">
        <v>185</v>
      </c>
      <c r="F658">
        <v>7</v>
      </c>
      <c r="G658">
        <v>7</v>
      </c>
      <c r="H658">
        <v>2</v>
      </c>
      <c r="I658">
        <v>0</v>
      </c>
      <c r="J658">
        <v>0</v>
      </c>
      <c r="K658">
        <v>32</v>
      </c>
      <c r="L658">
        <v>0</v>
      </c>
      <c r="M658">
        <v>0</v>
      </c>
      <c r="P658" s="19" t="s">
        <v>7107</v>
      </c>
      <c r="Q658" s="19" t="s">
        <v>1926</v>
      </c>
      <c r="R658">
        <v>544</v>
      </c>
      <c r="S658">
        <v>185</v>
      </c>
      <c r="T658">
        <v>119</v>
      </c>
      <c r="U658">
        <v>37</v>
      </c>
      <c r="V658">
        <v>0</v>
      </c>
      <c r="W658">
        <v>260</v>
      </c>
      <c r="X658" s="19" t="s">
        <v>1926</v>
      </c>
      <c r="Y658" s="4" t="str">
        <f t="shared" si="22"/>
        <v>545 : [119, 37, 0, 260],   #Coliseum Guy's House Inside</v>
      </c>
      <c r="Z658" s="4" t="str">
        <f t="shared" si="21"/>
        <v>186 : [37, 0, 260, Coliseum Guy's House Inside],   #544</v>
      </c>
      <c r="AB658" s="19" t="s">
        <v>5575</v>
      </c>
      <c r="AD658" t="s">
        <v>5575</v>
      </c>
    </row>
    <row r="659" spans="1:30">
      <c r="A659">
        <v>1208</v>
      </c>
      <c r="B659">
        <v>187</v>
      </c>
      <c r="C659">
        <v>16</v>
      </c>
      <c r="D659">
        <v>1</v>
      </c>
      <c r="E659">
        <v>169</v>
      </c>
      <c r="F659">
        <v>14</v>
      </c>
      <c r="G659">
        <v>61</v>
      </c>
      <c r="H659">
        <v>0</v>
      </c>
      <c r="I659">
        <v>1</v>
      </c>
      <c r="J659">
        <v>0</v>
      </c>
      <c r="K659">
        <v>8</v>
      </c>
      <c r="L659">
        <v>2</v>
      </c>
      <c r="M659">
        <v>0</v>
      </c>
      <c r="N659">
        <v>17</v>
      </c>
      <c r="O659">
        <v>1</v>
      </c>
      <c r="P659" s="19" t="s">
        <v>7101</v>
      </c>
      <c r="Q659" s="19" t="s">
        <v>1927</v>
      </c>
      <c r="R659">
        <v>1201</v>
      </c>
      <c r="S659">
        <v>169</v>
      </c>
      <c r="T659">
        <v>17</v>
      </c>
      <c r="U659">
        <v>2</v>
      </c>
      <c r="V659">
        <v>2</v>
      </c>
      <c r="W659">
        <v>261</v>
      </c>
      <c r="X659" s="19" t="s">
        <v>1927</v>
      </c>
      <c r="Y659" s="4" t="str">
        <f t="shared" si="22"/>
        <v>1208 : [17, 2, 2, 261],   #Nikeah Docks</v>
      </c>
      <c r="Z659" s="4" t="str">
        <f t="shared" si="21"/>
        <v>187 : [2, 2, 261, Nikeah Docks],   #1201</v>
      </c>
      <c r="AB659" s="19" t="s">
        <v>5576</v>
      </c>
      <c r="AD659" t="s">
        <v>5576</v>
      </c>
    </row>
    <row r="660" spans="1:30">
      <c r="A660">
        <v>546</v>
      </c>
      <c r="B660">
        <v>188</v>
      </c>
      <c r="C660">
        <v>4</v>
      </c>
      <c r="D660">
        <v>7</v>
      </c>
      <c r="E660">
        <v>197</v>
      </c>
      <c r="F660">
        <v>39</v>
      </c>
      <c r="G660">
        <v>18</v>
      </c>
      <c r="H660">
        <v>0</v>
      </c>
      <c r="I660">
        <v>0</v>
      </c>
      <c r="J660">
        <v>0</v>
      </c>
      <c r="K660">
        <v>0</v>
      </c>
      <c r="L660">
        <v>0</v>
      </c>
      <c r="M660">
        <v>0</v>
      </c>
      <c r="P660" s="19" t="s">
        <v>7254</v>
      </c>
      <c r="Q660" s="19" t="s">
        <v>1928</v>
      </c>
      <c r="R660">
        <v>566</v>
      </c>
      <c r="S660">
        <v>197</v>
      </c>
      <c r="T660">
        <v>4</v>
      </c>
      <c r="U660">
        <v>9</v>
      </c>
      <c r="V660">
        <v>2</v>
      </c>
      <c r="W660">
        <v>262</v>
      </c>
      <c r="X660" s="19" t="s">
        <v>1084</v>
      </c>
      <c r="Y660" s="4" t="str">
        <f t="shared" si="22"/>
        <v>546 : [4, 9, 2, 262],   #Kohlingen Rachel's House Outside WoB</v>
      </c>
      <c r="Z660" s="4" t="str">
        <f t="shared" si="21"/>
        <v>188 : [9, 2, 262, Kohlingen Outside WoB],   #566</v>
      </c>
      <c r="AB660" s="19" t="s">
        <v>5577</v>
      </c>
      <c r="AD660" t="s">
        <v>5577</v>
      </c>
    </row>
    <row r="661" spans="1:30">
      <c r="A661">
        <v>547</v>
      </c>
      <c r="B661">
        <v>188</v>
      </c>
      <c r="C661">
        <v>11</v>
      </c>
      <c r="D661">
        <v>11</v>
      </c>
      <c r="E661">
        <v>194</v>
      </c>
      <c r="F661">
        <v>12</v>
      </c>
      <c r="G661">
        <v>39</v>
      </c>
      <c r="H661">
        <v>0</v>
      </c>
      <c r="I661">
        <v>1</v>
      </c>
      <c r="J661">
        <v>0</v>
      </c>
      <c r="K661">
        <v>8</v>
      </c>
      <c r="L661">
        <v>0</v>
      </c>
      <c r="M661">
        <v>0</v>
      </c>
      <c r="P661" s="19" t="s">
        <v>7255</v>
      </c>
      <c r="Q661" s="19" t="s">
        <v>1929</v>
      </c>
      <c r="R661">
        <v>559</v>
      </c>
      <c r="S661">
        <v>194</v>
      </c>
      <c r="T661">
        <v>11</v>
      </c>
      <c r="U661">
        <v>13</v>
      </c>
      <c r="V661">
        <v>2</v>
      </c>
      <c r="W661">
        <v>262</v>
      </c>
      <c r="X661" s="19" t="s">
        <v>1084</v>
      </c>
      <c r="Y661" s="4" t="str">
        <f t="shared" si="22"/>
        <v>547 : [11, 13, 2, 262],   #Kohlingen General Store West Outside WoB</v>
      </c>
      <c r="Z661" s="4" t="str">
        <f t="shared" si="21"/>
        <v>188 : [13, 2, 262, Kohlingen Outside WoB],   #559</v>
      </c>
      <c r="AB661" s="19" t="s">
        <v>5578</v>
      </c>
      <c r="AD661" t="s">
        <v>5578</v>
      </c>
    </row>
    <row r="662" spans="1:30">
      <c r="A662">
        <v>548</v>
      </c>
      <c r="B662">
        <v>188</v>
      </c>
      <c r="C662">
        <v>14</v>
      </c>
      <c r="D662">
        <v>13</v>
      </c>
      <c r="E662">
        <v>194</v>
      </c>
      <c r="F662">
        <v>21</v>
      </c>
      <c r="G662">
        <v>43</v>
      </c>
      <c r="H662">
        <v>0</v>
      </c>
      <c r="I662">
        <v>1</v>
      </c>
      <c r="J662">
        <v>0</v>
      </c>
      <c r="K662">
        <v>8</v>
      </c>
      <c r="L662">
        <v>0</v>
      </c>
      <c r="M662">
        <v>0</v>
      </c>
      <c r="P662" s="19" t="s">
        <v>7255</v>
      </c>
      <c r="Q662" s="19" t="s">
        <v>1930</v>
      </c>
      <c r="R662">
        <v>560</v>
      </c>
      <c r="S662">
        <v>194</v>
      </c>
      <c r="T662">
        <v>14</v>
      </c>
      <c r="U662">
        <v>15</v>
      </c>
      <c r="V662">
        <v>2</v>
      </c>
      <c r="W662">
        <v>262</v>
      </c>
      <c r="X662" s="19" t="s">
        <v>1084</v>
      </c>
      <c r="Y662" s="4" t="str">
        <f t="shared" si="22"/>
        <v>548 : [14, 15, 2, 262],   #Kohlingen General Store East Outside WoB</v>
      </c>
      <c r="Z662" s="4" t="str">
        <f t="shared" si="21"/>
        <v>188 : [15, 2, 262, Kohlingen Outside WoB],   #560</v>
      </c>
      <c r="AB662" s="19" t="s">
        <v>5579</v>
      </c>
      <c r="AD662" t="s">
        <v>5579</v>
      </c>
    </row>
    <row r="663" spans="1:30">
      <c r="A663">
        <v>549</v>
      </c>
      <c r="B663">
        <v>188</v>
      </c>
      <c r="C663">
        <v>16</v>
      </c>
      <c r="D663">
        <v>22</v>
      </c>
      <c r="E663">
        <v>191</v>
      </c>
      <c r="F663">
        <v>17</v>
      </c>
      <c r="G663">
        <v>20</v>
      </c>
      <c r="H663">
        <v>0</v>
      </c>
      <c r="I663">
        <v>1</v>
      </c>
      <c r="J663">
        <v>0</v>
      </c>
      <c r="K663">
        <v>8</v>
      </c>
      <c r="L663">
        <v>0</v>
      </c>
      <c r="M663">
        <v>0</v>
      </c>
      <c r="P663" s="19" t="s">
        <v>7256</v>
      </c>
      <c r="Q663" s="19" t="s">
        <v>1931</v>
      </c>
      <c r="R663">
        <v>558</v>
      </c>
      <c r="S663">
        <v>191</v>
      </c>
      <c r="T663">
        <v>16</v>
      </c>
      <c r="U663">
        <v>24</v>
      </c>
      <c r="V663">
        <v>2</v>
      </c>
      <c r="W663">
        <v>262</v>
      </c>
      <c r="X663" s="19" t="s">
        <v>1084</v>
      </c>
      <c r="Y663" s="4" t="str">
        <f t="shared" si="22"/>
        <v>549 : [16, 24, 2, 262],   #Kohlingen Inn Outside WoB</v>
      </c>
      <c r="Z663" s="4" t="str">
        <f t="shared" si="21"/>
        <v>188 : [24, 2, 262, Kohlingen Outside WoB],   #558</v>
      </c>
      <c r="AB663" s="19" t="s">
        <v>5580</v>
      </c>
      <c r="AD663" t="s">
        <v>5580</v>
      </c>
    </row>
    <row r="664" spans="1:30">
      <c r="A664">
        <v>550</v>
      </c>
      <c r="B664">
        <v>188</v>
      </c>
      <c r="C664">
        <v>26</v>
      </c>
      <c r="D664">
        <v>7</v>
      </c>
      <c r="E664">
        <v>195</v>
      </c>
      <c r="F664">
        <v>38</v>
      </c>
      <c r="G664">
        <v>61</v>
      </c>
      <c r="H664">
        <v>0</v>
      </c>
      <c r="I664">
        <v>0</v>
      </c>
      <c r="J664">
        <v>0</v>
      </c>
      <c r="K664">
        <v>0</v>
      </c>
      <c r="L664">
        <v>0</v>
      </c>
      <c r="M664">
        <v>0</v>
      </c>
      <c r="P664" s="19" t="s">
        <v>7257</v>
      </c>
      <c r="Q664" s="19" t="s">
        <v>1932</v>
      </c>
      <c r="R664">
        <v>563</v>
      </c>
      <c r="S664">
        <v>195</v>
      </c>
      <c r="T664">
        <v>26</v>
      </c>
      <c r="U664">
        <v>9</v>
      </c>
      <c r="V664">
        <v>2</v>
      </c>
      <c r="W664">
        <v>262</v>
      </c>
      <c r="X664" s="19" t="s">
        <v>1084</v>
      </c>
      <c r="Y664" s="4" t="str">
        <f t="shared" si="22"/>
        <v>550 : [26, 9, 2, 262],   #Kohlingen Chemist's House Front Door Outside WoB</v>
      </c>
      <c r="Z664" s="4" t="str">
        <f t="shared" si="21"/>
        <v>188 : [9, 2, 262, Kohlingen Outside WoB],   #563</v>
      </c>
      <c r="AB664" s="19" t="s">
        <v>5581</v>
      </c>
      <c r="AD664" t="s">
        <v>5581</v>
      </c>
    </row>
    <row r="665" spans="1:30">
      <c r="A665">
        <v>551</v>
      </c>
      <c r="B665">
        <v>188</v>
      </c>
      <c r="C665">
        <v>26</v>
      </c>
      <c r="D665">
        <v>4</v>
      </c>
      <c r="E665">
        <v>195</v>
      </c>
      <c r="F665">
        <v>38</v>
      </c>
      <c r="G665">
        <v>53</v>
      </c>
      <c r="H665">
        <v>2</v>
      </c>
      <c r="I665">
        <v>0</v>
      </c>
      <c r="J665">
        <v>0</v>
      </c>
      <c r="K665">
        <v>32</v>
      </c>
      <c r="L665">
        <v>0</v>
      </c>
      <c r="M665">
        <v>0</v>
      </c>
      <c r="P665" s="19" t="s">
        <v>7257</v>
      </c>
      <c r="Q665" s="19" t="s">
        <v>1933</v>
      </c>
      <c r="R665">
        <v>564</v>
      </c>
      <c r="S665">
        <v>195</v>
      </c>
      <c r="T665">
        <v>26</v>
      </c>
      <c r="U665">
        <v>3</v>
      </c>
      <c r="V665">
        <v>0</v>
      </c>
      <c r="W665">
        <v>262</v>
      </c>
      <c r="X665" s="19" t="s">
        <v>1084</v>
      </c>
      <c r="Y665" s="4" t="str">
        <f t="shared" si="22"/>
        <v>551 : [26, 3, 0, 262],   #Kohlingen Chemist's House Back Door Outside WoB</v>
      </c>
      <c r="Z665" s="4" t="str">
        <f t="shared" si="21"/>
        <v>188 : [3, 0, 262, Kohlingen Outside WoB],   #564</v>
      </c>
      <c r="AB665" s="19" t="s">
        <v>5582</v>
      </c>
      <c r="AD665" t="s">
        <v>5582</v>
      </c>
    </row>
    <row r="666" spans="1:30">
      <c r="A666">
        <v>1209</v>
      </c>
      <c r="B666">
        <v>188</v>
      </c>
      <c r="C666">
        <v>1</v>
      </c>
      <c r="D666">
        <v>31</v>
      </c>
      <c r="E666">
        <v>511</v>
      </c>
      <c r="F666">
        <v>27</v>
      </c>
      <c r="G666">
        <v>41</v>
      </c>
      <c r="H666">
        <v>2</v>
      </c>
      <c r="I666">
        <v>0</v>
      </c>
      <c r="J666">
        <v>0</v>
      </c>
      <c r="K666">
        <v>32</v>
      </c>
      <c r="L666">
        <v>30</v>
      </c>
      <c r="M666">
        <v>0</v>
      </c>
      <c r="N666">
        <v>23</v>
      </c>
      <c r="O666">
        <v>29</v>
      </c>
      <c r="P666" s="19" t="s">
        <v>228</v>
      </c>
      <c r="Q666" s="19" t="s">
        <v>1934</v>
      </c>
      <c r="R666">
        <v>25</v>
      </c>
      <c r="S666">
        <v>0</v>
      </c>
      <c r="T666">
        <v>23</v>
      </c>
      <c r="U666">
        <v>29</v>
      </c>
      <c r="V666">
        <v>0</v>
      </c>
      <c r="W666">
        <v>262</v>
      </c>
      <c r="X666" s="19" t="s">
        <v>1084</v>
      </c>
      <c r="Y666" s="4" t="str">
        <f t="shared" si="22"/>
        <v>1209 : [23, 29, 0, 262],   #Kohlingen South to World Map WoB</v>
      </c>
      <c r="Z666" s="4" t="str">
        <f t="shared" si="21"/>
        <v>188 : [29, 0, 262, Kohlingen Outside WoB],   #25</v>
      </c>
      <c r="AB666" s="19" t="s">
        <v>5583</v>
      </c>
      <c r="AD666" t="s">
        <v>5583</v>
      </c>
    </row>
    <row r="667" spans="1:30">
      <c r="A667">
        <v>1210</v>
      </c>
      <c r="B667">
        <v>188</v>
      </c>
      <c r="C667">
        <v>0</v>
      </c>
      <c r="D667">
        <v>8</v>
      </c>
      <c r="E667">
        <v>511</v>
      </c>
      <c r="F667">
        <v>26</v>
      </c>
      <c r="G667">
        <v>40</v>
      </c>
      <c r="H667">
        <v>3</v>
      </c>
      <c r="I667">
        <v>0</v>
      </c>
      <c r="J667">
        <v>0</v>
      </c>
      <c r="K667">
        <v>48</v>
      </c>
      <c r="L667">
        <v>23</v>
      </c>
      <c r="M667">
        <v>128</v>
      </c>
      <c r="N667">
        <v>0</v>
      </c>
      <c r="O667">
        <v>15</v>
      </c>
      <c r="P667" s="19" t="s">
        <v>228</v>
      </c>
      <c r="Q667" s="19" t="s">
        <v>1935</v>
      </c>
      <c r="R667">
        <v>25</v>
      </c>
      <c r="S667">
        <v>0</v>
      </c>
      <c r="T667">
        <v>23</v>
      </c>
      <c r="U667">
        <v>29</v>
      </c>
      <c r="V667">
        <v>0</v>
      </c>
      <c r="W667">
        <v>262</v>
      </c>
      <c r="X667" s="19" t="s">
        <v>1084</v>
      </c>
      <c r="Y667" s="4" t="str">
        <f t="shared" si="22"/>
        <v>1210 : [23, 29, 0, 262],   #Kohlingen West to World Map WoB</v>
      </c>
      <c r="Z667" s="4" t="str">
        <f t="shared" si="21"/>
        <v>188 : [29, 0, 262, Kohlingen Outside WoB],   #25</v>
      </c>
      <c r="AB667" s="19" t="s">
        <v>5584</v>
      </c>
      <c r="AD667" t="s">
        <v>5584</v>
      </c>
    </row>
    <row r="668" spans="1:30">
      <c r="A668">
        <v>552</v>
      </c>
      <c r="B668">
        <v>189</v>
      </c>
      <c r="C668">
        <v>4</v>
      </c>
      <c r="D668">
        <v>7</v>
      </c>
      <c r="E668">
        <v>197</v>
      </c>
      <c r="F668">
        <v>39</v>
      </c>
      <c r="G668">
        <v>18</v>
      </c>
      <c r="H668">
        <v>0</v>
      </c>
      <c r="I668">
        <v>0</v>
      </c>
      <c r="J668">
        <v>0</v>
      </c>
      <c r="K668">
        <v>0</v>
      </c>
      <c r="L668">
        <v>0</v>
      </c>
      <c r="M668">
        <v>0</v>
      </c>
      <c r="P668" s="19" t="s">
        <v>7254</v>
      </c>
      <c r="Q668" s="19" t="s">
        <v>1936</v>
      </c>
      <c r="R668">
        <v>566</v>
      </c>
      <c r="S668">
        <v>197</v>
      </c>
      <c r="T668">
        <v>4</v>
      </c>
      <c r="U668">
        <v>9</v>
      </c>
      <c r="V668">
        <v>2</v>
      </c>
      <c r="W668">
        <v>263</v>
      </c>
      <c r="X668" s="19" t="s">
        <v>1088</v>
      </c>
      <c r="Y668" s="4" t="str">
        <f t="shared" si="22"/>
        <v>552 : [4, 9, 2, 263],   #Kohlingen Rachel's House Outside WoR</v>
      </c>
      <c r="Z668" s="4" t="str">
        <f t="shared" si="21"/>
        <v>189 : [9, 2, 263, Kohlingen Outside WoR],   #566</v>
      </c>
      <c r="AB668" s="19" t="s">
        <v>5585</v>
      </c>
      <c r="AD668" t="s">
        <v>5585</v>
      </c>
    </row>
    <row r="669" spans="1:30">
      <c r="A669">
        <v>553</v>
      </c>
      <c r="B669">
        <v>189</v>
      </c>
      <c r="C669">
        <v>11</v>
      </c>
      <c r="D669">
        <v>11</v>
      </c>
      <c r="E669">
        <v>194</v>
      </c>
      <c r="F669">
        <v>12</v>
      </c>
      <c r="G669">
        <v>39</v>
      </c>
      <c r="H669">
        <v>0</v>
      </c>
      <c r="I669">
        <v>1</v>
      </c>
      <c r="J669">
        <v>0</v>
      </c>
      <c r="K669">
        <v>8</v>
      </c>
      <c r="L669">
        <v>0</v>
      </c>
      <c r="M669">
        <v>0</v>
      </c>
      <c r="P669" s="19" t="s">
        <v>7255</v>
      </c>
      <c r="Q669" s="19" t="s">
        <v>1937</v>
      </c>
      <c r="R669">
        <v>559</v>
      </c>
      <c r="S669">
        <v>194</v>
      </c>
      <c r="T669">
        <v>11</v>
      </c>
      <c r="U669">
        <v>13</v>
      </c>
      <c r="V669">
        <v>2</v>
      </c>
      <c r="W669">
        <v>263</v>
      </c>
      <c r="X669" s="19" t="s">
        <v>1088</v>
      </c>
      <c r="Y669" s="4" t="str">
        <f t="shared" si="22"/>
        <v>553 : [11, 13, 2, 263],   #Kohlingen General Store West Outside WoR</v>
      </c>
      <c r="Z669" s="4" t="str">
        <f t="shared" si="21"/>
        <v>189 : [13, 2, 263, Kohlingen Outside WoR],   #559</v>
      </c>
      <c r="AB669" s="19" t="s">
        <v>5586</v>
      </c>
      <c r="AD669" t="s">
        <v>5586</v>
      </c>
    </row>
    <row r="670" spans="1:30">
      <c r="A670">
        <v>554</v>
      </c>
      <c r="B670">
        <v>189</v>
      </c>
      <c r="C670">
        <v>14</v>
      </c>
      <c r="D670">
        <v>13</v>
      </c>
      <c r="E670">
        <v>194</v>
      </c>
      <c r="F670">
        <v>21</v>
      </c>
      <c r="G670">
        <v>43</v>
      </c>
      <c r="H670">
        <v>0</v>
      </c>
      <c r="I670">
        <v>1</v>
      </c>
      <c r="J670">
        <v>0</v>
      </c>
      <c r="K670">
        <v>8</v>
      </c>
      <c r="L670">
        <v>0</v>
      </c>
      <c r="M670">
        <v>0</v>
      </c>
      <c r="P670" s="19" t="s">
        <v>7255</v>
      </c>
      <c r="Q670" s="19" t="s">
        <v>1938</v>
      </c>
      <c r="R670">
        <v>560</v>
      </c>
      <c r="S670">
        <v>194</v>
      </c>
      <c r="T670">
        <v>14</v>
      </c>
      <c r="U670">
        <v>15</v>
      </c>
      <c r="V670">
        <v>2</v>
      </c>
      <c r="W670">
        <v>263</v>
      </c>
      <c r="X670" s="19" t="s">
        <v>1088</v>
      </c>
      <c r="Y670" s="4" t="str">
        <f t="shared" si="22"/>
        <v>554 : [14, 15, 2, 263],   #Kohlingen General Store East Outside WoR</v>
      </c>
      <c r="Z670" s="4" t="str">
        <f t="shared" si="21"/>
        <v>189 : [15, 2, 263, Kohlingen Outside WoR],   #560</v>
      </c>
      <c r="AB670" s="19" t="s">
        <v>5587</v>
      </c>
      <c r="AD670" t="s">
        <v>5587</v>
      </c>
    </row>
    <row r="671" spans="1:30">
      <c r="A671">
        <v>555</v>
      </c>
      <c r="B671">
        <v>189</v>
      </c>
      <c r="C671">
        <v>16</v>
      </c>
      <c r="D671">
        <v>22</v>
      </c>
      <c r="E671">
        <v>191</v>
      </c>
      <c r="F671">
        <v>17</v>
      </c>
      <c r="G671">
        <v>20</v>
      </c>
      <c r="H671">
        <v>0</v>
      </c>
      <c r="I671">
        <v>1</v>
      </c>
      <c r="J671">
        <v>0</v>
      </c>
      <c r="K671">
        <v>8</v>
      </c>
      <c r="L671">
        <v>0</v>
      </c>
      <c r="M671">
        <v>0</v>
      </c>
      <c r="P671" s="19" t="s">
        <v>7256</v>
      </c>
      <c r="Q671" s="19" t="s">
        <v>1939</v>
      </c>
      <c r="R671">
        <v>558</v>
      </c>
      <c r="S671">
        <v>191</v>
      </c>
      <c r="T671">
        <v>16</v>
      </c>
      <c r="U671">
        <v>24</v>
      </c>
      <c r="V671">
        <v>2</v>
      </c>
      <c r="W671">
        <v>263</v>
      </c>
      <c r="X671" s="19" t="s">
        <v>1088</v>
      </c>
      <c r="Y671" s="4" t="str">
        <f t="shared" si="22"/>
        <v>555 : [16, 24, 2, 263],   #Kohlingen Inn Outside WoR</v>
      </c>
      <c r="Z671" s="4" t="str">
        <f t="shared" si="21"/>
        <v>189 : [24, 2, 263, Kohlingen Outside WoR],   #558</v>
      </c>
      <c r="AB671" s="19" t="s">
        <v>5588</v>
      </c>
      <c r="AD671" t="s">
        <v>5588</v>
      </c>
    </row>
    <row r="672" spans="1:30">
      <c r="A672">
        <v>556</v>
      </c>
      <c r="B672">
        <v>189</v>
      </c>
      <c r="C672">
        <v>26</v>
      </c>
      <c r="D672">
        <v>7</v>
      </c>
      <c r="E672">
        <v>195</v>
      </c>
      <c r="F672">
        <v>38</v>
      </c>
      <c r="G672">
        <v>61</v>
      </c>
      <c r="H672">
        <v>0</v>
      </c>
      <c r="I672">
        <v>0</v>
      </c>
      <c r="J672">
        <v>0</v>
      </c>
      <c r="K672">
        <v>0</v>
      </c>
      <c r="L672">
        <v>0</v>
      </c>
      <c r="M672">
        <v>0</v>
      </c>
      <c r="P672" s="19" t="s">
        <v>7257</v>
      </c>
      <c r="Q672" s="19" t="s">
        <v>1940</v>
      </c>
      <c r="R672">
        <v>563</v>
      </c>
      <c r="S672">
        <v>195</v>
      </c>
      <c r="T672">
        <v>26</v>
      </c>
      <c r="U672">
        <v>9</v>
      </c>
      <c r="V672">
        <v>2</v>
      </c>
      <c r="W672">
        <v>263</v>
      </c>
      <c r="X672" s="19" t="s">
        <v>1088</v>
      </c>
      <c r="Y672" s="4" t="str">
        <f t="shared" si="22"/>
        <v>556 : [26, 9, 2, 263],   #Kohlingen Chemist's House Front Door Outside WoR</v>
      </c>
      <c r="Z672" s="4" t="str">
        <f t="shared" si="21"/>
        <v>189 : [9, 2, 263, Kohlingen Outside WoR],   #563</v>
      </c>
      <c r="AB672" s="19" t="s">
        <v>5589</v>
      </c>
      <c r="AD672" t="s">
        <v>5589</v>
      </c>
    </row>
    <row r="673" spans="1:30">
      <c r="A673">
        <v>557</v>
      </c>
      <c r="B673">
        <v>189</v>
      </c>
      <c r="C673">
        <v>26</v>
      </c>
      <c r="D673">
        <v>4</v>
      </c>
      <c r="E673">
        <v>195</v>
      </c>
      <c r="F673">
        <v>38</v>
      </c>
      <c r="G673">
        <v>53</v>
      </c>
      <c r="H673">
        <v>2</v>
      </c>
      <c r="I673">
        <v>0</v>
      </c>
      <c r="J673">
        <v>0</v>
      </c>
      <c r="K673">
        <v>32</v>
      </c>
      <c r="L673">
        <v>0</v>
      </c>
      <c r="M673">
        <v>0</v>
      </c>
      <c r="P673" s="19" t="s">
        <v>7257</v>
      </c>
      <c r="Q673" s="19" t="s">
        <v>1941</v>
      </c>
      <c r="R673">
        <v>564</v>
      </c>
      <c r="S673">
        <v>195</v>
      </c>
      <c r="T673">
        <v>26</v>
      </c>
      <c r="U673">
        <v>3</v>
      </c>
      <c r="V673">
        <v>0</v>
      </c>
      <c r="W673">
        <v>263</v>
      </c>
      <c r="X673" s="19" t="s">
        <v>1088</v>
      </c>
      <c r="Y673" s="4" t="str">
        <f t="shared" si="22"/>
        <v>557 : [26, 3, 0, 263],   #Kohlingen Chemist's House Back Door Outside WoR</v>
      </c>
      <c r="Z673" s="4" t="str">
        <f t="shared" si="21"/>
        <v>189 : [3, 0, 263, Kohlingen Outside WoR],   #564</v>
      </c>
      <c r="AB673" s="19" t="s">
        <v>5590</v>
      </c>
      <c r="AD673" t="s">
        <v>5590</v>
      </c>
    </row>
    <row r="674" spans="1:30">
      <c r="A674">
        <v>1211</v>
      </c>
      <c r="B674">
        <v>189</v>
      </c>
      <c r="C674">
        <v>1</v>
      </c>
      <c r="D674">
        <v>31</v>
      </c>
      <c r="E674">
        <v>511</v>
      </c>
      <c r="F674">
        <v>38</v>
      </c>
      <c r="G674">
        <v>46</v>
      </c>
      <c r="H674">
        <v>2</v>
      </c>
      <c r="I674">
        <v>0</v>
      </c>
      <c r="J674">
        <v>0</v>
      </c>
      <c r="K674">
        <v>32</v>
      </c>
      <c r="L674">
        <v>30</v>
      </c>
      <c r="M674">
        <v>0</v>
      </c>
      <c r="N674">
        <v>23</v>
      </c>
      <c r="O674">
        <v>31</v>
      </c>
      <c r="P674" s="19" t="s">
        <v>228</v>
      </c>
      <c r="Q674" s="19" t="s">
        <v>1942</v>
      </c>
      <c r="R674">
        <v>59</v>
      </c>
      <c r="S674">
        <v>1</v>
      </c>
      <c r="T674">
        <v>23</v>
      </c>
      <c r="U674">
        <v>29</v>
      </c>
      <c r="V674">
        <v>0</v>
      </c>
      <c r="W674">
        <v>263</v>
      </c>
      <c r="X674" s="19" t="s">
        <v>1088</v>
      </c>
      <c r="Y674" s="4" t="str">
        <f t="shared" si="22"/>
        <v>1211 : [23, 29, 0, 263],   #Kohlingen South to World Map WoR</v>
      </c>
      <c r="Z674" s="4" t="str">
        <f t="shared" si="21"/>
        <v>189 : [29, 0, 263, Kohlingen Outside WoR],   #59</v>
      </c>
      <c r="AB674" s="19" t="s">
        <v>5591</v>
      </c>
      <c r="AD674" t="s">
        <v>5591</v>
      </c>
    </row>
    <row r="675" spans="1:30">
      <c r="A675">
        <v>1212</v>
      </c>
      <c r="B675">
        <v>189</v>
      </c>
      <c r="C675">
        <v>0</v>
      </c>
      <c r="D675">
        <v>8</v>
      </c>
      <c r="E675">
        <v>511</v>
      </c>
      <c r="F675">
        <v>37</v>
      </c>
      <c r="G675">
        <v>45</v>
      </c>
      <c r="H675">
        <v>3</v>
      </c>
      <c r="I675">
        <v>0</v>
      </c>
      <c r="J675">
        <v>0</v>
      </c>
      <c r="K675">
        <v>48</v>
      </c>
      <c r="L675">
        <v>23</v>
      </c>
      <c r="M675">
        <v>128</v>
      </c>
      <c r="N675">
        <v>0</v>
      </c>
      <c r="O675">
        <v>15</v>
      </c>
      <c r="P675" s="19" t="s">
        <v>228</v>
      </c>
      <c r="Q675" s="19" t="s">
        <v>1943</v>
      </c>
      <c r="R675">
        <v>59</v>
      </c>
      <c r="S675">
        <v>1</v>
      </c>
      <c r="T675">
        <v>23</v>
      </c>
      <c r="U675">
        <v>29</v>
      </c>
      <c r="V675">
        <v>0</v>
      </c>
      <c r="W675">
        <v>263</v>
      </c>
      <c r="X675" s="19" t="s">
        <v>1088</v>
      </c>
      <c r="Y675" s="4" t="str">
        <f t="shared" si="22"/>
        <v>1212 : [23, 29, 0, 263],   #Kohlingen West to World Map WoR</v>
      </c>
      <c r="Z675" s="4" t="str">
        <f t="shared" si="21"/>
        <v>189 : [29, 0, 263, Kohlingen Outside WoR],   #59</v>
      </c>
      <c r="AB675" s="19" t="s">
        <v>5592</v>
      </c>
      <c r="AD675" t="s">
        <v>5592</v>
      </c>
    </row>
    <row r="676" spans="1:30">
      <c r="A676">
        <v>558</v>
      </c>
      <c r="B676">
        <v>191</v>
      </c>
      <c r="C676">
        <v>17</v>
      </c>
      <c r="D676">
        <v>21</v>
      </c>
      <c r="E676">
        <v>188</v>
      </c>
      <c r="F676">
        <v>16</v>
      </c>
      <c r="G676">
        <v>24</v>
      </c>
      <c r="H676">
        <v>2</v>
      </c>
      <c r="I676">
        <v>0</v>
      </c>
      <c r="J676">
        <v>0</v>
      </c>
      <c r="K676">
        <v>32</v>
      </c>
      <c r="L676">
        <v>0</v>
      </c>
      <c r="M676">
        <v>0</v>
      </c>
      <c r="P676" s="19" t="s">
        <v>7105</v>
      </c>
      <c r="Q676" s="19" t="s">
        <v>1944</v>
      </c>
      <c r="R676">
        <v>555</v>
      </c>
      <c r="S676">
        <v>189</v>
      </c>
      <c r="T676">
        <v>17</v>
      </c>
      <c r="U676">
        <v>20</v>
      </c>
      <c r="V676">
        <v>0</v>
      </c>
      <c r="W676">
        <v>264</v>
      </c>
      <c r="X676" s="19" t="s">
        <v>1944</v>
      </c>
      <c r="Y676" s="4" t="str">
        <f t="shared" si="22"/>
        <v>558 : [17, 20, 0, 264],   #Kohlingen Inn Inside</v>
      </c>
      <c r="Z676" s="4" t="str">
        <f t="shared" si="21"/>
        <v>191 : [20, 0, 264, Kohlingen Inn Inside],   #555</v>
      </c>
      <c r="AB676" s="19" t="s">
        <v>5593</v>
      </c>
      <c r="AD676" t="s">
        <v>5593</v>
      </c>
    </row>
    <row r="677" spans="1:30">
      <c r="A677">
        <v>559</v>
      </c>
      <c r="B677">
        <v>194</v>
      </c>
      <c r="C677">
        <v>12</v>
      </c>
      <c r="D677">
        <v>40</v>
      </c>
      <c r="E677">
        <v>188</v>
      </c>
      <c r="F677">
        <v>11</v>
      </c>
      <c r="G677">
        <v>13</v>
      </c>
      <c r="H677">
        <v>2</v>
      </c>
      <c r="I677">
        <v>0</v>
      </c>
      <c r="J677">
        <v>0</v>
      </c>
      <c r="K677">
        <v>32</v>
      </c>
      <c r="L677">
        <v>0</v>
      </c>
      <c r="M677">
        <v>0</v>
      </c>
      <c r="P677" s="19" t="s">
        <v>7105</v>
      </c>
      <c r="Q677" s="19" t="s">
        <v>1946</v>
      </c>
      <c r="R677">
        <v>553</v>
      </c>
      <c r="S677">
        <v>189</v>
      </c>
      <c r="T677">
        <v>12</v>
      </c>
      <c r="U677">
        <v>39</v>
      </c>
      <c r="V677">
        <v>0</v>
      </c>
      <c r="W677">
        <v>265</v>
      </c>
      <c r="X677" s="19" t="s">
        <v>2906</v>
      </c>
      <c r="Y677" s="4" t="str">
        <f t="shared" si="22"/>
        <v>559 : [12, 39, 0, 265],   #Kohlingen General Store West Inside</v>
      </c>
      <c r="Z677" s="4" t="str">
        <f t="shared" si="21"/>
        <v>194 : [39, 0, 265, Kohlingen General Store Inside],   #553</v>
      </c>
      <c r="AB677" s="19" t="s">
        <v>5594</v>
      </c>
      <c r="AD677" t="s">
        <v>5594</v>
      </c>
    </row>
    <row r="678" spans="1:30">
      <c r="A678">
        <v>560</v>
      </c>
      <c r="B678">
        <v>194</v>
      </c>
      <c r="C678">
        <v>21</v>
      </c>
      <c r="D678">
        <v>44</v>
      </c>
      <c r="E678">
        <v>188</v>
      </c>
      <c r="F678">
        <v>14</v>
      </c>
      <c r="G678">
        <v>15</v>
      </c>
      <c r="H678">
        <v>2</v>
      </c>
      <c r="I678">
        <v>0</v>
      </c>
      <c r="J678">
        <v>0</v>
      </c>
      <c r="K678">
        <v>32</v>
      </c>
      <c r="L678">
        <v>0</v>
      </c>
      <c r="M678">
        <v>0</v>
      </c>
      <c r="P678" s="19" t="s">
        <v>7105</v>
      </c>
      <c r="Q678" s="19" t="s">
        <v>1947</v>
      </c>
      <c r="R678">
        <v>554</v>
      </c>
      <c r="S678">
        <v>189</v>
      </c>
      <c r="T678">
        <v>21</v>
      </c>
      <c r="U678">
        <v>43</v>
      </c>
      <c r="V678">
        <v>0</v>
      </c>
      <c r="W678">
        <v>265</v>
      </c>
      <c r="X678" s="19" t="s">
        <v>2906</v>
      </c>
      <c r="Y678" s="4" t="str">
        <f t="shared" si="22"/>
        <v>560 : [21, 43, 0, 265],   #Kohlingen General Store East Inside</v>
      </c>
      <c r="Z678" s="4" t="str">
        <f t="shared" si="21"/>
        <v>194 : [43, 0, 265, Kohlingen General Store Inside],   #554</v>
      </c>
      <c r="AB678" s="19" t="s">
        <v>5595</v>
      </c>
      <c r="AD678" t="s">
        <v>5595</v>
      </c>
    </row>
    <row r="679" spans="1:30">
      <c r="A679">
        <v>561</v>
      </c>
      <c r="B679">
        <v>195</v>
      </c>
      <c r="C679">
        <v>32</v>
      </c>
      <c r="D679">
        <v>58</v>
      </c>
      <c r="E679">
        <v>195</v>
      </c>
      <c r="F679">
        <v>14</v>
      </c>
      <c r="G679">
        <v>56</v>
      </c>
      <c r="H679">
        <v>3</v>
      </c>
      <c r="I679">
        <v>0</v>
      </c>
      <c r="J679">
        <v>0</v>
      </c>
      <c r="K679">
        <v>48</v>
      </c>
      <c r="L679">
        <v>0</v>
      </c>
      <c r="M679">
        <v>0</v>
      </c>
      <c r="P679" s="19" t="s">
        <v>7257</v>
      </c>
      <c r="Q679" s="19" t="s">
        <v>1950</v>
      </c>
      <c r="R679">
        <v>562</v>
      </c>
      <c r="S679">
        <v>195</v>
      </c>
      <c r="T679">
        <v>33</v>
      </c>
      <c r="U679">
        <v>57</v>
      </c>
      <c r="V679">
        <v>1</v>
      </c>
      <c r="W679">
        <v>266</v>
      </c>
      <c r="X679" s="19" t="s">
        <v>2907</v>
      </c>
      <c r="Y679" s="4" t="str">
        <f t="shared" si="22"/>
        <v>561 : [33, 57, 1, 266],   #Kohlingen Chemist's House Stairs Down</v>
      </c>
      <c r="Z679" s="4" t="str">
        <f t="shared" si="21"/>
        <v>195 : [57, 1, 266, Kohlingen Chemist's House Upstairs],   #562</v>
      </c>
      <c r="AB679" s="19" t="s">
        <v>5596</v>
      </c>
      <c r="AD679" t="s">
        <v>5596</v>
      </c>
    </row>
    <row r="680" spans="1:30">
      <c r="A680">
        <v>562</v>
      </c>
      <c r="B680">
        <v>195</v>
      </c>
      <c r="C680">
        <v>15</v>
      </c>
      <c r="D680">
        <v>55</v>
      </c>
      <c r="E680">
        <v>195</v>
      </c>
      <c r="F680">
        <v>33</v>
      </c>
      <c r="G680">
        <v>57</v>
      </c>
      <c r="H680">
        <v>1</v>
      </c>
      <c r="I680">
        <v>0</v>
      </c>
      <c r="J680">
        <v>0</v>
      </c>
      <c r="K680">
        <v>16</v>
      </c>
      <c r="L680">
        <v>0</v>
      </c>
      <c r="M680">
        <v>0</v>
      </c>
      <c r="P680" s="19" t="s">
        <v>7257</v>
      </c>
      <c r="Q680" s="19" t="s">
        <v>1951</v>
      </c>
      <c r="R680">
        <v>561</v>
      </c>
      <c r="S680">
        <v>195</v>
      </c>
      <c r="T680">
        <v>14</v>
      </c>
      <c r="U680">
        <v>56</v>
      </c>
      <c r="V680">
        <v>3</v>
      </c>
      <c r="W680">
        <v>267</v>
      </c>
      <c r="X680" s="19" t="s">
        <v>2908</v>
      </c>
      <c r="Y680" s="4" t="str">
        <f t="shared" si="22"/>
        <v>562 : [14, 56, 3, 267],   #Kohlingen Chemist's House Stairs Up</v>
      </c>
      <c r="Z680" s="4" t="str">
        <f t="shared" si="21"/>
        <v>195 : [56, 3, 267, Kohlingen Chemist's House Downstairs],   #561</v>
      </c>
      <c r="AB680" s="19" t="s">
        <v>5597</v>
      </c>
      <c r="AD680" t="s">
        <v>5597</v>
      </c>
    </row>
    <row r="681" spans="1:30">
      <c r="A681">
        <v>563</v>
      </c>
      <c r="B681">
        <v>195</v>
      </c>
      <c r="C681">
        <v>38</v>
      </c>
      <c r="D681">
        <v>62</v>
      </c>
      <c r="E681">
        <v>188</v>
      </c>
      <c r="F681">
        <v>26</v>
      </c>
      <c r="G681">
        <v>9</v>
      </c>
      <c r="H681">
        <v>2</v>
      </c>
      <c r="I681">
        <v>0</v>
      </c>
      <c r="J681">
        <v>0</v>
      </c>
      <c r="K681">
        <v>32</v>
      </c>
      <c r="L681">
        <v>0</v>
      </c>
      <c r="M681">
        <v>0</v>
      </c>
      <c r="P681" s="19" t="s">
        <v>7105</v>
      </c>
      <c r="Q681" s="19" t="s">
        <v>1952</v>
      </c>
      <c r="R681">
        <v>556</v>
      </c>
      <c r="S681">
        <v>189</v>
      </c>
      <c r="T681">
        <v>38</v>
      </c>
      <c r="U681">
        <v>61</v>
      </c>
      <c r="V681">
        <v>0</v>
      </c>
      <c r="W681">
        <v>266</v>
      </c>
      <c r="X681" s="19" t="s">
        <v>2907</v>
      </c>
      <c r="Y681" s="4" t="str">
        <f t="shared" si="22"/>
        <v>563 : [38, 61, 0, 266],   #Kohlingen Chemist's House Front Door Inside</v>
      </c>
      <c r="Z681" s="4" t="str">
        <f t="shared" si="21"/>
        <v>195 : [61, 0, 266, Kohlingen Chemist's House Upstairs],   #556</v>
      </c>
      <c r="AB681" s="19" t="s">
        <v>5598</v>
      </c>
      <c r="AD681" t="s">
        <v>5598</v>
      </c>
    </row>
    <row r="682" spans="1:30">
      <c r="A682">
        <v>564</v>
      </c>
      <c r="B682">
        <v>195</v>
      </c>
      <c r="C682">
        <v>38</v>
      </c>
      <c r="D682">
        <v>51</v>
      </c>
      <c r="E682">
        <v>188</v>
      </c>
      <c r="F682">
        <v>26</v>
      </c>
      <c r="G682">
        <v>3</v>
      </c>
      <c r="H682">
        <v>0</v>
      </c>
      <c r="I682">
        <v>0</v>
      </c>
      <c r="J682">
        <v>0</v>
      </c>
      <c r="K682">
        <v>0</v>
      </c>
      <c r="L682">
        <v>0</v>
      </c>
      <c r="M682">
        <v>0</v>
      </c>
      <c r="P682" s="19" t="s">
        <v>7105</v>
      </c>
      <c r="Q682" s="19" t="s">
        <v>1954</v>
      </c>
      <c r="R682">
        <v>557</v>
      </c>
      <c r="S682">
        <v>189</v>
      </c>
      <c r="T682">
        <v>38</v>
      </c>
      <c r="U682">
        <v>53</v>
      </c>
      <c r="V682">
        <v>2</v>
      </c>
      <c r="W682">
        <v>268</v>
      </c>
      <c r="X682" s="19" t="s">
        <v>2909</v>
      </c>
      <c r="Y682" s="4" t="str">
        <f t="shared" si="22"/>
        <v>564 : [38, 53, 2, 268],   #Kohlingen Chemist's House Back Door Inside</v>
      </c>
      <c r="Z682" s="4" t="str">
        <f t="shared" si="21"/>
        <v>195 : [53, 2, 268, Kohlingen Chemist's House Back Room],   #557</v>
      </c>
      <c r="AB682" s="19" t="s">
        <v>5599</v>
      </c>
      <c r="AD682" t="s">
        <v>5599</v>
      </c>
    </row>
    <row r="683" spans="1:30">
      <c r="A683">
        <v>565</v>
      </c>
      <c r="B683">
        <v>196</v>
      </c>
      <c r="C683">
        <v>60</v>
      </c>
      <c r="D683">
        <v>62</v>
      </c>
      <c r="E683">
        <v>284</v>
      </c>
      <c r="F683">
        <v>26</v>
      </c>
      <c r="G683">
        <v>13</v>
      </c>
      <c r="H683">
        <v>2</v>
      </c>
      <c r="I683">
        <v>0</v>
      </c>
      <c r="J683">
        <v>0</v>
      </c>
      <c r="K683">
        <v>32</v>
      </c>
      <c r="L683">
        <v>0</v>
      </c>
      <c r="M683">
        <v>0</v>
      </c>
      <c r="P683" s="19" t="s">
        <v>7109</v>
      </c>
      <c r="Q683" s="19" t="s">
        <v>1957</v>
      </c>
      <c r="R683">
        <v>739</v>
      </c>
      <c r="S683">
        <v>284</v>
      </c>
      <c r="T683">
        <v>60</v>
      </c>
      <c r="U683">
        <v>61</v>
      </c>
      <c r="V683">
        <v>0</v>
      </c>
      <c r="W683">
        <v>269</v>
      </c>
      <c r="X683" s="19" t="s">
        <v>1957</v>
      </c>
      <c r="Y683" s="4" t="str">
        <f t="shared" si="22"/>
        <v>565 : [60, 61, 0, 269],   #Maranda Lola's House Inside</v>
      </c>
      <c r="Z683" s="4" t="str">
        <f t="shared" si="21"/>
        <v>196 : [61, 0, 269, Maranda Lola's House Inside],   #739</v>
      </c>
      <c r="AB683" s="19" t="s">
        <v>5600</v>
      </c>
      <c r="AD683" t="s">
        <v>5600</v>
      </c>
    </row>
    <row r="684" spans="1:30">
      <c r="A684">
        <v>566</v>
      </c>
      <c r="B684">
        <v>197</v>
      </c>
      <c r="C684">
        <v>39</v>
      </c>
      <c r="D684">
        <v>19</v>
      </c>
      <c r="E684">
        <v>188</v>
      </c>
      <c r="F684">
        <v>4</v>
      </c>
      <c r="G684">
        <v>9</v>
      </c>
      <c r="H684">
        <v>2</v>
      </c>
      <c r="I684">
        <v>0</v>
      </c>
      <c r="J684">
        <v>0</v>
      </c>
      <c r="K684">
        <v>32</v>
      </c>
      <c r="L684">
        <v>0</v>
      </c>
      <c r="M684">
        <v>0</v>
      </c>
      <c r="P684" s="19" t="s">
        <v>7105</v>
      </c>
      <c r="Q684" s="19" t="s">
        <v>1956</v>
      </c>
      <c r="R684">
        <v>546</v>
      </c>
      <c r="S684">
        <v>188</v>
      </c>
      <c r="T684">
        <v>39</v>
      </c>
      <c r="U684">
        <v>18</v>
      </c>
      <c r="V684">
        <v>0</v>
      </c>
      <c r="W684">
        <v>270</v>
      </c>
      <c r="X684" s="19" t="s">
        <v>1956</v>
      </c>
      <c r="Y684" s="4" t="str">
        <f t="shared" si="22"/>
        <v>566 : [39, 18, 0, 270],   #Kohlingen Rachel's House Inside</v>
      </c>
      <c r="Z684" s="4" t="str">
        <f t="shared" si="21"/>
        <v>197 : [18, 0, 270, Kohlingen Rachel's House Inside],   #546</v>
      </c>
      <c r="AB684" s="19" t="s">
        <v>5601</v>
      </c>
      <c r="AD684" t="s">
        <v>5601</v>
      </c>
    </row>
    <row r="685" spans="1:30">
      <c r="A685">
        <v>567</v>
      </c>
      <c r="B685">
        <v>198</v>
      </c>
      <c r="C685">
        <v>16</v>
      </c>
      <c r="D685">
        <v>12</v>
      </c>
      <c r="E685">
        <v>209</v>
      </c>
      <c r="F685">
        <v>118</v>
      </c>
      <c r="G685">
        <v>28</v>
      </c>
      <c r="H685">
        <v>0</v>
      </c>
      <c r="I685">
        <v>1</v>
      </c>
      <c r="J685">
        <v>0</v>
      </c>
      <c r="K685">
        <v>8</v>
      </c>
      <c r="L685">
        <v>0</v>
      </c>
      <c r="M685">
        <v>0</v>
      </c>
      <c r="P685" s="19" t="s">
        <v>7258</v>
      </c>
      <c r="Q685" s="19" t="s">
        <v>1958</v>
      </c>
      <c r="R685">
        <v>592</v>
      </c>
      <c r="S685">
        <v>209</v>
      </c>
      <c r="T685">
        <v>16</v>
      </c>
      <c r="U685">
        <v>14</v>
      </c>
      <c r="V685">
        <v>2</v>
      </c>
      <c r="W685">
        <v>271</v>
      </c>
      <c r="X685" s="19" t="s">
        <v>1113</v>
      </c>
      <c r="Y685" s="4" t="str">
        <f t="shared" si="22"/>
        <v>567 : [16, 14, 2, 271],   #Jidoor Owzer's Outside</v>
      </c>
      <c r="Z685" s="4" t="str">
        <f t="shared" si="21"/>
        <v>198 : [14, 2, 271, Jidoor Outside],   #592</v>
      </c>
      <c r="AB685" s="19" t="s">
        <v>5602</v>
      </c>
      <c r="AD685" t="s">
        <v>5602</v>
      </c>
    </row>
    <row r="686" spans="1:30">
      <c r="A686">
        <v>568</v>
      </c>
      <c r="B686">
        <v>198</v>
      </c>
      <c r="C686">
        <v>6</v>
      </c>
      <c r="D686">
        <v>56</v>
      </c>
      <c r="E686">
        <v>203</v>
      </c>
      <c r="F686">
        <v>56</v>
      </c>
      <c r="G686">
        <v>51</v>
      </c>
      <c r="H686">
        <v>0</v>
      </c>
      <c r="I686">
        <v>1</v>
      </c>
      <c r="J686">
        <v>0</v>
      </c>
      <c r="K686">
        <v>8</v>
      </c>
      <c r="L686">
        <v>0</v>
      </c>
      <c r="M686">
        <v>0</v>
      </c>
      <c r="P686" s="19" t="s">
        <v>7259</v>
      </c>
      <c r="Q686" s="19" t="s">
        <v>1959</v>
      </c>
      <c r="R686">
        <v>577</v>
      </c>
      <c r="S686">
        <v>203</v>
      </c>
      <c r="T686">
        <v>6</v>
      </c>
      <c r="U686">
        <v>58</v>
      </c>
      <c r="V686">
        <v>2</v>
      </c>
      <c r="W686">
        <v>271</v>
      </c>
      <c r="X686" s="19" t="s">
        <v>1113</v>
      </c>
      <c r="Y686" s="4" t="str">
        <f t="shared" si="22"/>
        <v>568 : [6, 58, 2, 271],   #Jidoor Armor Outside</v>
      </c>
      <c r="Z686" s="4" t="str">
        <f t="shared" si="21"/>
        <v>198 : [58, 2, 271, Jidoor Outside],   #577</v>
      </c>
      <c r="AB686" s="19" t="s">
        <v>5603</v>
      </c>
      <c r="AD686" t="s">
        <v>5603</v>
      </c>
    </row>
    <row r="687" spans="1:30">
      <c r="A687">
        <v>569</v>
      </c>
      <c r="B687">
        <v>198</v>
      </c>
      <c r="C687">
        <v>5</v>
      </c>
      <c r="D687">
        <v>25</v>
      </c>
      <c r="E687">
        <v>202</v>
      </c>
      <c r="F687">
        <v>54</v>
      </c>
      <c r="G687">
        <v>22</v>
      </c>
      <c r="H687">
        <v>0</v>
      </c>
      <c r="I687">
        <v>1</v>
      </c>
      <c r="J687">
        <v>0</v>
      </c>
      <c r="K687">
        <v>8</v>
      </c>
      <c r="L687">
        <v>0</v>
      </c>
      <c r="M687">
        <v>0</v>
      </c>
      <c r="P687" s="19" t="s">
        <v>7260</v>
      </c>
      <c r="Q687" s="19" t="s">
        <v>1960</v>
      </c>
      <c r="R687">
        <v>576</v>
      </c>
      <c r="S687">
        <v>202</v>
      </c>
      <c r="T687">
        <v>5</v>
      </c>
      <c r="U687">
        <v>27</v>
      </c>
      <c r="V687">
        <v>2</v>
      </c>
      <c r="W687">
        <v>271</v>
      </c>
      <c r="X687" s="19" t="s">
        <v>1113</v>
      </c>
      <c r="Y687" s="4" t="str">
        <f t="shared" si="22"/>
        <v>569 : [5, 27, 2, 271],   #Jidoor Relic Outside</v>
      </c>
      <c r="Z687" s="4" t="str">
        <f t="shared" si="21"/>
        <v>198 : [27, 2, 271, Jidoor Outside],   #576</v>
      </c>
      <c r="AB687" s="19" t="s">
        <v>5604</v>
      </c>
      <c r="AD687" t="s">
        <v>5604</v>
      </c>
    </row>
    <row r="688" spans="1:30">
      <c r="A688">
        <v>570</v>
      </c>
      <c r="B688">
        <v>198</v>
      </c>
      <c r="C688">
        <v>10</v>
      </c>
      <c r="D688">
        <v>39</v>
      </c>
      <c r="E688">
        <v>206</v>
      </c>
      <c r="F688">
        <v>18</v>
      </c>
      <c r="G688">
        <v>57</v>
      </c>
      <c r="H688">
        <v>0</v>
      </c>
      <c r="I688">
        <v>1</v>
      </c>
      <c r="J688">
        <v>0</v>
      </c>
      <c r="K688">
        <v>8</v>
      </c>
      <c r="L688">
        <v>0</v>
      </c>
      <c r="M688">
        <v>0</v>
      </c>
      <c r="P688" s="19" t="s">
        <v>7261</v>
      </c>
      <c r="Q688" s="19" t="s">
        <v>1961</v>
      </c>
      <c r="R688">
        <v>579</v>
      </c>
      <c r="S688">
        <v>206</v>
      </c>
      <c r="T688">
        <v>10</v>
      </c>
      <c r="U688">
        <v>41</v>
      </c>
      <c r="V688">
        <v>2</v>
      </c>
      <c r="W688">
        <v>271</v>
      </c>
      <c r="X688" s="19" t="s">
        <v>1113</v>
      </c>
      <c r="Y688" s="4" t="str">
        <f t="shared" si="22"/>
        <v>570 : [10, 41, 2, 271],   #Jidoor Inn Outside</v>
      </c>
      <c r="Z688" s="4" t="str">
        <f t="shared" si="21"/>
        <v>198 : [41, 2, 271, Jidoor Outside],   #579</v>
      </c>
      <c r="AB688" s="19" t="s">
        <v>5605</v>
      </c>
      <c r="AD688" t="s">
        <v>5605</v>
      </c>
    </row>
    <row r="689" spans="1:30">
      <c r="A689">
        <v>571</v>
      </c>
      <c r="B689">
        <v>198</v>
      </c>
      <c r="C689">
        <v>26</v>
      </c>
      <c r="D689">
        <v>27</v>
      </c>
      <c r="E689">
        <v>200</v>
      </c>
      <c r="F689">
        <v>18</v>
      </c>
      <c r="G689">
        <v>25</v>
      </c>
      <c r="H689">
        <v>0</v>
      </c>
      <c r="I689">
        <v>1</v>
      </c>
      <c r="J689">
        <v>0</v>
      </c>
      <c r="K689">
        <v>8</v>
      </c>
      <c r="L689">
        <v>0</v>
      </c>
      <c r="M689">
        <v>0</v>
      </c>
      <c r="P689" s="19" t="s">
        <v>7262</v>
      </c>
      <c r="Q689" s="19" t="s">
        <v>1962</v>
      </c>
      <c r="R689">
        <v>574</v>
      </c>
      <c r="S689">
        <v>200</v>
      </c>
      <c r="T689">
        <v>26</v>
      </c>
      <c r="U689">
        <v>29</v>
      </c>
      <c r="V689">
        <v>2</v>
      </c>
      <c r="W689">
        <v>271</v>
      </c>
      <c r="X689" s="19" t="s">
        <v>1113</v>
      </c>
      <c r="Y689" s="4" t="str">
        <f t="shared" si="22"/>
        <v>571 : [26, 29, 2, 271],   #Jidoor Auction House Outside</v>
      </c>
      <c r="Z689" s="4" t="str">
        <f t="shared" si="21"/>
        <v>198 : [29, 2, 271, Jidoor Outside],   #574</v>
      </c>
      <c r="AB689" s="19" t="s">
        <v>5606</v>
      </c>
      <c r="AD689" t="s">
        <v>5606</v>
      </c>
    </row>
    <row r="690" spans="1:30">
      <c r="A690">
        <v>572</v>
      </c>
      <c r="B690">
        <v>198</v>
      </c>
      <c r="C690">
        <v>16</v>
      </c>
      <c r="D690">
        <v>41</v>
      </c>
      <c r="E690">
        <v>204</v>
      </c>
      <c r="F690">
        <v>39</v>
      </c>
      <c r="G690">
        <v>50</v>
      </c>
      <c r="H690">
        <v>0</v>
      </c>
      <c r="I690">
        <v>1</v>
      </c>
      <c r="J690">
        <v>0</v>
      </c>
      <c r="K690">
        <v>8</v>
      </c>
      <c r="L690">
        <v>0</v>
      </c>
      <c r="M690">
        <v>0</v>
      </c>
      <c r="P690" s="19" t="s">
        <v>7263</v>
      </c>
      <c r="Q690" s="19" t="s">
        <v>1963</v>
      </c>
      <c r="R690">
        <v>578</v>
      </c>
      <c r="S690">
        <v>204</v>
      </c>
      <c r="T690">
        <v>16</v>
      </c>
      <c r="U690">
        <v>43</v>
      </c>
      <c r="V690">
        <v>2</v>
      </c>
      <c r="W690">
        <v>271</v>
      </c>
      <c r="X690" s="19" t="s">
        <v>1113</v>
      </c>
      <c r="Y690" s="4" t="str">
        <f t="shared" si="22"/>
        <v>572 : [16, 43, 2, 271],   #Jidoor Weapon Outside</v>
      </c>
      <c r="Z690" s="4" t="str">
        <f t="shared" si="21"/>
        <v>198 : [43, 2, 271, Jidoor Outside],   #578</v>
      </c>
      <c r="AB690" s="19" t="s">
        <v>5607</v>
      </c>
      <c r="AD690" t="s">
        <v>5607</v>
      </c>
    </row>
    <row r="691" spans="1:30">
      <c r="A691">
        <v>573</v>
      </c>
      <c r="B691">
        <v>198</v>
      </c>
      <c r="C691">
        <v>27</v>
      </c>
      <c r="D691">
        <v>41</v>
      </c>
      <c r="E691">
        <v>201</v>
      </c>
      <c r="F691">
        <v>34</v>
      </c>
      <c r="G691">
        <v>20</v>
      </c>
      <c r="H691">
        <v>0</v>
      </c>
      <c r="I691">
        <v>1</v>
      </c>
      <c r="J691">
        <v>0</v>
      </c>
      <c r="K691">
        <v>8</v>
      </c>
      <c r="L691">
        <v>0</v>
      </c>
      <c r="M691">
        <v>0</v>
      </c>
      <c r="P691" s="19" t="s">
        <v>7264</v>
      </c>
      <c r="Q691" s="19" t="s">
        <v>1964</v>
      </c>
      <c r="R691">
        <v>575</v>
      </c>
      <c r="S691">
        <v>201</v>
      </c>
      <c r="T691">
        <v>27</v>
      </c>
      <c r="U691">
        <v>43</v>
      </c>
      <c r="V691">
        <v>2</v>
      </c>
      <c r="W691">
        <v>271</v>
      </c>
      <c r="X691" s="19" t="s">
        <v>1113</v>
      </c>
      <c r="Y691" s="4" t="str">
        <f t="shared" si="22"/>
        <v>573 : [27, 43, 2, 271],   #Jidoor Item Outside</v>
      </c>
      <c r="Z691" s="4" t="str">
        <f t="shared" si="21"/>
        <v>198 : [43, 2, 271, Jidoor Outside],   #575</v>
      </c>
      <c r="AB691" s="19" t="s">
        <v>5608</v>
      </c>
      <c r="AD691" t="s">
        <v>5608</v>
      </c>
    </row>
    <row r="692" spans="1:30">
      <c r="A692">
        <v>1213</v>
      </c>
      <c r="B692">
        <v>198</v>
      </c>
      <c r="C692">
        <v>0</v>
      </c>
      <c r="D692">
        <v>63</v>
      </c>
      <c r="E692">
        <v>511</v>
      </c>
      <c r="F692">
        <v>27</v>
      </c>
      <c r="G692">
        <v>132</v>
      </c>
      <c r="H692">
        <v>2</v>
      </c>
      <c r="I692">
        <v>0</v>
      </c>
      <c r="J692">
        <v>0</v>
      </c>
      <c r="K692">
        <v>32</v>
      </c>
      <c r="L692">
        <v>31</v>
      </c>
      <c r="M692">
        <v>0</v>
      </c>
      <c r="N692">
        <v>15</v>
      </c>
      <c r="O692">
        <v>63</v>
      </c>
      <c r="P692" s="19" t="s">
        <v>228</v>
      </c>
      <c r="Q692" s="19" t="s">
        <v>1965</v>
      </c>
      <c r="R692">
        <v>28</v>
      </c>
      <c r="S692">
        <v>0</v>
      </c>
      <c r="T692">
        <v>15</v>
      </c>
      <c r="U692">
        <v>61</v>
      </c>
      <c r="V692">
        <v>0</v>
      </c>
      <c r="W692">
        <v>271</v>
      </c>
      <c r="X692" s="19" t="s">
        <v>1113</v>
      </c>
      <c r="Y692" s="4" t="str">
        <f t="shared" si="22"/>
        <v>1213 : [15, 61, 0, 271],   #Jidoor South to World Map</v>
      </c>
      <c r="Z692" s="4" t="str">
        <f t="shared" si="21"/>
        <v>198 : [61, 0, 271, Jidoor Outside],   #28</v>
      </c>
      <c r="AB692" s="19" t="s">
        <v>5609</v>
      </c>
      <c r="AD692" t="s">
        <v>5609</v>
      </c>
    </row>
    <row r="693" spans="1:30">
      <c r="A693">
        <v>1214</v>
      </c>
      <c r="B693">
        <v>198</v>
      </c>
      <c r="C693">
        <v>0</v>
      </c>
      <c r="D693">
        <v>0</v>
      </c>
      <c r="E693">
        <v>511</v>
      </c>
      <c r="F693">
        <v>25</v>
      </c>
      <c r="G693">
        <v>131</v>
      </c>
      <c r="H693">
        <v>3</v>
      </c>
      <c r="I693">
        <v>0</v>
      </c>
      <c r="J693">
        <v>0</v>
      </c>
      <c r="K693">
        <v>48</v>
      </c>
      <c r="L693">
        <v>63</v>
      </c>
      <c r="M693">
        <v>128</v>
      </c>
      <c r="N693">
        <v>0</v>
      </c>
      <c r="O693">
        <v>60</v>
      </c>
      <c r="P693" s="19" t="s">
        <v>228</v>
      </c>
      <c r="Q693" s="19" t="s">
        <v>1966</v>
      </c>
      <c r="R693">
        <v>28</v>
      </c>
      <c r="S693">
        <v>0</v>
      </c>
      <c r="T693">
        <v>15</v>
      </c>
      <c r="U693">
        <v>61</v>
      </c>
      <c r="V693">
        <v>0</v>
      </c>
      <c r="W693">
        <v>271</v>
      </c>
      <c r="X693" s="19" t="s">
        <v>1113</v>
      </c>
      <c r="Y693" s="4" t="str">
        <f t="shared" si="22"/>
        <v>1214 : [15, 61, 0, 271],   #Jidoor West to World Map</v>
      </c>
      <c r="Z693" s="4" t="str">
        <f t="shared" si="21"/>
        <v>198 : [61, 0, 271, Jidoor Outside],   #28</v>
      </c>
      <c r="AB693" s="19" t="s">
        <v>5610</v>
      </c>
      <c r="AD693" t="s">
        <v>5610</v>
      </c>
    </row>
    <row r="694" spans="1:30">
      <c r="A694">
        <v>1215</v>
      </c>
      <c r="B694">
        <v>198</v>
      </c>
      <c r="C694">
        <v>32</v>
      </c>
      <c r="D694">
        <v>0</v>
      </c>
      <c r="E694">
        <v>511</v>
      </c>
      <c r="F694">
        <v>29</v>
      </c>
      <c r="G694">
        <v>131</v>
      </c>
      <c r="H694">
        <v>1</v>
      </c>
      <c r="I694">
        <v>0</v>
      </c>
      <c r="J694">
        <v>0</v>
      </c>
      <c r="K694">
        <v>16</v>
      </c>
      <c r="L694">
        <v>63</v>
      </c>
      <c r="M694">
        <v>128</v>
      </c>
      <c r="N694">
        <v>32</v>
      </c>
      <c r="O694">
        <v>44</v>
      </c>
      <c r="P694" s="19" t="s">
        <v>228</v>
      </c>
      <c r="Q694" s="19" t="s">
        <v>1967</v>
      </c>
      <c r="R694">
        <v>28</v>
      </c>
      <c r="S694">
        <v>0</v>
      </c>
      <c r="T694">
        <v>15</v>
      </c>
      <c r="U694">
        <v>61</v>
      </c>
      <c r="V694">
        <v>0</v>
      </c>
      <c r="W694">
        <v>271</v>
      </c>
      <c r="X694" s="19" t="s">
        <v>1113</v>
      </c>
      <c r="Y694" s="4" t="str">
        <f t="shared" si="22"/>
        <v>1215 : [15, 61, 0, 271],   #Jidoor East to World Map</v>
      </c>
      <c r="Z694" s="4" t="str">
        <f t="shared" si="21"/>
        <v>198 : [61, 0, 271, Jidoor Outside],   #28</v>
      </c>
      <c r="AB694" s="19" t="s">
        <v>5611</v>
      </c>
      <c r="AD694" t="s">
        <v>5611</v>
      </c>
    </row>
    <row r="695" spans="1:30">
      <c r="A695">
        <v>1216</v>
      </c>
      <c r="B695">
        <v>198</v>
      </c>
      <c r="C695">
        <v>23</v>
      </c>
      <c r="D695">
        <v>54</v>
      </c>
      <c r="E695">
        <v>205</v>
      </c>
      <c r="F695">
        <v>88</v>
      </c>
      <c r="G695">
        <v>46</v>
      </c>
      <c r="H695">
        <v>0</v>
      </c>
      <c r="I695">
        <v>1</v>
      </c>
      <c r="J695">
        <v>0</v>
      </c>
      <c r="K695">
        <v>8</v>
      </c>
      <c r="L695">
        <v>2</v>
      </c>
      <c r="M695">
        <v>0</v>
      </c>
      <c r="N695">
        <v>24</v>
      </c>
      <c r="O695">
        <v>54</v>
      </c>
      <c r="P695" s="19" t="s">
        <v>7265</v>
      </c>
      <c r="Q695" s="19" t="s">
        <v>1968</v>
      </c>
      <c r="R695">
        <v>1217</v>
      </c>
      <c r="S695">
        <v>205</v>
      </c>
      <c r="T695">
        <v>24</v>
      </c>
      <c r="U695">
        <v>55</v>
      </c>
      <c r="V695">
        <v>2</v>
      </c>
      <c r="W695">
        <v>271</v>
      </c>
      <c r="X695" s="19" t="s">
        <v>1113</v>
      </c>
      <c r="Y695" s="4" t="str">
        <f t="shared" si="22"/>
        <v>1216 : [24, 55, 2, 271],   #Jidoor Chocobo Stable Outside</v>
      </c>
      <c r="Z695" s="4" t="str">
        <f t="shared" si="21"/>
        <v>198 : [55, 2, 271, Jidoor Outside],   #1217</v>
      </c>
      <c r="AB695" s="19" t="s">
        <v>5612</v>
      </c>
      <c r="AD695" t="s">
        <v>5612</v>
      </c>
    </row>
    <row r="696" spans="1:30">
      <c r="A696">
        <v>574</v>
      </c>
      <c r="B696">
        <v>200</v>
      </c>
      <c r="C696">
        <v>18</v>
      </c>
      <c r="D696">
        <v>26</v>
      </c>
      <c r="E696">
        <v>198</v>
      </c>
      <c r="F696">
        <v>26</v>
      </c>
      <c r="G696">
        <v>29</v>
      </c>
      <c r="H696">
        <v>2</v>
      </c>
      <c r="I696">
        <v>0</v>
      </c>
      <c r="J696">
        <v>0</v>
      </c>
      <c r="K696">
        <v>32</v>
      </c>
      <c r="L696">
        <v>0</v>
      </c>
      <c r="M696">
        <v>0</v>
      </c>
      <c r="P696" s="19" t="s">
        <v>7108</v>
      </c>
      <c r="Q696" s="19" t="s">
        <v>1969</v>
      </c>
      <c r="R696">
        <v>571</v>
      </c>
      <c r="S696">
        <v>198</v>
      </c>
      <c r="T696">
        <v>18</v>
      </c>
      <c r="U696">
        <v>25</v>
      </c>
      <c r="V696">
        <v>0</v>
      </c>
      <c r="W696">
        <v>272</v>
      </c>
      <c r="X696" s="19" t="s">
        <v>1116</v>
      </c>
      <c r="Y696" s="4" t="str">
        <f t="shared" si="22"/>
        <v>574 : [18, 25, 0, 272],   #Jidoor Auction House Inside</v>
      </c>
      <c r="Z696" s="4" t="str">
        <f t="shared" si="21"/>
        <v>200 : [25, 0, 272, Jidoor Auction House],   #571</v>
      </c>
      <c r="AB696" s="19" t="s">
        <v>5613</v>
      </c>
      <c r="AD696" t="s">
        <v>5613</v>
      </c>
    </row>
    <row r="697" spans="1:30">
      <c r="A697">
        <v>575</v>
      </c>
      <c r="B697">
        <v>201</v>
      </c>
      <c r="C697">
        <v>34</v>
      </c>
      <c r="D697">
        <v>21</v>
      </c>
      <c r="E697">
        <v>198</v>
      </c>
      <c r="F697">
        <v>27</v>
      </c>
      <c r="G697">
        <v>43</v>
      </c>
      <c r="H697">
        <v>2</v>
      </c>
      <c r="I697">
        <v>0</v>
      </c>
      <c r="J697">
        <v>0</v>
      </c>
      <c r="K697">
        <v>32</v>
      </c>
      <c r="L697">
        <v>0</v>
      </c>
      <c r="M697">
        <v>0</v>
      </c>
      <c r="P697" s="19" t="s">
        <v>7108</v>
      </c>
      <c r="Q697" s="19" t="s">
        <v>1970</v>
      </c>
      <c r="R697">
        <v>573</v>
      </c>
      <c r="S697">
        <v>198</v>
      </c>
      <c r="T697">
        <v>34</v>
      </c>
      <c r="U697">
        <v>20</v>
      </c>
      <c r="V697">
        <v>0</v>
      </c>
      <c r="W697">
        <v>273</v>
      </c>
      <c r="X697" s="19" t="s">
        <v>1119</v>
      </c>
      <c r="Y697" s="4" t="str">
        <f t="shared" si="22"/>
        <v>575 : [34, 20, 0, 273],   #Jidoor Item Inside</v>
      </c>
      <c r="Z697" s="4" t="str">
        <f t="shared" si="21"/>
        <v>201 : [20, 0, 273, Jidoor Item Shop],   #573</v>
      </c>
      <c r="AB697" s="19" t="s">
        <v>5614</v>
      </c>
      <c r="AD697" t="s">
        <v>5614</v>
      </c>
    </row>
    <row r="698" spans="1:30">
      <c r="A698">
        <v>576</v>
      </c>
      <c r="B698">
        <v>202</v>
      </c>
      <c r="C698">
        <v>54</v>
      </c>
      <c r="D698">
        <v>23</v>
      </c>
      <c r="E698">
        <v>198</v>
      </c>
      <c r="F698">
        <v>5</v>
      </c>
      <c r="G698">
        <v>27</v>
      </c>
      <c r="H698">
        <v>2</v>
      </c>
      <c r="I698">
        <v>0</v>
      </c>
      <c r="J698">
        <v>0</v>
      </c>
      <c r="K698">
        <v>32</v>
      </c>
      <c r="L698">
        <v>0</v>
      </c>
      <c r="M698">
        <v>0</v>
      </c>
      <c r="P698" s="19" t="s">
        <v>7108</v>
      </c>
      <c r="Q698" s="19" t="s">
        <v>1971</v>
      </c>
      <c r="R698">
        <v>569</v>
      </c>
      <c r="S698">
        <v>198</v>
      </c>
      <c r="T698">
        <v>54</v>
      </c>
      <c r="U698">
        <v>22</v>
      </c>
      <c r="V698">
        <v>0</v>
      </c>
      <c r="W698">
        <v>274</v>
      </c>
      <c r="X698" s="19" t="s">
        <v>3033</v>
      </c>
      <c r="Y698" s="4" t="str">
        <f t="shared" si="22"/>
        <v>576 : [54, 22, 0, 274],   #Jidoor Relic Inside</v>
      </c>
      <c r="Z698" s="4" t="str">
        <f t="shared" si="21"/>
        <v>202 : [22, 0, 274, Jidoor Relic],   #569</v>
      </c>
      <c r="AB698" s="19" t="s">
        <v>5615</v>
      </c>
      <c r="AD698" t="s">
        <v>5615</v>
      </c>
    </row>
    <row r="699" spans="1:30">
      <c r="A699">
        <v>577</v>
      </c>
      <c r="B699">
        <v>203</v>
      </c>
      <c r="C699">
        <v>56</v>
      </c>
      <c r="D699">
        <v>52</v>
      </c>
      <c r="E699">
        <v>198</v>
      </c>
      <c r="F699">
        <v>6</v>
      </c>
      <c r="G699">
        <v>58</v>
      </c>
      <c r="H699">
        <v>2</v>
      </c>
      <c r="I699">
        <v>0</v>
      </c>
      <c r="J699">
        <v>0</v>
      </c>
      <c r="K699">
        <v>32</v>
      </c>
      <c r="L699">
        <v>0</v>
      </c>
      <c r="M699">
        <v>0</v>
      </c>
      <c r="P699" s="19" t="s">
        <v>7108</v>
      </c>
      <c r="Q699" s="19" t="s">
        <v>1972</v>
      </c>
      <c r="R699">
        <v>568</v>
      </c>
      <c r="S699">
        <v>198</v>
      </c>
      <c r="T699">
        <v>56</v>
      </c>
      <c r="U699">
        <v>51</v>
      </c>
      <c r="V699">
        <v>0</v>
      </c>
      <c r="W699">
        <v>275</v>
      </c>
      <c r="X699" s="19" t="s">
        <v>3034</v>
      </c>
      <c r="Y699" s="4" t="str">
        <f t="shared" si="22"/>
        <v>577 : [56, 51, 0, 275],   #Jidoor Armor Inside</v>
      </c>
      <c r="Z699" s="4" t="str">
        <f t="shared" si="21"/>
        <v>203 : [51, 0, 275, Jidoor Armor],   #568</v>
      </c>
      <c r="AB699" s="19" t="s">
        <v>5616</v>
      </c>
      <c r="AD699" t="s">
        <v>5616</v>
      </c>
    </row>
    <row r="700" spans="1:30">
      <c r="A700">
        <v>578</v>
      </c>
      <c r="B700">
        <v>204</v>
      </c>
      <c r="C700">
        <v>39</v>
      </c>
      <c r="D700">
        <v>51</v>
      </c>
      <c r="E700">
        <v>198</v>
      </c>
      <c r="F700">
        <v>16</v>
      </c>
      <c r="G700">
        <v>43</v>
      </c>
      <c r="H700">
        <v>2</v>
      </c>
      <c r="I700">
        <v>0</v>
      </c>
      <c r="J700">
        <v>0</v>
      </c>
      <c r="K700">
        <v>32</v>
      </c>
      <c r="L700">
        <v>0</v>
      </c>
      <c r="M700">
        <v>0</v>
      </c>
      <c r="P700" s="19" t="s">
        <v>7108</v>
      </c>
      <c r="Q700" s="19" t="s">
        <v>1973</v>
      </c>
      <c r="R700">
        <v>572</v>
      </c>
      <c r="S700">
        <v>198</v>
      </c>
      <c r="T700">
        <v>39</v>
      </c>
      <c r="U700">
        <v>50</v>
      </c>
      <c r="V700">
        <v>0</v>
      </c>
      <c r="W700">
        <v>276</v>
      </c>
      <c r="X700" s="19" t="s">
        <v>3035</v>
      </c>
      <c r="Y700" s="4" t="str">
        <f t="shared" si="22"/>
        <v>578 : [39, 50, 0, 276],   #Jidoor Weapon Inside</v>
      </c>
      <c r="Z700" s="4" t="str">
        <f t="shared" si="21"/>
        <v>204 : [50, 0, 276, Jidoor Weapon],   #572</v>
      </c>
      <c r="AB700" s="19" t="s">
        <v>5617</v>
      </c>
      <c r="AD700" t="s">
        <v>5617</v>
      </c>
    </row>
    <row r="701" spans="1:30">
      <c r="A701">
        <v>1217</v>
      </c>
      <c r="B701">
        <v>205</v>
      </c>
      <c r="C701">
        <v>87</v>
      </c>
      <c r="D701">
        <v>47</v>
      </c>
      <c r="E701">
        <v>198</v>
      </c>
      <c r="F701">
        <v>24</v>
      </c>
      <c r="G701">
        <v>55</v>
      </c>
      <c r="H701">
        <v>2</v>
      </c>
      <c r="I701">
        <v>0</v>
      </c>
      <c r="J701">
        <v>0</v>
      </c>
      <c r="K701">
        <v>32</v>
      </c>
      <c r="L701">
        <v>2</v>
      </c>
      <c r="M701">
        <v>0</v>
      </c>
      <c r="N701">
        <v>88</v>
      </c>
      <c r="O701">
        <v>47</v>
      </c>
      <c r="P701" s="19" t="s">
        <v>7108</v>
      </c>
      <c r="Q701" s="19" t="s">
        <v>1974</v>
      </c>
      <c r="R701">
        <v>1216</v>
      </c>
      <c r="S701">
        <v>198</v>
      </c>
      <c r="T701">
        <v>88</v>
      </c>
      <c r="U701">
        <v>46</v>
      </c>
      <c r="V701">
        <v>0</v>
      </c>
      <c r="W701">
        <v>277</v>
      </c>
      <c r="X701" s="19" t="s">
        <v>1376</v>
      </c>
      <c r="Y701" s="4" t="str">
        <f t="shared" si="22"/>
        <v>1217 : [88, 46, 0, 277],   #Jidoor Chocobo Stable Inside</v>
      </c>
      <c r="Z701" s="4" t="str">
        <f t="shared" si="21"/>
        <v>205 : [46, 0, 277, Jidoor Chocobo Stable],   #1216</v>
      </c>
      <c r="AB701" s="19" t="s">
        <v>5618</v>
      </c>
      <c r="AD701" t="s">
        <v>5618</v>
      </c>
    </row>
    <row r="702" spans="1:30">
      <c r="A702">
        <v>579</v>
      </c>
      <c r="B702">
        <v>206</v>
      </c>
      <c r="C702">
        <v>18</v>
      </c>
      <c r="D702">
        <v>58</v>
      </c>
      <c r="E702">
        <v>198</v>
      </c>
      <c r="F702">
        <v>10</v>
      </c>
      <c r="G702">
        <v>41</v>
      </c>
      <c r="H702">
        <v>2</v>
      </c>
      <c r="I702">
        <v>0</v>
      </c>
      <c r="J702">
        <v>0</v>
      </c>
      <c r="K702">
        <v>32</v>
      </c>
      <c r="L702">
        <v>0</v>
      </c>
      <c r="M702">
        <v>0</v>
      </c>
      <c r="P702" s="19" t="s">
        <v>7108</v>
      </c>
      <c r="Q702" s="19" t="s">
        <v>1975</v>
      </c>
      <c r="R702">
        <v>570</v>
      </c>
      <c r="S702">
        <v>198</v>
      </c>
      <c r="T702">
        <v>18</v>
      </c>
      <c r="U702">
        <v>57</v>
      </c>
      <c r="V702">
        <v>0</v>
      </c>
      <c r="W702">
        <v>278</v>
      </c>
      <c r="X702" s="19" t="s">
        <v>1129</v>
      </c>
      <c r="Y702" s="4" t="str">
        <f t="shared" si="22"/>
        <v>579 : [18, 57, 0, 278],   #Jidoor Inn Inside</v>
      </c>
      <c r="Z702" s="4" t="str">
        <f t="shared" si="21"/>
        <v>206 : [57, 0, 278, Jidoor Inn],   #570</v>
      </c>
      <c r="AB702" s="19" t="s">
        <v>5619</v>
      </c>
      <c r="AD702" t="s">
        <v>5619</v>
      </c>
    </row>
    <row r="703" spans="1:30">
      <c r="A703">
        <v>580</v>
      </c>
      <c r="B703">
        <v>207</v>
      </c>
      <c r="C703">
        <v>127</v>
      </c>
      <c r="D703">
        <v>52</v>
      </c>
      <c r="E703">
        <v>209</v>
      </c>
      <c r="F703">
        <v>99</v>
      </c>
      <c r="G703">
        <v>30</v>
      </c>
      <c r="H703">
        <v>2</v>
      </c>
      <c r="I703">
        <v>0</v>
      </c>
      <c r="J703">
        <v>0</v>
      </c>
      <c r="K703">
        <v>32</v>
      </c>
      <c r="L703">
        <v>0</v>
      </c>
      <c r="M703">
        <v>0</v>
      </c>
      <c r="P703" s="19" t="s">
        <v>7258</v>
      </c>
      <c r="Q703" s="19" t="s">
        <v>1976</v>
      </c>
      <c r="R703">
        <v>593</v>
      </c>
      <c r="S703">
        <v>209</v>
      </c>
      <c r="T703">
        <v>127</v>
      </c>
      <c r="U703">
        <v>51</v>
      </c>
      <c r="V703">
        <v>0</v>
      </c>
      <c r="W703">
        <v>279</v>
      </c>
      <c r="X703" s="19" t="s">
        <v>3039</v>
      </c>
      <c r="Y703" s="4" t="str">
        <f t="shared" si="22"/>
        <v>580 : [127, 51, 0, 279],   #Owzer's Behind Painting to Owzer's House</v>
      </c>
      <c r="Z703" s="4" t="str">
        <f t="shared" si="21"/>
        <v>207 : [51, 0, 279, Owzer's Behind Painting Room],   #593</v>
      </c>
      <c r="AB703" s="19" t="s">
        <v>5620</v>
      </c>
      <c r="AD703" t="s">
        <v>5620</v>
      </c>
    </row>
    <row r="704" spans="1:30">
      <c r="A704">
        <v>581</v>
      </c>
      <c r="B704">
        <v>207</v>
      </c>
      <c r="C704">
        <v>124</v>
      </c>
      <c r="D704">
        <v>52</v>
      </c>
      <c r="E704">
        <v>207</v>
      </c>
      <c r="F704">
        <v>112</v>
      </c>
      <c r="G704">
        <v>47</v>
      </c>
      <c r="H704">
        <v>3</v>
      </c>
      <c r="I704">
        <v>0</v>
      </c>
      <c r="J704">
        <v>0</v>
      </c>
      <c r="K704">
        <v>48</v>
      </c>
      <c r="L704">
        <v>0</v>
      </c>
      <c r="M704">
        <v>0</v>
      </c>
      <c r="P704" s="19" t="s">
        <v>7266</v>
      </c>
      <c r="Q704" s="19" t="s">
        <v>1977</v>
      </c>
      <c r="R704">
        <v>582</v>
      </c>
      <c r="S704">
        <v>207</v>
      </c>
      <c r="T704">
        <v>125</v>
      </c>
      <c r="U704">
        <v>51</v>
      </c>
      <c r="V704">
        <v>1</v>
      </c>
      <c r="W704">
        <v>279</v>
      </c>
      <c r="X704" s="19" t="s">
        <v>3039</v>
      </c>
      <c r="Y704" s="4" t="str">
        <f t="shared" si="22"/>
        <v>581 : [125, 51, 1, 279],   #Owzer's Behind Painting Stairs Down</v>
      </c>
      <c r="Z704" s="4" t="str">
        <f t="shared" si="21"/>
        <v>207 : [51, 1, 279, Owzer's Behind Painting Room],   #582</v>
      </c>
      <c r="AB704" s="19" t="s">
        <v>5621</v>
      </c>
      <c r="AD704" t="s">
        <v>5621</v>
      </c>
    </row>
    <row r="705" spans="1:30">
      <c r="A705">
        <v>582</v>
      </c>
      <c r="B705">
        <v>207</v>
      </c>
      <c r="C705">
        <v>113</v>
      </c>
      <c r="D705">
        <v>46</v>
      </c>
      <c r="E705">
        <v>207</v>
      </c>
      <c r="F705">
        <v>125</v>
      </c>
      <c r="G705">
        <v>51</v>
      </c>
      <c r="H705">
        <v>1</v>
      </c>
      <c r="I705">
        <v>0</v>
      </c>
      <c r="J705">
        <v>0</v>
      </c>
      <c r="K705">
        <v>16</v>
      </c>
      <c r="L705">
        <v>0</v>
      </c>
      <c r="M705">
        <v>0</v>
      </c>
      <c r="P705" s="19" t="s">
        <v>7266</v>
      </c>
      <c r="Q705" s="19" t="s">
        <v>1978</v>
      </c>
      <c r="R705">
        <v>581</v>
      </c>
      <c r="S705">
        <v>207</v>
      </c>
      <c r="T705">
        <v>112</v>
      </c>
      <c r="U705">
        <v>47</v>
      </c>
      <c r="V705">
        <v>3</v>
      </c>
      <c r="W705">
        <v>280</v>
      </c>
      <c r="X705" s="19" t="s">
        <v>3040</v>
      </c>
      <c r="Y705" s="4" t="str">
        <f t="shared" si="22"/>
        <v>582 : [112, 47, 3, 280],   #Owzer's Basement Stairs Up</v>
      </c>
      <c r="Z705" s="4" t="str">
        <f t="shared" si="21"/>
        <v>207 : [47, 3, 280, Owzer's Basement 1st Room],   #581</v>
      </c>
      <c r="AB705" s="19" t="s">
        <v>5622</v>
      </c>
      <c r="AD705" t="s">
        <v>5622</v>
      </c>
    </row>
    <row r="706" spans="1:30">
      <c r="A706">
        <v>583</v>
      </c>
      <c r="B706">
        <v>207</v>
      </c>
      <c r="C706">
        <v>104</v>
      </c>
      <c r="D706">
        <v>46</v>
      </c>
      <c r="E706">
        <v>207</v>
      </c>
      <c r="F706">
        <v>92</v>
      </c>
      <c r="G706">
        <v>61</v>
      </c>
      <c r="H706">
        <v>0</v>
      </c>
      <c r="I706">
        <v>0</v>
      </c>
      <c r="J706">
        <v>0</v>
      </c>
      <c r="K706">
        <v>0</v>
      </c>
      <c r="L706">
        <v>0</v>
      </c>
      <c r="M706">
        <v>0</v>
      </c>
      <c r="P706" s="19" t="s">
        <v>7266</v>
      </c>
      <c r="Q706" s="19" t="s">
        <v>1979</v>
      </c>
      <c r="R706">
        <v>584</v>
      </c>
      <c r="S706">
        <v>207</v>
      </c>
      <c r="T706">
        <v>104</v>
      </c>
      <c r="U706">
        <v>48</v>
      </c>
      <c r="V706">
        <v>2</v>
      </c>
      <c r="W706">
        <v>280</v>
      </c>
      <c r="X706" s="19" t="s">
        <v>3040</v>
      </c>
      <c r="Y706" s="4" t="str">
        <f t="shared" si="22"/>
        <v>583 : [104, 48, 2, 280],   #Owzer's Basement Door to Single Chest Room</v>
      </c>
      <c r="Z706" s="4" t="str">
        <f t="shared" si="21"/>
        <v>207 : [48, 2, 280, Owzer's Basement 1st Room],   #584</v>
      </c>
      <c r="AB706" s="19" t="s">
        <v>5623</v>
      </c>
      <c r="AD706" t="s">
        <v>5623</v>
      </c>
    </row>
    <row r="707" spans="1:30">
      <c r="A707">
        <v>584</v>
      </c>
      <c r="B707">
        <v>207</v>
      </c>
      <c r="C707">
        <v>92</v>
      </c>
      <c r="D707">
        <v>62</v>
      </c>
      <c r="E707">
        <v>207</v>
      </c>
      <c r="F707">
        <v>104</v>
      </c>
      <c r="G707">
        <v>48</v>
      </c>
      <c r="H707">
        <v>2</v>
      </c>
      <c r="I707">
        <v>0</v>
      </c>
      <c r="J707">
        <v>0</v>
      </c>
      <c r="K707">
        <v>32</v>
      </c>
      <c r="L707">
        <v>0</v>
      </c>
      <c r="M707">
        <v>0</v>
      </c>
      <c r="P707" s="19" t="s">
        <v>7266</v>
      </c>
      <c r="Q707" s="19" t="s">
        <v>1980</v>
      </c>
      <c r="R707">
        <v>583</v>
      </c>
      <c r="S707">
        <v>207</v>
      </c>
      <c r="T707">
        <v>92</v>
      </c>
      <c r="U707">
        <v>61</v>
      </c>
      <c r="V707">
        <v>0</v>
      </c>
      <c r="W707">
        <v>281</v>
      </c>
      <c r="X707" s="19" t="s">
        <v>1980</v>
      </c>
      <c r="Y707" s="4" t="str">
        <f t="shared" si="22"/>
        <v>584 : [92, 61, 0, 281],   #Owzer's Basement Single Chest Room</v>
      </c>
      <c r="Z707" s="4" t="str">
        <f t="shared" ref="Z707:Z770" si="23">B707&amp;" : ["&amp;U707&amp;", "&amp;V707&amp;", "&amp;W707&amp;", "&amp;X707&amp;"],   #"&amp;R707</f>
        <v>207 : [61, 0, 281, Owzer's Basement Single Chest Room],   #583</v>
      </c>
      <c r="AB707" s="19" t="s">
        <v>5624</v>
      </c>
      <c r="AD707" t="s">
        <v>5624</v>
      </c>
    </row>
    <row r="708" spans="1:30">
      <c r="A708">
        <v>585</v>
      </c>
      <c r="B708">
        <v>207</v>
      </c>
      <c r="C708">
        <v>106</v>
      </c>
      <c r="D708">
        <v>46</v>
      </c>
      <c r="E708">
        <v>207</v>
      </c>
      <c r="F708">
        <v>95</v>
      </c>
      <c r="G708">
        <v>61</v>
      </c>
      <c r="H708">
        <v>0</v>
      </c>
      <c r="I708">
        <v>0</v>
      </c>
      <c r="J708">
        <v>0</v>
      </c>
      <c r="K708">
        <v>0</v>
      </c>
      <c r="L708">
        <v>0</v>
      </c>
      <c r="M708">
        <v>0</v>
      </c>
      <c r="P708" s="19" t="s">
        <v>7266</v>
      </c>
      <c r="Q708" s="19" t="s">
        <v>1987</v>
      </c>
      <c r="R708">
        <v>586</v>
      </c>
      <c r="S708">
        <v>207</v>
      </c>
      <c r="T708">
        <v>106</v>
      </c>
      <c r="U708">
        <v>48</v>
      </c>
      <c r="V708">
        <v>2</v>
      </c>
      <c r="W708">
        <v>280</v>
      </c>
      <c r="X708" s="19" t="s">
        <v>3040</v>
      </c>
      <c r="Y708" s="4" t="str">
        <f t="shared" ref="Y708:Y771" si="24">A708&amp;" : ["&amp;T708&amp;", "&amp;U708&amp;", "&amp;V708&amp;", "&amp;W708&amp;"],   #"&amp;Q708</f>
        <v>585 : [106, 48, 2, 280],   #Owzer's Basement First Room to Door Switch Room</v>
      </c>
      <c r="Z708" s="4" t="str">
        <f t="shared" si="23"/>
        <v>207 : [48, 2, 280, Owzer's Basement 1st Room],   #586</v>
      </c>
      <c r="AB708" s="19" t="s">
        <v>5625</v>
      </c>
      <c r="AD708" t="s">
        <v>5625</v>
      </c>
    </row>
    <row r="709" spans="1:30">
      <c r="A709">
        <v>586</v>
      </c>
      <c r="B709">
        <v>207</v>
      </c>
      <c r="C709">
        <v>95</v>
      </c>
      <c r="D709">
        <v>62</v>
      </c>
      <c r="E709">
        <v>207</v>
      </c>
      <c r="F709">
        <v>106</v>
      </c>
      <c r="G709">
        <v>48</v>
      </c>
      <c r="H709">
        <v>2</v>
      </c>
      <c r="I709">
        <v>0</v>
      </c>
      <c r="J709">
        <v>0</v>
      </c>
      <c r="K709">
        <v>32</v>
      </c>
      <c r="L709">
        <v>0</v>
      </c>
      <c r="M709">
        <v>0</v>
      </c>
      <c r="P709" s="19" t="s">
        <v>7266</v>
      </c>
      <c r="Q709" s="19" t="s">
        <v>3042</v>
      </c>
      <c r="R709">
        <v>585</v>
      </c>
      <c r="S709">
        <v>207</v>
      </c>
      <c r="T709">
        <v>95</v>
      </c>
      <c r="U709">
        <v>61</v>
      </c>
      <c r="V709">
        <v>0</v>
      </c>
      <c r="W709">
        <v>282</v>
      </c>
      <c r="X709" s="19" t="s">
        <v>3041</v>
      </c>
      <c r="Y709" s="4" t="str">
        <f t="shared" si="24"/>
        <v>586 : [95, 61, 0, 282],   #Owzer's Basement Switching Door Room South</v>
      </c>
      <c r="Z709" s="4" t="str">
        <f t="shared" si="23"/>
        <v>207 : [61, 0, 282, Owzer's Basement Switching Door Room],   #585</v>
      </c>
      <c r="AB709" s="19" t="s">
        <v>5626</v>
      </c>
      <c r="AD709" t="s">
        <v>5626</v>
      </c>
    </row>
    <row r="710" spans="1:30">
      <c r="A710">
        <v>587</v>
      </c>
      <c r="B710">
        <v>207</v>
      </c>
      <c r="C710">
        <v>88</v>
      </c>
      <c r="D710">
        <v>50</v>
      </c>
      <c r="E710">
        <v>207</v>
      </c>
      <c r="F710">
        <v>90</v>
      </c>
      <c r="G710">
        <v>61</v>
      </c>
      <c r="H710">
        <v>0</v>
      </c>
      <c r="I710">
        <v>0</v>
      </c>
      <c r="J710">
        <v>0</v>
      </c>
      <c r="K710">
        <v>0</v>
      </c>
      <c r="L710">
        <v>0</v>
      </c>
      <c r="M710">
        <v>0</v>
      </c>
      <c r="P710" s="19" t="s">
        <v>7266</v>
      </c>
      <c r="Q710" s="19" t="s">
        <v>3043</v>
      </c>
      <c r="R710">
        <v>588</v>
      </c>
      <c r="S710">
        <v>207</v>
      </c>
      <c r="T710">
        <v>88</v>
      </c>
      <c r="U710">
        <v>51</v>
      </c>
      <c r="V710">
        <v>2</v>
      </c>
      <c r="W710">
        <v>282</v>
      </c>
      <c r="X710" s="19" t="s">
        <v>3041</v>
      </c>
      <c r="Y710" s="4" t="str">
        <f t="shared" si="24"/>
        <v>587 : [88, 51, 2, 282],   #Owzer's Basement Switching Door Room Left Door</v>
      </c>
      <c r="Z710" s="4" t="str">
        <f t="shared" si="23"/>
        <v>207 : [51, 2, 282, Owzer's Basement Switching Door Room],   #588</v>
      </c>
      <c r="AB710" s="19" t="s">
        <v>5627</v>
      </c>
      <c r="AD710" t="s">
        <v>5627</v>
      </c>
    </row>
    <row r="711" spans="1:30">
      <c r="A711">
        <v>588</v>
      </c>
      <c r="B711">
        <v>207</v>
      </c>
      <c r="C711">
        <v>90</v>
      </c>
      <c r="D711">
        <v>62</v>
      </c>
      <c r="E711">
        <v>207</v>
      </c>
      <c r="F711">
        <v>88</v>
      </c>
      <c r="G711">
        <v>51</v>
      </c>
      <c r="H711">
        <v>2</v>
      </c>
      <c r="I711">
        <v>0</v>
      </c>
      <c r="J711">
        <v>0</v>
      </c>
      <c r="K711">
        <v>32</v>
      </c>
      <c r="L711">
        <v>0</v>
      </c>
      <c r="M711">
        <v>0</v>
      </c>
      <c r="P711" s="19" t="s">
        <v>7266</v>
      </c>
      <c r="Q711" s="19" t="s">
        <v>3051</v>
      </c>
      <c r="R711">
        <v>587</v>
      </c>
      <c r="S711">
        <v>207</v>
      </c>
      <c r="T711">
        <v>90</v>
      </c>
      <c r="U711">
        <v>61</v>
      </c>
      <c r="V711">
        <v>0</v>
      </c>
      <c r="W711">
        <v>283</v>
      </c>
      <c r="X711" s="19" t="s">
        <v>3044</v>
      </c>
      <c r="Y711" s="4" t="str">
        <f t="shared" si="24"/>
        <v>588 : [90, 61, 0, 283],   #Owzer's Basement Behind Door Switch Room South Door</v>
      </c>
      <c r="Z711" s="4" t="str">
        <f t="shared" si="23"/>
        <v>207 : [61, 0, 283, Owzer's Basement Behind Switching Door Room],   #587</v>
      </c>
      <c r="AB711" s="19" t="s">
        <v>5628</v>
      </c>
      <c r="AD711" t="s">
        <v>5628</v>
      </c>
    </row>
    <row r="712" spans="1:30">
      <c r="A712">
        <v>589</v>
      </c>
      <c r="B712">
        <v>207</v>
      </c>
      <c r="C712">
        <v>88</v>
      </c>
      <c r="D712">
        <v>35</v>
      </c>
      <c r="E712">
        <v>208</v>
      </c>
      <c r="F712">
        <v>75</v>
      </c>
      <c r="G712">
        <v>36</v>
      </c>
      <c r="H712">
        <v>0</v>
      </c>
      <c r="I712">
        <v>0</v>
      </c>
      <c r="J712">
        <v>0</v>
      </c>
      <c r="K712">
        <v>0</v>
      </c>
      <c r="L712">
        <v>0</v>
      </c>
      <c r="M712">
        <v>0</v>
      </c>
      <c r="P712" s="19" t="s">
        <v>7267</v>
      </c>
      <c r="Q712" s="19" t="s">
        <v>1981</v>
      </c>
      <c r="R712">
        <v>591</v>
      </c>
      <c r="S712">
        <v>208</v>
      </c>
      <c r="T712">
        <v>88</v>
      </c>
      <c r="U712">
        <v>37</v>
      </c>
      <c r="V712">
        <v>2</v>
      </c>
      <c r="W712">
        <v>284</v>
      </c>
      <c r="X712" s="19" t="s">
        <v>3045</v>
      </c>
      <c r="Y712" s="4" t="str">
        <f t="shared" si="24"/>
        <v>589 : [88, 37, 2, 284],   #Owzer's Basement Save Point Room Right Door</v>
      </c>
      <c r="Z712" s="4" t="str">
        <f t="shared" si="23"/>
        <v>207 : [37, 2, 284, Owzer's Basement Save Point Room],   #591</v>
      </c>
      <c r="AB712" s="19" t="s">
        <v>5629</v>
      </c>
      <c r="AD712" t="s">
        <v>5629</v>
      </c>
    </row>
    <row r="713" spans="1:30">
      <c r="A713">
        <v>590</v>
      </c>
      <c r="B713">
        <v>207</v>
      </c>
      <c r="C713">
        <v>76</v>
      </c>
      <c r="D713">
        <v>50</v>
      </c>
      <c r="E713">
        <v>207</v>
      </c>
      <c r="F713">
        <v>85</v>
      </c>
      <c r="G713">
        <v>46</v>
      </c>
      <c r="H713">
        <v>0</v>
      </c>
      <c r="I713">
        <v>0</v>
      </c>
      <c r="J713">
        <v>0</v>
      </c>
      <c r="K713">
        <v>0</v>
      </c>
      <c r="L713">
        <v>0</v>
      </c>
      <c r="M713">
        <v>0</v>
      </c>
      <c r="P713" s="19" t="s">
        <v>7266</v>
      </c>
      <c r="Q713" s="19" t="s">
        <v>1982</v>
      </c>
      <c r="W713">
        <v>285</v>
      </c>
      <c r="X713" s="19" t="s">
        <v>3046</v>
      </c>
      <c r="Y713" s="4" t="str">
        <f t="shared" si="24"/>
        <v>590 : [, , , 285],   #Owzer's Basement Floating Chest Room Door</v>
      </c>
      <c r="Z713" s="4" t="str">
        <f t="shared" si="23"/>
        <v>207 : [, , 285, Owzer's Basement Floating Chest Room],   #</v>
      </c>
      <c r="AC713" t="s">
        <v>9882</v>
      </c>
      <c r="AD713" t="s">
        <v>9882</v>
      </c>
    </row>
    <row r="714" spans="1:30">
      <c r="B714">
        <v>207</v>
      </c>
      <c r="C714">
        <v>90</v>
      </c>
      <c r="D714">
        <v>50</v>
      </c>
      <c r="E714">
        <v>207</v>
      </c>
      <c r="F714">
        <v>113</v>
      </c>
      <c r="G714">
        <v>54</v>
      </c>
      <c r="Q714" s="19" t="s">
        <v>3048</v>
      </c>
      <c r="W714">
        <v>282</v>
      </c>
      <c r="X714" s="19" t="s">
        <v>3041</v>
      </c>
      <c r="Y714" s="4" t="str">
        <f t="shared" si="24"/>
        <v xml:space="preserve"> : [, , , 282],   #Owzer's Basement Switching Door Room Middle Door</v>
      </c>
      <c r="Z714" s="4" t="str">
        <f t="shared" si="23"/>
        <v>207 : [, , 282, Owzer's Basement Switching Door Room],   #</v>
      </c>
    </row>
    <row r="715" spans="1:30">
      <c r="B715">
        <v>207</v>
      </c>
      <c r="C715">
        <v>92</v>
      </c>
      <c r="D715">
        <v>50</v>
      </c>
      <c r="E715">
        <v>207</v>
      </c>
      <c r="F715">
        <v>113</v>
      </c>
      <c r="G715">
        <v>54</v>
      </c>
      <c r="Q715" s="19" t="s">
        <v>3049</v>
      </c>
      <c r="W715">
        <v>282</v>
      </c>
      <c r="X715" s="19" t="s">
        <v>3041</v>
      </c>
      <c r="Y715" s="4" t="str">
        <f t="shared" si="24"/>
        <v xml:space="preserve"> : [, , , 282],   #Owzer's Basement Switching Door Room Right Door</v>
      </c>
      <c r="Z715" s="4" t="str">
        <f t="shared" si="23"/>
        <v>207 : [, , 282, Owzer's Basement Switching Door Room],   #</v>
      </c>
    </row>
    <row r="716" spans="1:30">
      <c r="B716">
        <v>207</v>
      </c>
      <c r="C716">
        <v>85</v>
      </c>
      <c r="D716">
        <v>50</v>
      </c>
      <c r="E716">
        <v>207</v>
      </c>
      <c r="F716">
        <v>71</v>
      </c>
      <c r="G716">
        <v>49</v>
      </c>
      <c r="Q716" s="19" t="s">
        <v>3050</v>
      </c>
      <c r="W716">
        <v>283</v>
      </c>
      <c r="X716" s="19" t="s">
        <v>3044</v>
      </c>
      <c r="Y716" s="4" t="str">
        <f t="shared" si="24"/>
        <v xml:space="preserve"> : [, , , 283],   #Owzer's Basement Behind Switching Door Room North Door</v>
      </c>
      <c r="Z716" s="4" t="str">
        <f t="shared" si="23"/>
        <v>207 : [, , 283, Owzer's Basement Behind Switching Door Room],   #</v>
      </c>
    </row>
    <row r="717" spans="1:30">
      <c r="A717">
        <v>591</v>
      </c>
      <c r="B717">
        <v>208</v>
      </c>
      <c r="C717">
        <v>75</v>
      </c>
      <c r="D717">
        <v>37</v>
      </c>
      <c r="E717">
        <v>207</v>
      </c>
      <c r="F717">
        <v>88</v>
      </c>
      <c r="G717">
        <v>37</v>
      </c>
      <c r="H717">
        <v>2</v>
      </c>
      <c r="I717">
        <v>0</v>
      </c>
      <c r="J717">
        <v>0</v>
      </c>
      <c r="K717">
        <v>32</v>
      </c>
      <c r="L717">
        <v>0</v>
      </c>
      <c r="M717">
        <v>0</v>
      </c>
      <c r="P717" s="19" t="s">
        <v>7266</v>
      </c>
      <c r="Q717" s="19" t="s">
        <v>1983</v>
      </c>
      <c r="R717">
        <v>589</v>
      </c>
      <c r="S717">
        <v>207</v>
      </c>
      <c r="T717">
        <v>75</v>
      </c>
      <c r="U717">
        <v>36</v>
      </c>
      <c r="V717">
        <v>0</v>
      </c>
      <c r="W717">
        <v>286</v>
      </c>
      <c r="X717" s="19" t="s">
        <v>1983</v>
      </c>
      <c r="Y717" s="4" t="str">
        <f t="shared" si="24"/>
        <v>591 : [75, 36, 0, 286],   #Owzer's Basement Chadarnook's Room</v>
      </c>
      <c r="Z717" s="4" t="str">
        <f t="shared" si="23"/>
        <v>208 : [36, 0, 286, Owzer's Basement Chadarnook's Room],   #589</v>
      </c>
      <c r="AB717" s="19" t="s">
        <v>5630</v>
      </c>
      <c r="AD717" t="s">
        <v>5630</v>
      </c>
    </row>
    <row r="718" spans="1:30">
      <c r="A718">
        <v>592</v>
      </c>
      <c r="B718">
        <v>209</v>
      </c>
      <c r="C718">
        <v>118</v>
      </c>
      <c r="D718">
        <v>29</v>
      </c>
      <c r="E718">
        <v>198</v>
      </c>
      <c r="F718">
        <v>16</v>
      </c>
      <c r="G718">
        <v>14</v>
      </c>
      <c r="H718">
        <v>2</v>
      </c>
      <c r="I718">
        <v>0</v>
      </c>
      <c r="J718">
        <v>0</v>
      </c>
      <c r="K718">
        <v>32</v>
      </c>
      <c r="L718">
        <v>0</v>
      </c>
      <c r="M718">
        <v>0</v>
      </c>
      <c r="P718" s="19" t="s">
        <v>7108</v>
      </c>
      <c r="Q718" s="19" t="s">
        <v>1984</v>
      </c>
      <c r="R718">
        <v>567</v>
      </c>
      <c r="S718">
        <v>198</v>
      </c>
      <c r="T718">
        <v>118</v>
      </c>
      <c r="U718">
        <v>28</v>
      </c>
      <c r="V718">
        <v>0</v>
      </c>
      <c r="W718">
        <v>287</v>
      </c>
      <c r="X718" s="19" t="s">
        <v>3077</v>
      </c>
      <c r="Y718" s="4" t="str">
        <f t="shared" si="24"/>
        <v>592 : [118, 28, 0, 287],   #Owzer's House Inside Door to Outside</v>
      </c>
      <c r="Z718" s="4" t="str">
        <f t="shared" si="23"/>
        <v>209 : [28, 0, 287, Owzer's House],   #567</v>
      </c>
      <c r="AB718" s="19" t="s">
        <v>5631</v>
      </c>
      <c r="AD718" t="s">
        <v>5631</v>
      </c>
    </row>
    <row r="719" spans="1:30">
      <c r="A719">
        <v>593</v>
      </c>
      <c r="B719">
        <v>209</v>
      </c>
      <c r="C719">
        <v>99</v>
      </c>
      <c r="D719">
        <v>29</v>
      </c>
      <c r="E719">
        <v>207</v>
      </c>
      <c r="F719">
        <v>127</v>
      </c>
      <c r="G719">
        <v>51</v>
      </c>
      <c r="H719">
        <v>0</v>
      </c>
      <c r="I719">
        <v>0</v>
      </c>
      <c r="J719">
        <v>0</v>
      </c>
      <c r="K719">
        <v>0</v>
      </c>
      <c r="L719">
        <v>0</v>
      </c>
      <c r="M719">
        <v>0</v>
      </c>
      <c r="P719" s="19" t="s">
        <v>7266</v>
      </c>
      <c r="Q719" s="19" t="s">
        <v>1985</v>
      </c>
      <c r="R719">
        <v>580</v>
      </c>
      <c r="S719">
        <v>207</v>
      </c>
      <c r="T719">
        <v>99</v>
      </c>
      <c r="U719">
        <v>30</v>
      </c>
      <c r="V719">
        <v>2</v>
      </c>
      <c r="W719">
        <v>287</v>
      </c>
      <c r="X719" s="19" t="s">
        <v>3077</v>
      </c>
      <c r="Y719" s="4" t="str">
        <f t="shared" si="24"/>
        <v>593 : [99, 30, 2, 287],   #Owzer's House Door to Behind Painting</v>
      </c>
      <c r="Z719" s="4" t="str">
        <f t="shared" si="23"/>
        <v>209 : [30, 2, 287, Owzer's House],   #580</v>
      </c>
      <c r="AB719" s="19" t="s">
        <v>5632</v>
      </c>
      <c r="AD719" t="s">
        <v>5632</v>
      </c>
    </row>
    <row r="720" spans="1:30">
      <c r="A720">
        <v>1218</v>
      </c>
      <c r="B720">
        <v>217</v>
      </c>
      <c r="C720">
        <v>38</v>
      </c>
      <c r="D720">
        <v>46</v>
      </c>
      <c r="E720">
        <v>219</v>
      </c>
      <c r="F720">
        <v>18</v>
      </c>
      <c r="G720">
        <v>32</v>
      </c>
      <c r="H720">
        <v>0</v>
      </c>
      <c r="I720">
        <v>0</v>
      </c>
      <c r="J720">
        <v>0</v>
      </c>
      <c r="K720">
        <v>0</v>
      </c>
      <c r="L720">
        <v>1</v>
      </c>
      <c r="M720">
        <v>0</v>
      </c>
      <c r="N720">
        <v>38</v>
      </c>
      <c r="O720">
        <v>46</v>
      </c>
      <c r="P720" s="19" t="s">
        <v>7268</v>
      </c>
      <c r="Q720" s="19" t="s">
        <v>2640</v>
      </c>
      <c r="R720">
        <v>597</v>
      </c>
      <c r="S720">
        <v>219</v>
      </c>
      <c r="T720">
        <v>38</v>
      </c>
      <c r="U720">
        <v>47</v>
      </c>
      <c r="V720">
        <v>2</v>
      </c>
      <c r="W720">
        <v>288</v>
      </c>
      <c r="X720" s="19" t="s">
        <v>3078</v>
      </c>
      <c r="Y720" s="4" t="str">
        <f t="shared" si="24"/>
        <v>1218 : [38, 47, 2, 288],   #Esper World Outside South Right House</v>
      </c>
      <c r="Z720" s="4" t="str">
        <f t="shared" si="23"/>
        <v>217 : [47, 2, 288, Esper World Outside],   #597</v>
      </c>
      <c r="AB720" s="19" t="s">
        <v>5633</v>
      </c>
      <c r="AD720" t="s">
        <v>5633</v>
      </c>
    </row>
    <row r="721" spans="1:30">
      <c r="A721">
        <v>1219</v>
      </c>
      <c r="B721">
        <v>217</v>
      </c>
      <c r="C721">
        <v>22</v>
      </c>
      <c r="D721">
        <v>19</v>
      </c>
      <c r="E721">
        <v>219</v>
      </c>
      <c r="F721">
        <v>36</v>
      </c>
      <c r="G721">
        <v>14</v>
      </c>
      <c r="H721">
        <v>0</v>
      </c>
      <c r="I721">
        <v>0</v>
      </c>
      <c r="J721">
        <v>0</v>
      </c>
      <c r="K721">
        <v>0</v>
      </c>
      <c r="L721">
        <v>2</v>
      </c>
      <c r="M721">
        <v>0</v>
      </c>
      <c r="N721">
        <v>23</v>
      </c>
      <c r="O721">
        <v>19</v>
      </c>
      <c r="P721" s="19" t="s">
        <v>7268</v>
      </c>
      <c r="Q721" s="19" t="s">
        <v>2641</v>
      </c>
      <c r="R721">
        <v>595</v>
      </c>
      <c r="S721">
        <v>219</v>
      </c>
      <c r="T721">
        <v>23</v>
      </c>
      <c r="U721">
        <v>21</v>
      </c>
      <c r="V721">
        <v>2</v>
      </c>
      <c r="W721">
        <v>288</v>
      </c>
      <c r="X721" s="19" t="s">
        <v>3078</v>
      </c>
      <c r="Y721" s="4" t="str">
        <f t="shared" si="24"/>
        <v>1219 : [23, 21, 2, 288],   #Esper World Outside Northwest House</v>
      </c>
      <c r="Z721" s="4" t="str">
        <f t="shared" si="23"/>
        <v>217 : [21, 2, 288, Esper World Outside],   #595</v>
      </c>
      <c r="AB721" s="19" t="s">
        <v>5634</v>
      </c>
      <c r="AD721" t="s">
        <v>5634</v>
      </c>
    </row>
    <row r="722" spans="1:30">
      <c r="A722">
        <v>1220</v>
      </c>
      <c r="B722">
        <v>217</v>
      </c>
      <c r="C722">
        <v>25</v>
      </c>
      <c r="D722">
        <v>41</v>
      </c>
      <c r="E722">
        <v>219</v>
      </c>
      <c r="F722">
        <v>5</v>
      </c>
      <c r="G722">
        <v>15</v>
      </c>
      <c r="H722">
        <v>0</v>
      </c>
      <c r="I722">
        <v>0</v>
      </c>
      <c r="J722">
        <v>0</v>
      </c>
      <c r="K722">
        <v>0</v>
      </c>
      <c r="L722">
        <v>2</v>
      </c>
      <c r="M722">
        <v>0</v>
      </c>
      <c r="N722">
        <v>26</v>
      </c>
      <c r="O722">
        <v>41</v>
      </c>
      <c r="P722" s="19" t="s">
        <v>7268</v>
      </c>
      <c r="Q722" s="19" t="s">
        <v>2642</v>
      </c>
      <c r="R722">
        <v>599</v>
      </c>
      <c r="S722">
        <v>219</v>
      </c>
      <c r="T722">
        <v>26</v>
      </c>
      <c r="U722">
        <v>42</v>
      </c>
      <c r="V722">
        <v>2</v>
      </c>
      <c r="W722">
        <v>288</v>
      </c>
      <c r="X722" s="19" t="s">
        <v>3078</v>
      </c>
      <c r="Y722" s="4" t="str">
        <f t="shared" si="24"/>
        <v>1220 : [26, 42, 2, 288],   #Esper World Outside South Left House</v>
      </c>
      <c r="Z722" s="4" t="str">
        <f t="shared" si="23"/>
        <v>217 : [42, 2, 288, Esper World Outside],   #599</v>
      </c>
      <c r="AB722" s="19" t="s">
        <v>5635</v>
      </c>
      <c r="AD722" t="s">
        <v>5635</v>
      </c>
    </row>
    <row r="723" spans="1:30">
      <c r="A723">
        <v>1221</v>
      </c>
      <c r="B723">
        <v>217</v>
      </c>
      <c r="C723">
        <v>45</v>
      </c>
      <c r="D723">
        <v>29</v>
      </c>
      <c r="E723">
        <v>219</v>
      </c>
      <c r="F723">
        <v>6</v>
      </c>
      <c r="G723">
        <v>54</v>
      </c>
      <c r="H723">
        <v>0</v>
      </c>
      <c r="I723">
        <v>0</v>
      </c>
      <c r="J723">
        <v>0</v>
      </c>
      <c r="K723">
        <v>0</v>
      </c>
      <c r="L723">
        <v>2</v>
      </c>
      <c r="M723">
        <v>0</v>
      </c>
      <c r="N723">
        <v>46</v>
      </c>
      <c r="O723">
        <v>29</v>
      </c>
      <c r="P723" s="19" t="s">
        <v>7268</v>
      </c>
      <c r="Q723" s="19" t="s">
        <v>2643</v>
      </c>
      <c r="R723">
        <v>598</v>
      </c>
      <c r="S723">
        <v>219</v>
      </c>
      <c r="T723">
        <v>46</v>
      </c>
      <c r="U723">
        <v>30</v>
      </c>
      <c r="V723">
        <v>2</v>
      </c>
      <c r="W723">
        <v>288</v>
      </c>
      <c r="X723" s="19" t="s">
        <v>3078</v>
      </c>
      <c r="Y723" s="4" t="str">
        <f t="shared" si="24"/>
        <v>1221 : [46, 30, 2, 288],   #Esper World Outside East House</v>
      </c>
      <c r="Z723" s="4" t="str">
        <f t="shared" si="23"/>
        <v>217 : [30, 2, 288, Esper World Outside],   #598</v>
      </c>
      <c r="AB723" s="19" t="s">
        <v>5636</v>
      </c>
      <c r="AD723" t="s">
        <v>5636</v>
      </c>
    </row>
    <row r="724" spans="1:30">
      <c r="A724">
        <v>1222</v>
      </c>
      <c r="B724">
        <v>217</v>
      </c>
      <c r="C724">
        <v>54</v>
      </c>
      <c r="D724">
        <v>24</v>
      </c>
      <c r="E724">
        <v>219</v>
      </c>
      <c r="F724">
        <v>41</v>
      </c>
      <c r="G724">
        <v>55</v>
      </c>
      <c r="H724">
        <v>0</v>
      </c>
      <c r="I724">
        <v>0</v>
      </c>
      <c r="J724">
        <v>0</v>
      </c>
      <c r="K724">
        <v>0</v>
      </c>
      <c r="L724">
        <v>2</v>
      </c>
      <c r="M724">
        <v>0</v>
      </c>
      <c r="N724">
        <v>55</v>
      </c>
      <c r="O724">
        <v>24</v>
      </c>
      <c r="P724" s="19" t="s">
        <v>7268</v>
      </c>
      <c r="Q724" s="19" t="s">
        <v>2644</v>
      </c>
      <c r="R724">
        <v>596</v>
      </c>
      <c r="S724">
        <v>219</v>
      </c>
      <c r="T724">
        <v>55</v>
      </c>
      <c r="U724">
        <v>25</v>
      </c>
      <c r="V724">
        <v>2</v>
      </c>
      <c r="W724">
        <v>288</v>
      </c>
      <c r="X724" s="19" t="s">
        <v>3078</v>
      </c>
      <c r="Y724" s="4" t="str">
        <f t="shared" si="24"/>
        <v>1222 : [55, 25, 2, 288],   #Esper World Outside Far East House</v>
      </c>
      <c r="Z724" s="4" t="str">
        <f t="shared" si="23"/>
        <v>217 : [25, 2, 288, Esper World Outside],   #596</v>
      </c>
      <c r="AB724" s="19" t="s">
        <v>5637</v>
      </c>
      <c r="AD724" t="s">
        <v>5637</v>
      </c>
    </row>
    <row r="725" spans="1:30">
      <c r="A725">
        <v>1223</v>
      </c>
      <c r="B725">
        <v>217</v>
      </c>
      <c r="C725">
        <v>32</v>
      </c>
      <c r="D725">
        <v>6</v>
      </c>
      <c r="E725">
        <v>218</v>
      </c>
      <c r="F725">
        <v>56</v>
      </c>
      <c r="G725">
        <v>49</v>
      </c>
      <c r="H725">
        <v>0</v>
      </c>
      <c r="I725">
        <v>0</v>
      </c>
      <c r="J725">
        <v>0</v>
      </c>
      <c r="K725">
        <v>0</v>
      </c>
      <c r="L725">
        <v>1</v>
      </c>
      <c r="M725">
        <v>0</v>
      </c>
      <c r="N725">
        <v>32</v>
      </c>
      <c r="O725">
        <v>6</v>
      </c>
      <c r="P725" s="19" t="s">
        <v>7269</v>
      </c>
      <c r="Q725" s="19" t="s">
        <v>2645</v>
      </c>
      <c r="R725">
        <v>594</v>
      </c>
      <c r="S725">
        <v>218</v>
      </c>
      <c r="T725">
        <v>33</v>
      </c>
      <c r="U725">
        <v>7</v>
      </c>
      <c r="V725">
        <v>2</v>
      </c>
      <c r="W725">
        <v>288</v>
      </c>
      <c r="X725" s="19" t="s">
        <v>3078</v>
      </c>
      <c r="Y725" s="4" t="str">
        <f t="shared" si="24"/>
        <v>1223 : [33, 7, 2, 288],   #Esper World Outside to Gate</v>
      </c>
      <c r="Z725" s="4" t="str">
        <f t="shared" si="23"/>
        <v>217 : [7, 2, 288, Esper World Outside],   #594</v>
      </c>
      <c r="AB725" s="19" t="s">
        <v>5638</v>
      </c>
      <c r="AD725" t="s">
        <v>5638</v>
      </c>
    </row>
    <row r="726" spans="1:30">
      <c r="A726">
        <v>594</v>
      </c>
      <c r="B726">
        <v>218</v>
      </c>
      <c r="C726">
        <v>56</v>
      </c>
      <c r="D726">
        <v>50</v>
      </c>
      <c r="E726">
        <v>217</v>
      </c>
      <c r="F726">
        <v>33</v>
      </c>
      <c r="G726">
        <v>7</v>
      </c>
      <c r="H726">
        <v>2</v>
      </c>
      <c r="I726">
        <v>0</v>
      </c>
      <c r="J726">
        <v>0</v>
      </c>
      <c r="K726">
        <v>32</v>
      </c>
      <c r="L726">
        <v>0</v>
      </c>
      <c r="M726">
        <v>0</v>
      </c>
      <c r="P726" s="19" t="s">
        <v>7270</v>
      </c>
      <c r="Q726" s="19" t="s">
        <v>1156</v>
      </c>
      <c r="R726">
        <v>1223</v>
      </c>
      <c r="S726">
        <v>217</v>
      </c>
      <c r="T726">
        <v>56</v>
      </c>
      <c r="U726">
        <v>49</v>
      </c>
      <c r="V726">
        <v>0</v>
      </c>
      <c r="W726">
        <v>289</v>
      </c>
      <c r="X726" s="19" t="s">
        <v>1156</v>
      </c>
      <c r="Y726" s="4" t="str">
        <f t="shared" si="24"/>
        <v>594 : [56, 49, 0, 289],   #Esper World Gate</v>
      </c>
      <c r="Z726" s="4" t="str">
        <f t="shared" si="23"/>
        <v>218 : [49, 0, 289, Esper World Gate],   #1223</v>
      </c>
      <c r="AB726" s="19" t="s">
        <v>5639</v>
      </c>
      <c r="AD726" t="s">
        <v>5639</v>
      </c>
    </row>
    <row r="727" spans="1:30">
      <c r="A727">
        <v>595</v>
      </c>
      <c r="B727">
        <v>219</v>
      </c>
      <c r="C727">
        <v>36</v>
      </c>
      <c r="D727">
        <v>15</v>
      </c>
      <c r="E727">
        <v>217</v>
      </c>
      <c r="F727">
        <v>23</v>
      </c>
      <c r="G727">
        <v>21</v>
      </c>
      <c r="H727">
        <v>2</v>
      </c>
      <c r="I727">
        <v>0</v>
      </c>
      <c r="J727">
        <v>0</v>
      </c>
      <c r="K727">
        <v>32</v>
      </c>
      <c r="L727">
        <v>0</v>
      </c>
      <c r="M727">
        <v>0</v>
      </c>
      <c r="P727" s="19" t="s">
        <v>7270</v>
      </c>
      <c r="Q727" s="19" t="s">
        <v>2646</v>
      </c>
      <c r="R727">
        <v>1219</v>
      </c>
      <c r="S727">
        <v>217</v>
      </c>
      <c r="T727">
        <v>36</v>
      </c>
      <c r="U727">
        <v>14</v>
      </c>
      <c r="V727">
        <v>0</v>
      </c>
      <c r="W727">
        <v>290</v>
      </c>
      <c r="X727" s="19" t="s">
        <v>2646</v>
      </c>
      <c r="Y727" s="4" t="str">
        <f t="shared" si="24"/>
        <v>595 : [36, 14, 0, 290],   #Esper World Northwest House</v>
      </c>
      <c r="Z727" s="4" t="str">
        <f t="shared" si="23"/>
        <v>219 : [14, 0, 290, Esper World Northwest House],   #1219</v>
      </c>
      <c r="AB727" s="19" t="s">
        <v>5640</v>
      </c>
      <c r="AD727" t="s">
        <v>5640</v>
      </c>
    </row>
    <row r="728" spans="1:30">
      <c r="A728">
        <v>596</v>
      </c>
      <c r="B728">
        <v>219</v>
      </c>
      <c r="C728">
        <v>41</v>
      </c>
      <c r="D728">
        <v>56</v>
      </c>
      <c r="E728">
        <v>217</v>
      </c>
      <c r="F728">
        <v>55</v>
      </c>
      <c r="G728">
        <v>25</v>
      </c>
      <c r="H728">
        <v>2</v>
      </c>
      <c r="I728">
        <v>0</v>
      </c>
      <c r="J728">
        <v>0</v>
      </c>
      <c r="K728">
        <v>32</v>
      </c>
      <c r="L728">
        <v>0</v>
      </c>
      <c r="M728">
        <v>0</v>
      </c>
      <c r="P728" s="19" t="s">
        <v>7270</v>
      </c>
      <c r="Q728" s="19" t="s">
        <v>2647</v>
      </c>
      <c r="R728">
        <v>1222</v>
      </c>
      <c r="S728">
        <v>217</v>
      </c>
      <c r="T728">
        <v>41</v>
      </c>
      <c r="U728">
        <v>55</v>
      </c>
      <c r="V728">
        <v>0</v>
      </c>
      <c r="W728">
        <v>291</v>
      </c>
      <c r="X728" s="19" t="s">
        <v>2647</v>
      </c>
      <c r="Y728" s="4" t="str">
        <f t="shared" si="24"/>
        <v>596 : [41, 55, 0, 291],   #Esper World Far East House</v>
      </c>
      <c r="Z728" s="4" t="str">
        <f t="shared" si="23"/>
        <v>219 : [55, 0, 291, Esper World Far East House],   #1222</v>
      </c>
      <c r="AB728" s="19" t="s">
        <v>5641</v>
      </c>
      <c r="AD728" t="s">
        <v>5641</v>
      </c>
    </row>
    <row r="729" spans="1:30">
      <c r="A729">
        <v>597</v>
      </c>
      <c r="B729">
        <v>219</v>
      </c>
      <c r="C729">
        <v>18</v>
      </c>
      <c r="D729">
        <v>33</v>
      </c>
      <c r="E729">
        <v>217</v>
      </c>
      <c r="F729">
        <v>38</v>
      </c>
      <c r="G729">
        <v>47</v>
      </c>
      <c r="H729">
        <v>2</v>
      </c>
      <c r="I729">
        <v>0</v>
      </c>
      <c r="J729">
        <v>0</v>
      </c>
      <c r="K729">
        <v>32</v>
      </c>
      <c r="L729">
        <v>0</v>
      </c>
      <c r="M729">
        <v>0</v>
      </c>
      <c r="P729" s="19" t="s">
        <v>7270</v>
      </c>
      <c r="Q729" s="19" t="s">
        <v>2648</v>
      </c>
      <c r="R729">
        <v>1218</v>
      </c>
      <c r="S729">
        <v>217</v>
      </c>
      <c r="T729">
        <v>18</v>
      </c>
      <c r="U729">
        <v>32</v>
      </c>
      <c r="V729">
        <v>0</v>
      </c>
      <c r="W729">
        <v>292</v>
      </c>
      <c r="X729" s="19" t="s">
        <v>2648</v>
      </c>
      <c r="Y729" s="4" t="str">
        <f t="shared" si="24"/>
        <v>597 : [18, 32, 0, 292],   #Esper World South Right House</v>
      </c>
      <c r="Z729" s="4" t="str">
        <f t="shared" si="23"/>
        <v>219 : [32, 0, 292, Esper World South Right House],   #1218</v>
      </c>
      <c r="AB729" s="19" t="s">
        <v>5642</v>
      </c>
      <c r="AD729" t="s">
        <v>5642</v>
      </c>
    </row>
    <row r="730" spans="1:30">
      <c r="A730">
        <v>598</v>
      </c>
      <c r="B730">
        <v>219</v>
      </c>
      <c r="C730">
        <v>6</v>
      </c>
      <c r="D730">
        <v>55</v>
      </c>
      <c r="E730">
        <v>217</v>
      </c>
      <c r="F730">
        <v>46</v>
      </c>
      <c r="G730">
        <v>30</v>
      </c>
      <c r="H730">
        <v>2</v>
      </c>
      <c r="I730">
        <v>0</v>
      </c>
      <c r="J730">
        <v>0</v>
      </c>
      <c r="K730">
        <v>32</v>
      </c>
      <c r="L730">
        <v>0</v>
      </c>
      <c r="M730">
        <v>0</v>
      </c>
      <c r="P730" s="19" t="s">
        <v>7270</v>
      </c>
      <c r="Q730" s="19" t="s">
        <v>2649</v>
      </c>
      <c r="R730">
        <v>1221</v>
      </c>
      <c r="S730">
        <v>217</v>
      </c>
      <c r="T730">
        <v>6</v>
      </c>
      <c r="U730">
        <v>54</v>
      </c>
      <c r="V730">
        <v>0</v>
      </c>
      <c r="W730">
        <v>293</v>
      </c>
      <c r="X730" s="19" t="s">
        <v>2649</v>
      </c>
      <c r="Y730" s="4" t="str">
        <f t="shared" si="24"/>
        <v>598 : [6, 54, 0, 293],   #Esper World East House</v>
      </c>
      <c r="Z730" s="4" t="str">
        <f t="shared" si="23"/>
        <v>219 : [54, 0, 293, Esper World East House],   #1221</v>
      </c>
      <c r="AB730" s="19" t="s">
        <v>5643</v>
      </c>
      <c r="AD730" t="s">
        <v>5643</v>
      </c>
    </row>
    <row r="731" spans="1:30">
      <c r="A731">
        <v>599</v>
      </c>
      <c r="B731">
        <v>219</v>
      </c>
      <c r="C731">
        <v>5</v>
      </c>
      <c r="D731">
        <v>16</v>
      </c>
      <c r="E731">
        <v>217</v>
      </c>
      <c r="F731">
        <v>26</v>
      </c>
      <c r="G731">
        <v>42</v>
      </c>
      <c r="H731">
        <v>2</v>
      </c>
      <c r="I731">
        <v>0</v>
      </c>
      <c r="J731">
        <v>0</v>
      </c>
      <c r="K731">
        <v>32</v>
      </c>
      <c r="L731">
        <v>0</v>
      </c>
      <c r="M731">
        <v>0</v>
      </c>
      <c r="P731" s="19" t="s">
        <v>7270</v>
      </c>
      <c r="Q731" s="19" t="s">
        <v>2650</v>
      </c>
      <c r="R731">
        <v>1220</v>
      </c>
      <c r="S731">
        <v>217</v>
      </c>
      <c r="T731">
        <v>5</v>
      </c>
      <c r="U731">
        <v>15</v>
      </c>
      <c r="V731">
        <v>0</v>
      </c>
      <c r="W731">
        <v>294</v>
      </c>
      <c r="X731" s="19" t="s">
        <v>2650</v>
      </c>
      <c r="Y731" s="4" t="str">
        <f t="shared" si="24"/>
        <v>599 : [5, 15, 0, 294],   #Esper World South Left House</v>
      </c>
      <c r="Z731" s="4" t="str">
        <f t="shared" si="23"/>
        <v>219 : [15, 0, 294, Esper World South Left House],   #1220</v>
      </c>
      <c r="AB731" s="19" t="s">
        <v>5644</v>
      </c>
      <c r="AD731" t="s">
        <v>5644</v>
      </c>
    </row>
    <row r="732" spans="1:30">
      <c r="A732">
        <v>600</v>
      </c>
      <c r="B732">
        <v>221</v>
      </c>
      <c r="C732">
        <v>13</v>
      </c>
      <c r="D732">
        <v>21</v>
      </c>
      <c r="E732">
        <v>225</v>
      </c>
      <c r="F732">
        <v>124</v>
      </c>
      <c r="G732">
        <v>55</v>
      </c>
      <c r="H732">
        <v>0</v>
      </c>
      <c r="I732">
        <v>0</v>
      </c>
      <c r="J732">
        <v>0</v>
      </c>
      <c r="K732">
        <v>0</v>
      </c>
      <c r="L732">
        <v>0</v>
      </c>
      <c r="M732">
        <v>0</v>
      </c>
      <c r="P732" s="19" t="s">
        <v>7271</v>
      </c>
      <c r="Q732" s="19" t="s">
        <v>1990</v>
      </c>
      <c r="R732">
        <v>630</v>
      </c>
      <c r="S732">
        <v>225</v>
      </c>
      <c r="T732">
        <v>13</v>
      </c>
      <c r="U732">
        <v>22</v>
      </c>
      <c r="V732">
        <v>2</v>
      </c>
      <c r="W732">
        <v>295</v>
      </c>
      <c r="X732" s="19" t="s">
        <v>3102</v>
      </c>
      <c r="Y732" s="4" t="str">
        <f t="shared" si="24"/>
        <v>600 : [13, 22, 2, 295],   #Zozo Weapon Outside</v>
      </c>
      <c r="Z732" s="4" t="str">
        <f t="shared" si="23"/>
        <v>221 : [22, 2, 295, Zozo 1F Outside],   #630</v>
      </c>
      <c r="AB732" s="19" t="s">
        <v>5645</v>
      </c>
      <c r="AD732" t="s">
        <v>5645</v>
      </c>
    </row>
    <row r="733" spans="1:30">
      <c r="A733">
        <v>601</v>
      </c>
      <c r="B733">
        <v>221</v>
      </c>
      <c r="C733">
        <v>23</v>
      </c>
      <c r="D733">
        <v>17</v>
      </c>
      <c r="E733">
        <v>225</v>
      </c>
      <c r="F733">
        <v>83</v>
      </c>
      <c r="G733">
        <v>61</v>
      </c>
      <c r="H733">
        <v>0</v>
      </c>
      <c r="I733">
        <v>0</v>
      </c>
      <c r="J733">
        <v>0</v>
      </c>
      <c r="K733">
        <v>0</v>
      </c>
      <c r="L733">
        <v>0</v>
      </c>
      <c r="M733">
        <v>0</v>
      </c>
      <c r="P733" s="19" t="s">
        <v>7271</v>
      </c>
      <c r="Q733" s="19" t="s">
        <v>1991</v>
      </c>
      <c r="R733">
        <v>629</v>
      </c>
      <c r="S733">
        <v>225</v>
      </c>
      <c r="T733">
        <v>23</v>
      </c>
      <c r="U733">
        <v>18</v>
      </c>
      <c r="V733">
        <v>2</v>
      </c>
      <c r="W733">
        <v>295</v>
      </c>
      <c r="X733" s="19" t="s">
        <v>3102</v>
      </c>
      <c r="Y733" s="4" t="str">
        <f t="shared" si="24"/>
        <v>601 : [23, 18, 2, 295],   #Zozo Armor Outside</v>
      </c>
      <c r="Z733" s="4" t="str">
        <f t="shared" si="23"/>
        <v>221 : [18, 2, 295, Zozo 1F Outside],   #629</v>
      </c>
      <c r="AB733" s="19" t="s">
        <v>5646</v>
      </c>
      <c r="AD733" t="s">
        <v>5646</v>
      </c>
    </row>
    <row r="734" spans="1:30">
      <c r="A734">
        <v>602</v>
      </c>
      <c r="B734">
        <v>221</v>
      </c>
      <c r="C734">
        <v>42</v>
      </c>
      <c r="D734">
        <v>28</v>
      </c>
      <c r="E734">
        <v>225</v>
      </c>
      <c r="F734">
        <v>98</v>
      </c>
      <c r="G734">
        <v>61</v>
      </c>
      <c r="H734">
        <v>0</v>
      </c>
      <c r="I734">
        <v>0</v>
      </c>
      <c r="J734">
        <v>0</v>
      </c>
      <c r="K734">
        <v>0</v>
      </c>
      <c r="L734">
        <v>0</v>
      </c>
      <c r="M734">
        <v>0</v>
      </c>
      <c r="P734" s="19" t="s">
        <v>7271</v>
      </c>
      <c r="Q734" s="19" t="s">
        <v>1992</v>
      </c>
      <c r="R734">
        <v>631</v>
      </c>
      <c r="S734">
        <v>225</v>
      </c>
      <c r="T734">
        <v>42</v>
      </c>
      <c r="U734">
        <v>29</v>
      </c>
      <c r="V734">
        <v>2</v>
      </c>
      <c r="W734">
        <v>295</v>
      </c>
      <c r="X734" s="19" t="s">
        <v>3102</v>
      </c>
      <c r="Y734" s="4" t="str">
        <f t="shared" si="24"/>
        <v>602 : [42, 29, 2, 295],   #Zozo Clock Puzzle Room 1F Outside</v>
      </c>
      <c r="Z734" s="4" t="str">
        <f t="shared" si="23"/>
        <v>221 : [29, 2, 295, Zozo 1F Outside],   #631</v>
      </c>
      <c r="AB734" s="19" t="s">
        <v>5647</v>
      </c>
      <c r="AD734" t="s">
        <v>5647</v>
      </c>
    </row>
    <row r="735" spans="1:30">
      <c r="A735">
        <v>603</v>
      </c>
      <c r="B735">
        <v>221</v>
      </c>
      <c r="C735">
        <v>43</v>
      </c>
      <c r="D735">
        <v>24</v>
      </c>
      <c r="E735">
        <v>225</v>
      </c>
      <c r="F735">
        <v>110</v>
      </c>
      <c r="G735">
        <v>54</v>
      </c>
      <c r="H735">
        <v>0</v>
      </c>
      <c r="I735">
        <v>0</v>
      </c>
      <c r="J735">
        <v>0</v>
      </c>
      <c r="K735">
        <v>0</v>
      </c>
      <c r="L735">
        <v>0</v>
      </c>
      <c r="M735">
        <v>0</v>
      </c>
      <c r="P735" s="19" t="s">
        <v>7271</v>
      </c>
      <c r="Q735" s="19" t="s">
        <v>1993</v>
      </c>
      <c r="R735">
        <v>632</v>
      </c>
      <c r="S735">
        <v>225</v>
      </c>
      <c r="T735">
        <v>43</v>
      </c>
      <c r="U735">
        <v>25</v>
      </c>
      <c r="V735">
        <v>2</v>
      </c>
      <c r="W735">
        <v>296</v>
      </c>
      <c r="X735" s="19" t="s">
        <v>3103</v>
      </c>
      <c r="Y735" s="4" t="str">
        <f t="shared" si="24"/>
        <v>603 : [43, 25, 2, 296],   #Zozo Clock Puzzle Room 2F Outside</v>
      </c>
      <c r="Z735" s="4" t="str">
        <f t="shared" si="23"/>
        <v>221 : [25, 2, 296, Zozo 2F Clock Room Balcony Outside ],   #632</v>
      </c>
      <c r="AB735" s="19" t="s">
        <v>5648</v>
      </c>
      <c r="AD735" t="s">
        <v>5648</v>
      </c>
    </row>
    <row r="736" spans="1:30">
      <c r="A736">
        <v>604</v>
      </c>
      <c r="B736">
        <v>221</v>
      </c>
      <c r="C736">
        <v>44</v>
      </c>
      <c r="D736">
        <v>48</v>
      </c>
      <c r="E736">
        <v>225</v>
      </c>
      <c r="F736">
        <v>12</v>
      </c>
      <c r="G736">
        <v>43</v>
      </c>
      <c r="H736">
        <v>0</v>
      </c>
      <c r="I736">
        <v>0</v>
      </c>
      <c r="J736">
        <v>0</v>
      </c>
      <c r="K736">
        <v>0</v>
      </c>
      <c r="L736">
        <v>0</v>
      </c>
      <c r="M736">
        <v>0</v>
      </c>
      <c r="P736" s="19" t="s">
        <v>7271</v>
      </c>
      <c r="Q736" s="19" t="s">
        <v>1994</v>
      </c>
      <c r="R736">
        <v>620</v>
      </c>
      <c r="S736">
        <v>225</v>
      </c>
      <c r="T736">
        <v>44</v>
      </c>
      <c r="U736">
        <v>49</v>
      </c>
      <c r="V736">
        <v>2</v>
      </c>
      <c r="W736">
        <v>295</v>
      </c>
      <c r="X736" s="19" t="s">
        <v>3102</v>
      </c>
      <c r="Y736" s="4" t="str">
        <f t="shared" si="24"/>
        <v>604 : [44, 49, 2, 295],   #Zozo Cafe 1F Outside</v>
      </c>
      <c r="Z736" s="4" t="str">
        <f t="shared" si="23"/>
        <v>221 : [49, 2, 295, Zozo 1F Outside],   #620</v>
      </c>
      <c r="AB736" s="19" t="s">
        <v>5649</v>
      </c>
      <c r="AD736" t="s">
        <v>5649</v>
      </c>
    </row>
    <row r="737" spans="1:30">
      <c r="A737">
        <v>605</v>
      </c>
      <c r="B737">
        <v>221</v>
      </c>
      <c r="C737">
        <v>44</v>
      </c>
      <c r="D737">
        <v>41</v>
      </c>
      <c r="E737">
        <v>225</v>
      </c>
      <c r="F737">
        <v>11</v>
      </c>
      <c r="G737">
        <v>16</v>
      </c>
      <c r="H737">
        <v>0</v>
      </c>
      <c r="I737">
        <v>0</v>
      </c>
      <c r="J737">
        <v>0</v>
      </c>
      <c r="K737">
        <v>0</v>
      </c>
      <c r="L737">
        <v>0</v>
      </c>
      <c r="M737">
        <v>0</v>
      </c>
      <c r="P737" s="19" t="s">
        <v>7271</v>
      </c>
      <c r="Q737" s="19" t="s">
        <v>1995</v>
      </c>
      <c r="R737">
        <v>621</v>
      </c>
      <c r="S737">
        <v>225</v>
      </c>
      <c r="T737">
        <v>44</v>
      </c>
      <c r="U737">
        <v>42</v>
      </c>
      <c r="V737">
        <v>2</v>
      </c>
      <c r="W737">
        <v>297</v>
      </c>
      <c r="X737" s="19" t="s">
        <v>3104</v>
      </c>
      <c r="Y737" s="4" t="str">
        <f t="shared" si="24"/>
        <v>605 : [44, 42, 2, 297],   #Zozo Cafe 2F Left Outside</v>
      </c>
      <c r="Z737" s="4" t="str">
        <f t="shared" si="23"/>
        <v>221 : [42, 2, 297, Zozo 2F Cafe Balcony Outside],   #621</v>
      </c>
      <c r="AB737" s="19" t="s">
        <v>5650</v>
      </c>
      <c r="AD737" t="s">
        <v>5650</v>
      </c>
    </row>
    <row r="738" spans="1:30">
      <c r="A738">
        <v>606</v>
      </c>
      <c r="B738">
        <v>221</v>
      </c>
      <c r="C738">
        <v>49</v>
      </c>
      <c r="D738">
        <v>38</v>
      </c>
      <c r="E738">
        <v>225</v>
      </c>
      <c r="F738">
        <v>21</v>
      </c>
      <c r="G738">
        <v>14</v>
      </c>
      <c r="H738">
        <v>0</v>
      </c>
      <c r="I738">
        <v>0</v>
      </c>
      <c r="J738">
        <v>0</v>
      </c>
      <c r="K738">
        <v>0</v>
      </c>
      <c r="L738">
        <v>0</v>
      </c>
      <c r="M738">
        <v>0</v>
      </c>
      <c r="P738" s="19" t="s">
        <v>7271</v>
      </c>
      <c r="Q738" s="19" t="s">
        <v>1996</v>
      </c>
      <c r="R738">
        <v>622</v>
      </c>
      <c r="S738">
        <v>225</v>
      </c>
      <c r="T738">
        <v>49</v>
      </c>
      <c r="U738">
        <v>39</v>
      </c>
      <c r="V738">
        <v>2</v>
      </c>
      <c r="W738">
        <v>298</v>
      </c>
      <c r="X738" s="19" t="s">
        <v>3105</v>
      </c>
      <c r="Y738" s="4" t="str">
        <f t="shared" si="24"/>
        <v>606 : [49, 39, 2, 298],   #Zozo Cafe 2F Right Outside</v>
      </c>
      <c r="Z738" s="4" t="str">
        <f t="shared" si="23"/>
        <v>221 : [39, 2, 298, Zozo Cafe Upstairs Outside],   #622</v>
      </c>
      <c r="AB738" s="19" t="s">
        <v>5651</v>
      </c>
      <c r="AD738" t="s">
        <v>5651</v>
      </c>
    </row>
    <row r="739" spans="1:30">
      <c r="A739">
        <v>607</v>
      </c>
      <c r="B739">
        <v>221</v>
      </c>
      <c r="C739">
        <v>54</v>
      </c>
      <c r="D739">
        <v>35</v>
      </c>
      <c r="E739">
        <v>225</v>
      </c>
      <c r="F739">
        <v>66</v>
      </c>
      <c r="G739">
        <v>56</v>
      </c>
      <c r="H739">
        <v>0</v>
      </c>
      <c r="I739">
        <v>0</v>
      </c>
      <c r="J739">
        <v>0</v>
      </c>
      <c r="K739">
        <v>0</v>
      </c>
      <c r="L739">
        <v>0</v>
      </c>
      <c r="M739">
        <v>0</v>
      </c>
      <c r="P739" s="19" t="s">
        <v>7271</v>
      </c>
      <c r="Q739" s="19" t="s">
        <v>1997</v>
      </c>
      <c r="R739">
        <v>633</v>
      </c>
      <c r="S739">
        <v>225</v>
      </c>
      <c r="T739">
        <v>54</v>
      </c>
      <c r="U739">
        <v>36</v>
      </c>
      <c r="V739">
        <v>2</v>
      </c>
      <c r="W739">
        <v>298</v>
      </c>
      <c r="X739" s="19" t="s">
        <v>3105</v>
      </c>
      <c r="Y739" s="4" t="str">
        <f t="shared" si="24"/>
        <v>607 : [54, 36, 2, 298],   #Zozo Cafe 3F Right Outside</v>
      </c>
      <c r="Z739" s="4" t="str">
        <f t="shared" si="23"/>
        <v>221 : [36, 2, 298, Zozo Cafe Upstairs Outside],   #633</v>
      </c>
      <c r="AB739" s="19" t="s">
        <v>5652</v>
      </c>
      <c r="AD739" t="s">
        <v>5652</v>
      </c>
    </row>
    <row r="740" spans="1:30">
      <c r="A740">
        <v>608</v>
      </c>
      <c r="B740">
        <v>221</v>
      </c>
      <c r="C740">
        <v>38</v>
      </c>
      <c r="D740">
        <v>57</v>
      </c>
      <c r="E740">
        <v>225</v>
      </c>
      <c r="F740">
        <v>52</v>
      </c>
      <c r="G740">
        <v>56</v>
      </c>
      <c r="H740">
        <v>0</v>
      </c>
      <c r="I740">
        <v>0</v>
      </c>
      <c r="J740">
        <v>0</v>
      </c>
      <c r="K740">
        <v>0</v>
      </c>
      <c r="L740">
        <v>0</v>
      </c>
      <c r="M740">
        <v>0</v>
      </c>
      <c r="P740" s="19" t="s">
        <v>7271</v>
      </c>
      <c r="Q740" s="19" t="s">
        <v>1998</v>
      </c>
      <c r="R740">
        <v>623</v>
      </c>
      <c r="S740">
        <v>225</v>
      </c>
      <c r="T740">
        <v>38</v>
      </c>
      <c r="U740">
        <v>58</v>
      </c>
      <c r="V740">
        <v>2</v>
      </c>
      <c r="W740">
        <v>295</v>
      </c>
      <c r="X740" s="19" t="s">
        <v>3102</v>
      </c>
      <c r="Y740" s="4" t="str">
        <f t="shared" si="24"/>
        <v>608 : [38, 58, 2, 295],   #Zozo Relic 1F Outside</v>
      </c>
      <c r="Z740" s="4" t="str">
        <f t="shared" si="23"/>
        <v>221 : [58, 2, 295, Zozo 1F Outside],   #623</v>
      </c>
      <c r="AB740" s="19" t="s">
        <v>5653</v>
      </c>
      <c r="AD740" t="s">
        <v>5653</v>
      </c>
    </row>
    <row r="741" spans="1:30">
      <c r="A741">
        <v>609</v>
      </c>
      <c r="B741">
        <v>221</v>
      </c>
      <c r="C741">
        <v>35</v>
      </c>
      <c r="D741">
        <v>53</v>
      </c>
      <c r="E741">
        <v>225</v>
      </c>
      <c r="F741">
        <v>48</v>
      </c>
      <c r="G741">
        <v>48</v>
      </c>
      <c r="H741">
        <v>1</v>
      </c>
      <c r="I741">
        <v>0</v>
      </c>
      <c r="J741">
        <v>0</v>
      </c>
      <c r="K741">
        <v>16</v>
      </c>
      <c r="L741">
        <v>0</v>
      </c>
      <c r="M741">
        <v>0</v>
      </c>
      <c r="P741" s="19" t="s">
        <v>7271</v>
      </c>
      <c r="Q741" s="19" t="s">
        <v>1999</v>
      </c>
      <c r="R741">
        <v>624</v>
      </c>
      <c r="S741">
        <v>225</v>
      </c>
      <c r="T741">
        <v>35</v>
      </c>
      <c r="U741">
        <v>54</v>
      </c>
      <c r="V741">
        <v>2</v>
      </c>
      <c r="W741">
        <v>299</v>
      </c>
      <c r="X741" s="19" t="s">
        <v>3107</v>
      </c>
      <c r="Y741" s="4" t="str">
        <f t="shared" si="24"/>
        <v>609 : [35, 54, 2, 299],   #Zozo Relic 2F Outside</v>
      </c>
      <c r="Z741" s="4" t="str">
        <f t="shared" si="23"/>
        <v>221 : [54, 2, 299, Zozo Relic 1st Section Outside],   #624</v>
      </c>
      <c r="AB741" s="19" t="s">
        <v>5654</v>
      </c>
      <c r="AD741" t="s">
        <v>5654</v>
      </c>
    </row>
    <row r="742" spans="1:30">
      <c r="A742">
        <v>610</v>
      </c>
      <c r="B742">
        <v>221</v>
      </c>
      <c r="C742">
        <v>34</v>
      </c>
      <c r="D742">
        <v>50</v>
      </c>
      <c r="E742">
        <v>225</v>
      </c>
      <c r="F742">
        <v>59</v>
      </c>
      <c r="G742">
        <v>34</v>
      </c>
      <c r="H742">
        <v>0</v>
      </c>
      <c r="I742">
        <v>0</v>
      </c>
      <c r="J742">
        <v>0</v>
      </c>
      <c r="K742">
        <v>0</v>
      </c>
      <c r="L742">
        <v>0</v>
      </c>
      <c r="M742">
        <v>0</v>
      </c>
      <c r="P742" s="19" t="s">
        <v>7271</v>
      </c>
      <c r="Q742" s="19" t="s">
        <v>2000</v>
      </c>
      <c r="R742">
        <v>625</v>
      </c>
      <c r="S742">
        <v>225</v>
      </c>
      <c r="T742">
        <v>34</v>
      </c>
      <c r="U742">
        <v>51</v>
      </c>
      <c r="V742">
        <v>2</v>
      </c>
      <c r="W742">
        <v>299</v>
      </c>
      <c r="X742" s="19" t="s">
        <v>3107</v>
      </c>
      <c r="Y742" s="4" t="str">
        <f t="shared" si="24"/>
        <v>610 : [34, 51, 2, 299],   #Zozo Relic 3F Outside</v>
      </c>
      <c r="Z742" s="4" t="str">
        <f t="shared" si="23"/>
        <v>221 : [51, 2, 299, Zozo Relic 1st Section Outside],   #625</v>
      </c>
      <c r="AB742" s="19" t="s">
        <v>5655</v>
      </c>
      <c r="AD742" t="s">
        <v>5655</v>
      </c>
    </row>
    <row r="743" spans="1:30">
      <c r="A743">
        <v>611</v>
      </c>
      <c r="B743">
        <v>221</v>
      </c>
      <c r="C743">
        <v>30</v>
      </c>
      <c r="D743">
        <v>42</v>
      </c>
      <c r="E743">
        <v>225</v>
      </c>
      <c r="F743">
        <v>47</v>
      </c>
      <c r="G743">
        <v>10</v>
      </c>
      <c r="H743">
        <v>1</v>
      </c>
      <c r="I743">
        <v>0</v>
      </c>
      <c r="J743">
        <v>0</v>
      </c>
      <c r="K743">
        <v>16</v>
      </c>
      <c r="L743">
        <v>0</v>
      </c>
      <c r="M743">
        <v>0</v>
      </c>
      <c r="P743" s="19" t="s">
        <v>7271</v>
      </c>
      <c r="Q743" s="19" t="s">
        <v>2041</v>
      </c>
      <c r="R743">
        <v>626</v>
      </c>
      <c r="S743">
        <v>225</v>
      </c>
      <c r="T743">
        <v>30</v>
      </c>
      <c r="U743">
        <v>43</v>
      </c>
      <c r="V743">
        <v>2</v>
      </c>
      <c r="W743">
        <v>300</v>
      </c>
      <c r="X743" s="19" t="s">
        <v>3108</v>
      </c>
      <c r="Y743" s="4" t="str">
        <f t="shared" si="24"/>
        <v>611 : [30, 43, 2, 300],   #Zozo Tower 4F Outside to 3F Narrow Hallway</v>
      </c>
      <c r="Z743" s="4" t="str">
        <f t="shared" si="23"/>
        <v>221 : [43, 2, 300, Zozo Relic 2nd Section Outside],   #626</v>
      </c>
      <c r="AB743" s="19" t="s">
        <v>5656</v>
      </c>
      <c r="AD743" t="s">
        <v>5656</v>
      </c>
    </row>
    <row r="744" spans="1:30">
      <c r="A744">
        <v>612</v>
      </c>
      <c r="B744">
        <v>221</v>
      </c>
      <c r="C744">
        <v>35</v>
      </c>
      <c r="D744">
        <v>33</v>
      </c>
      <c r="E744">
        <v>225</v>
      </c>
      <c r="F744">
        <v>11</v>
      </c>
      <c r="G744">
        <v>61</v>
      </c>
      <c r="H744">
        <v>0</v>
      </c>
      <c r="I744">
        <v>0</v>
      </c>
      <c r="J744">
        <v>0</v>
      </c>
      <c r="K744">
        <v>0</v>
      </c>
      <c r="L744">
        <v>0</v>
      </c>
      <c r="M744">
        <v>0</v>
      </c>
      <c r="P744" s="19" t="s">
        <v>7271</v>
      </c>
      <c r="Q744" s="19" t="s">
        <v>2001</v>
      </c>
      <c r="R744">
        <v>634</v>
      </c>
      <c r="S744">
        <v>225</v>
      </c>
      <c r="T744">
        <v>35</v>
      </c>
      <c r="U744">
        <v>34</v>
      </c>
      <c r="V744">
        <v>2</v>
      </c>
      <c r="W744">
        <v>300</v>
      </c>
      <c r="X744" s="19" t="s">
        <v>3108</v>
      </c>
      <c r="Y744" s="4" t="str">
        <f t="shared" si="24"/>
        <v>612 : [35, 34, 2, 300],   #Zozo Tower 6F to 6F Single Chest Room Outside</v>
      </c>
      <c r="Z744" s="4" t="str">
        <f t="shared" si="23"/>
        <v>221 : [34, 2, 300, Zozo Relic 2nd Section Outside],   #634</v>
      </c>
      <c r="AB744" s="19" t="s">
        <v>5657</v>
      </c>
      <c r="AD744" t="s">
        <v>5657</v>
      </c>
    </row>
    <row r="745" spans="1:30">
      <c r="A745">
        <v>613</v>
      </c>
      <c r="B745">
        <v>221</v>
      </c>
      <c r="C745">
        <v>31</v>
      </c>
      <c r="D745">
        <v>30</v>
      </c>
      <c r="E745">
        <v>225</v>
      </c>
      <c r="F745">
        <v>30</v>
      </c>
      <c r="G745">
        <v>61</v>
      </c>
      <c r="H745">
        <v>0</v>
      </c>
      <c r="I745">
        <v>0</v>
      </c>
      <c r="J745">
        <v>0</v>
      </c>
      <c r="K745">
        <v>0</v>
      </c>
      <c r="L745">
        <v>0</v>
      </c>
      <c r="M745">
        <v>0</v>
      </c>
      <c r="P745" s="19" t="s">
        <v>7271</v>
      </c>
      <c r="Q745" s="19" t="s">
        <v>2002</v>
      </c>
      <c r="R745">
        <v>635</v>
      </c>
      <c r="S745">
        <v>225</v>
      </c>
      <c r="T745">
        <v>31</v>
      </c>
      <c r="U745">
        <v>31</v>
      </c>
      <c r="V745">
        <v>2</v>
      </c>
      <c r="W745">
        <v>301</v>
      </c>
      <c r="X745" s="19" t="s">
        <v>3110</v>
      </c>
      <c r="Y745" s="4" t="str">
        <f t="shared" si="24"/>
        <v>613 : [31, 31, 2, 301],   #Zozo Tower 7F Outside</v>
      </c>
      <c r="Z745" s="4" t="str">
        <f t="shared" si="23"/>
        <v>221 : [31, 2, 301, Zozo Relic 3rd Section Outside],   #635</v>
      </c>
      <c r="AB745" s="19" t="s">
        <v>5658</v>
      </c>
      <c r="AD745" t="s">
        <v>5658</v>
      </c>
    </row>
    <row r="746" spans="1:30">
      <c r="A746">
        <v>614</v>
      </c>
      <c r="B746">
        <v>221</v>
      </c>
      <c r="C746">
        <v>30</v>
      </c>
      <c r="D746">
        <v>21</v>
      </c>
      <c r="E746">
        <v>225</v>
      </c>
      <c r="F746">
        <v>30</v>
      </c>
      <c r="G746">
        <v>33</v>
      </c>
      <c r="H746">
        <v>0</v>
      </c>
      <c r="I746">
        <v>0</v>
      </c>
      <c r="J746">
        <v>0</v>
      </c>
      <c r="K746">
        <v>0</v>
      </c>
      <c r="L746">
        <v>0</v>
      </c>
      <c r="M746">
        <v>0</v>
      </c>
      <c r="P746" s="19" t="s">
        <v>7271</v>
      </c>
      <c r="Q746" s="19" t="s">
        <v>2003</v>
      </c>
      <c r="R746">
        <v>636</v>
      </c>
      <c r="S746">
        <v>225</v>
      </c>
      <c r="T746">
        <v>30</v>
      </c>
      <c r="U746">
        <v>22</v>
      </c>
      <c r="V746">
        <v>2</v>
      </c>
      <c r="W746">
        <v>302</v>
      </c>
      <c r="X746" s="19" t="s">
        <v>3111</v>
      </c>
      <c r="Y746" s="4" t="str">
        <f t="shared" si="24"/>
        <v>614 : [30, 22, 2, 302],   #Zozo Tower 10F Outside</v>
      </c>
      <c r="Z746" s="4" t="str">
        <f t="shared" si="23"/>
        <v>221 : [22, 2, 302, Zozo Relic 4th Section Outside],   #636</v>
      </c>
      <c r="AB746" s="19" t="s">
        <v>5659</v>
      </c>
      <c r="AD746" t="s">
        <v>5659</v>
      </c>
    </row>
    <row r="747" spans="1:30">
      <c r="A747">
        <v>615</v>
      </c>
      <c r="B747">
        <v>221</v>
      </c>
      <c r="C747">
        <v>35</v>
      </c>
      <c r="D747">
        <v>15</v>
      </c>
      <c r="E747">
        <v>225</v>
      </c>
      <c r="F747">
        <v>35</v>
      </c>
      <c r="G747">
        <v>13</v>
      </c>
      <c r="H747">
        <v>0</v>
      </c>
      <c r="I747">
        <v>0</v>
      </c>
      <c r="J747">
        <v>0</v>
      </c>
      <c r="K747">
        <v>0</v>
      </c>
      <c r="L747">
        <v>0</v>
      </c>
      <c r="M747">
        <v>0</v>
      </c>
      <c r="P747" s="19" t="s">
        <v>7271</v>
      </c>
      <c r="Q747" s="19" t="s">
        <v>2004</v>
      </c>
      <c r="R747">
        <v>637</v>
      </c>
      <c r="S747">
        <v>225</v>
      </c>
      <c r="T747">
        <v>35</v>
      </c>
      <c r="U747">
        <v>16</v>
      </c>
      <c r="V747">
        <v>2</v>
      </c>
      <c r="W747">
        <v>302</v>
      </c>
      <c r="X747" s="19" t="s">
        <v>3111</v>
      </c>
      <c r="Y747" s="4" t="str">
        <f t="shared" si="24"/>
        <v>615 : [35, 16, 2, 302],   #Zozo Tower 12F Outside</v>
      </c>
      <c r="Z747" s="4" t="str">
        <f t="shared" si="23"/>
        <v>221 : [16, 2, 302, Zozo Relic 4th Section Outside],   #637</v>
      </c>
      <c r="AB747" s="19" t="s">
        <v>5660</v>
      </c>
      <c r="AD747" t="s">
        <v>5660</v>
      </c>
    </row>
    <row r="748" spans="1:30">
      <c r="A748">
        <v>616</v>
      </c>
      <c r="B748">
        <v>221</v>
      </c>
      <c r="C748">
        <v>15</v>
      </c>
      <c r="D748">
        <v>39</v>
      </c>
      <c r="E748">
        <v>225</v>
      </c>
      <c r="F748">
        <v>118</v>
      </c>
      <c r="G748">
        <v>26</v>
      </c>
      <c r="H748">
        <v>0</v>
      </c>
      <c r="I748">
        <v>0</v>
      </c>
      <c r="J748">
        <v>0</v>
      </c>
      <c r="K748">
        <v>0</v>
      </c>
      <c r="L748">
        <v>0</v>
      </c>
      <c r="M748">
        <v>0</v>
      </c>
      <c r="P748" s="19" t="s">
        <v>7271</v>
      </c>
      <c r="Q748" s="19" t="s">
        <v>2005</v>
      </c>
      <c r="R748">
        <v>627</v>
      </c>
      <c r="S748">
        <v>225</v>
      </c>
      <c r="T748">
        <v>15</v>
      </c>
      <c r="U748">
        <v>40</v>
      </c>
      <c r="V748">
        <v>2</v>
      </c>
      <c r="W748">
        <v>300</v>
      </c>
      <c r="X748" s="19" t="s">
        <v>3108</v>
      </c>
      <c r="Y748" s="4" t="str">
        <f t="shared" si="24"/>
        <v>616 : [15, 40, 2, 300],   #Zozo West Tower 4F Outside</v>
      </c>
      <c r="Z748" s="4" t="str">
        <f t="shared" si="23"/>
        <v>221 : [40, 2, 300, Zozo Relic 2nd Section Outside],   #627</v>
      </c>
      <c r="AB748" s="19" t="s">
        <v>5661</v>
      </c>
      <c r="AD748" t="s">
        <v>5661</v>
      </c>
    </row>
    <row r="749" spans="1:30">
      <c r="A749">
        <v>617</v>
      </c>
      <c r="B749">
        <v>221</v>
      </c>
      <c r="C749">
        <v>12</v>
      </c>
      <c r="D749">
        <v>36</v>
      </c>
      <c r="E749">
        <v>225</v>
      </c>
      <c r="F749">
        <v>104</v>
      </c>
      <c r="G749">
        <v>26</v>
      </c>
      <c r="H749">
        <v>0</v>
      </c>
      <c r="I749">
        <v>0</v>
      </c>
      <c r="J749">
        <v>0</v>
      </c>
      <c r="K749">
        <v>0</v>
      </c>
      <c r="L749">
        <v>0</v>
      </c>
      <c r="M749">
        <v>0</v>
      </c>
      <c r="P749" s="19" t="s">
        <v>7271</v>
      </c>
      <c r="Q749" s="19" t="s">
        <v>2006</v>
      </c>
      <c r="R749">
        <v>628</v>
      </c>
      <c r="S749">
        <v>225</v>
      </c>
      <c r="T749">
        <v>12</v>
      </c>
      <c r="U749">
        <v>37</v>
      </c>
      <c r="V749">
        <v>2</v>
      </c>
      <c r="W749">
        <v>301</v>
      </c>
      <c r="X749" s="19" t="s">
        <v>3110</v>
      </c>
      <c r="Y749" s="4" t="str">
        <f t="shared" si="24"/>
        <v>617 : [12, 37, 2, 301],   #Zozo West Tower 5F Outside</v>
      </c>
      <c r="Z749" s="4" t="str">
        <f t="shared" si="23"/>
        <v>221 : [37, 2, 301, Zozo Relic 3rd Section Outside],   #628</v>
      </c>
      <c r="AB749" s="19" t="s">
        <v>5662</v>
      </c>
      <c r="AD749" t="s">
        <v>5662</v>
      </c>
    </row>
    <row r="750" spans="1:30">
      <c r="A750">
        <v>618</v>
      </c>
      <c r="B750">
        <v>221</v>
      </c>
      <c r="C750">
        <v>49</v>
      </c>
      <c r="D750">
        <v>31</v>
      </c>
      <c r="E750">
        <v>179</v>
      </c>
      <c r="F750">
        <v>25</v>
      </c>
      <c r="G750">
        <v>29</v>
      </c>
      <c r="H750">
        <v>0</v>
      </c>
      <c r="I750">
        <v>1</v>
      </c>
      <c r="J750">
        <v>0</v>
      </c>
      <c r="K750">
        <v>8</v>
      </c>
      <c r="L750">
        <v>0</v>
      </c>
      <c r="M750">
        <v>0</v>
      </c>
      <c r="P750" s="19" t="s">
        <v>7247</v>
      </c>
      <c r="Q750" s="19" t="s">
        <v>2007</v>
      </c>
      <c r="R750">
        <v>537</v>
      </c>
      <c r="S750">
        <v>179</v>
      </c>
      <c r="T750">
        <v>49</v>
      </c>
      <c r="U750">
        <v>32</v>
      </c>
      <c r="V750">
        <v>2</v>
      </c>
      <c r="W750">
        <v>298</v>
      </c>
      <c r="X750" s="19" t="s">
        <v>3105</v>
      </c>
      <c r="Y750" s="4" t="str">
        <f t="shared" si="24"/>
        <v>618 : [49, 32, 2, 298],   #Zozo Door to Mt Zozo</v>
      </c>
      <c r="Z750" s="4" t="str">
        <f t="shared" si="23"/>
        <v>221 : [32, 2, 298, Zozo Cafe Upstairs Outside],   #537</v>
      </c>
      <c r="AB750" s="19" t="s">
        <v>5663</v>
      </c>
      <c r="AD750" t="s">
        <v>5663</v>
      </c>
    </row>
    <row r="751" spans="1:30">
      <c r="A751">
        <v>619</v>
      </c>
      <c r="B751">
        <v>221</v>
      </c>
      <c r="C751">
        <v>33</v>
      </c>
      <c r="D751">
        <v>9</v>
      </c>
      <c r="E751">
        <v>226</v>
      </c>
      <c r="F751">
        <v>82</v>
      </c>
      <c r="G751">
        <v>37</v>
      </c>
      <c r="H751">
        <v>0</v>
      </c>
      <c r="I751">
        <v>0</v>
      </c>
      <c r="J751">
        <v>0</v>
      </c>
      <c r="K751">
        <v>0</v>
      </c>
      <c r="L751">
        <v>0</v>
      </c>
      <c r="M751">
        <v>0</v>
      </c>
      <c r="P751" s="19" t="s">
        <v>7272</v>
      </c>
      <c r="Q751" s="19" t="s">
        <v>2008</v>
      </c>
      <c r="R751">
        <v>1225</v>
      </c>
      <c r="S751">
        <v>226</v>
      </c>
      <c r="T751">
        <v>33</v>
      </c>
      <c r="U751">
        <v>10</v>
      </c>
      <c r="V751">
        <v>2</v>
      </c>
      <c r="W751">
        <v>302</v>
      </c>
      <c r="X751" s="19" t="s">
        <v>3111</v>
      </c>
      <c r="Y751" s="4" t="str">
        <f t="shared" si="24"/>
        <v>619 : [33, 10, 2, 302],   #Zozo Tower 14F</v>
      </c>
      <c r="Z751" s="4" t="str">
        <f t="shared" si="23"/>
        <v>221 : [10, 2, 302, Zozo Relic 4th Section Outside],   #1225</v>
      </c>
      <c r="AB751" s="19" t="s">
        <v>5664</v>
      </c>
      <c r="AD751" t="s">
        <v>5664</v>
      </c>
    </row>
    <row r="752" spans="1:30">
      <c r="A752">
        <v>1224</v>
      </c>
      <c r="B752">
        <v>221</v>
      </c>
      <c r="C752">
        <v>63</v>
      </c>
      <c r="D752">
        <v>32</v>
      </c>
      <c r="E752">
        <v>511</v>
      </c>
      <c r="F752">
        <v>23</v>
      </c>
      <c r="G752">
        <v>92</v>
      </c>
      <c r="H752">
        <v>1</v>
      </c>
      <c r="I752">
        <v>0</v>
      </c>
      <c r="J752">
        <v>0</v>
      </c>
      <c r="K752">
        <v>16</v>
      </c>
      <c r="L752">
        <v>31</v>
      </c>
      <c r="M752">
        <v>128</v>
      </c>
      <c r="N752">
        <v>63</v>
      </c>
      <c r="O752">
        <v>44</v>
      </c>
      <c r="P752" s="19" t="s">
        <v>228</v>
      </c>
      <c r="Q752" s="19" t="s">
        <v>2009</v>
      </c>
      <c r="R752">
        <v>38</v>
      </c>
      <c r="S752">
        <v>0</v>
      </c>
      <c r="T752">
        <v>61</v>
      </c>
      <c r="U752">
        <v>44</v>
      </c>
      <c r="V752">
        <v>3</v>
      </c>
      <c r="W752">
        <v>295</v>
      </c>
      <c r="X752" s="19" t="s">
        <v>3102</v>
      </c>
      <c r="Y752" s="4" t="str">
        <f t="shared" si="24"/>
        <v>1224 : [61, 44, 3, 295],   #Zozo East to World Map</v>
      </c>
      <c r="Z752" s="4" t="str">
        <f t="shared" si="23"/>
        <v>221 : [44, 3, 295, Zozo 1F Outside],   #38</v>
      </c>
      <c r="AB752" s="19" t="s">
        <v>5665</v>
      </c>
      <c r="AD752" t="s">
        <v>5665</v>
      </c>
    </row>
    <row r="753" spans="1:30">
      <c r="A753">
        <v>620</v>
      </c>
      <c r="B753">
        <v>225</v>
      </c>
      <c r="C753">
        <v>12</v>
      </c>
      <c r="D753">
        <v>44</v>
      </c>
      <c r="E753">
        <v>221</v>
      </c>
      <c r="F753">
        <v>44</v>
      </c>
      <c r="G753">
        <v>49</v>
      </c>
      <c r="H753">
        <v>2</v>
      </c>
      <c r="I753">
        <v>0</v>
      </c>
      <c r="J753">
        <v>0</v>
      </c>
      <c r="K753">
        <v>32</v>
      </c>
      <c r="L753">
        <v>0</v>
      </c>
      <c r="M753">
        <v>0</v>
      </c>
      <c r="P753" s="19" t="s">
        <v>7112</v>
      </c>
      <c r="Q753" s="19" t="s">
        <v>2010</v>
      </c>
      <c r="R753">
        <v>604</v>
      </c>
      <c r="S753">
        <v>221</v>
      </c>
      <c r="T753">
        <v>12</v>
      </c>
      <c r="U753">
        <v>43</v>
      </c>
      <c r="V753">
        <v>0</v>
      </c>
      <c r="W753">
        <v>303</v>
      </c>
      <c r="X753" s="19" t="s">
        <v>3212</v>
      </c>
      <c r="Y753" s="4" t="str">
        <f t="shared" si="24"/>
        <v>620 : [12, 43, 0, 303],   #Zozo Cafe 1F Inside</v>
      </c>
      <c r="Z753" s="4" t="str">
        <f t="shared" si="23"/>
        <v>225 : [43, 0, 303, Zozo Cafe],   #604</v>
      </c>
      <c r="AB753" s="19" t="s">
        <v>5666</v>
      </c>
      <c r="AD753" t="s">
        <v>5666</v>
      </c>
    </row>
    <row r="754" spans="1:30">
      <c r="A754">
        <v>621</v>
      </c>
      <c r="B754">
        <v>225</v>
      </c>
      <c r="C754">
        <v>11</v>
      </c>
      <c r="D754">
        <v>17</v>
      </c>
      <c r="E754">
        <v>221</v>
      </c>
      <c r="F754">
        <v>44</v>
      </c>
      <c r="G754">
        <v>42</v>
      </c>
      <c r="H754">
        <v>2</v>
      </c>
      <c r="I754">
        <v>0</v>
      </c>
      <c r="J754">
        <v>0</v>
      </c>
      <c r="K754">
        <v>32</v>
      </c>
      <c r="L754">
        <v>0</v>
      </c>
      <c r="M754">
        <v>0</v>
      </c>
      <c r="P754" s="19" t="s">
        <v>7112</v>
      </c>
      <c r="Q754" s="19" t="s">
        <v>2011</v>
      </c>
      <c r="R754">
        <v>605</v>
      </c>
      <c r="S754">
        <v>221</v>
      </c>
      <c r="T754">
        <v>11</v>
      </c>
      <c r="U754">
        <v>16</v>
      </c>
      <c r="V754">
        <v>0</v>
      </c>
      <c r="W754">
        <v>303</v>
      </c>
      <c r="X754" s="19" t="s">
        <v>3212</v>
      </c>
      <c r="Y754" s="4" t="str">
        <f t="shared" si="24"/>
        <v>621 : [11, 16, 0, 303],   #Zozo Cafe 2F Left Inside</v>
      </c>
      <c r="Z754" s="4" t="str">
        <f t="shared" si="23"/>
        <v>225 : [16, 0, 303, Zozo Cafe],   #605</v>
      </c>
      <c r="AB754" s="19" t="s">
        <v>5667</v>
      </c>
      <c r="AD754" t="s">
        <v>5667</v>
      </c>
    </row>
    <row r="755" spans="1:30">
      <c r="A755">
        <v>622</v>
      </c>
      <c r="B755">
        <v>225</v>
      </c>
      <c r="C755">
        <v>21</v>
      </c>
      <c r="D755">
        <v>15</v>
      </c>
      <c r="E755">
        <v>221</v>
      </c>
      <c r="F755">
        <v>49</v>
      </c>
      <c r="G755">
        <v>39</v>
      </c>
      <c r="H755">
        <v>2</v>
      </c>
      <c r="I755">
        <v>0</v>
      </c>
      <c r="J755">
        <v>0</v>
      </c>
      <c r="K755">
        <v>32</v>
      </c>
      <c r="L755">
        <v>0</v>
      </c>
      <c r="M755">
        <v>0</v>
      </c>
      <c r="P755" s="19" t="s">
        <v>7112</v>
      </c>
      <c r="Q755" s="19" t="s">
        <v>2012</v>
      </c>
      <c r="R755">
        <v>606</v>
      </c>
      <c r="S755">
        <v>221</v>
      </c>
      <c r="T755">
        <v>21</v>
      </c>
      <c r="U755">
        <v>14</v>
      </c>
      <c r="V755">
        <v>0</v>
      </c>
      <c r="W755">
        <v>303</v>
      </c>
      <c r="X755" s="19" t="s">
        <v>3212</v>
      </c>
      <c r="Y755" s="4" t="str">
        <f t="shared" si="24"/>
        <v>622 : [21, 14, 0, 303],   #Zozo Cafe 2F Right Inside</v>
      </c>
      <c r="Z755" s="4" t="str">
        <f t="shared" si="23"/>
        <v>225 : [14, 0, 303, Zozo Cafe],   #606</v>
      </c>
      <c r="AB755" s="19" t="s">
        <v>5668</v>
      </c>
      <c r="AD755" t="s">
        <v>5668</v>
      </c>
    </row>
    <row r="756" spans="1:30">
      <c r="A756">
        <v>623</v>
      </c>
      <c r="B756">
        <v>225</v>
      </c>
      <c r="C756">
        <v>52</v>
      </c>
      <c r="D756">
        <v>57</v>
      </c>
      <c r="E756">
        <v>221</v>
      </c>
      <c r="F756">
        <v>38</v>
      </c>
      <c r="G756">
        <v>58</v>
      </c>
      <c r="H756">
        <v>2</v>
      </c>
      <c r="I756">
        <v>0</v>
      </c>
      <c r="J756">
        <v>0</v>
      </c>
      <c r="K756">
        <v>32</v>
      </c>
      <c r="L756">
        <v>0</v>
      </c>
      <c r="M756">
        <v>0</v>
      </c>
      <c r="P756" s="19" t="s">
        <v>7112</v>
      </c>
      <c r="Q756" s="19" t="s">
        <v>2013</v>
      </c>
      <c r="R756">
        <v>608</v>
      </c>
      <c r="S756">
        <v>221</v>
      </c>
      <c r="T756">
        <v>52</v>
      </c>
      <c r="U756">
        <v>56</v>
      </c>
      <c r="V756">
        <v>0</v>
      </c>
      <c r="W756">
        <v>304</v>
      </c>
      <c r="X756" s="19" t="s">
        <v>3215</v>
      </c>
      <c r="Y756" s="4" t="str">
        <f t="shared" si="24"/>
        <v>623 : [52, 56, 0, 304],   #Zozo Relic 1F Inside</v>
      </c>
      <c r="Z756" s="4" t="str">
        <f t="shared" si="23"/>
        <v>225 : [56, 0, 304, Zozo Relic 1st Room Inside],   #608</v>
      </c>
      <c r="AB756" s="19" t="s">
        <v>5669</v>
      </c>
      <c r="AD756" t="s">
        <v>5669</v>
      </c>
    </row>
    <row r="757" spans="1:30">
      <c r="A757">
        <v>624</v>
      </c>
      <c r="B757">
        <v>225</v>
      </c>
      <c r="C757">
        <v>47</v>
      </c>
      <c r="D757">
        <v>47</v>
      </c>
      <c r="E757">
        <v>221</v>
      </c>
      <c r="F757">
        <v>35</v>
      </c>
      <c r="G757">
        <v>54</v>
      </c>
      <c r="H757">
        <v>2</v>
      </c>
      <c r="I757">
        <v>0</v>
      </c>
      <c r="J757">
        <v>0</v>
      </c>
      <c r="K757">
        <v>32</v>
      </c>
      <c r="L757">
        <v>0</v>
      </c>
      <c r="M757">
        <v>0</v>
      </c>
      <c r="P757" s="19" t="s">
        <v>7112</v>
      </c>
      <c r="Q757" s="19" t="s">
        <v>2014</v>
      </c>
      <c r="R757">
        <v>609</v>
      </c>
      <c r="S757">
        <v>221</v>
      </c>
      <c r="T757">
        <v>48</v>
      </c>
      <c r="U757">
        <v>48</v>
      </c>
      <c r="V757">
        <v>1</v>
      </c>
      <c r="W757">
        <v>304</v>
      </c>
      <c r="X757" s="19" t="s">
        <v>3215</v>
      </c>
      <c r="Y757" s="4" t="str">
        <f t="shared" si="24"/>
        <v>624 : [48, 48, 1, 304],   #Zozo Relic 2F Inside</v>
      </c>
      <c r="Z757" s="4" t="str">
        <f t="shared" si="23"/>
        <v>225 : [48, 1, 304, Zozo Relic 1st Room Inside],   #609</v>
      </c>
      <c r="AB757" s="19" t="s">
        <v>5670</v>
      </c>
      <c r="AD757" t="s">
        <v>5670</v>
      </c>
    </row>
    <row r="758" spans="1:30">
      <c r="A758">
        <v>625</v>
      </c>
      <c r="B758">
        <v>225</v>
      </c>
      <c r="C758">
        <v>59</v>
      </c>
      <c r="D758">
        <v>35</v>
      </c>
      <c r="E758">
        <v>221</v>
      </c>
      <c r="F758">
        <v>34</v>
      </c>
      <c r="G758">
        <v>51</v>
      </c>
      <c r="H758">
        <v>2</v>
      </c>
      <c r="I758">
        <v>0</v>
      </c>
      <c r="J758">
        <v>0</v>
      </c>
      <c r="K758">
        <v>32</v>
      </c>
      <c r="L758">
        <v>0</v>
      </c>
      <c r="M758">
        <v>0</v>
      </c>
      <c r="P758" s="19" t="s">
        <v>7112</v>
      </c>
      <c r="Q758" s="19" t="s">
        <v>2015</v>
      </c>
      <c r="R758">
        <v>610</v>
      </c>
      <c r="S758">
        <v>221</v>
      </c>
      <c r="T758">
        <v>59</v>
      </c>
      <c r="U758">
        <v>34</v>
      </c>
      <c r="V758">
        <v>0</v>
      </c>
      <c r="W758">
        <v>305</v>
      </c>
      <c r="X758" s="19" t="s">
        <v>3216</v>
      </c>
      <c r="Y758" s="4" t="str">
        <f t="shared" si="24"/>
        <v>625 : [59, 34, 0, 305],   #Zozo Relic 3F Inside</v>
      </c>
      <c r="Z758" s="4" t="str">
        <f t="shared" si="23"/>
        <v>225 : [34, 0, 305, Zozo Relic 2nd Room Inside],   #610</v>
      </c>
      <c r="AB758" s="19" t="s">
        <v>5671</v>
      </c>
      <c r="AD758" t="s">
        <v>5671</v>
      </c>
    </row>
    <row r="759" spans="1:30">
      <c r="A759">
        <v>626</v>
      </c>
      <c r="B759">
        <v>225</v>
      </c>
      <c r="C759">
        <v>46</v>
      </c>
      <c r="D759">
        <v>9</v>
      </c>
      <c r="E759">
        <v>221</v>
      </c>
      <c r="F759">
        <v>30</v>
      </c>
      <c r="G759">
        <v>43</v>
      </c>
      <c r="H759">
        <v>2</v>
      </c>
      <c r="I759">
        <v>0</v>
      </c>
      <c r="J759">
        <v>0</v>
      </c>
      <c r="K759">
        <v>32</v>
      </c>
      <c r="L759">
        <v>0</v>
      </c>
      <c r="M759">
        <v>0</v>
      </c>
      <c r="P759" s="19" t="s">
        <v>7112</v>
      </c>
      <c r="Q759" s="19" t="s">
        <v>2016</v>
      </c>
      <c r="R759">
        <v>611</v>
      </c>
      <c r="S759">
        <v>221</v>
      </c>
      <c r="T759">
        <v>47</v>
      </c>
      <c r="U759">
        <v>10</v>
      </c>
      <c r="V759">
        <v>1</v>
      </c>
      <c r="W759">
        <v>305</v>
      </c>
      <c r="X759" s="19" t="s">
        <v>3216</v>
      </c>
      <c r="Y759" s="4" t="str">
        <f t="shared" si="24"/>
        <v>626 : [47, 10, 1, 305],   #Zozo Tower 3F Narrow Hallway Stairs to 4F</v>
      </c>
      <c r="Z759" s="4" t="str">
        <f t="shared" si="23"/>
        <v>225 : [10, 1, 305, Zozo Relic 2nd Room Inside],   #611</v>
      </c>
      <c r="AB759" s="19" t="s">
        <v>5672</v>
      </c>
      <c r="AD759" t="s">
        <v>5672</v>
      </c>
    </row>
    <row r="760" spans="1:30">
      <c r="A760">
        <v>627</v>
      </c>
      <c r="B760">
        <v>225</v>
      </c>
      <c r="C760">
        <v>118</v>
      </c>
      <c r="D760">
        <v>27</v>
      </c>
      <c r="E760">
        <v>221</v>
      </c>
      <c r="F760">
        <v>15</v>
      </c>
      <c r="G760">
        <v>40</v>
      </c>
      <c r="H760">
        <v>2</v>
      </c>
      <c r="I760">
        <v>0</v>
      </c>
      <c r="J760">
        <v>0</v>
      </c>
      <c r="K760">
        <v>32</v>
      </c>
      <c r="L760">
        <v>0</v>
      </c>
      <c r="M760">
        <v>0</v>
      </c>
      <c r="P760" s="19" t="s">
        <v>7112</v>
      </c>
      <c r="Q760" s="19" t="s">
        <v>2017</v>
      </c>
      <c r="R760">
        <v>616</v>
      </c>
      <c r="S760">
        <v>221</v>
      </c>
      <c r="T760">
        <v>118</v>
      </c>
      <c r="U760">
        <v>26</v>
      </c>
      <c r="V760">
        <v>0</v>
      </c>
      <c r="W760">
        <v>306</v>
      </c>
      <c r="X760" s="19" t="s">
        <v>3217</v>
      </c>
      <c r="Y760" s="4" t="str">
        <f t="shared" si="24"/>
        <v>627 : [118, 26, 0, 306],   #Zozo West Tower Right Door 4F Inside</v>
      </c>
      <c r="Z760" s="4" t="str">
        <f t="shared" si="23"/>
        <v>225 : [26, 0, 306, Zozo West Tower Inside],   #616</v>
      </c>
      <c r="AB760" s="19" t="s">
        <v>5673</v>
      </c>
      <c r="AD760" t="s">
        <v>5673</v>
      </c>
    </row>
    <row r="761" spans="1:30">
      <c r="A761">
        <v>628</v>
      </c>
      <c r="B761">
        <v>225</v>
      </c>
      <c r="C761">
        <v>104</v>
      </c>
      <c r="D761">
        <v>27</v>
      </c>
      <c r="E761">
        <v>221</v>
      </c>
      <c r="F761">
        <v>12</v>
      </c>
      <c r="G761">
        <v>37</v>
      </c>
      <c r="H761">
        <v>2</v>
      </c>
      <c r="I761">
        <v>0</v>
      </c>
      <c r="J761">
        <v>0</v>
      </c>
      <c r="K761">
        <v>32</v>
      </c>
      <c r="L761">
        <v>0</v>
      </c>
      <c r="M761">
        <v>0</v>
      </c>
      <c r="P761" s="19" t="s">
        <v>7112</v>
      </c>
      <c r="Q761" s="19" t="s">
        <v>2018</v>
      </c>
      <c r="R761">
        <v>617</v>
      </c>
      <c r="S761">
        <v>221</v>
      </c>
      <c r="T761">
        <v>104</v>
      </c>
      <c r="U761">
        <v>26</v>
      </c>
      <c r="V761">
        <v>0</v>
      </c>
      <c r="W761">
        <v>306</v>
      </c>
      <c r="X761" s="19" t="s">
        <v>3217</v>
      </c>
      <c r="Y761" s="4" t="str">
        <f t="shared" si="24"/>
        <v>628 : [104, 26, 0, 306],   #Zozo West Tower Left Door 5F Inside</v>
      </c>
      <c r="Z761" s="4" t="str">
        <f t="shared" si="23"/>
        <v>225 : [26, 0, 306, Zozo West Tower Inside],   #617</v>
      </c>
      <c r="AB761" s="19" t="s">
        <v>5674</v>
      </c>
      <c r="AD761" t="s">
        <v>5674</v>
      </c>
    </row>
    <row r="762" spans="1:30">
      <c r="A762">
        <v>629</v>
      </c>
      <c r="B762">
        <v>225</v>
      </c>
      <c r="C762">
        <v>83</v>
      </c>
      <c r="D762">
        <v>62</v>
      </c>
      <c r="E762">
        <v>221</v>
      </c>
      <c r="F762">
        <v>23</v>
      </c>
      <c r="G762">
        <v>18</v>
      </c>
      <c r="H762">
        <v>2</v>
      </c>
      <c r="I762">
        <v>0</v>
      </c>
      <c r="J762">
        <v>0</v>
      </c>
      <c r="K762">
        <v>32</v>
      </c>
      <c r="L762">
        <v>0</v>
      </c>
      <c r="M762">
        <v>0</v>
      </c>
      <c r="P762" s="19" t="s">
        <v>7112</v>
      </c>
      <c r="Q762" s="19" t="s">
        <v>2019</v>
      </c>
      <c r="R762">
        <v>601</v>
      </c>
      <c r="S762">
        <v>221</v>
      </c>
      <c r="T762">
        <v>83</v>
      </c>
      <c r="U762">
        <v>61</v>
      </c>
      <c r="V762">
        <v>0</v>
      </c>
      <c r="W762">
        <v>307</v>
      </c>
      <c r="X762" s="19" t="s">
        <v>3213</v>
      </c>
      <c r="Y762" s="4" t="str">
        <f t="shared" si="24"/>
        <v>629 : [83, 61, 0, 307],   #Zozo Armor Inside</v>
      </c>
      <c r="Z762" s="4" t="str">
        <f t="shared" si="23"/>
        <v>225 : [61, 0, 307, Zozo Armor],   #601</v>
      </c>
      <c r="AB762" s="19" t="s">
        <v>5675</v>
      </c>
      <c r="AD762" t="s">
        <v>5675</v>
      </c>
    </row>
    <row r="763" spans="1:30">
      <c r="A763">
        <v>630</v>
      </c>
      <c r="B763">
        <v>225</v>
      </c>
      <c r="C763">
        <v>124</v>
      </c>
      <c r="D763">
        <v>56</v>
      </c>
      <c r="E763">
        <v>221</v>
      </c>
      <c r="F763">
        <v>13</v>
      </c>
      <c r="G763">
        <v>22</v>
      </c>
      <c r="H763">
        <v>2</v>
      </c>
      <c r="I763">
        <v>0</v>
      </c>
      <c r="J763">
        <v>0</v>
      </c>
      <c r="K763">
        <v>32</v>
      </c>
      <c r="L763">
        <v>0</v>
      </c>
      <c r="M763">
        <v>0</v>
      </c>
      <c r="P763" s="19" t="s">
        <v>7112</v>
      </c>
      <c r="Q763" s="19" t="s">
        <v>1220</v>
      </c>
      <c r="R763">
        <v>600</v>
      </c>
      <c r="S763">
        <v>221</v>
      </c>
      <c r="T763">
        <v>124</v>
      </c>
      <c r="U763">
        <v>55</v>
      </c>
      <c r="V763">
        <v>0</v>
      </c>
      <c r="W763">
        <v>308</v>
      </c>
      <c r="X763" s="19" t="s">
        <v>3214</v>
      </c>
      <c r="Y763" s="4" t="str">
        <f t="shared" si="24"/>
        <v>630 : [124, 55, 0, 308],   #Zozo Weapon Inside</v>
      </c>
      <c r="Z763" s="4" t="str">
        <f t="shared" si="23"/>
        <v>225 : [55, 0, 308, Zozo Weapon],   #600</v>
      </c>
      <c r="AB763" s="19" t="s">
        <v>5676</v>
      </c>
      <c r="AD763" t="s">
        <v>5676</v>
      </c>
    </row>
    <row r="764" spans="1:30">
      <c r="A764">
        <v>631</v>
      </c>
      <c r="B764">
        <v>225</v>
      </c>
      <c r="C764">
        <v>98</v>
      </c>
      <c r="D764">
        <v>62</v>
      </c>
      <c r="E764">
        <v>221</v>
      </c>
      <c r="F764">
        <v>42</v>
      </c>
      <c r="G764">
        <v>29</v>
      </c>
      <c r="H764">
        <v>2</v>
      </c>
      <c r="I764">
        <v>0</v>
      </c>
      <c r="J764">
        <v>0</v>
      </c>
      <c r="K764">
        <v>32</v>
      </c>
      <c r="L764">
        <v>0</v>
      </c>
      <c r="M764">
        <v>0</v>
      </c>
      <c r="P764" s="19" t="s">
        <v>7112</v>
      </c>
      <c r="Q764" s="19" t="s">
        <v>2020</v>
      </c>
      <c r="R764">
        <v>602</v>
      </c>
      <c r="S764">
        <v>221</v>
      </c>
      <c r="T764">
        <v>98</v>
      </c>
      <c r="U764">
        <v>61</v>
      </c>
      <c r="V764">
        <v>0</v>
      </c>
      <c r="W764">
        <v>309</v>
      </c>
      <c r="X764" s="19" t="s">
        <v>3218</v>
      </c>
      <c r="Y764" s="4" t="str">
        <f t="shared" si="24"/>
        <v>631 : [98, 61, 0, 309],   #Zozo Clock Puzzle Room 1F Inside</v>
      </c>
      <c r="Z764" s="4" t="str">
        <f t="shared" si="23"/>
        <v>225 : [61, 0, 309, Zozo Clock Puzzle Room West],   #602</v>
      </c>
      <c r="AB764" s="19" t="s">
        <v>5677</v>
      </c>
      <c r="AD764" t="s">
        <v>5677</v>
      </c>
    </row>
    <row r="765" spans="1:30">
      <c r="A765">
        <v>632</v>
      </c>
      <c r="B765">
        <v>225</v>
      </c>
      <c r="C765">
        <v>110</v>
      </c>
      <c r="D765">
        <v>55</v>
      </c>
      <c r="E765">
        <v>221</v>
      </c>
      <c r="F765">
        <v>43</v>
      </c>
      <c r="G765">
        <v>25</v>
      </c>
      <c r="H765">
        <v>2</v>
      </c>
      <c r="I765">
        <v>0</v>
      </c>
      <c r="J765">
        <v>0</v>
      </c>
      <c r="K765">
        <v>32</v>
      </c>
      <c r="L765">
        <v>0</v>
      </c>
      <c r="M765">
        <v>0</v>
      </c>
      <c r="P765" s="19" t="s">
        <v>7112</v>
      </c>
      <c r="Q765" s="19" t="s">
        <v>2021</v>
      </c>
      <c r="R765">
        <v>603</v>
      </c>
      <c r="S765">
        <v>221</v>
      </c>
      <c r="T765">
        <v>110</v>
      </c>
      <c r="U765">
        <v>54</v>
      </c>
      <c r="V765">
        <v>0</v>
      </c>
      <c r="W765">
        <v>310</v>
      </c>
      <c r="X765" s="19" t="s">
        <v>3219</v>
      </c>
      <c r="Y765" s="4" t="str">
        <f t="shared" si="24"/>
        <v>632 : [110, 54, 0, 310],   #Zozo Clock Puzzle Room 2F Inside</v>
      </c>
      <c r="Z765" s="4" t="str">
        <f t="shared" si="23"/>
        <v>225 : [54, 0, 310, Zozo Clock Puzzle Room East],   #603</v>
      </c>
      <c r="AB765" s="19" t="s">
        <v>5678</v>
      </c>
      <c r="AD765" t="s">
        <v>5678</v>
      </c>
    </row>
    <row r="766" spans="1:30">
      <c r="A766">
        <v>633</v>
      </c>
      <c r="B766">
        <v>225</v>
      </c>
      <c r="C766">
        <v>66</v>
      </c>
      <c r="D766">
        <v>57</v>
      </c>
      <c r="E766">
        <v>221</v>
      </c>
      <c r="F766">
        <v>54</v>
      </c>
      <c r="G766">
        <v>36</v>
      </c>
      <c r="H766">
        <v>2</v>
      </c>
      <c r="I766">
        <v>0</v>
      </c>
      <c r="J766">
        <v>0</v>
      </c>
      <c r="K766">
        <v>32</v>
      </c>
      <c r="L766">
        <v>0</v>
      </c>
      <c r="M766">
        <v>0</v>
      </c>
      <c r="P766" s="19" t="s">
        <v>7112</v>
      </c>
      <c r="Q766" s="19" t="s">
        <v>2022</v>
      </c>
      <c r="R766">
        <v>607</v>
      </c>
      <c r="S766">
        <v>221</v>
      </c>
      <c r="T766">
        <v>66</v>
      </c>
      <c r="U766">
        <v>56</v>
      </c>
      <c r="V766">
        <v>0</v>
      </c>
      <c r="W766">
        <v>311</v>
      </c>
      <c r="X766" s="19" t="s">
        <v>3220</v>
      </c>
      <c r="Y766" s="4" t="str">
        <f t="shared" si="24"/>
        <v>633 : [66, 56, 0, 311],   #Zozo Cafe 3F Right Inside</v>
      </c>
      <c r="Z766" s="4" t="str">
        <f t="shared" si="23"/>
        <v>225 : [56, 0, 311, Zozo Cafe Chest Room],   #607</v>
      </c>
      <c r="AB766" s="19" t="s">
        <v>5679</v>
      </c>
      <c r="AD766" t="s">
        <v>5679</v>
      </c>
    </row>
    <row r="767" spans="1:30">
      <c r="A767">
        <v>634</v>
      </c>
      <c r="B767">
        <v>225</v>
      </c>
      <c r="C767">
        <v>11</v>
      </c>
      <c r="D767">
        <v>62</v>
      </c>
      <c r="E767">
        <v>221</v>
      </c>
      <c r="F767">
        <v>35</v>
      </c>
      <c r="G767">
        <v>34</v>
      </c>
      <c r="H767">
        <v>2</v>
      </c>
      <c r="I767">
        <v>0</v>
      </c>
      <c r="J767">
        <v>0</v>
      </c>
      <c r="K767">
        <v>32</v>
      </c>
      <c r="L767">
        <v>0</v>
      </c>
      <c r="M767">
        <v>0</v>
      </c>
      <c r="P767" s="19" t="s">
        <v>7112</v>
      </c>
      <c r="Q767" s="19" t="s">
        <v>2023</v>
      </c>
      <c r="R767">
        <v>612</v>
      </c>
      <c r="S767">
        <v>221</v>
      </c>
      <c r="T767">
        <v>11</v>
      </c>
      <c r="U767">
        <v>61</v>
      </c>
      <c r="V767">
        <v>0</v>
      </c>
      <c r="W767">
        <v>312</v>
      </c>
      <c r="X767" s="19" t="s">
        <v>3222</v>
      </c>
      <c r="Y767" s="4" t="str">
        <f t="shared" si="24"/>
        <v>634 : [11, 61, 0, 312],   #Zozo Tower 6F Single Chest Room Inside</v>
      </c>
      <c r="Z767" s="4" t="str">
        <f t="shared" si="23"/>
        <v>225 : [61, 0, 312, Zozo Tower 6F Chest Room],   #612</v>
      </c>
      <c r="AB767" s="19" t="s">
        <v>5680</v>
      </c>
      <c r="AD767" t="s">
        <v>5680</v>
      </c>
    </row>
    <row r="768" spans="1:30">
      <c r="A768">
        <v>635</v>
      </c>
      <c r="B768">
        <v>225</v>
      </c>
      <c r="C768">
        <v>30</v>
      </c>
      <c r="D768">
        <v>62</v>
      </c>
      <c r="E768">
        <v>221</v>
      </c>
      <c r="F768">
        <v>31</v>
      </c>
      <c r="G768">
        <v>31</v>
      </c>
      <c r="H768">
        <v>2</v>
      </c>
      <c r="I768">
        <v>0</v>
      </c>
      <c r="J768">
        <v>0</v>
      </c>
      <c r="K768">
        <v>32</v>
      </c>
      <c r="L768">
        <v>0</v>
      </c>
      <c r="M768">
        <v>0</v>
      </c>
      <c r="P768" s="19" t="s">
        <v>7112</v>
      </c>
      <c r="Q768" s="19" t="s">
        <v>2024</v>
      </c>
      <c r="R768">
        <v>613</v>
      </c>
      <c r="S768">
        <v>221</v>
      </c>
      <c r="T768">
        <v>30</v>
      </c>
      <c r="U768">
        <v>61</v>
      </c>
      <c r="V768">
        <v>0</v>
      </c>
      <c r="W768">
        <v>313</v>
      </c>
      <c r="X768" s="19" t="s">
        <v>3221</v>
      </c>
      <c r="Y768" s="4" t="str">
        <f t="shared" si="24"/>
        <v>635 : [30, 61, 0, 313],   #Zozo Tower 7F Inside</v>
      </c>
      <c r="Z768" s="4" t="str">
        <f t="shared" si="23"/>
        <v>225 : [61, 0, 313, Zozo Tower Stairwell Room],   #613</v>
      </c>
      <c r="AB768" s="19" t="s">
        <v>5681</v>
      </c>
      <c r="AD768" t="s">
        <v>5681</v>
      </c>
    </row>
    <row r="769" spans="1:30">
      <c r="A769">
        <v>636</v>
      </c>
      <c r="B769">
        <v>225</v>
      </c>
      <c r="C769">
        <v>30</v>
      </c>
      <c r="D769">
        <v>34</v>
      </c>
      <c r="E769">
        <v>221</v>
      </c>
      <c r="F769">
        <v>30</v>
      </c>
      <c r="G769">
        <v>22</v>
      </c>
      <c r="H769">
        <v>2</v>
      </c>
      <c r="I769">
        <v>0</v>
      </c>
      <c r="J769">
        <v>0</v>
      </c>
      <c r="K769">
        <v>32</v>
      </c>
      <c r="L769">
        <v>0</v>
      </c>
      <c r="M769">
        <v>0</v>
      </c>
      <c r="P769" s="19" t="s">
        <v>7112</v>
      </c>
      <c r="Q769" s="19" t="s">
        <v>2025</v>
      </c>
      <c r="R769">
        <v>614</v>
      </c>
      <c r="S769">
        <v>221</v>
      </c>
      <c r="T769">
        <v>30</v>
      </c>
      <c r="U769">
        <v>33</v>
      </c>
      <c r="V769">
        <v>0</v>
      </c>
      <c r="W769">
        <v>313</v>
      </c>
      <c r="X769" s="19" t="s">
        <v>3221</v>
      </c>
      <c r="Y769" s="4" t="str">
        <f t="shared" si="24"/>
        <v>636 : [30, 33, 0, 313],   #Zozo Tower 10F Inside</v>
      </c>
      <c r="Z769" s="4" t="str">
        <f t="shared" si="23"/>
        <v>225 : [33, 0, 313, Zozo Tower Stairwell Room],   #614</v>
      </c>
      <c r="AB769" s="19" t="s">
        <v>5682</v>
      </c>
      <c r="AD769" t="s">
        <v>5682</v>
      </c>
    </row>
    <row r="770" spans="1:30">
      <c r="A770">
        <v>637</v>
      </c>
      <c r="B770">
        <v>225</v>
      </c>
      <c r="C770">
        <v>35</v>
      </c>
      <c r="D770">
        <v>14</v>
      </c>
      <c r="E770">
        <v>221</v>
      </c>
      <c r="F770">
        <v>35</v>
      </c>
      <c r="G770">
        <v>16</v>
      </c>
      <c r="H770">
        <v>2</v>
      </c>
      <c r="I770">
        <v>0</v>
      </c>
      <c r="J770">
        <v>0</v>
      </c>
      <c r="K770">
        <v>32</v>
      </c>
      <c r="L770">
        <v>0</v>
      </c>
      <c r="M770">
        <v>0</v>
      </c>
      <c r="P770" s="19" t="s">
        <v>7112</v>
      </c>
      <c r="Q770" s="19" t="s">
        <v>3224</v>
      </c>
      <c r="R770">
        <v>615</v>
      </c>
      <c r="S770">
        <v>221</v>
      </c>
      <c r="T770">
        <v>35</v>
      </c>
      <c r="U770">
        <v>13</v>
      </c>
      <c r="V770">
        <v>0</v>
      </c>
      <c r="W770">
        <v>314</v>
      </c>
      <c r="X770" s="19" t="s">
        <v>3223</v>
      </c>
      <c r="Y770" s="4" t="str">
        <f t="shared" si="24"/>
        <v>637 : [35, 13, 0, 314],   #Zozo Tower 12F Single Chest Room Inside</v>
      </c>
      <c r="Z770" s="4" t="str">
        <f t="shared" si="23"/>
        <v>225 : [13, 0, 314, Zozo Tower 12F Chest Room],   #615</v>
      </c>
      <c r="AB770" s="19" t="s">
        <v>5683</v>
      </c>
      <c r="AD770" t="s">
        <v>5683</v>
      </c>
    </row>
    <row r="771" spans="1:30">
      <c r="A771">
        <v>638</v>
      </c>
      <c r="B771">
        <v>225</v>
      </c>
      <c r="C771">
        <v>11</v>
      </c>
      <c r="D771">
        <v>62</v>
      </c>
      <c r="E771">
        <v>221</v>
      </c>
      <c r="F771">
        <v>35</v>
      </c>
      <c r="G771">
        <v>34</v>
      </c>
      <c r="H771">
        <v>2</v>
      </c>
      <c r="I771">
        <v>0</v>
      </c>
      <c r="J771">
        <v>0</v>
      </c>
      <c r="K771">
        <v>32</v>
      </c>
      <c r="L771">
        <v>0</v>
      </c>
      <c r="M771">
        <v>0</v>
      </c>
      <c r="P771" s="19" t="s">
        <v>7112</v>
      </c>
      <c r="Q771" s="19" t="s">
        <v>2023</v>
      </c>
      <c r="Y771" s="4" t="str">
        <f t="shared" si="24"/>
        <v>638 : [, , , ],   #Zozo Tower 6F Single Chest Room Inside</v>
      </c>
      <c r="Z771" s="4" t="str">
        <f t="shared" ref="Z771:Z834" si="25">B771&amp;" : ["&amp;U771&amp;", "&amp;V771&amp;", "&amp;W771&amp;", "&amp;X771&amp;"],   #"&amp;R771</f>
        <v>225 : [, , , ],   #</v>
      </c>
      <c r="AC771" t="s">
        <v>9883</v>
      </c>
      <c r="AD771" t="s">
        <v>9883</v>
      </c>
    </row>
    <row r="772" spans="1:30">
      <c r="A772">
        <v>639</v>
      </c>
      <c r="B772">
        <v>225</v>
      </c>
      <c r="C772">
        <v>30</v>
      </c>
      <c r="D772">
        <v>62</v>
      </c>
      <c r="E772">
        <v>221</v>
      </c>
      <c r="F772">
        <v>31</v>
      </c>
      <c r="G772">
        <v>31</v>
      </c>
      <c r="H772">
        <v>2</v>
      </c>
      <c r="I772">
        <v>0</v>
      </c>
      <c r="J772">
        <v>0</v>
      </c>
      <c r="K772">
        <v>32</v>
      </c>
      <c r="L772">
        <v>0</v>
      </c>
      <c r="M772">
        <v>0</v>
      </c>
      <c r="P772" s="19" t="s">
        <v>7112</v>
      </c>
      <c r="Q772" s="19" t="s">
        <v>2024</v>
      </c>
      <c r="Y772" s="4" t="str">
        <f t="shared" ref="Y772:Y835" si="26">A772&amp;" : ["&amp;T772&amp;", "&amp;U772&amp;", "&amp;V772&amp;", "&amp;W772&amp;"],   #"&amp;Q772</f>
        <v>639 : [, , , ],   #Zozo Tower 7F Inside</v>
      </c>
      <c r="Z772" s="4" t="str">
        <f t="shared" si="25"/>
        <v>225 : [, , , ],   #</v>
      </c>
      <c r="AC772" t="s">
        <v>9884</v>
      </c>
      <c r="AD772" t="s">
        <v>9884</v>
      </c>
    </row>
    <row r="773" spans="1:30">
      <c r="A773">
        <v>640</v>
      </c>
      <c r="B773">
        <v>225</v>
      </c>
      <c r="C773">
        <v>30</v>
      </c>
      <c r="D773">
        <v>34</v>
      </c>
      <c r="E773">
        <v>221</v>
      </c>
      <c r="F773">
        <v>30</v>
      </c>
      <c r="G773">
        <v>22</v>
      </c>
      <c r="H773">
        <v>2</v>
      </c>
      <c r="I773">
        <v>0</v>
      </c>
      <c r="J773">
        <v>0</v>
      </c>
      <c r="K773">
        <v>32</v>
      </c>
      <c r="L773">
        <v>0</v>
      </c>
      <c r="M773">
        <v>0</v>
      </c>
      <c r="P773" s="19" t="s">
        <v>7112</v>
      </c>
      <c r="Q773" s="19" t="s">
        <v>2025</v>
      </c>
      <c r="Y773" s="4" t="str">
        <f t="shared" si="26"/>
        <v>640 : [, , , ],   #Zozo Tower 10F Inside</v>
      </c>
      <c r="Z773" s="4" t="str">
        <f t="shared" si="25"/>
        <v>225 : [, , , ],   #</v>
      </c>
      <c r="AC773" t="s">
        <v>9885</v>
      </c>
      <c r="AD773" t="s">
        <v>9885</v>
      </c>
    </row>
    <row r="774" spans="1:30">
      <c r="A774">
        <v>641</v>
      </c>
      <c r="B774">
        <v>225</v>
      </c>
      <c r="C774">
        <v>35</v>
      </c>
      <c r="D774">
        <v>14</v>
      </c>
      <c r="E774">
        <v>221</v>
      </c>
      <c r="F774">
        <v>35</v>
      </c>
      <c r="G774">
        <v>16</v>
      </c>
      <c r="H774">
        <v>2</v>
      </c>
      <c r="I774">
        <v>0</v>
      </c>
      <c r="J774">
        <v>0</v>
      </c>
      <c r="K774">
        <v>32</v>
      </c>
      <c r="L774">
        <v>0</v>
      </c>
      <c r="M774">
        <v>0</v>
      </c>
      <c r="P774" s="19" t="s">
        <v>7112</v>
      </c>
      <c r="Q774" s="19" t="s">
        <v>3224</v>
      </c>
      <c r="Y774" s="4" t="str">
        <f t="shared" si="26"/>
        <v>641 : [, , , ],   #Zozo Tower 12F Single Chest Room Inside</v>
      </c>
      <c r="Z774" s="4" t="str">
        <f t="shared" si="25"/>
        <v>225 : [, , , ],   #</v>
      </c>
      <c r="AC774" t="s">
        <v>9886</v>
      </c>
      <c r="AD774" t="s">
        <v>9886</v>
      </c>
    </row>
    <row r="775" spans="1:30">
      <c r="A775">
        <v>1225</v>
      </c>
      <c r="B775">
        <v>226</v>
      </c>
      <c r="C775">
        <v>81</v>
      </c>
      <c r="D775">
        <v>38</v>
      </c>
      <c r="E775">
        <v>221</v>
      </c>
      <c r="F775">
        <v>33</v>
      </c>
      <c r="G775">
        <v>10</v>
      </c>
      <c r="H775">
        <v>2</v>
      </c>
      <c r="I775">
        <v>0</v>
      </c>
      <c r="J775">
        <v>0</v>
      </c>
      <c r="K775">
        <v>32</v>
      </c>
      <c r="L775">
        <v>2</v>
      </c>
      <c r="M775">
        <v>0</v>
      </c>
      <c r="N775">
        <v>82</v>
      </c>
      <c r="O775">
        <v>38</v>
      </c>
      <c r="P775" s="19" t="s">
        <v>7112</v>
      </c>
      <c r="Q775" s="19" t="s">
        <v>3134</v>
      </c>
      <c r="R775">
        <v>619</v>
      </c>
      <c r="S775">
        <v>221</v>
      </c>
      <c r="T775">
        <v>82</v>
      </c>
      <c r="U775">
        <v>37</v>
      </c>
      <c r="V775">
        <v>0</v>
      </c>
      <c r="W775">
        <v>315</v>
      </c>
      <c r="X775" s="19" t="s">
        <v>3135</v>
      </c>
      <c r="Y775" s="4" t="str">
        <f t="shared" si="26"/>
        <v>1225 : [82, 37, 0, 315],   #Zozo Tower Ramuh's Room 14F Inside</v>
      </c>
      <c r="Z775" s="4" t="str">
        <f t="shared" si="25"/>
        <v>226 : [37, 0, 315, Zozo Tower Ramuh's Room],   #619</v>
      </c>
      <c r="AB775" s="19" t="s">
        <v>5684</v>
      </c>
      <c r="AD775" t="s">
        <v>5684</v>
      </c>
    </row>
    <row r="776" spans="1:30">
      <c r="A776">
        <v>642</v>
      </c>
      <c r="B776">
        <v>231</v>
      </c>
      <c r="C776">
        <v>4</v>
      </c>
      <c r="D776">
        <v>24</v>
      </c>
      <c r="E776">
        <v>232</v>
      </c>
      <c r="F776">
        <v>117</v>
      </c>
      <c r="G776">
        <v>14</v>
      </c>
      <c r="H776">
        <v>0</v>
      </c>
      <c r="I776">
        <v>0</v>
      </c>
      <c r="J776">
        <v>0</v>
      </c>
      <c r="K776">
        <v>0</v>
      </c>
      <c r="L776">
        <v>0</v>
      </c>
      <c r="M776">
        <v>0</v>
      </c>
      <c r="P776" s="19" t="s">
        <v>7273</v>
      </c>
      <c r="Q776" s="19" t="s">
        <v>2053</v>
      </c>
      <c r="R776">
        <v>647</v>
      </c>
      <c r="S776">
        <v>232</v>
      </c>
      <c r="T776">
        <v>4</v>
      </c>
      <c r="U776">
        <v>26</v>
      </c>
      <c r="V776">
        <v>2</v>
      </c>
      <c r="W776">
        <v>316</v>
      </c>
      <c r="X776" s="19" t="s">
        <v>3236</v>
      </c>
      <c r="Y776" s="4" t="str">
        <f t="shared" si="26"/>
        <v>642 : [4, 26, 2, 316],   #Opera House Balcony Left Door to Catwalk Stairwell WoR</v>
      </c>
      <c r="Z776" s="4" t="str">
        <f t="shared" si="25"/>
        <v>231 : [26, 2, 316, Opera House Balcony WoR and WoB Disruption],   #647</v>
      </c>
      <c r="AB776" s="19" t="s">
        <v>5685</v>
      </c>
      <c r="AD776" t="s">
        <v>5685</v>
      </c>
    </row>
    <row r="777" spans="1:30">
      <c r="A777">
        <v>643</v>
      </c>
      <c r="B777">
        <v>231</v>
      </c>
      <c r="C777">
        <v>28</v>
      </c>
      <c r="D777">
        <v>24</v>
      </c>
      <c r="E777">
        <v>232</v>
      </c>
      <c r="F777">
        <v>114</v>
      </c>
      <c r="G777">
        <v>36</v>
      </c>
      <c r="H777">
        <v>0</v>
      </c>
      <c r="I777">
        <v>0</v>
      </c>
      <c r="J777">
        <v>0</v>
      </c>
      <c r="K777">
        <v>0</v>
      </c>
      <c r="L777">
        <v>0</v>
      </c>
      <c r="M777">
        <v>0</v>
      </c>
      <c r="P777" s="19" t="s">
        <v>7273</v>
      </c>
      <c r="Q777" s="19" t="s">
        <v>2054</v>
      </c>
      <c r="R777">
        <v>648</v>
      </c>
      <c r="S777">
        <v>232</v>
      </c>
      <c r="T777">
        <v>28</v>
      </c>
      <c r="U777">
        <v>26</v>
      </c>
      <c r="V777">
        <v>2</v>
      </c>
      <c r="W777">
        <v>316</v>
      </c>
      <c r="X777" s="19" t="s">
        <v>3236</v>
      </c>
      <c r="Y777" s="4" t="str">
        <f t="shared" si="26"/>
        <v>643 : [28, 26, 2, 316],   #Opera House Balcony Right Door to Switch Room WoR</v>
      </c>
      <c r="Z777" s="4" t="str">
        <f t="shared" si="25"/>
        <v>231 : [26, 2, 316, Opera House Balcony WoR and WoB Disruption],   #648</v>
      </c>
      <c r="AB777" s="19" t="s">
        <v>5686</v>
      </c>
      <c r="AD777" t="s">
        <v>5686</v>
      </c>
    </row>
    <row r="778" spans="1:30">
      <c r="A778">
        <v>644</v>
      </c>
      <c r="B778">
        <v>231</v>
      </c>
      <c r="C778">
        <v>7</v>
      </c>
      <c r="D778">
        <v>49</v>
      </c>
      <c r="E778">
        <v>237</v>
      </c>
      <c r="F778">
        <v>48</v>
      </c>
      <c r="G778">
        <v>32</v>
      </c>
      <c r="H778">
        <v>2</v>
      </c>
      <c r="I778">
        <v>0</v>
      </c>
      <c r="J778">
        <v>0</v>
      </c>
      <c r="K778">
        <v>32</v>
      </c>
      <c r="L778">
        <v>0</v>
      </c>
      <c r="M778">
        <v>0</v>
      </c>
      <c r="P778" s="19" t="s">
        <v>226</v>
      </c>
      <c r="Q778" s="19" t="s">
        <v>2055</v>
      </c>
      <c r="W778">
        <v>316</v>
      </c>
      <c r="X778" s="19" t="s">
        <v>3236</v>
      </c>
      <c r="Y778" s="4" t="str">
        <f t="shared" si="26"/>
        <v>644 : [, , , 316],   #Opera House Balcony To Lobby Left WoR</v>
      </c>
      <c r="Z778" s="4" t="str">
        <f t="shared" si="25"/>
        <v>231 : [, , 316, Opera House Balcony WoR and WoB Disruption],   #</v>
      </c>
      <c r="AC778" t="s">
        <v>9887</v>
      </c>
      <c r="AD778" t="s">
        <v>9887</v>
      </c>
    </row>
    <row r="779" spans="1:30">
      <c r="A779">
        <v>645</v>
      </c>
      <c r="B779">
        <v>231</v>
      </c>
      <c r="C779">
        <v>25</v>
      </c>
      <c r="D779">
        <v>49</v>
      </c>
      <c r="E779">
        <v>237</v>
      </c>
      <c r="F779">
        <v>72</v>
      </c>
      <c r="G779">
        <v>32</v>
      </c>
      <c r="H779">
        <v>2</v>
      </c>
      <c r="I779">
        <v>0</v>
      </c>
      <c r="J779">
        <v>0</v>
      </c>
      <c r="K779">
        <v>32</v>
      </c>
      <c r="L779">
        <v>0</v>
      </c>
      <c r="M779">
        <v>0</v>
      </c>
      <c r="P779" s="19" t="s">
        <v>226</v>
      </c>
      <c r="Q779" s="19" t="s">
        <v>2056</v>
      </c>
      <c r="W779">
        <v>316</v>
      </c>
      <c r="X779" s="19" t="s">
        <v>3236</v>
      </c>
      <c r="Y779" s="4" t="str">
        <f t="shared" si="26"/>
        <v>645 : [, , , 316],   #Opera House Balcony To Lobby Right WoR</v>
      </c>
      <c r="Z779" s="4" t="str">
        <f t="shared" si="25"/>
        <v>231 : [, , 316, Opera House Balcony WoR and WoB Disruption],   #</v>
      </c>
      <c r="AC779" t="s">
        <v>9888</v>
      </c>
      <c r="AD779" t="s">
        <v>9888</v>
      </c>
    </row>
    <row r="780" spans="1:30">
      <c r="A780">
        <v>646</v>
      </c>
      <c r="B780">
        <v>232</v>
      </c>
      <c r="C780">
        <v>117</v>
      </c>
      <c r="D780">
        <v>3</v>
      </c>
      <c r="E780">
        <v>235</v>
      </c>
      <c r="F780">
        <v>6</v>
      </c>
      <c r="G780">
        <v>17</v>
      </c>
      <c r="H780">
        <v>0</v>
      </c>
      <c r="I780">
        <v>0</v>
      </c>
      <c r="J780">
        <v>0</v>
      </c>
      <c r="K780">
        <v>0</v>
      </c>
      <c r="L780">
        <v>0</v>
      </c>
      <c r="M780">
        <v>0</v>
      </c>
      <c r="P780" s="19" t="s">
        <v>7274</v>
      </c>
      <c r="Q780" s="19" t="s">
        <v>2038</v>
      </c>
      <c r="R780">
        <v>657</v>
      </c>
      <c r="S780">
        <v>235</v>
      </c>
      <c r="T780">
        <v>117</v>
      </c>
      <c r="U780">
        <v>5</v>
      </c>
      <c r="V780">
        <v>2</v>
      </c>
      <c r="W780">
        <v>317</v>
      </c>
      <c r="X780" s="19" t="s">
        <v>3226</v>
      </c>
      <c r="Y780" s="4" t="str">
        <f t="shared" si="26"/>
        <v>646 : [117, 5, 2, 317],   #Opera House Catwalk Stairwell North</v>
      </c>
      <c r="Z780" s="4" t="str">
        <f t="shared" si="25"/>
        <v>232 : [5, 2, 317, Opera House Catwalk Stairwell],   #657</v>
      </c>
      <c r="AB780" s="19" t="s">
        <v>5687</v>
      </c>
      <c r="AD780" t="s">
        <v>5687</v>
      </c>
    </row>
    <row r="781" spans="1:30">
      <c r="A781">
        <v>647</v>
      </c>
      <c r="B781">
        <v>232</v>
      </c>
      <c r="C781">
        <v>117</v>
      </c>
      <c r="D781">
        <v>15</v>
      </c>
      <c r="E781">
        <v>231</v>
      </c>
      <c r="F781">
        <v>4</v>
      </c>
      <c r="G781">
        <v>26</v>
      </c>
      <c r="H781">
        <v>2</v>
      </c>
      <c r="I781">
        <v>0</v>
      </c>
      <c r="J781">
        <v>0</v>
      </c>
      <c r="K781">
        <v>32</v>
      </c>
      <c r="L781">
        <v>0</v>
      </c>
      <c r="M781">
        <v>0</v>
      </c>
      <c r="P781" s="19" t="s">
        <v>7275</v>
      </c>
      <c r="Q781" s="19" t="s">
        <v>2039</v>
      </c>
      <c r="R781">
        <v>642</v>
      </c>
      <c r="S781">
        <v>231</v>
      </c>
      <c r="T781">
        <v>117</v>
      </c>
      <c r="U781">
        <v>14</v>
      </c>
      <c r="V781">
        <v>0</v>
      </c>
      <c r="W781">
        <v>317</v>
      </c>
      <c r="X781" s="19" t="s">
        <v>3226</v>
      </c>
      <c r="Y781" s="4" t="str">
        <f t="shared" si="26"/>
        <v>647 : [117, 14, 0, 317],   #Opera House Catwalk Stairwell South</v>
      </c>
      <c r="Z781" s="4" t="str">
        <f t="shared" si="25"/>
        <v>232 : [14, 0, 317, Opera House Catwalk Stairwell],   #642</v>
      </c>
      <c r="AB781" s="19" t="s">
        <v>5688</v>
      </c>
      <c r="AD781" t="s">
        <v>5688</v>
      </c>
    </row>
    <row r="782" spans="1:30">
      <c r="A782">
        <v>648</v>
      </c>
      <c r="B782">
        <v>232</v>
      </c>
      <c r="C782">
        <v>114</v>
      </c>
      <c r="D782">
        <v>37</v>
      </c>
      <c r="E782">
        <v>231</v>
      </c>
      <c r="F782">
        <v>28</v>
      </c>
      <c r="G782">
        <v>26</v>
      </c>
      <c r="H782">
        <v>2</v>
      </c>
      <c r="I782">
        <v>0</v>
      </c>
      <c r="J782">
        <v>0</v>
      </c>
      <c r="K782">
        <v>32</v>
      </c>
      <c r="L782">
        <v>0</v>
      </c>
      <c r="M782">
        <v>0</v>
      </c>
      <c r="P782" s="19" t="s">
        <v>7275</v>
      </c>
      <c r="Q782" s="19" t="s">
        <v>2040</v>
      </c>
      <c r="R782">
        <v>643</v>
      </c>
      <c r="S782">
        <v>231</v>
      </c>
      <c r="T782">
        <v>114</v>
      </c>
      <c r="U782">
        <v>36</v>
      </c>
      <c r="V782">
        <v>0</v>
      </c>
      <c r="W782">
        <v>318</v>
      </c>
      <c r="X782" s="19" t="s">
        <v>2040</v>
      </c>
      <c r="Y782" s="4" t="str">
        <f t="shared" si="26"/>
        <v>648 : [114, 36, 0, 318],   #Opera House Switch Room</v>
      </c>
      <c r="Z782" s="4" t="str">
        <f t="shared" si="25"/>
        <v>232 : [36, 0, 318, Opera House Switch Room],   #643</v>
      </c>
      <c r="AB782" s="19" t="s">
        <v>5689</v>
      </c>
      <c r="AD782" t="s">
        <v>5689</v>
      </c>
    </row>
    <row r="783" spans="1:30">
      <c r="B783">
        <v>232</v>
      </c>
      <c r="C783">
        <v>118</v>
      </c>
      <c r="D783">
        <v>27</v>
      </c>
      <c r="E783">
        <v>231</v>
      </c>
      <c r="F783">
        <v>22</v>
      </c>
      <c r="G783">
        <v>22</v>
      </c>
      <c r="W783">
        <v>318</v>
      </c>
      <c r="X783" s="19" t="s">
        <v>2040</v>
      </c>
      <c r="Y783" s="4" t="str">
        <f t="shared" si="26"/>
        <v xml:space="preserve"> : [, , , 318],   #</v>
      </c>
      <c r="Z783" s="4" t="str">
        <f t="shared" si="25"/>
        <v>232 : [, , 318, Opera House Switch Room],   #</v>
      </c>
    </row>
    <row r="784" spans="1:30">
      <c r="A784">
        <v>649</v>
      </c>
      <c r="B784">
        <v>233</v>
      </c>
      <c r="C784">
        <v>4</v>
      </c>
      <c r="D784">
        <v>24</v>
      </c>
      <c r="E784">
        <v>237</v>
      </c>
      <c r="F784">
        <v>117</v>
      </c>
      <c r="G784">
        <v>14</v>
      </c>
      <c r="H784">
        <v>0</v>
      </c>
      <c r="I784">
        <v>0</v>
      </c>
      <c r="J784">
        <v>0</v>
      </c>
      <c r="K784">
        <v>0</v>
      </c>
      <c r="L784">
        <v>0</v>
      </c>
      <c r="M784">
        <v>0</v>
      </c>
      <c r="P784" s="19" t="s">
        <v>226</v>
      </c>
      <c r="Q784" s="19" t="s">
        <v>3229</v>
      </c>
      <c r="R784">
        <v>660</v>
      </c>
      <c r="S784">
        <v>237</v>
      </c>
      <c r="T784">
        <v>4</v>
      </c>
      <c r="U784">
        <v>26</v>
      </c>
      <c r="V784">
        <v>2</v>
      </c>
      <c r="W784">
        <v>319</v>
      </c>
      <c r="X784" s="19" t="s">
        <v>3235</v>
      </c>
      <c r="Y784" s="4" t="str">
        <f t="shared" si="26"/>
        <v>649 : [4, 26, 2, 319],   #Opera House Balcony Left Door to Catwalk Stairwell WoB</v>
      </c>
      <c r="Z784" s="4" t="str">
        <f t="shared" si="25"/>
        <v>233 : [26, 2, 319, Opera House Balcony WoB],   #660</v>
      </c>
      <c r="AB784" s="19" t="s">
        <v>5690</v>
      </c>
      <c r="AD784" t="s">
        <v>5690</v>
      </c>
    </row>
    <row r="785" spans="1:30">
      <c r="A785">
        <v>650</v>
      </c>
      <c r="B785">
        <v>233</v>
      </c>
      <c r="C785">
        <v>28</v>
      </c>
      <c r="D785">
        <v>24</v>
      </c>
      <c r="E785">
        <v>237</v>
      </c>
      <c r="F785">
        <v>114</v>
      </c>
      <c r="G785">
        <v>36</v>
      </c>
      <c r="H785">
        <v>0</v>
      </c>
      <c r="I785">
        <v>0</v>
      </c>
      <c r="J785">
        <v>0</v>
      </c>
      <c r="K785">
        <v>0</v>
      </c>
      <c r="L785">
        <v>0</v>
      </c>
      <c r="M785">
        <v>0</v>
      </c>
      <c r="P785" s="19" t="s">
        <v>226</v>
      </c>
      <c r="Q785" s="19" t="s">
        <v>3230</v>
      </c>
      <c r="R785">
        <v>661</v>
      </c>
      <c r="S785">
        <v>237</v>
      </c>
      <c r="T785">
        <v>28</v>
      </c>
      <c r="U785">
        <v>26</v>
      </c>
      <c r="V785">
        <v>2</v>
      </c>
      <c r="W785">
        <v>319</v>
      </c>
      <c r="X785" s="19" t="s">
        <v>3235</v>
      </c>
      <c r="Y785" s="4" t="str">
        <f t="shared" si="26"/>
        <v>650 : [28, 26, 2, 319],   #Opera House Balcony Right Door to Switch Room WoB</v>
      </c>
      <c r="Z785" s="4" t="str">
        <f t="shared" si="25"/>
        <v>233 : [26, 2, 319, Opera House Balcony WoB],   #661</v>
      </c>
      <c r="AB785" s="19" t="s">
        <v>5691</v>
      </c>
      <c r="AD785" t="s">
        <v>5691</v>
      </c>
    </row>
    <row r="786" spans="1:30">
      <c r="A786">
        <v>651</v>
      </c>
      <c r="B786">
        <v>233</v>
      </c>
      <c r="C786">
        <v>7</v>
      </c>
      <c r="D786">
        <v>49</v>
      </c>
      <c r="E786">
        <v>237</v>
      </c>
      <c r="F786">
        <v>48</v>
      </c>
      <c r="G786">
        <v>32</v>
      </c>
      <c r="H786">
        <v>2</v>
      </c>
      <c r="I786">
        <v>0</v>
      </c>
      <c r="J786">
        <v>0</v>
      </c>
      <c r="K786">
        <v>32</v>
      </c>
      <c r="L786">
        <v>0</v>
      </c>
      <c r="M786">
        <v>0</v>
      </c>
      <c r="P786" s="19" t="s">
        <v>226</v>
      </c>
      <c r="Q786" s="19" t="s">
        <v>3231</v>
      </c>
      <c r="W786">
        <v>319</v>
      </c>
      <c r="X786" s="19" t="s">
        <v>3235</v>
      </c>
      <c r="Y786" s="4" t="str">
        <f t="shared" si="26"/>
        <v>651 : [, , , 319],   #Opera House Balcony To Lobby Left WoB</v>
      </c>
      <c r="Z786" s="4" t="str">
        <f t="shared" si="25"/>
        <v>233 : [, , 319, Opera House Balcony WoB],   #</v>
      </c>
      <c r="AC786" t="s">
        <v>9889</v>
      </c>
      <c r="AD786" t="s">
        <v>9889</v>
      </c>
    </row>
    <row r="787" spans="1:30">
      <c r="A787">
        <v>652</v>
      </c>
      <c r="B787">
        <v>233</v>
      </c>
      <c r="C787">
        <v>25</v>
      </c>
      <c r="D787">
        <v>49</v>
      </c>
      <c r="E787">
        <v>237</v>
      </c>
      <c r="F787">
        <v>72</v>
      </c>
      <c r="G787">
        <v>32</v>
      </c>
      <c r="H787">
        <v>2</v>
      </c>
      <c r="I787">
        <v>0</v>
      </c>
      <c r="J787">
        <v>0</v>
      </c>
      <c r="K787">
        <v>32</v>
      </c>
      <c r="L787">
        <v>0</v>
      </c>
      <c r="M787">
        <v>0</v>
      </c>
      <c r="P787" s="19" t="s">
        <v>226</v>
      </c>
      <c r="Q787" s="19" t="s">
        <v>3232</v>
      </c>
      <c r="W787">
        <v>319</v>
      </c>
      <c r="X787" s="19" t="s">
        <v>3235</v>
      </c>
      <c r="Y787" s="4" t="str">
        <f t="shared" si="26"/>
        <v>652 : [, , , 319],   #Opera House Balcony To Lobby Right WoB</v>
      </c>
      <c r="Z787" s="4" t="str">
        <f t="shared" si="25"/>
        <v>233 : [, , 319, Opera House Balcony WoB],   #</v>
      </c>
      <c r="AC787" t="s">
        <v>9890</v>
      </c>
      <c r="AD787" t="s">
        <v>9890</v>
      </c>
    </row>
    <row r="788" spans="1:30">
      <c r="A788">
        <v>653</v>
      </c>
      <c r="B788">
        <v>234</v>
      </c>
      <c r="C788">
        <v>4</v>
      </c>
      <c r="D788">
        <v>24</v>
      </c>
      <c r="E788">
        <v>238</v>
      </c>
      <c r="F788">
        <v>117</v>
      </c>
      <c r="G788">
        <v>14</v>
      </c>
      <c r="H788">
        <v>0</v>
      </c>
      <c r="I788">
        <v>0</v>
      </c>
      <c r="J788">
        <v>0</v>
      </c>
      <c r="K788">
        <v>0</v>
      </c>
      <c r="L788">
        <v>0</v>
      </c>
      <c r="M788">
        <v>0</v>
      </c>
      <c r="P788" s="19" t="s">
        <v>7276</v>
      </c>
      <c r="Q788" s="19" t="s">
        <v>2034</v>
      </c>
      <c r="R788">
        <v>663</v>
      </c>
      <c r="S788">
        <v>238</v>
      </c>
      <c r="T788">
        <v>4</v>
      </c>
      <c r="U788">
        <v>26</v>
      </c>
      <c r="V788">
        <v>2</v>
      </c>
      <c r="Y788" s="4" t="str">
        <f t="shared" si="26"/>
        <v>653 : [4, 26, 2, ],   #Opera House Balcony Left Door to Catwalk Stairwell</v>
      </c>
      <c r="Z788" s="4" t="str">
        <f t="shared" si="25"/>
        <v>234 : [26, 2, , ],   #663</v>
      </c>
      <c r="AC788" t="s">
        <v>9891</v>
      </c>
      <c r="AD788" t="s">
        <v>9891</v>
      </c>
    </row>
    <row r="789" spans="1:30">
      <c r="A789">
        <v>654</v>
      </c>
      <c r="B789">
        <v>234</v>
      </c>
      <c r="C789">
        <v>28</v>
      </c>
      <c r="D789">
        <v>24</v>
      </c>
      <c r="E789">
        <v>238</v>
      </c>
      <c r="F789">
        <v>114</v>
      </c>
      <c r="G789">
        <v>36</v>
      </c>
      <c r="H789">
        <v>0</v>
      </c>
      <c r="I789">
        <v>0</v>
      </c>
      <c r="J789">
        <v>0</v>
      </c>
      <c r="K789">
        <v>0</v>
      </c>
      <c r="L789">
        <v>0</v>
      </c>
      <c r="M789">
        <v>0</v>
      </c>
      <c r="P789" s="19" t="s">
        <v>7276</v>
      </c>
      <c r="Q789" s="19" t="s">
        <v>2035</v>
      </c>
      <c r="R789">
        <v>664</v>
      </c>
      <c r="S789">
        <v>238</v>
      </c>
      <c r="T789">
        <v>28</v>
      </c>
      <c r="U789">
        <v>26</v>
      </c>
      <c r="V789">
        <v>2</v>
      </c>
      <c r="Y789" s="4" t="str">
        <f t="shared" si="26"/>
        <v>654 : [28, 26, 2, ],   #Opera House Balcony Right Door to Switch Room</v>
      </c>
      <c r="Z789" s="4" t="str">
        <f t="shared" si="25"/>
        <v>234 : [26, 2, , ],   #664</v>
      </c>
      <c r="AC789" t="s">
        <v>9892</v>
      </c>
      <c r="AD789" t="s">
        <v>9892</v>
      </c>
    </row>
    <row r="790" spans="1:30">
      <c r="A790">
        <v>655</v>
      </c>
      <c r="B790">
        <v>234</v>
      </c>
      <c r="C790">
        <v>7</v>
      </c>
      <c r="D790">
        <v>49</v>
      </c>
      <c r="E790">
        <v>237</v>
      </c>
      <c r="F790">
        <v>48</v>
      </c>
      <c r="G790">
        <v>32</v>
      </c>
      <c r="H790">
        <v>2</v>
      </c>
      <c r="I790">
        <v>0</v>
      </c>
      <c r="J790">
        <v>0</v>
      </c>
      <c r="K790">
        <v>32</v>
      </c>
      <c r="L790">
        <v>0</v>
      </c>
      <c r="M790">
        <v>0</v>
      </c>
      <c r="P790" s="19" t="s">
        <v>226</v>
      </c>
      <c r="Q790" s="19" t="s">
        <v>2036</v>
      </c>
      <c r="Y790" s="4" t="str">
        <f t="shared" si="26"/>
        <v>655 : [, , , ],   #Opera House Balcony To Lobby Left</v>
      </c>
      <c r="Z790" s="4" t="str">
        <f t="shared" si="25"/>
        <v>234 : [, , , ],   #</v>
      </c>
      <c r="AC790" t="s">
        <v>9893</v>
      </c>
      <c r="AD790" t="s">
        <v>9893</v>
      </c>
    </row>
    <row r="791" spans="1:30">
      <c r="A791">
        <v>656</v>
      </c>
      <c r="B791">
        <v>234</v>
      </c>
      <c r="C791">
        <v>25</v>
      </c>
      <c r="D791">
        <v>49</v>
      </c>
      <c r="E791">
        <v>237</v>
      </c>
      <c r="F791">
        <v>72</v>
      </c>
      <c r="G791">
        <v>32</v>
      </c>
      <c r="H791">
        <v>2</v>
      </c>
      <c r="I791">
        <v>0</v>
      </c>
      <c r="J791">
        <v>0</v>
      </c>
      <c r="K791">
        <v>32</v>
      </c>
      <c r="L791">
        <v>0</v>
      </c>
      <c r="M791">
        <v>0</v>
      </c>
      <c r="P791" s="19" t="s">
        <v>226</v>
      </c>
      <c r="Q791" s="19" t="s">
        <v>2037</v>
      </c>
      <c r="Y791" s="4" t="str">
        <f t="shared" si="26"/>
        <v>656 : [, , , ],   #Opera House Balcony To Lobby Right</v>
      </c>
      <c r="Z791" s="4" t="str">
        <f t="shared" si="25"/>
        <v>234 : [, , , ],   #</v>
      </c>
      <c r="AC791" t="s">
        <v>9894</v>
      </c>
      <c r="AD791" t="s">
        <v>9894</v>
      </c>
    </row>
    <row r="792" spans="1:30">
      <c r="A792">
        <v>657</v>
      </c>
      <c r="B792">
        <v>235</v>
      </c>
      <c r="C792">
        <v>6</v>
      </c>
      <c r="D792">
        <v>18</v>
      </c>
      <c r="E792">
        <v>232</v>
      </c>
      <c r="F792">
        <v>117</v>
      </c>
      <c r="G792">
        <v>5</v>
      </c>
      <c r="H792">
        <v>2</v>
      </c>
      <c r="I792">
        <v>0</v>
      </c>
      <c r="J792">
        <v>0</v>
      </c>
      <c r="K792">
        <v>32</v>
      </c>
      <c r="L792">
        <v>0</v>
      </c>
      <c r="M792">
        <v>0</v>
      </c>
      <c r="P792" s="19" t="s">
        <v>7273</v>
      </c>
      <c r="Q792" s="19" t="s">
        <v>1245</v>
      </c>
      <c r="R792">
        <v>646</v>
      </c>
      <c r="S792">
        <v>232</v>
      </c>
      <c r="T792">
        <v>6</v>
      </c>
      <c r="U792">
        <v>17</v>
      </c>
      <c r="V792">
        <v>0</v>
      </c>
      <c r="W792">
        <v>320</v>
      </c>
      <c r="X792" s="19" t="s">
        <v>1245</v>
      </c>
      <c r="Y792" s="4" t="str">
        <f t="shared" si="26"/>
        <v>657 : [6, 17, 0, 320],   #Opera House Catwalks</v>
      </c>
      <c r="Z792" s="4" t="str">
        <f t="shared" si="25"/>
        <v>235 : [17, 0, 320, Opera House Catwalks],   #646</v>
      </c>
      <c r="AB792" s="19" t="s">
        <v>5692</v>
      </c>
      <c r="AD792" t="s">
        <v>5692</v>
      </c>
    </row>
    <row r="793" spans="1:30">
      <c r="A793">
        <v>658</v>
      </c>
      <c r="B793">
        <v>237</v>
      </c>
      <c r="C793">
        <v>60</v>
      </c>
      <c r="D793">
        <v>52</v>
      </c>
      <c r="E793">
        <v>511</v>
      </c>
      <c r="F793">
        <v>45</v>
      </c>
      <c r="G793">
        <v>154</v>
      </c>
      <c r="H793">
        <v>2</v>
      </c>
      <c r="I793">
        <v>0</v>
      </c>
      <c r="J793">
        <v>0</v>
      </c>
      <c r="K793">
        <v>32</v>
      </c>
      <c r="L793">
        <v>0</v>
      </c>
      <c r="M793">
        <v>0</v>
      </c>
      <c r="P793" s="19" t="s">
        <v>228</v>
      </c>
      <c r="Q793" s="19" t="s">
        <v>2042</v>
      </c>
      <c r="R793">
        <v>40</v>
      </c>
      <c r="S793">
        <v>0</v>
      </c>
      <c r="T793">
        <v>60</v>
      </c>
      <c r="U793">
        <v>51</v>
      </c>
      <c r="V793">
        <v>0</v>
      </c>
      <c r="W793">
        <v>321</v>
      </c>
      <c r="X793" s="19" t="s">
        <v>3238</v>
      </c>
      <c r="Y793" s="4" t="str">
        <f t="shared" si="26"/>
        <v>658 : [60, 51, 0, 321],   #Opera House Lobby to World Map</v>
      </c>
      <c r="Z793" s="4" t="str">
        <f t="shared" si="25"/>
        <v>237 : [51, 0, 321, Opera House Lobby],   #40</v>
      </c>
      <c r="AB793" s="19" t="s">
        <v>5693</v>
      </c>
      <c r="AD793" t="s">
        <v>5693</v>
      </c>
    </row>
    <row r="794" spans="1:30">
      <c r="A794">
        <v>659</v>
      </c>
      <c r="B794">
        <v>237</v>
      </c>
      <c r="C794">
        <v>82</v>
      </c>
      <c r="D794">
        <v>32</v>
      </c>
      <c r="E794">
        <v>238</v>
      </c>
      <c r="F794">
        <v>100</v>
      </c>
      <c r="G794">
        <v>22</v>
      </c>
      <c r="H794">
        <v>0</v>
      </c>
      <c r="I794">
        <v>0</v>
      </c>
      <c r="J794">
        <v>0</v>
      </c>
      <c r="K794">
        <v>0</v>
      </c>
      <c r="L794">
        <v>0</v>
      </c>
      <c r="M794">
        <v>0</v>
      </c>
      <c r="P794" s="19" t="s">
        <v>7276</v>
      </c>
      <c r="Q794" s="19" t="s">
        <v>2043</v>
      </c>
      <c r="R794">
        <v>662</v>
      </c>
      <c r="S794">
        <v>238</v>
      </c>
      <c r="T794">
        <v>82</v>
      </c>
      <c r="U794">
        <v>34</v>
      </c>
      <c r="V794">
        <v>2</v>
      </c>
      <c r="W794">
        <v>321</v>
      </c>
      <c r="X794" s="19" t="s">
        <v>3238</v>
      </c>
      <c r="Y794" s="4" t="str">
        <f t="shared" si="26"/>
        <v>659 : [82, 34, 2, 321],   #Opera House Lobby to Dressing Room</v>
      </c>
      <c r="Z794" s="4" t="str">
        <f t="shared" si="25"/>
        <v>237 : [34, 2, 321, Opera House Lobby],   #662</v>
      </c>
      <c r="AB794" s="19" t="s">
        <v>5694</v>
      </c>
      <c r="AD794" t="s">
        <v>5694</v>
      </c>
    </row>
    <row r="795" spans="1:30">
      <c r="B795">
        <v>237</v>
      </c>
      <c r="C795">
        <v>72</v>
      </c>
      <c r="D795">
        <v>30</v>
      </c>
      <c r="F795">
        <v>25</v>
      </c>
      <c r="G795">
        <v>48</v>
      </c>
      <c r="W795">
        <v>321</v>
      </c>
      <c r="X795" s="19" t="s">
        <v>3238</v>
      </c>
      <c r="Y795" s="4" t="str">
        <f t="shared" si="26"/>
        <v xml:space="preserve"> : [, , , 321],   #</v>
      </c>
      <c r="Z795" s="4" t="str">
        <f t="shared" si="25"/>
        <v>237 : [, , 321, Opera House Lobby],   #</v>
      </c>
    </row>
    <row r="796" spans="1:30">
      <c r="B796">
        <v>237</v>
      </c>
      <c r="C796">
        <v>48</v>
      </c>
      <c r="D796">
        <v>30</v>
      </c>
      <c r="F796">
        <v>7</v>
      </c>
      <c r="G796">
        <v>48</v>
      </c>
      <c r="W796">
        <v>321</v>
      </c>
      <c r="X796" s="19" t="s">
        <v>3238</v>
      </c>
      <c r="Y796" s="4" t="str">
        <f t="shared" si="26"/>
        <v xml:space="preserve"> : [, , , 321],   #</v>
      </c>
      <c r="Z796" s="4" t="str">
        <f t="shared" si="25"/>
        <v>237 : [, , 321, Opera House Lobby],   #</v>
      </c>
    </row>
    <row r="797" spans="1:30">
      <c r="A797">
        <v>660</v>
      </c>
      <c r="B797">
        <v>237</v>
      </c>
      <c r="C797">
        <v>117</v>
      </c>
      <c r="D797">
        <v>15</v>
      </c>
      <c r="E797">
        <v>233</v>
      </c>
      <c r="F797">
        <v>4</v>
      </c>
      <c r="G797">
        <v>26</v>
      </c>
      <c r="H797">
        <v>2</v>
      </c>
      <c r="I797">
        <v>0</v>
      </c>
      <c r="J797">
        <v>0</v>
      </c>
      <c r="K797">
        <v>32</v>
      </c>
      <c r="L797">
        <v>0</v>
      </c>
      <c r="M797">
        <v>0</v>
      </c>
      <c r="P797" s="19" t="s">
        <v>7277</v>
      </c>
      <c r="Q797" s="19" t="s">
        <v>2039</v>
      </c>
      <c r="R797">
        <v>649</v>
      </c>
      <c r="S797">
        <v>233</v>
      </c>
      <c r="T797">
        <v>117</v>
      </c>
      <c r="U797">
        <v>14</v>
      </c>
      <c r="V797">
        <v>0</v>
      </c>
      <c r="Y797" s="4" t="str">
        <f t="shared" si="26"/>
        <v>660 : [117, 14, 0, ],   #Opera House Catwalk Stairwell South</v>
      </c>
      <c r="Z797" s="4" t="str">
        <f t="shared" si="25"/>
        <v>237 : [14, 0, , ],   #649</v>
      </c>
      <c r="AC797" t="s">
        <v>9895</v>
      </c>
      <c r="AD797" t="s">
        <v>9895</v>
      </c>
    </row>
    <row r="798" spans="1:30">
      <c r="A798">
        <v>661</v>
      </c>
      <c r="B798">
        <v>237</v>
      </c>
      <c r="C798">
        <v>114</v>
      </c>
      <c r="D798">
        <v>37</v>
      </c>
      <c r="E798">
        <v>233</v>
      </c>
      <c r="F798">
        <v>28</v>
      </c>
      <c r="G798">
        <v>26</v>
      </c>
      <c r="H798">
        <v>2</v>
      </c>
      <c r="I798">
        <v>0</v>
      </c>
      <c r="J798">
        <v>0</v>
      </c>
      <c r="K798">
        <v>32</v>
      </c>
      <c r="L798">
        <v>0</v>
      </c>
      <c r="M798">
        <v>0</v>
      </c>
      <c r="P798" s="19" t="s">
        <v>7277</v>
      </c>
      <c r="Q798" s="19" t="s">
        <v>2040</v>
      </c>
      <c r="R798">
        <v>650</v>
      </c>
      <c r="S798">
        <v>233</v>
      </c>
      <c r="T798">
        <v>114</v>
      </c>
      <c r="U798">
        <v>36</v>
      </c>
      <c r="V798">
        <v>0</v>
      </c>
      <c r="Y798" s="4" t="str">
        <f t="shared" si="26"/>
        <v>661 : [114, 36, 0, ],   #Opera House Switch Room</v>
      </c>
      <c r="Z798" s="4" t="str">
        <f t="shared" si="25"/>
        <v>237 : [36, 0, , ],   #650</v>
      </c>
      <c r="AC798" t="s">
        <v>9896</v>
      </c>
      <c r="AD798" t="s">
        <v>9896</v>
      </c>
    </row>
    <row r="799" spans="1:30">
      <c r="A799">
        <v>662</v>
      </c>
      <c r="B799">
        <v>238</v>
      </c>
      <c r="C799">
        <v>100</v>
      </c>
      <c r="D799">
        <v>23</v>
      </c>
      <c r="E799">
        <v>237</v>
      </c>
      <c r="F799">
        <v>82</v>
      </c>
      <c r="G799">
        <v>34</v>
      </c>
      <c r="H799">
        <v>2</v>
      </c>
      <c r="I799">
        <v>0</v>
      </c>
      <c r="J799">
        <v>0</v>
      </c>
      <c r="K799">
        <v>32</v>
      </c>
      <c r="L799">
        <v>0</v>
      </c>
      <c r="M799">
        <v>0</v>
      </c>
      <c r="P799" s="19" t="s">
        <v>226</v>
      </c>
      <c r="Q799" s="19" t="s">
        <v>1251</v>
      </c>
      <c r="R799">
        <v>659</v>
      </c>
      <c r="S799">
        <v>237</v>
      </c>
      <c r="T799">
        <v>100</v>
      </c>
      <c r="U799">
        <v>22</v>
      </c>
      <c r="V799">
        <v>0</v>
      </c>
      <c r="W799">
        <v>322</v>
      </c>
      <c r="X799" s="19" t="s">
        <v>1251</v>
      </c>
      <c r="Y799" s="4" t="str">
        <f t="shared" si="26"/>
        <v>662 : [100, 22, 0, 322],   #Opera House Dressing Room</v>
      </c>
      <c r="Z799" s="4" t="str">
        <f t="shared" si="25"/>
        <v>238 : [22, 0, 322, Opera House Dressing Room],   #659</v>
      </c>
      <c r="AB799" s="19" t="s">
        <v>5695</v>
      </c>
      <c r="AD799" t="s">
        <v>5695</v>
      </c>
    </row>
    <row r="800" spans="1:30">
      <c r="A800">
        <v>663</v>
      </c>
      <c r="B800">
        <v>238</v>
      </c>
      <c r="C800">
        <v>117</v>
      </c>
      <c r="D800">
        <v>15</v>
      </c>
      <c r="E800">
        <v>234</v>
      </c>
      <c r="F800">
        <v>4</v>
      </c>
      <c r="G800">
        <v>26</v>
      </c>
      <c r="H800">
        <v>2</v>
      </c>
      <c r="I800">
        <v>0</v>
      </c>
      <c r="J800">
        <v>0</v>
      </c>
      <c r="K800">
        <v>32</v>
      </c>
      <c r="L800">
        <v>0</v>
      </c>
      <c r="M800">
        <v>0</v>
      </c>
      <c r="P800" s="19" t="s">
        <v>7278</v>
      </c>
      <c r="Q800" s="19" t="s">
        <v>2039</v>
      </c>
      <c r="R800">
        <v>653</v>
      </c>
      <c r="S800">
        <v>234</v>
      </c>
      <c r="T800">
        <v>117</v>
      </c>
      <c r="U800">
        <v>14</v>
      </c>
      <c r="V800">
        <v>0</v>
      </c>
      <c r="Y800" s="4" t="str">
        <f t="shared" si="26"/>
        <v>663 : [117, 14, 0, ],   #Opera House Catwalk Stairwell South</v>
      </c>
      <c r="Z800" s="4" t="str">
        <f t="shared" si="25"/>
        <v>238 : [14, 0, , ],   #653</v>
      </c>
      <c r="AC800" t="s">
        <v>9897</v>
      </c>
      <c r="AD800" t="s">
        <v>9897</v>
      </c>
    </row>
    <row r="801" spans="1:30">
      <c r="A801">
        <v>664</v>
      </c>
      <c r="B801">
        <v>238</v>
      </c>
      <c r="C801">
        <v>114</v>
      </c>
      <c r="D801">
        <v>37</v>
      </c>
      <c r="E801">
        <v>234</v>
      </c>
      <c r="F801">
        <v>28</v>
      </c>
      <c r="G801">
        <v>26</v>
      </c>
      <c r="H801">
        <v>2</v>
      </c>
      <c r="I801">
        <v>0</v>
      </c>
      <c r="J801">
        <v>0</v>
      </c>
      <c r="K801">
        <v>32</v>
      </c>
      <c r="L801">
        <v>0</v>
      </c>
      <c r="M801">
        <v>0</v>
      </c>
      <c r="P801" s="19" t="s">
        <v>7278</v>
      </c>
      <c r="Q801" s="19" t="s">
        <v>2040</v>
      </c>
      <c r="R801">
        <v>654</v>
      </c>
      <c r="S801">
        <v>234</v>
      </c>
      <c r="T801">
        <v>114</v>
      </c>
      <c r="U801">
        <v>36</v>
      </c>
      <c r="V801">
        <v>0</v>
      </c>
      <c r="Y801" s="4" t="str">
        <f t="shared" si="26"/>
        <v>664 : [114, 36, 0, ],   #Opera House Switch Room</v>
      </c>
      <c r="Z801" s="4" t="str">
        <f t="shared" si="25"/>
        <v>238 : [36, 0, , ],   #654</v>
      </c>
      <c r="AC801" t="s">
        <v>9898</v>
      </c>
      <c r="AD801" t="s">
        <v>9898</v>
      </c>
    </row>
    <row r="802" spans="1:30">
      <c r="A802">
        <v>1226</v>
      </c>
      <c r="B802">
        <v>240</v>
      </c>
      <c r="C802">
        <v>57</v>
      </c>
      <c r="D802">
        <v>2</v>
      </c>
      <c r="E802">
        <v>262</v>
      </c>
      <c r="F802">
        <v>28</v>
      </c>
      <c r="G802">
        <v>8</v>
      </c>
      <c r="H802">
        <v>0</v>
      </c>
      <c r="I802">
        <v>1</v>
      </c>
      <c r="J802">
        <v>0</v>
      </c>
      <c r="K802">
        <v>8</v>
      </c>
      <c r="L802">
        <v>2</v>
      </c>
      <c r="M802">
        <v>0</v>
      </c>
      <c r="N802">
        <v>58</v>
      </c>
      <c r="O802">
        <v>2</v>
      </c>
      <c r="P802" s="19" t="s">
        <v>7279</v>
      </c>
      <c r="Q802" s="19" t="s">
        <v>2044</v>
      </c>
      <c r="R802">
        <v>703</v>
      </c>
      <c r="S802">
        <v>262</v>
      </c>
      <c r="T802">
        <v>58</v>
      </c>
      <c r="U802">
        <v>3</v>
      </c>
      <c r="V802">
        <v>2</v>
      </c>
      <c r="W802">
        <v>323</v>
      </c>
      <c r="X802" s="19" t="s">
        <v>3240</v>
      </c>
      <c r="Y802" s="4" t="str">
        <f t="shared" si="26"/>
        <v>1226 : [58, 3, 2, 323],   #Vector After Train Ride To Magitek</v>
      </c>
      <c r="Z802" s="4" t="str">
        <f t="shared" si="25"/>
        <v>240 : [3, 2, 323, Vector After Train Ride],   #703</v>
      </c>
      <c r="AB802" s="19" t="s">
        <v>5696</v>
      </c>
      <c r="AD802" t="s">
        <v>5696</v>
      </c>
    </row>
    <row r="803" spans="1:30">
      <c r="A803">
        <v>665</v>
      </c>
      <c r="B803">
        <v>242</v>
      </c>
      <c r="C803">
        <v>10</v>
      </c>
      <c r="D803">
        <v>24</v>
      </c>
      <c r="E803">
        <v>247</v>
      </c>
      <c r="F803">
        <v>47</v>
      </c>
      <c r="G803">
        <v>19</v>
      </c>
      <c r="H803">
        <v>0</v>
      </c>
      <c r="I803">
        <v>1</v>
      </c>
      <c r="J803">
        <v>0</v>
      </c>
      <c r="K803">
        <v>8</v>
      </c>
      <c r="L803">
        <v>0</v>
      </c>
      <c r="M803">
        <v>0</v>
      </c>
      <c r="P803" s="19" t="s">
        <v>7280</v>
      </c>
      <c r="Q803" s="19" t="s">
        <v>2129</v>
      </c>
      <c r="W803">
        <v>324</v>
      </c>
      <c r="X803" s="19" t="s">
        <v>3136</v>
      </c>
      <c r="Y803" s="4" t="str">
        <f t="shared" si="26"/>
        <v>665 : [, , , 324],   #Vector Pub Outside</v>
      </c>
      <c r="Z803" s="4" t="str">
        <f t="shared" si="25"/>
        <v>242 : [, , 324, Vector Outside],   #</v>
      </c>
      <c r="AC803" t="s">
        <v>9899</v>
      </c>
      <c r="AD803" t="s">
        <v>9899</v>
      </c>
    </row>
    <row r="804" spans="1:30">
      <c r="A804">
        <v>666</v>
      </c>
      <c r="B804">
        <v>242</v>
      </c>
      <c r="C804">
        <v>11</v>
      </c>
      <c r="D804">
        <v>41</v>
      </c>
      <c r="E804">
        <v>248</v>
      </c>
      <c r="F804">
        <v>8</v>
      </c>
      <c r="G804">
        <v>14</v>
      </c>
      <c r="H804">
        <v>0</v>
      </c>
      <c r="I804">
        <v>1</v>
      </c>
      <c r="J804">
        <v>0</v>
      </c>
      <c r="K804">
        <v>8</v>
      </c>
      <c r="L804">
        <v>0</v>
      </c>
      <c r="M804">
        <v>0</v>
      </c>
      <c r="P804" s="19" t="s">
        <v>7281</v>
      </c>
      <c r="Q804" s="19" t="s">
        <v>2130</v>
      </c>
      <c r="W804">
        <v>324</v>
      </c>
      <c r="X804" s="19" t="s">
        <v>3136</v>
      </c>
      <c r="Y804" s="4" t="str">
        <f t="shared" si="26"/>
        <v>666 : [, , , 324],   #Vector Armor Outside</v>
      </c>
      <c r="Z804" s="4" t="str">
        <f t="shared" si="25"/>
        <v>242 : [, , 324, Vector Outside],   #</v>
      </c>
      <c r="AC804" t="s">
        <v>9900</v>
      </c>
      <c r="AD804" t="s">
        <v>9900</v>
      </c>
    </row>
    <row r="805" spans="1:30">
      <c r="A805">
        <v>667</v>
      </c>
      <c r="B805">
        <v>242</v>
      </c>
      <c r="C805">
        <v>11</v>
      </c>
      <c r="D805">
        <v>52</v>
      </c>
      <c r="E805">
        <v>246</v>
      </c>
      <c r="F805">
        <v>27</v>
      </c>
      <c r="G805">
        <v>15</v>
      </c>
      <c r="H805">
        <v>0</v>
      </c>
      <c r="I805">
        <v>1</v>
      </c>
      <c r="J805">
        <v>0</v>
      </c>
      <c r="K805">
        <v>8</v>
      </c>
      <c r="L805">
        <v>0</v>
      </c>
      <c r="M805">
        <v>0</v>
      </c>
      <c r="P805" s="19" t="s">
        <v>7282</v>
      </c>
      <c r="Q805" s="19" t="s">
        <v>2131</v>
      </c>
      <c r="W805">
        <v>324</v>
      </c>
      <c r="X805" s="19" t="s">
        <v>3136</v>
      </c>
      <c r="Y805" s="4" t="str">
        <f t="shared" si="26"/>
        <v>667 : [, , , 324],   #Vector Weapon Outside</v>
      </c>
      <c r="Z805" s="4" t="str">
        <f t="shared" si="25"/>
        <v>242 : [, , 324, Vector Outside],   #</v>
      </c>
      <c r="AC805" t="s">
        <v>9901</v>
      </c>
      <c r="AD805" t="s">
        <v>9901</v>
      </c>
    </row>
    <row r="806" spans="1:30">
      <c r="A806">
        <v>668</v>
      </c>
      <c r="B806">
        <v>242</v>
      </c>
      <c r="C806">
        <v>17</v>
      </c>
      <c r="D806">
        <v>54</v>
      </c>
      <c r="E806">
        <v>249</v>
      </c>
      <c r="F806">
        <v>20</v>
      </c>
      <c r="G806">
        <v>32</v>
      </c>
      <c r="H806">
        <v>0</v>
      </c>
      <c r="I806">
        <v>0</v>
      </c>
      <c r="J806">
        <v>0</v>
      </c>
      <c r="K806">
        <v>0</v>
      </c>
      <c r="L806">
        <v>0</v>
      </c>
      <c r="M806">
        <v>0</v>
      </c>
      <c r="P806" s="19" t="s">
        <v>7283</v>
      </c>
      <c r="Q806" s="19" t="s">
        <v>2133</v>
      </c>
      <c r="W806">
        <v>324</v>
      </c>
      <c r="X806" s="19" t="s">
        <v>3136</v>
      </c>
      <c r="Y806" s="4" t="str">
        <f t="shared" si="26"/>
        <v>668 : [, , , 324],   #Vector Healer House Outside</v>
      </c>
      <c r="Z806" s="4" t="str">
        <f t="shared" si="25"/>
        <v>242 : [, , 324, Vector Outside],   #</v>
      </c>
      <c r="AC806" t="s">
        <v>9902</v>
      </c>
      <c r="AD806" t="s">
        <v>9902</v>
      </c>
    </row>
    <row r="807" spans="1:30">
      <c r="A807">
        <v>669</v>
      </c>
      <c r="B807">
        <v>242</v>
      </c>
      <c r="C807">
        <v>30</v>
      </c>
      <c r="D807">
        <v>50</v>
      </c>
      <c r="E807">
        <v>245</v>
      </c>
      <c r="F807">
        <v>7</v>
      </c>
      <c r="G807">
        <v>57</v>
      </c>
      <c r="H807">
        <v>0</v>
      </c>
      <c r="I807">
        <v>1</v>
      </c>
      <c r="J807">
        <v>0</v>
      </c>
      <c r="K807">
        <v>8</v>
      </c>
      <c r="L807">
        <v>0</v>
      </c>
      <c r="M807">
        <v>0</v>
      </c>
      <c r="P807" s="19" t="s">
        <v>7284</v>
      </c>
      <c r="Q807" s="19" t="s">
        <v>2132</v>
      </c>
      <c r="W807">
        <v>324</v>
      </c>
      <c r="X807" s="19" t="s">
        <v>3136</v>
      </c>
      <c r="Y807" s="4" t="str">
        <f t="shared" si="26"/>
        <v>669 : [, , , 324],   #Vector Inn Outside</v>
      </c>
      <c r="Z807" s="4" t="str">
        <f t="shared" si="25"/>
        <v>242 : [, , 324, Vector Outside],   #</v>
      </c>
      <c r="AC807" t="s">
        <v>9903</v>
      </c>
      <c r="AD807" t="s">
        <v>9903</v>
      </c>
    </row>
    <row r="808" spans="1:30">
      <c r="A808">
        <v>1227</v>
      </c>
      <c r="B808">
        <v>242</v>
      </c>
      <c r="C808">
        <v>28</v>
      </c>
      <c r="D808">
        <v>1</v>
      </c>
      <c r="E808">
        <v>243</v>
      </c>
      <c r="F808">
        <v>15</v>
      </c>
      <c r="G808">
        <v>29</v>
      </c>
      <c r="H808">
        <v>0</v>
      </c>
      <c r="I808">
        <v>1</v>
      </c>
      <c r="J808">
        <v>0</v>
      </c>
      <c r="K808">
        <v>8</v>
      </c>
      <c r="L808">
        <v>2</v>
      </c>
      <c r="M808">
        <v>0</v>
      </c>
      <c r="N808">
        <v>29</v>
      </c>
      <c r="O808">
        <v>1</v>
      </c>
      <c r="P808" s="19" t="s">
        <v>7285</v>
      </c>
      <c r="Q808" s="19" t="s">
        <v>2134</v>
      </c>
      <c r="W808">
        <v>324</v>
      </c>
      <c r="X808" s="19" t="s">
        <v>3136</v>
      </c>
      <c r="Y808" s="4" t="str">
        <f t="shared" si="26"/>
        <v>1227 : [, , , 324],   #Vector To Imperial Castle</v>
      </c>
      <c r="Z808" s="4" t="str">
        <f t="shared" si="25"/>
        <v>242 : [, , 324, Vector Outside],   #</v>
      </c>
      <c r="AC808" t="s">
        <v>9904</v>
      </c>
      <c r="AD808" t="s">
        <v>9904</v>
      </c>
    </row>
    <row r="809" spans="1:30">
      <c r="A809">
        <v>1228</v>
      </c>
      <c r="B809">
        <v>242</v>
      </c>
      <c r="C809">
        <v>30</v>
      </c>
      <c r="D809">
        <v>63</v>
      </c>
      <c r="E809">
        <v>511</v>
      </c>
      <c r="F809">
        <v>120</v>
      </c>
      <c r="G809">
        <v>188</v>
      </c>
      <c r="H809">
        <v>2</v>
      </c>
      <c r="I809">
        <v>0</v>
      </c>
      <c r="J809">
        <v>0</v>
      </c>
      <c r="K809">
        <v>32</v>
      </c>
      <c r="L809">
        <v>12</v>
      </c>
      <c r="M809">
        <v>0</v>
      </c>
      <c r="N809">
        <v>32</v>
      </c>
      <c r="O809">
        <v>63</v>
      </c>
      <c r="P809" s="19" t="s">
        <v>228</v>
      </c>
      <c r="Q809" s="19" t="s">
        <v>2135</v>
      </c>
      <c r="W809">
        <v>324</v>
      </c>
      <c r="X809" s="19" t="s">
        <v>3136</v>
      </c>
      <c r="Y809" s="4" t="str">
        <f t="shared" si="26"/>
        <v>1228 : [, , , 324],   #Vector South to World Map</v>
      </c>
      <c r="Z809" s="4" t="str">
        <f t="shared" si="25"/>
        <v>242 : [, , 324, Vector Outside],   #</v>
      </c>
      <c r="AC809" t="s">
        <v>9905</v>
      </c>
      <c r="AD809" t="s">
        <v>9905</v>
      </c>
    </row>
    <row r="810" spans="1:30">
      <c r="A810">
        <v>1229</v>
      </c>
      <c r="B810">
        <v>242</v>
      </c>
      <c r="C810">
        <v>57</v>
      </c>
      <c r="D810">
        <v>2</v>
      </c>
      <c r="E810">
        <v>262</v>
      </c>
      <c r="F810">
        <v>28</v>
      </c>
      <c r="G810">
        <v>8</v>
      </c>
      <c r="H810">
        <v>0</v>
      </c>
      <c r="I810">
        <v>1</v>
      </c>
      <c r="J810">
        <v>0</v>
      </c>
      <c r="K810">
        <v>8</v>
      </c>
      <c r="L810">
        <v>2</v>
      </c>
      <c r="M810">
        <v>0</v>
      </c>
      <c r="N810">
        <v>58</v>
      </c>
      <c r="O810">
        <v>2</v>
      </c>
      <c r="P810" s="19" t="s">
        <v>7279</v>
      </c>
      <c r="Q810" s="19" t="s">
        <v>2136</v>
      </c>
      <c r="R810">
        <v>703</v>
      </c>
      <c r="S810">
        <v>262</v>
      </c>
      <c r="T810">
        <v>58</v>
      </c>
      <c r="U810">
        <v>3</v>
      </c>
      <c r="V810">
        <v>2</v>
      </c>
      <c r="W810">
        <v>324</v>
      </c>
      <c r="X810" s="19" t="s">
        <v>3136</v>
      </c>
      <c r="Y810" s="4" t="str">
        <f t="shared" si="26"/>
        <v>1229 : [58, 3, 2, 324],   #Vector To Magitek</v>
      </c>
      <c r="Z810" s="4" t="str">
        <f t="shared" si="25"/>
        <v>242 : [3, 2, 324, Vector Outside],   #703</v>
      </c>
      <c r="AB810" s="19" t="s">
        <v>5697</v>
      </c>
      <c r="AD810" t="s">
        <v>5697</v>
      </c>
    </row>
    <row r="811" spans="1:30">
      <c r="A811">
        <v>670</v>
      </c>
      <c r="B811">
        <v>243</v>
      </c>
      <c r="C811">
        <v>15</v>
      </c>
      <c r="D811">
        <v>8</v>
      </c>
      <c r="E811">
        <v>250</v>
      </c>
      <c r="F811">
        <v>23</v>
      </c>
      <c r="G811">
        <v>33</v>
      </c>
      <c r="H811">
        <v>0</v>
      </c>
      <c r="I811">
        <v>0</v>
      </c>
      <c r="J811">
        <v>0</v>
      </c>
      <c r="K811">
        <v>0</v>
      </c>
      <c r="L811">
        <v>0</v>
      </c>
      <c r="M811">
        <v>0</v>
      </c>
      <c r="P811" s="19" t="s">
        <v>7286</v>
      </c>
      <c r="Q811" s="19" t="s">
        <v>2168</v>
      </c>
      <c r="R811">
        <v>1230</v>
      </c>
      <c r="S811">
        <v>250</v>
      </c>
      <c r="T811">
        <v>15</v>
      </c>
      <c r="U811">
        <v>10</v>
      </c>
      <c r="V811">
        <v>2</v>
      </c>
      <c r="W811">
        <v>325</v>
      </c>
      <c r="X811" s="19" t="s">
        <v>1255</v>
      </c>
      <c r="Y811" s="4" t="str">
        <f t="shared" si="26"/>
        <v>670 : [15, 10, 2, 325],   #Imperial Castle Main Door Outside</v>
      </c>
      <c r="Z811" s="4" t="str">
        <f t="shared" si="25"/>
        <v>243 : [10, 2, 325, Imperial Castle Entrance],   #1230</v>
      </c>
      <c r="AB811" s="19" t="s">
        <v>5698</v>
      </c>
      <c r="AD811" t="s">
        <v>5698</v>
      </c>
    </row>
    <row r="812" spans="1:30">
      <c r="B812">
        <v>243</v>
      </c>
      <c r="C812">
        <v>11</v>
      </c>
      <c r="D812">
        <v>31</v>
      </c>
      <c r="E812">
        <v>242</v>
      </c>
      <c r="F812">
        <v>29</v>
      </c>
      <c r="G812">
        <v>2</v>
      </c>
      <c r="Q812" s="19" t="s">
        <v>3138</v>
      </c>
      <c r="W812">
        <v>326</v>
      </c>
      <c r="X812" s="19" t="s">
        <v>3137</v>
      </c>
      <c r="Y812" s="4" t="str">
        <f t="shared" si="26"/>
        <v xml:space="preserve"> : [, , , 326],   #Imperial Castle Entrance to Vector</v>
      </c>
      <c r="Z812" s="4" t="str">
        <f t="shared" si="25"/>
        <v>243 : [, , 326, scripts from 11, 13 to 19, 31],   #</v>
      </c>
    </row>
    <row r="813" spans="1:30">
      <c r="A813">
        <v>671</v>
      </c>
      <c r="B813">
        <v>244</v>
      </c>
      <c r="C813">
        <v>13</v>
      </c>
      <c r="D813">
        <v>19</v>
      </c>
      <c r="E813">
        <v>250</v>
      </c>
      <c r="F813">
        <v>9</v>
      </c>
      <c r="G813">
        <v>51</v>
      </c>
      <c r="H813">
        <v>0</v>
      </c>
      <c r="I813">
        <v>0</v>
      </c>
      <c r="J813">
        <v>0</v>
      </c>
      <c r="K813">
        <v>0</v>
      </c>
      <c r="L813">
        <v>0</v>
      </c>
      <c r="M813">
        <v>0</v>
      </c>
      <c r="P813" s="19" t="s">
        <v>7286</v>
      </c>
      <c r="Q813" s="19" t="s">
        <v>2139</v>
      </c>
      <c r="R813">
        <v>693</v>
      </c>
      <c r="S813">
        <v>250</v>
      </c>
      <c r="T813">
        <v>13</v>
      </c>
      <c r="U813">
        <v>21</v>
      </c>
      <c r="V813">
        <v>2</v>
      </c>
      <c r="W813">
        <v>327</v>
      </c>
      <c r="X813" s="19" t="s">
        <v>3140</v>
      </c>
      <c r="Y813" s="4" t="str">
        <f t="shared" si="26"/>
        <v>671 : [13, 21, 2, 327],   #Imperial Castle Roof Outside Left Door</v>
      </c>
      <c r="Z813" s="4" t="str">
        <f t="shared" si="25"/>
        <v>244 : [21, 2, 327, Imperial Castle Roof],   #693</v>
      </c>
      <c r="AB813" s="19" t="s">
        <v>5699</v>
      </c>
      <c r="AD813" t="s">
        <v>5699</v>
      </c>
    </row>
    <row r="814" spans="1:30">
      <c r="A814">
        <v>672</v>
      </c>
      <c r="B814">
        <v>244</v>
      </c>
      <c r="C814">
        <v>23</v>
      </c>
      <c r="D814">
        <v>19</v>
      </c>
      <c r="E814">
        <v>250</v>
      </c>
      <c r="F814">
        <v>65</v>
      </c>
      <c r="G814">
        <v>52</v>
      </c>
      <c r="H814">
        <v>0</v>
      </c>
      <c r="I814">
        <v>0</v>
      </c>
      <c r="J814">
        <v>0</v>
      </c>
      <c r="K814">
        <v>0</v>
      </c>
      <c r="L814">
        <v>0</v>
      </c>
      <c r="M814">
        <v>0</v>
      </c>
      <c r="P814" s="19" t="s">
        <v>7286</v>
      </c>
      <c r="Q814" s="19" t="s">
        <v>2140</v>
      </c>
      <c r="R814">
        <v>694</v>
      </c>
      <c r="S814">
        <v>250</v>
      </c>
      <c r="T814">
        <v>23</v>
      </c>
      <c r="U814">
        <v>21</v>
      </c>
      <c r="V814">
        <v>2</v>
      </c>
      <c r="W814">
        <v>327</v>
      </c>
      <c r="X814" s="19" t="s">
        <v>3140</v>
      </c>
      <c r="Y814" s="4" t="str">
        <f t="shared" si="26"/>
        <v>672 : [23, 21, 2, 327],   #Imperial Castle Roof Outside Right Door</v>
      </c>
      <c r="Z814" s="4" t="str">
        <f t="shared" si="25"/>
        <v>244 : [21, 2, 327, Imperial Castle Roof],   #694</v>
      </c>
      <c r="AB814" s="19" t="s">
        <v>5700</v>
      </c>
      <c r="AD814" t="s">
        <v>5700</v>
      </c>
    </row>
    <row r="815" spans="1:30">
      <c r="A815">
        <v>673</v>
      </c>
      <c r="B815">
        <v>244</v>
      </c>
      <c r="C815">
        <v>18</v>
      </c>
      <c r="D815">
        <v>11</v>
      </c>
      <c r="E815">
        <v>250</v>
      </c>
      <c r="F815">
        <v>112</v>
      </c>
      <c r="G815">
        <v>61</v>
      </c>
      <c r="H815">
        <v>0</v>
      </c>
      <c r="I815">
        <v>0</v>
      </c>
      <c r="J815">
        <v>0</v>
      </c>
      <c r="K815">
        <v>0</v>
      </c>
      <c r="L815">
        <v>0</v>
      </c>
      <c r="M815">
        <v>0</v>
      </c>
      <c r="P815" s="19" t="s">
        <v>7286</v>
      </c>
      <c r="Q815" s="19" t="s">
        <v>2141</v>
      </c>
      <c r="R815">
        <v>1231</v>
      </c>
      <c r="S815">
        <v>250</v>
      </c>
      <c r="T815">
        <v>18</v>
      </c>
      <c r="U815">
        <v>13</v>
      </c>
      <c r="V815">
        <v>2</v>
      </c>
      <c r="W815">
        <v>327</v>
      </c>
      <c r="X815" s="19" t="s">
        <v>3140</v>
      </c>
      <c r="Y815" s="4" t="str">
        <f t="shared" si="26"/>
        <v>673 : [18, 13, 2, 327],   #Imperial Castle Roof to Top Room Outside</v>
      </c>
      <c r="Z815" s="4" t="str">
        <f t="shared" si="25"/>
        <v>244 : [13, 2, 327, Imperial Castle Roof],   #1231</v>
      </c>
      <c r="AB815" s="19" t="s">
        <v>5701</v>
      </c>
      <c r="AD815" t="s">
        <v>5701</v>
      </c>
    </row>
    <row r="816" spans="1:30">
      <c r="B816">
        <v>245</v>
      </c>
      <c r="C816">
        <v>7</v>
      </c>
      <c r="D816">
        <v>58</v>
      </c>
      <c r="E816">
        <v>242</v>
      </c>
      <c r="F816">
        <v>30</v>
      </c>
      <c r="G816">
        <v>52</v>
      </c>
      <c r="Q816" s="19" t="s">
        <v>3143</v>
      </c>
      <c r="W816">
        <v>328</v>
      </c>
      <c r="X816" s="19" t="s">
        <v>3141</v>
      </c>
      <c r="Y816" s="4" t="str">
        <f t="shared" si="26"/>
        <v xml:space="preserve"> : [, , , 328],   #Vector Inn Door</v>
      </c>
      <c r="Z816" s="4" t="str">
        <f t="shared" si="25"/>
        <v>245 : [, , 328, Vector Inn],   #</v>
      </c>
    </row>
    <row r="817" spans="1:30">
      <c r="B817">
        <v>246</v>
      </c>
      <c r="C817">
        <v>27</v>
      </c>
      <c r="D817">
        <v>16</v>
      </c>
      <c r="E817">
        <v>242</v>
      </c>
      <c r="F817">
        <v>11</v>
      </c>
      <c r="G817">
        <v>54</v>
      </c>
      <c r="Q817" s="19" t="s">
        <v>3142</v>
      </c>
      <c r="W817">
        <v>329</v>
      </c>
      <c r="X817" s="19" t="s">
        <v>3142</v>
      </c>
      <c r="Y817" s="4" t="str">
        <f t="shared" si="26"/>
        <v xml:space="preserve"> : [, , , 329],   #Vector Weapon Shop</v>
      </c>
      <c r="Z817" s="4" t="str">
        <f t="shared" si="25"/>
        <v>246 : [, , 329, Vector Weapon Shop],   #</v>
      </c>
    </row>
    <row r="818" spans="1:30">
      <c r="B818">
        <v>247</v>
      </c>
      <c r="C818">
        <v>47</v>
      </c>
      <c r="D818">
        <v>20</v>
      </c>
      <c r="E818">
        <v>242</v>
      </c>
      <c r="F818">
        <v>17</v>
      </c>
      <c r="G818">
        <v>56</v>
      </c>
      <c r="Q818" s="19" t="s">
        <v>3144</v>
      </c>
      <c r="W818">
        <v>330</v>
      </c>
      <c r="X818" s="19" t="s">
        <v>3144</v>
      </c>
      <c r="Y818" s="4" t="str">
        <f t="shared" si="26"/>
        <v xml:space="preserve"> : [, , , 330],   #Vector Cafe </v>
      </c>
      <c r="Z818" s="4" t="str">
        <f t="shared" si="25"/>
        <v>247 : [, , 330, Vector Cafe ],   #</v>
      </c>
    </row>
    <row r="819" spans="1:30">
      <c r="B819">
        <v>248</v>
      </c>
      <c r="C819">
        <v>8</v>
      </c>
      <c r="D819">
        <v>15</v>
      </c>
      <c r="E819">
        <v>242</v>
      </c>
      <c r="F819">
        <v>11</v>
      </c>
      <c r="G819">
        <v>43</v>
      </c>
      <c r="Q819" s="19" t="s">
        <v>3145</v>
      </c>
      <c r="W819">
        <v>331</v>
      </c>
      <c r="X819" s="19" t="s">
        <v>3145</v>
      </c>
      <c r="Y819" s="4" t="str">
        <f t="shared" si="26"/>
        <v xml:space="preserve"> : [, , , 331],   #Vector Armor</v>
      </c>
      <c r="Z819" s="4" t="str">
        <f t="shared" si="25"/>
        <v>248 : [, , 331, Vector Armor],   #</v>
      </c>
    </row>
    <row r="820" spans="1:30">
      <c r="B820">
        <v>249</v>
      </c>
      <c r="C820">
        <v>20</v>
      </c>
      <c r="D820">
        <v>33</v>
      </c>
      <c r="E820">
        <v>242</v>
      </c>
      <c r="F820">
        <v>10</v>
      </c>
      <c r="G820">
        <v>26</v>
      </c>
      <c r="Q820" s="19" t="s">
        <v>3146</v>
      </c>
      <c r="W820">
        <v>332</v>
      </c>
      <c r="X820" s="19" t="s">
        <v>3147</v>
      </c>
      <c r="Y820" s="4" t="str">
        <f t="shared" si="26"/>
        <v xml:space="preserve"> : [, , , 332],   #Vector Healing House Door</v>
      </c>
      <c r="Z820" s="4" t="str">
        <f t="shared" si="25"/>
        <v>249 : [, , 332, Vector Healing House],   #</v>
      </c>
    </row>
    <row r="821" spans="1:30">
      <c r="A821">
        <v>674</v>
      </c>
      <c r="B821">
        <v>250</v>
      </c>
      <c r="C821">
        <v>15</v>
      </c>
      <c r="D821">
        <v>21</v>
      </c>
      <c r="E821">
        <v>250</v>
      </c>
      <c r="F821">
        <v>24</v>
      </c>
      <c r="G821">
        <v>52</v>
      </c>
      <c r="H821">
        <v>0</v>
      </c>
      <c r="I821">
        <v>0</v>
      </c>
      <c r="J821">
        <v>0</v>
      </c>
      <c r="K821">
        <v>0</v>
      </c>
      <c r="L821">
        <v>0</v>
      </c>
      <c r="M821">
        <v>0</v>
      </c>
      <c r="P821" s="19" t="s">
        <v>7286</v>
      </c>
      <c r="Q821" s="19" t="s">
        <v>2148</v>
      </c>
      <c r="R821">
        <v>675</v>
      </c>
      <c r="S821">
        <v>250</v>
      </c>
      <c r="T821">
        <v>15</v>
      </c>
      <c r="U821">
        <v>23</v>
      </c>
      <c r="V821">
        <v>2</v>
      </c>
      <c r="W821">
        <v>333</v>
      </c>
      <c r="X821" s="19" t="s">
        <v>3151</v>
      </c>
      <c r="Y821" s="4" t="str">
        <f t="shared" si="26"/>
        <v>674 : [15, 23, 2, 333],   #Imperial Castle 1F Left Side Door to 2 Chest Room</v>
      </c>
      <c r="Z821" s="4" t="str">
        <f t="shared" si="25"/>
        <v>250 : [23, 2, 333, Imperial Castle Main Room],   #675</v>
      </c>
      <c r="AB821" s="19" t="s">
        <v>5702</v>
      </c>
      <c r="AD821" t="s">
        <v>5702</v>
      </c>
    </row>
    <row r="822" spans="1:30">
      <c r="A822">
        <v>675</v>
      </c>
      <c r="B822">
        <v>250</v>
      </c>
      <c r="C822">
        <v>24</v>
      </c>
      <c r="D822">
        <v>53</v>
      </c>
      <c r="E822">
        <v>250</v>
      </c>
      <c r="F822">
        <v>15</v>
      </c>
      <c r="G822">
        <v>23</v>
      </c>
      <c r="H822">
        <v>2</v>
      </c>
      <c r="I822">
        <v>0</v>
      </c>
      <c r="J822">
        <v>0</v>
      </c>
      <c r="K822">
        <v>32</v>
      </c>
      <c r="L822">
        <v>0</v>
      </c>
      <c r="M822">
        <v>0</v>
      </c>
      <c r="P822" s="19" t="s">
        <v>7286</v>
      </c>
      <c r="Q822" s="19" t="s">
        <v>2147</v>
      </c>
      <c r="R822">
        <v>674</v>
      </c>
      <c r="S822">
        <v>250</v>
      </c>
      <c r="T822">
        <v>24</v>
      </c>
      <c r="U822">
        <v>52</v>
      </c>
      <c r="V822">
        <v>0</v>
      </c>
      <c r="W822">
        <v>334</v>
      </c>
      <c r="X822" s="19" t="s">
        <v>3152</v>
      </c>
      <c r="Y822" s="4" t="str">
        <f t="shared" si="26"/>
        <v>675 : [24, 52, 0, 334],   #Imperial Castle 2 Chest Room to 1F Left Side</v>
      </c>
      <c r="Z822" s="4" t="str">
        <f t="shared" si="25"/>
        <v>250 : [52, 0, 334, Imperial Castle 2 Chest Room],   #674</v>
      </c>
      <c r="AB822" s="19" t="s">
        <v>5703</v>
      </c>
      <c r="AD822" t="s">
        <v>5703</v>
      </c>
    </row>
    <row r="823" spans="1:30">
      <c r="A823">
        <v>676</v>
      </c>
      <c r="B823">
        <v>250</v>
      </c>
      <c r="C823">
        <v>31</v>
      </c>
      <c r="D823">
        <v>21</v>
      </c>
      <c r="E823">
        <v>250</v>
      </c>
      <c r="F823">
        <v>81</v>
      </c>
      <c r="G823">
        <v>59</v>
      </c>
      <c r="H823">
        <v>0</v>
      </c>
      <c r="I823">
        <v>0</v>
      </c>
      <c r="J823">
        <v>0</v>
      </c>
      <c r="K823">
        <v>0</v>
      </c>
      <c r="L823">
        <v>0</v>
      </c>
      <c r="M823">
        <v>0</v>
      </c>
      <c r="P823" s="19" t="s">
        <v>7286</v>
      </c>
      <c r="Q823" s="19" t="s">
        <v>2149</v>
      </c>
      <c r="R823">
        <v>677</v>
      </c>
      <c r="S823">
        <v>250</v>
      </c>
      <c r="T823">
        <v>31</v>
      </c>
      <c r="U823">
        <v>23</v>
      </c>
      <c r="V823">
        <v>2</v>
      </c>
      <c r="W823">
        <v>333</v>
      </c>
      <c r="X823" s="19" t="s">
        <v>3151</v>
      </c>
      <c r="Y823" s="4" t="str">
        <f t="shared" si="26"/>
        <v>676 : [31, 23, 2, 333],   #Imperial Castle 1F Right Side Door to Jail Cell</v>
      </c>
      <c r="Z823" s="4" t="str">
        <f t="shared" si="25"/>
        <v>250 : [23, 2, 333, Imperial Castle Main Room],   #677</v>
      </c>
      <c r="AB823" s="19" t="s">
        <v>5704</v>
      </c>
      <c r="AD823" t="s">
        <v>5704</v>
      </c>
    </row>
    <row r="824" spans="1:30">
      <c r="A824">
        <v>677</v>
      </c>
      <c r="B824">
        <v>250</v>
      </c>
      <c r="C824">
        <v>81</v>
      </c>
      <c r="D824">
        <v>60</v>
      </c>
      <c r="E824">
        <v>250</v>
      </c>
      <c r="F824">
        <v>31</v>
      </c>
      <c r="G824">
        <v>23</v>
      </c>
      <c r="H824">
        <v>2</v>
      </c>
      <c r="I824">
        <v>0</v>
      </c>
      <c r="J824">
        <v>0</v>
      </c>
      <c r="K824">
        <v>32</v>
      </c>
      <c r="L824">
        <v>0</v>
      </c>
      <c r="M824">
        <v>0</v>
      </c>
      <c r="P824" s="19" t="s">
        <v>7286</v>
      </c>
      <c r="Q824" s="19" t="s">
        <v>2150</v>
      </c>
      <c r="R824">
        <v>676</v>
      </c>
      <c r="S824">
        <v>250</v>
      </c>
      <c r="T824">
        <v>81</v>
      </c>
      <c r="U824">
        <v>59</v>
      </c>
      <c r="V824">
        <v>0</v>
      </c>
      <c r="W824">
        <v>335</v>
      </c>
      <c r="X824" s="19" t="s">
        <v>3153</v>
      </c>
      <c r="Y824" s="4" t="str">
        <f t="shared" si="26"/>
        <v>677 : [81, 59, 0, 335],   #Imperial Castle Jail Cell to 1F Right Side</v>
      </c>
      <c r="Z824" s="4" t="str">
        <f t="shared" si="25"/>
        <v>250 : [59, 0, 335, Imperial Castle Jail Cell],   #676</v>
      </c>
      <c r="AB824" s="19" t="s">
        <v>5705</v>
      </c>
      <c r="AD824" t="s">
        <v>5705</v>
      </c>
    </row>
    <row r="825" spans="1:30">
      <c r="A825">
        <v>678</v>
      </c>
      <c r="B825">
        <v>250</v>
      </c>
      <c r="C825">
        <v>23</v>
      </c>
      <c r="D825">
        <v>9</v>
      </c>
      <c r="E825">
        <v>250</v>
      </c>
      <c r="F825">
        <v>54</v>
      </c>
      <c r="G825">
        <v>34</v>
      </c>
      <c r="H825">
        <v>0</v>
      </c>
      <c r="I825">
        <v>0</v>
      </c>
      <c r="J825">
        <v>0</v>
      </c>
      <c r="K825">
        <v>0</v>
      </c>
      <c r="L825">
        <v>0</v>
      </c>
      <c r="M825">
        <v>0</v>
      </c>
      <c r="P825" s="19" t="s">
        <v>7286</v>
      </c>
      <c r="Q825" s="19" t="s">
        <v>2151</v>
      </c>
      <c r="R825">
        <v>1232</v>
      </c>
      <c r="S825">
        <v>250</v>
      </c>
      <c r="T825">
        <v>23</v>
      </c>
      <c r="U825">
        <v>11</v>
      </c>
      <c r="V825">
        <v>2</v>
      </c>
      <c r="W825">
        <v>333</v>
      </c>
      <c r="X825" s="19" t="s">
        <v>3151</v>
      </c>
      <c r="Y825" s="4" t="str">
        <f t="shared" si="26"/>
        <v>678 : [23, 11, 2, 333],   #Imperial Castle 3F Door to Throne Room</v>
      </c>
      <c r="Z825" s="4" t="str">
        <f t="shared" si="25"/>
        <v>250 : [11, 2, 333, Imperial Castle Main Room],   #1232</v>
      </c>
      <c r="AB825" s="19" t="s">
        <v>5706</v>
      </c>
      <c r="AD825" t="s">
        <v>5706</v>
      </c>
    </row>
    <row r="826" spans="1:30">
      <c r="A826">
        <v>679</v>
      </c>
      <c r="B826">
        <v>250</v>
      </c>
      <c r="C826">
        <v>9</v>
      </c>
      <c r="D826">
        <v>14</v>
      </c>
      <c r="E826">
        <v>252</v>
      </c>
      <c r="F826">
        <v>35</v>
      </c>
      <c r="G826">
        <v>59</v>
      </c>
      <c r="H826">
        <v>0</v>
      </c>
      <c r="I826">
        <v>0</v>
      </c>
      <c r="J826">
        <v>0</v>
      </c>
      <c r="K826">
        <v>0</v>
      </c>
      <c r="L826">
        <v>0</v>
      </c>
      <c r="M826">
        <v>0</v>
      </c>
      <c r="P826" s="19" t="s">
        <v>7287</v>
      </c>
      <c r="Q826" s="19" t="s">
        <v>2152</v>
      </c>
      <c r="R826">
        <v>696</v>
      </c>
      <c r="S826">
        <v>252</v>
      </c>
      <c r="T826">
        <v>9</v>
      </c>
      <c r="U826">
        <v>16</v>
      </c>
      <c r="V826">
        <v>2</v>
      </c>
      <c r="W826">
        <v>333</v>
      </c>
      <c r="X826" s="19" t="s">
        <v>3151</v>
      </c>
      <c r="Y826" s="4" t="str">
        <f t="shared" si="26"/>
        <v>679 : [9, 16, 2, 333],   #Imperial Castle 2F to Barracks Room</v>
      </c>
      <c r="Z826" s="4" t="str">
        <f t="shared" si="25"/>
        <v>250 : [16, 2, 333, Imperial Castle Main Room],   #696</v>
      </c>
      <c r="AB826" s="19" t="s">
        <v>5707</v>
      </c>
      <c r="AD826" t="s">
        <v>5707</v>
      </c>
    </row>
    <row r="827" spans="1:30">
      <c r="A827">
        <v>680</v>
      </c>
      <c r="B827">
        <v>250</v>
      </c>
      <c r="C827">
        <v>37</v>
      </c>
      <c r="D827">
        <v>14</v>
      </c>
      <c r="E827">
        <v>250</v>
      </c>
      <c r="F827">
        <v>101</v>
      </c>
      <c r="G827">
        <v>16</v>
      </c>
      <c r="H827">
        <v>0</v>
      </c>
      <c r="I827">
        <v>0</v>
      </c>
      <c r="J827">
        <v>0</v>
      </c>
      <c r="K827">
        <v>0</v>
      </c>
      <c r="L827">
        <v>0</v>
      </c>
      <c r="M827">
        <v>0</v>
      </c>
      <c r="P827" s="19" t="s">
        <v>7286</v>
      </c>
      <c r="Q827" s="19" t="s">
        <v>2153</v>
      </c>
      <c r="R827">
        <v>681</v>
      </c>
      <c r="S827">
        <v>250</v>
      </c>
      <c r="T827">
        <v>37</v>
      </c>
      <c r="U827">
        <v>16</v>
      </c>
      <c r="V827">
        <v>2</v>
      </c>
      <c r="W827">
        <v>333</v>
      </c>
      <c r="X827" s="19" t="s">
        <v>3151</v>
      </c>
      <c r="Y827" s="4" t="str">
        <f t="shared" si="26"/>
        <v>680 : [37, 16, 2, 333],   #Imperial Castle 2F Right Side Door to Bedroom Hallway South</v>
      </c>
      <c r="Z827" s="4" t="str">
        <f t="shared" si="25"/>
        <v>250 : [16, 2, 333, Imperial Castle Main Room],   #681</v>
      </c>
      <c r="AB827" s="19" t="s">
        <v>5708</v>
      </c>
      <c r="AD827" t="s">
        <v>5708</v>
      </c>
    </row>
    <row r="828" spans="1:30">
      <c r="A828">
        <v>681</v>
      </c>
      <c r="B828">
        <v>250</v>
      </c>
      <c r="C828">
        <v>101</v>
      </c>
      <c r="D828">
        <v>17</v>
      </c>
      <c r="E828">
        <v>250</v>
      </c>
      <c r="F828">
        <v>37</v>
      </c>
      <c r="G828">
        <v>16</v>
      </c>
      <c r="H828">
        <v>2</v>
      </c>
      <c r="I828">
        <v>0</v>
      </c>
      <c r="J828">
        <v>0</v>
      </c>
      <c r="K828">
        <v>32</v>
      </c>
      <c r="L828">
        <v>0</v>
      </c>
      <c r="M828">
        <v>0</v>
      </c>
      <c r="P828" s="19" t="s">
        <v>7286</v>
      </c>
      <c r="Q828" s="19" t="s">
        <v>2154</v>
      </c>
      <c r="R828">
        <v>680</v>
      </c>
      <c r="S828">
        <v>250</v>
      </c>
      <c r="T828">
        <v>101</v>
      </c>
      <c r="U828">
        <v>16</v>
      </c>
      <c r="V828">
        <v>0</v>
      </c>
      <c r="W828">
        <v>336</v>
      </c>
      <c r="X828" s="19" t="s">
        <v>3154</v>
      </c>
      <c r="Y828" s="4" t="str">
        <f t="shared" si="26"/>
        <v>681 : [101, 16, 0, 336],   #Imperial Castle 2F Bedroom Hallway South</v>
      </c>
      <c r="Z828" s="4" t="str">
        <f t="shared" si="25"/>
        <v>250 : [16, 0, 336, Imperial Castle 2F Bedroom Hallway],   #680</v>
      </c>
      <c r="AB828" s="19" t="s">
        <v>5709</v>
      </c>
      <c r="AD828" t="s">
        <v>5709</v>
      </c>
    </row>
    <row r="829" spans="1:30">
      <c r="A829">
        <v>682</v>
      </c>
      <c r="B829">
        <v>250</v>
      </c>
      <c r="C829">
        <v>9</v>
      </c>
      <c r="D829">
        <v>9</v>
      </c>
      <c r="E829">
        <v>250</v>
      </c>
      <c r="F829">
        <v>14</v>
      </c>
      <c r="G829">
        <v>60</v>
      </c>
      <c r="H829">
        <v>0</v>
      </c>
      <c r="I829">
        <v>0</v>
      </c>
      <c r="J829">
        <v>0</v>
      </c>
      <c r="K829">
        <v>0</v>
      </c>
      <c r="L829">
        <v>0</v>
      </c>
      <c r="M829">
        <v>0</v>
      </c>
      <c r="P829" s="19" t="s">
        <v>7286</v>
      </c>
      <c r="Q829" s="19" t="s">
        <v>2156</v>
      </c>
      <c r="R829">
        <v>683</v>
      </c>
      <c r="S829">
        <v>250</v>
      </c>
      <c r="T829">
        <v>9</v>
      </c>
      <c r="U829">
        <v>11</v>
      </c>
      <c r="V829">
        <v>2</v>
      </c>
      <c r="W829">
        <v>333</v>
      </c>
      <c r="X829" s="19" t="s">
        <v>3151</v>
      </c>
      <c r="Y829" s="4" t="str">
        <f t="shared" si="26"/>
        <v>682 : [9, 11, 2, 333],   #Imperial Castle 3F Left Side Door to Left Side Roof Stairwell</v>
      </c>
      <c r="Z829" s="4" t="str">
        <f t="shared" si="25"/>
        <v>250 : [11, 2, 333, Imperial Castle Main Room],   #683</v>
      </c>
      <c r="AB829" s="19" t="s">
        <v>5710</v>
      </c>
      <c r="AD829" t="s">
        <v>5710</v>
      </c>
    </row>
    <row r="830" spans="1:30">
      <c r="A830">
        <v>683</v>
      </c>
      <c r="B830">
        <v>250</v>
      </c>
      <c r="C830">
        <v>14</v>
      </c>
      <c r="D830">
        <v>61</v>
      </c>
      <c r="E830">
        <v>250</v>
      </c>
      <c r="F830">
        <v>9</v>
      </c>
      <c r="G830">
        <v>11</v>
      </c>
      <c r="H830">
        <v>2</v>
      </c>
      <c r="I830">
        <v>0</v>
      </c>
      <c r="J830">
        <v>0</v>
      </c>
      <c r="K830">
        <v>32</v>
      </c>
      <c r="L830">
        <v>0</v>
      </c>
      <c r="M830">
        <v>0</v>
      </c>
      <c r="P830" s="19" t="s">
        <v>7286</v>
      </c>
      <c r="Q830" s="19" t="s">
        <v>2157</v>
      </c>
      <c r="R830">
        <v>682</v>
      </c>
      <c r="S830">
        <v>250</v>
      </c>
      <c r="T830">
        <v>14</v>
      </c>
      <c r="U830">
        <v>60</v>
      </c>
      <c r="V830">
        <v>0</v>
      </c>
      <c r="W830">
        <v>337</v>
      </c>
      <c r="X830" s="19" t="s">
        <v>3155</v>
      </c>
      <c r="Y830" s="4" t="str">
        <f t="shared" si="26"/>
        <v>683 : [14, 60, 0, 337],   #Imperial Castle Left Side Roof Stairwell South</v>
      </c>
      <c r="Z830" s="4" t="str">
        <f t="shared" si="25"/>
        <v>250 : [60, 0, 337, Imperial Castle Left Side Roof Stairwell],   #682</v>
      </c>
      <c r="AB830" s="19" t="s">
        <v>5711</v>
      </c>
      <c r="AD830" t="s">
        <v>5711</v>
      </c>
    </row>
    <row r="831" spans="1:30">
      <c r="A831">
        <v>684</v>
      </c>
      <c r="B831">
        <v>250</v>
      </c>
      <c r="C831">
        <v>37</v>
      </c>
      <c r="D831">
        <v>9</v>
      </c>
      <c r="E831">
        <v>250</v>
      </c>
      <c r="F831">
        <v>60</v>
      </c>
      <c r="G831">
        <v>61</v>
      </c>
      <c r="H831">
        <v>0</v>
      </c>
      <c r="I831">
        <v>0</v>
      </c>
      <c r="J831">
        <v>0</v>
      </c>
      <c r="K831">
        <v>0</v>
      </c>
      <c r="L831">
        <v>0</v>
      </c>
      <c r="M831">
        <v>0</v>
      </c>
      <c r="P831" s="19" t="s">
        <v>7286</v>
      </c>
      <c r="Q831" s="19" t="s">
        <v>2158</v>
      </c>
      <c r="R831">
        <v>685</v>
      </c>
      <c r="S831">
        <v>250</v>
      </c>
      <c r="T831">
        <v>37</v>
      </c>
      <c r="U831">
        <v>11</v>
      </c>
      <c r="V831">
        <v>2</v>
      </c>
      <c r="W831">
        <v>333</v>
      </c>
      <c r="X831" s="19" t="s">
        <v>3151</v>
      </c>
      <c r="Y831" s="4" t="str">
        <f t="shared" si="26"/>
        <v>684 : [37, 11, 2, 333],   #Imperial Castle 3F Right Side Door to Right Side Roof Stairwell</v>
      </c>
      <c r="Z831" s="4" t="str">
        <f t="shared" si="25"/>
        <v>250 : [11, 2, 333, Imperial Castle Main Room],   #685</v>
      </c>
      <c r="AB831" s="19" t="s">
        <v>5712</v>
      </c>
      <c r="AD831" t="s">
        <v>5712</v>
      </c>
    </row>
    <row r="832" spans="1:30">
      <c r="A832">
        <v>685</v>
      </c>
      <c r="B832">
        <v>250</v>
      </c>
      <c r="C832">
        <v>60</v>
      </c>
      <c r="D832">
        <v>62</v>
      </c>
      <c r="E832">
        <v>250</v>
      </c>
      <c r="F832">
        <v>37</v>
      </c>
      <c r="G832">
        <v>11</v>
      </c>
      <c r="H832">
        <v>2</v>
      </c>
      <c r="I832">
        <v>0</v>
      </c>
      <c r="J832">
        <v>0</v>
      </c>
      <c r="K832">
        <v>32</v>
      </c>
      <c r="L832">
        <v>0</v>
      </c>
      <c r="M832">
        <v>0</v>
      </c>
      <c r="P832" s="19" t="s">
        <v>7286</v>
      </c>
      <c r="Q832" s="19" t="s">
        <v>2159</v>
      </c>
      <c r="R832">
        <v>684</v>
      </c>
      <c r="S832">
        <v>250</v>
      </c>
      <c r="T832">
        <v>60</v>
      </c>
      <c r="U832">
        <v>61</v>
      </c>
      <c r="V832">
        <v>0</v>
      </c>
      <c r="W832">
        <v>338</v>
      </c>
      <c r="X832" s="19" t="s">
        <v>3156</v>
      </c>
      <c r="Y832" s="4" t="str">
        <f t="shared" si="26"/>
        <v>685 : [60, 61, 0, 338],   #Imperial Castle Right Side Roof Stairwell South</v>
      </c>
      <c r="Z832" s="4" t="str">
        <f t="shared" si="25"/>
        <v>250 : [61, 0, 338, Imperial Castle Right Side Roof Stairwell],   #684</v>
      </c>
      <c r="AB832" s="19" t="s">
        <v>5713</v>
      </c>
      <c r="AD832" t="s">
        <v>5713</v>
      </c>
    </row>
    <row r="833" spans="1:30">
      <c r="A833">
        <v>686</v>
      </c>
      <c r="B833">
        <v>250</v>
      </c>
      <c r="C833">
        <v>53</v>
      </c>
      <c r="D833">
        <v>9</v>
      </c>
      <c r="E833">
        <v>251</v>
      </c>
      <c r="F833">
        <v>79</v>
      </c>
      <c r="G833">
        <v>26</v>
      </c>
      <c r="H833">
        <v>0</v>
      </c>
      <c r="I833">
        <v>0</v>
      </c>
      <c r="J833">
        <v>0</v>
      </c>
      <c r="K833">
        <v>0</v>
      </c>
      <c r="L833">
        <v>0</v>
      </c>
      <c r="M833">
        <v>0</v>
      </c>
      <c r="P833" s="19" t="s">
        <v>7288</v>
      </c>
      <c r="Q833" s="19" t="s">
        <v>2160</v>
      </c>
      <c r="R833">
        <v>1233</v>
      </c>
      <c r="W833">
        <v>339</v>
      </c>
      <c r="X833" s="19" t="s">
        <v>1272</v>
      </c>
      <c r="Y833" s="4" t="str">
        <f t="shared" si="26"/>
        <v>686 : [, , , 339],   #Imperial Castle Left Door Behind Throne</v>
      </c>
      <c r="Z833" s="4" t="str">
        <f t="shared" si="25"/>
        <v>250 : [, , 339, Imperial Castle Throne Room],   #1233</v>
      </c>
      <c r="AB833" s="19"/>
      <c r="AC833" t="s">
        <v>9906</v>
      </c>
      <c r="AD833" t="s">
        <v>9906</v>
      </c>
    </row>
    <row r="834" spans="1:30">
      <c r="A834">
        <v>687</v>
      </c>
      <c r="B834">
        <v>250</v>
      </c>
      <c r="C834">
        <v>55</v>
      </c>
      <c r="D834">
        <v>9</v>
      </c>
      <c r="E834">
        <v>251</v>
      </c>
      <c r="F834">
        <v>81</v>
      </c>
      <c r="G834">
        <v>26</v>
      </c>
      <c r="H834">
        <v>0</v>
      </c>
      <c r="I834">
        <v>0</v>
      </c>
      <c r="J834">
        <v>0</v>
      </c>
      <c r="K834">
        <v>0</v>
      </c>
      <c r="L834">
        <v>0</v>
      </c>
      <c r="M834">
        <v>0</v>
      </c>
      <c r="P834" s="19" t="s">
        <v>7288</v>
      </c>
      <c r="Q834" s="19" t="s">
        <v>2161</v>
      </c>
      <c r="R834">
        <v>1233</v>
      </c>
      <c r="W834">
        <v>339</v>
      </c>
      <c r="X834" s="19" t="s">
        <v>1272</v>
      </c>
      <c r="Y834" s="4" t="str">
        <f t="shared" si="26"/>
        <v>687 : [, , , 339],   #Imperial Castle Right Door Behind Throne</v>
      </c>
      <c r="Z834" s="4" t="str">
        <f t="shared" si="25"/>
        <v>250 : [, , 339, Imperial Castle Throne Room],   #1233</v>
      </c>
      <c r="AB834" s="19"/>
      <c r="AC834" t="s">
        <v>9907</v>
      </c>
      <c r="AD834" t="s">
        <v>9907</v>
      </c>
    </row>
    <row r="835" spans="1:30">
      <c r="A835">
        <v>688</v>
      </c>
      <c r="B835">
        <v>250</v>
      </c>
      <c r="C835">
        <v>101</v>
      </c>
      <c r="D835">
        <v>10</v>
      </c>
      <c r="E835">
        <v>250</v>
      </c>
      <c r="F835">
        <v>120</v>
      </c>
      <c r="G835">
        <v>23</v>
      </c>
      <c r="H835">
        <v>0</v>
      </c>
      <c r="I835">
        <v>0</v>
      </c>
      <c r="J835">
        <v>0</v>
      </c>
      <c r="K835">
        <v>0</v>
      </c>
      <c r="L835">
        <v>0</v>
      </c>
      <c r="M835">
        <v>0</v>
      </c>
      <c r="P835" s="19" t="s">
        <v>7286</v>
      </c>
      <c r="Q835" s="19" t="s">
        <v>2155</v>
      </c>
      <c r="R835">
        <v>689</v>
      </c>
      <c r="S835">
        <v>250</v>
      </c>
      <c r="T835">
        <v>101</v>
      </c>
      <c r="U835">
        <v>12</v>
      </c>
      <c r="V835">
        <v>2</v>
      </c>
      <c r="W835">
        <v>336</v>
      </c>
      <c r="X835" s="19" t="s">
        <v>3154</v>
      </c>
      <c r="Y835" s="4" t="str">
        <f t="shared" si="26"/>
        <v>688 : [101, 12, 2, 336],   #Imperial Castle 2F Bedroom Hallway North</v>
      </c>
      <c r="Z835" s="4" t="str">
        <f t="shared" ref="Z835:Z898" si="27">B835&amp;" : ["&amp;U835&amp;", "&amp;V835&amp;", "&amp;W835&amp;", "&amp;X835&amp;"],   #"&amp;R835</f>
        <v>250 : [12, 2, 336, Imperial Castle 2F Bedroom Hallway],   #689</v>
      </c>
      <c r="AB835" s="19" t="s">
        <v>5714</v>
      </c>
      <c r="AD835" t="s">
        <v>5714</v>
      </c>
    </row>
    <row r="836" spans="1:30">
      <c r="A836">
        <v>689</v>
      </c>
      <c r="B836">
        <v>250</v>
      </c>
      <c r="C836">
        <v>120</v>
      </c>
      <c r="D836">
        <v>24</v>
      </c>
      <c r="E836">
        <v>250</v>
      </c>
      <c r="F836">
        <v>101</v>
      </c>
      <c r="G836">
        <v>12</v>
      </c>
      <c r="H836">
        <v>2</v>
      </c>
      <c r="I836">
        <v>0</v>
      </c>
      <c r="J836">
        <v>0</v>
      </c>
      <c r="K836">
        <v>32</v>
      </c>
      <c r="L836">
        <v>0</v>
      </c>
      <c r="M836">
        <v>0</v>
      </c>
      <c r="P836" s="19" t="s">
        <v>7286</v>
      </c>
      <c r="Q836" s="19" t="s">
        <v>2162</v>
      </c>
      <c r="R836">
        <v>688</v>
      </c>
      <c r="S836">
        <v>250</v>
      </c>
      <c r="T836">
        <v>120</v>
      </c>
      <c r="U836">
        <v>23</v>
      </c>
      <c r="V836">
        <v>0</v>
      </c>
      <c r="W836">
        <v>340</v>
      </c>
      <c r="X836" s="19" t="s">
        <v>3157</v>
      </c>
      <c r="Y836" s="4" t="str">
        <f t="shared" ref="Y836:Y899" si="28">A836&amp;" : ["&amp;T836&amp;", "&amp;U836&amp;", "&amp;V836&amp;", "&amp;W836&amp;"],   #"&amp;Q836</f>
        <v>689 : [120, 23, 0, 340],   #Imperial Castle Bedroom Right Door</v>
      </c>
      <c r="Z836" s="4" t="str">
        <f t="shared" si="27"/>
        <v>250 : [23, 0, 340, Imperial Castle Bedroom],   #688</v>
      </c>
      <c r="AB836" s="19" t="s">
        <v>5715</v>
      </c>
      <c r="AD836" t="s">
        <v>5715</v>
      </c>
    </row>
    <row r="837" spans="1:30">
      <c r="A837">
        <v>690</v>
      </c>
      <c r="B837">
        <v>250</v>
      </c>
      <c r="C837">
        <v>115</v>
      </c>
      <c r="D837">
        <v>22</v>
      </c>
      <c r="E837">
        <v>250</v>
      </c>
      <c r="F837">
        <v>97</v>
      </c>
      <c r="G837">
        <v>49</v>
      </c>
      <c r="H837">
        <v>2</v>
      </c>
      <c r="I837">
        <v>0</v>
      </c>
      <c r="J837">
        <v>0</v>
      </c>
      <c r="K837">
        <v>32</v>
      </c>
      <c r="L837">
        <v>0</v>
      </c>
      <c r="M837">
        <v>0</v>
      </c>
      <c r="P837" s="19" t="s">
        <v>7286</v>
      </c>
      <c r="Q837" s="19" t="s">
        <v>2165</v>
      </c>
      <c r="R837">
        <v>691</v>
      </c>
      <c r="S837">
        <v>250</v>
      </c>
      <c r="T837">
        <v>115</v>
      </c>
      <c r="U837">
        <v>21</v>
      </c>
      <c r="V837">
        <v>0</v>
      </c>
      <c r="W837">
        <v>340</v>
      </c>
      <c r="X837" s="19" t="s">
        <v>3157</v>
      </c>
      <c r="Y837" s="4" t="str">
        <f t="shared" si="28"/>
        <v>690 : [115, 21, 0, 340],   #Imperial Castle Bedroom Left Door to Bedroom Bathroom</v>
      </c>
      <c r="Z837" s="4" t="str">
        <f t="shared" si="27"/>
        <v>250 : [21, 0, 340, Imperial Castle Bedroom],   #691</v>
      </c>
      <c r="AB837" s="19" t="s">
        <v>5716</v>
      </c>
      <c r="AD837" t="s">
        <v>5716</v>
      </c>
    </row>
    <row r="838" spans="1:30">
      <c r="A838">
        <v>691</v>
      </c>
      <c r="B838">
        <v>250</v>
      </c>
      <c r="C838">
        <v>97</v>
      </c>
      <c r="D838">
        <v>47</v>
      </c>
      <c r="E838">
        <v>250</v>
      </c>
      <c r="F838">
        <v>115</v>
      </c>
      <c r="G838">
        <v>21</v>
      </c>
      <c r="H838">
        <v>0</v>
      </c>
      <c r="I838">
        <v>0</v>
      </c>
      <c r="J838">
        <v>0</v>
      </c>
      <c r="K838">
        <v>0</v>
      </c>
      <c r="L838">
        <v>0</v>
      </c>
      <c r="M838">
        <v>0</v>
      </c>
      <c r="P838" s="19" t="s">
        <v>7286</v>
      </c>
      <c r="Q838" s="19" t="s">
        <v>2164</v>
      </c>
      <c r="R838">
        <v>690</v>
      </c>
      <c r="S838">
        <v>250</v>
      </c>
      <c r="T838">
        <v>97</v>
      </c>
      <c r="U838">
        <v>49</v>
      </c>
      <c r="V838">
        <v>2</v>
      </c>
      <c r="W838">
        <v>341</v>
      </c>
      <c r="X838" s="19" t="s">
        <v>2164</v>
      </c>
      <c r="Y838" s="4" t="str">
        <f t="shared" si="28"/>
        <v>691 : [97, 49, 2, 341],   #Imperial Castle Bedroom Bathroom</v>
      </c>
      <c r="Z838" s="4" t="str">
        <f t="shared" si="27"/>
        <v>250 : [49, 2, 341, Imperial Castle Bedroom Bathroom],   #690</v>
      </c>
      <c r="AB838" s="19" t="s">
        <v>5717</v>
      </c>
      <c r="AD838" t="s">
        <v>5717</v>
      </c>
    </row>
    <row r="839" spans="1:30">
      <c r="A839">
        <v>692</v>
      </c>
      <c r="B839">
        <v>250</v>
      </c>
      <c r="C839">
        <v>51</v>
      </c>
      <c r="D839">
        <v>53</v>
      </c>
      <c r="E839">
        <v>252</v>
      </c>
      <c r="F839">
        <v>35</v>
      </c>
      <c r="G839">
        <v>50</v>
      </c>
      <c r="H839">
        <v>2</v>
      </c>
      <c r="I839">
        <v>0</v>
      </c>
      <c r="J839">
        <v>0</v>
      </c>
      <c r="K839">
        <v>32</v>
      </c>
      <c r="L839">
        <v>0</v>
      </c>
      <c r="M839">
        <v>0</v>
      </c>
      <c r="P839" s="19" t="s">
        <v>7287</v>
      </c>
      <c r="Q839" s="19" t="s">
        <v>2163</v>
      </c>
      <c r="R839">
        <v>695</v>
      </c>
      <c r="S839">
        <v>252</v>
      </c>
      <c r="T839">
        <v>51</v>
      </c>
      <c r="U839">
        <v>52</v>
      </c>
      <c r="V839">
        <v>0</v>
      </c>
      <c r="W839">
        <v>342</v>
      </c>
      <c r="X839" s="19" t="s">
        <v>2163</v>
      </c>
      <c r="Y839" s="4" t="str">
        <f t="shared" si="28"/>
        <v>692 : [51, 52, 0, 342],   #Imperial Castle Toilet</v>
      </c>
      <c r="Z839" s="4" t="str">
        <f t="shared" si="27"/>
        <v>250 : [52, 0, 342, Imperial Castle Toilet],   #695</v>
      </c>
      <c r="AB839" s="19" t="s">
        <v>5718</v>
      </c>
      <c r="AD839" t="s">
        <v>5718</v>
      </c>
    </row>
    <row r="840" spans="1:30">
      <c r="A840">
        <v>693</v>
      </c>
      <c r="B840">
        <v>250</v>
      </c>
      <c r="C840">
        <v>9</v>
      </c>
      <c r="D840">
        <v>52</v>
      </c>
      <c r="E840">
        <v>244</v>
      </c>
      <c r="F840">
        <v>13</v>
      </c>
      <c r="G840">
        <v>21</v>
      </c>
      <c r="H840">
        <v>2</v>
      </c>
      <c r="I840">
        <v>0</v>
      </c>
      <c r="J840">
        <v>0</v>
      </c>
      <c r="K840">
        <v>32</v>
      </c>
      <c r="L840">
        <v>0</v>
      </c>
      <c r="M840">
        <v>0</v>
      </c>
      <c r="P840" s="19" t="s">
        <v>7289</v>
      </c>
      <c r="Q840" s="19" t="s">
        <v>2166</v>
      </c>
      <c r="R840">
        <v>671</v>
      </c>
      <c r="S840">
        <v>244</v>
      </c>
      <c r="T840">
        <v>9</v>
      </c>
      <c r="U840">
        <v>51</v>
      </c>
      <c r="V840">
        <v>0</v>
      </c>
      <c r="W840">
        <v>337</v>
      </c>
      <c r="X840" s="19" t="s">
        <v>3155</v>
      </c>
      <c r="Y840" s="4" t="str">
        <f t="shared" si="28"/>
        <v>693 : [9, 51, 0, 337],   #Imperial Castle Left Side Roof Stairwell North to Outside</v>
      </c>
      <c r="Z840" s="4" t="str">
        <f t="shared" si="27"/>
        <v>250 : [51, 0, 337, Imperial Castle Left Side Roof Stairwell],   #671</v>
      </c>
      <c r="AB840" s="19" t="s">
        <v>5719</v>
      </c>
      <c r="AD840" t="s">
        <v>5719</v>
      </c>
    </row>
    <row r="841" spans="1:30">
      <c r="A841">
        <v>694</v>
      </c>
      <c r="B841">
        <v>250</v>
      </c>
      <c r="C841">
        <v>65</v>
      </c>
      <c r="D841">
        <v>53</v>
      </c>
      <c r="E841">
        <v>244</v>
      </c>
      <c r="F841">
        <v>23</v>
      </c>
      <c r="G841">
        <v>21</v>
      </c>
      <c r="H841">
        <v>2</v>
      </c>
      <c r="I841">
        <v>0</v>
      </c>
      <c r="J841">
        <v>0</v>
      </c>
      <c r="K841">
        <v>32</v>
      </c>
      <c r="L841">
        <v>0</v>
      </c>
      <c r="M841">
        <v>0</v>
      </c>
      <c r="P841" s="19" t="s">
        <v>7289</v>
      </c>
      <c r="Q841" s="19" t="s">
        <v>2167</v>
      </c>
      <c r="R841">
        <v>672</v>
      </c>
      <c r="S841">
        <v>244</v>
      </c>
      <c r="T841">
        <v>65</v>
      </c>
      <c r="U841">
        <v>52</v>
      </c>
      <c r="V841">
        <v>0</v>
      </c>
      <c r="W841">
        <v>338</v>
      </c>
      <c r="X841" s="19" t="s">
        <v>3156</v>
      </c>
      <c r="Y841" s="4" t="str">
        <f t="shared" si="28"/>
        <v>694 : [65, 52, 0, 338],   #Imperial Castle Right Side Roof Stairwell North to Outside</v>
      </c>
      <c r="Z841" s="4" t="str">
        <f t="shared" si="27"/>
        <v>250 : [52, 0, 338, Imperial Castle Right Side Roof Stairwell],   #672</v>
      </c>
      <c r="AB841" s="19" t="s">
        <v>5720</v>
      </c>
      <c r="AD841" t="s">
        <v>5720</v>
      </c>
    </row>
    <row r="842" spans="1:30">
      <c r="A842">
        <v>1230</v>
      </c>
      <c r="B842">
        <v>250</v>
      </c>
      <c r="C842">
        <v>22</v>
      </c>
      <c r="D842">
        <v>34</v>
      </c>
      <c r="E842">
        <v>243</v>
      </c>
      <c r="F842">
        <v>15</v>
      </c>
      <c r="G842">
        <v>10</v>
      </c>
      <c r="H842">
        <v>2</v>
      </c>
      <c r="I842">
        <v>0</v>
      </c>
      <c r="J842">
        <v>0</v>
      </c>
      <c r="K842">
        <v>32</v>
      </c>
      <c r="L842">
        <v>2</v>
      </c>
      <c r="M842">
        <v>0</v>
      </c>
      <c r="N842">
        <v>23</v>
      </c>
      <c r="O842">
        <v>34</v>
      </c>
      <c r="P842" s="19" t="s">
        <v>7285</v>
      </c>
      <c r="Q842" s="19" t="s">
        <v>2169</v>
      </c>
      <c r="R842">
        <v>670</v>
      </c>
      <c r="S842">
        <v>243</v>
      </c>
      <c r="T842">
        <v>23</v>
      </c>
      <c r="U842">
        <v>33</v>
      </c>
      <c r="V842">
        <v>0</v>
      </c>
      <c r="W842">
        <v>333</v>
      </c>
      <c r="X842" s="19" t="s">
        <v>3151</v>
      </c>
      <c r="Y842" s="4" t="str">
        <f t="shared" si="28"/>
        <v>1230 : [23, 33, 0, 333],   #Imperial Castle Main Door Inside</v>
      </c>
      <c r="Z842" s="4" t="str">
        <f t="shared" si="27"/>
        <v>250 : [33, 0, 333, Imperial Castle Main Room],   #670</v>
      </c>
      <c r="AB842" s="19" t="s">
        <v>5721</v>
      </c>
      <c r="AD842" t="s">
        <v>5721</v>
      </c>
    </row>
    <row r="843" spans="1:30">
      <c r="A843">
        <v>1231</v>
      </c>
      <c r="B843">
        <v>250</v>
      </c>
      <c r="C843">
        <v>111</v>
      </c>
      <c r="D843">
        <v>62</v>
      </c>
      <c r="E843">
        <v>244</v>
      </c>
      <c r="F843">
        <v>18</v>
      </c>
      <c r="G843">
        <v>13</v>
      </c>
      <c r="H843">
        <v>2</v>
      </c>
      <c r="I843">
        <v>0</v>
      </c>
      <c r="J843">
        <v>0</v>
      </c>
      <c r="K843">
        <v>32</v>
      </c>
      <c r="L843">
        <v>2</v>
      </c>
      <c r="M843">
        <v>0</v>
      </c>
      <c r="N843">
        <v>112</v>
      </c>
      <c r="O843">
        <v>62</v>
      </c>
      <c r="P843" s="19" t="s">
        <v>7289</v>
      </c>
      <c r="Q843" s="19" t="s">
        <v>2170</v>
      </c>
      <c r="R843">
        <v>673</v>
      </c>
      <c r="S843">
        <v>244</v>
      </c>
      <c r="T843">
        <v>112</v>
      </c>
      <c r="U843">
        <v>61</v>
      </c>
      <c r="V843">
        <v>0</v>
      </c>
      <c r="W843">
        <v>343</v>
      </c>
      <c r="X843" s="19" t="s">
        <v>2170</v>
      </c>
      <c r="Y843" s="4" t="str">
        <f t="shared" si="28"/>
        <v>1231 : [112, 61, 0, 343],   #Imperial Castle Top Room</v>
      </c>
      <c r="Z843" s="4" t="str">
        <f t="shared" si="27"/>
        <v>250 : [61, 0, 343, Imperial Castle Top Room],   #673</v>
      </c>
      <c r="AB843" s="19" t="s">
        <v>5722</v>
      </c>
      <c r="AD843" t="s">
        <v>5722</v>
      </c>
    </row>
    <row r="844" spans="1:30">
      <c r="A844">
        <v>1232</v>
      </c>
      <c r="B844">
        <v>250</v>
      </c>
      <c r="C844">
        <v>53</v>
      </c>
      <c r="D844">
        <v>35</v>
      </c>
      <c r="E844">
        <v>250</v>
      </c>
      <c r="F844">
        <v>23</v>
      </c>
      <c r="G844">
        <v>11</v>
      </c>
      <c r="H844">
        <v>2</v>
      </c>
      <c r="I844">
        <v>0</v>
      </c>
      <c r="J844">
        <v>0</v>
      </c>
      <c r="K844">
        <v>32</v>
      </c>
      <c r="L844">
        <v>2</v>
      </c>
      <c r="M844">
        <v>0</v>
      </c>
      <c r="N844">
        <v>54</v>
      </c>
      <c r="O844">
        <v>35</v>
      </c>
      <c r="P844" s="19" t="s">
        <v>7286</v>
      </c>
      <c r="Q844" s="19" t="s">
        <v>2171</v>
      </c>
      <c r="R844">
        <v>678</v>
      </c>
      <c r="W844">
        <v>339</v>
      </c>
      <c r="X844" s="19" t="s">
        <v>1272</v>
      </c>
      <c r="Y844" s="4" t="str">
        <f t="shared" si="28"/>
        <v>1232 : [, , , 339],   #Imperial Castle Throne Room South</v>
      </c>
      <c r="Z844" s="4" t="str">
        <f t="shared" si="27"/>
        <v>250 : [, , 339, Imperial Castle Throne Room],   #678</v>
      </c>
      <c r="AB844" s="19"/>
      <c r="AC844" t="s">
        <v>9908</v>
      </c>
      <c r="AD844" t="s">
        <v>9908</v>
      </c>
    </row>
    <row r="845" spans="1:30">
      <c r="A845">
        <v>1233</v>
      </c>
      <c r="B845">
        <v>251</v>
      </c>
      <c r="C845">
        <v>79</v>
      </c>
      <c r="D845">
        <v>27</v>
      </c>
      <c r="E845">
        <v>250</v>
      </c>
      <c r="F845">
        <v>53</v>
      </c>
      <c r="G845">
        <v>11</v>
      </c>
      <c r="H845">
        <v>2</v>
      </c>
      <c r="I845">
        <v>0</v>
      </c>
      <c r="J845">
        <v>0</v>
      </c>
      <c r="K845">
        <v>32</v>
      </c>
      <c r="L845">
        <v>2</v>
      </c>
      <c r="M845">
        <v>0</v>
      </c>
      <c r="N845">
        <v>80</v>
      </c>
      <c r="O845">
        <v>27</v>
      </c>
      <c r="P845" s="19" t="s">
        <v>7286</v>
      </c>
      <c r="Q845" s="19" t="s">
        <v>2172</v>
      </c>
      <c r="R845">
        <v>686</v>
      </c>
      <c r="W845">
        <v>344</v>
      </c>
      <c r="X845" s="19" t="s">
        <v>2172</v>
      </c>
      <c r="Y845" s="4" t="str">
        <f t="shared" si="28"/>
        <v>1233 : [, , , 344],   #Imperial Castle Banquet Room</v>
      </c>
      <c r="Z845" s="4" t="str">
        <f t="shared" si="27"/>
        <v>251 : [, , 344, Imperial Castle Banquet Room],   #686</v>
      </c>
      <c r="AB845" s="19"/>
      <c r="AC845" t="s">
        <v>9909</v>
      </c>
      <c r="AD845" t="s">
        <v>9909</v>
      </c>
    </row>
    <row r="846" spans="1:30">
      <c r="A846">
        <v>695</v>
      </c>
      <c r="B846">
        <v>252</v>
      </c>
      <c r="C846">
        <v>35</v>
      </c>
      <c r="D846">
        <v>48</v>
      </c>
      <c r="E846">
        <v>250</v>
      </c>
      <c r="F846">
        <v>51</v>
      </c>
      <c r="G846">
        <v>52</v>
      </c>
      <c r="H846">
        <v>0</v>
      </c>
      <c r="I846">
        <v>0</v>
      </c>
      <c r="J846">
        <v>0</v>
      </c>
      <c r="K846">
        <v>0</v>
      </c>
      <c r="L846">
        <v>0</v>
      </c>
      <c r="M846">
        <v>0</v>
      </c>
      <c r="P846" s="19" t="s">
        <v>7286</v>
      </c>
      <c r="Q846" s="19" t="s">
        <v>2174</v>
      </c>
      <c r="R846">
        <v>692</v>
      </c>
      <c r="S846">
        <v>250</v>
      </c>
      <c r="T846">
        <v>35</v>
      </c>
      <c r="U846">
        <v>50</v>
      </c>
      <c r="V846">
        <v>2</v>
      </c>
      <c r="W846">
        <v>345</v>
      </c>
      <c r="X846" s="19" t="s">
        <v>3161</v>
      </c>
      <c r="Y846" s="4" t="str">
        <f t="shared" si="28"/>
        <v>695 : [35, 50, 2, 345],   #Imperial Castle Barracks Room to Toilet</v>
      </c>
      <c r="Z846" s="4" t="str">
        <f t="shared" si="27"/>
        <v>252 : [50, 2, 345, Imperial Castle Barracks Room],   #692</v>
      </c>
      <c r="AB846" s="19" t="s">
        <v>5723</v>
      </c>
      <c r="AD846" t="s">
        <v>5723</v>
      </c>
    </row>
    <row r="847" spans="1:30">
      <c r="A847">
        <v>696</v>
      </c>
      <c r="B847">
        <v>252</v>
      </c>
      <c r="C847">
        <v>35</v>
      </c>
      <c r="D847">
        <v>60</v>
      </c>
      <c r="E847">
        <v>250</v>
      </c>
      <c r="F847">
        <v>9</v>
      </c>
      <c r="G847">
        <v>16</v>
      </c>
      <c r="H847">
        <v>2</v>
      </c>
      <c r="I847">
        <v>0</v>
      </c>
      <c r="J847">
        <v>0</v>
      </c>
      <c r="K847">
        <v>32</v>
      </c>
      <c r="L847">
        <v>0</v>
      </c>
      <c r="M847">
        <v>0</v>
      </c>
      <c r="P847" s="19" t="s">
        <v>7286</v>
      </c>
      <c r="Q847" s="19" t="s">
        <v>2175</v>
      </c>
      <c r="R847">
        <v>679</v>
      </c>
      <c r="S847">
        <v>250</v>
      </c>
      <c r="T847">
        <v>35</v>
      </c>
      <c r="U847">
        <v>59</v>
      </c>
      <c r="V847">
        <v>0</v>
      </c>
      <c r="W847">
        <v>345</v>
      </c>
      <c r="X847" s="19" t="s">
        <v>3161</v>
      </c>
      <c r="Y847" s="4" t="str">
        <f t="shared" si="28"/>
        <v>696 : [35, 59, 0, 345],   #Imperial Castle Barracks Room to 2F Left Side</v>
      </c>
      <c r="Z847" s="4" t="str">
        <f t="shared" si="27"/>
        <v>252 : [59, 0, 345, Imperial Castle Barracks Room],   #679</v>
      </c>
      <c r="AB847" s="19" t="s">
        <v>5724</v>
      </c>
      <c r="AD847" t="s">
        <v>5724</v>
      </c>
    </row>
    <row r="848" spans="1:30">
      <c r="A848">
        <v>697</v>
      </c>
      <c r="B848">
        <v>253</v>
      </c>
      <c r="C848">
        <v>10</v>
      </c>
      <c r="D848">
        <v>24</v>
      </c>
      <c r="E848">
        <v>247</v>
      </c>
      <c r="F848">
        <v>47</v>
      </c>
      <c r="G848">
        <v>19</v>
      </c>
      <c r="H848">
        <v>0</v>
      </c>
      <c r="I848">
        <v>1</v>
      </c>
      <c r="J848">
        <v>0</v>
      </c>
      <c r="K848">
        <v>8</v>
      </c>
      <c r="L848">
        <v>0</v>
      </c>
      <c r="M848">
        <v>0</v>
      </c>
      <c r="P848" s="19" t="s">
        <v>7280</v>
      </c>
      <c r="Q848" s="19" t="s">
        <v>2712</v>
      </c>
      <c r="W848">
        <v>346</v>
      </c>
      <c r="X848" s="19" t="s">
        <v>3162</v>
      </c>
      <c r="Y848" s="4" t="str">
        <f t="shared" si="28"/>
        <v>697 : [, , , 346],   #Vector Burning Pub Outside</v>
      </c>
      <c r="Z848" s="4" t="str">
        <f t="shared" si="27"/>
        <v>253 : [, , 346, Vector Burning Outside],   #</v>
      </c>
      <c r="AC848" t="s">
        <v>9910</v>
      </c>
      <c r="AD848" t="s">
        <v>9910</v>
      </c>
    </row>
    <row r="849" spans="1:30">
      <c r="A849">
        <v>698</v>
      </c>
      <c r="B849">
        <v>253</v>
      </c>
      <c r="C849">
        <v>11</v>
      </c>
      <c r="D849">
        <v>41</v>
      </c>
      <c r="E849">
        <v>248</v>
      </c>
      <c r="F849">
        <v>8</v>
      </c>
      <c r="G849">
        <v>14</v>
      </c>
      <c r="H849">
        <v>0</v>
      </c>
      <c r="I849">
        <v>1</v>
      </c>
      <c r="J849">
        <v>0</v>
      </c>
      <c r="K849">
        <v>8</v>
      </c>
      <c r="L849">
        <v>0</v>
      </c>
      <c r="M849">
        <v>0</v>
      </c>
      <c r="P849" s="19" t="s">
        <v>7281</v>
      </c>
      <c r="Q849" s="19" t="s">
        <v>2713</v>
      </c>
      <c r="W849">
        <v>346</v>
      </c>
      <c r="X849" s="19" t="s">
        <v>3162</v>
      </c>
      <c r="Y849" s="4" t="str">
        <f t="shared" si="28"/>
        <v>698 : [, , , 346],   #Vector Burning Armor Outside</v>
      </c>
      <c r="Z849" s="4" t="str">
        <f t="shared" si="27"/>
        <v>253 : [, , 346, Vector Burning Outside],   #</v>
      </c>
      <c r="AC849" t="s">
        <v>9911</v>
      </c>
      <c r="AD849" t="s">
        <v>9911</v>
      </c>
    </row>
    <row r="850" spans="1:30">
      <c r="A850">
        <v>699</v>
      </c>
      <c r="B850">
        <v>253</v>
      </c>
      <c r="C850">
        <v>11</v>
      </c>
      <c r="D850">
        <v>52</v>
      </c>
      <c r="E850">
        <v>246</v>
      </c>
      <c r="F850">
        <v>27</v>
      </c>
      <c r="G850">
        <v>15</v>
      </c>
      <c r="H850">
        <v>0</v>
      </c>
      <c r="I850">
        <v>1</v>
      </c>
      <c r="J850">
        <v>0</v>
      </c>
      <c r="K850">
        <v>8</v>
      </c>
      <c r="L850">
        <v>0</v>
      </c>
      <c r="M850">
        <v>0</v>
      </c>
      <c r="P850" s="19" t="s">
        <v>7282</v>
      </c>
      <c r="Q850" s="19" t="s">
        <v>2714</v>
      </c>
      <c r="W850">
        <v>346</v>
      </c>
      <c r="X850" s="19" t="s">
        <v>3162</v>
      </c>
      <c r="Y850" s="4" t="str">
        <f t="shared" si="28"/>
        <v>699 : [, , , 346],   #Vector Burning Weapon Outside</v>
      </c>
      <c r="Z850" s="4" t="str">
        <f t="shared" si="27"/>
        <v>253 : [, , 346, Vector Burning Outside],   #</v>
      </c>
      <c r="AC850" t="s">
        <v>9912</v>
      </c>
      <c r="AD850" t="s">
        <v>9912</v>
      </c>
    </row>
    <row r="851" spans="1:30">
      <c r="A851">
        <v>700</v>
      </c>
      <c r="B851">
        <v>253</v>
      </c>
      <c r="C851">
        <v>17</v>
      </c>
      <c r="D851">
        <v>54</v>
      </c>
      <c r="E851">
        <v>249</v>
      </c>
      <c r="F851">
        <v>20</v>
      </c>
      <c r="G851">
        <v>32</v>
      </c>
      <c r="H851">
        <v>0</v>
      </c>
      <c r="I851">
        <v>0</v>
      </c>
      <c r="J851">
        <v>0</v>
      </c>
      <c r="K851">
        <v>0</v>
      </c>
      <c r="L851">
        <v>0</v>
      </c>
      <c r="M851">
        <v>0</v>
      </c>
      <c r="P851" s="19" t="s">
        <v>7283</v>
      </c>
      <c r="Q851" s="19" t="s">
        <v>2715</v>
      </c>
      <c r="W851">
        <v>346</v>
      </c>
      <c r="X851" s="19" t="s">
        <v>3162</v>
      </c>
      <c r="Y851" s="4" t="str">
        <f t="shared" si="28"/>
        <v>700 : [, , , 346],   #Vector Burning Healer House Outside</v>
      </c>
      <c r="Z851" s="4" t="str">
        <f t="shared" si="27"/>
        <v>253 : [, , 346, Vector Burning Outside],   #</v>
      </c>
      <c r="AC851" t="s">
        <v>9913</v>
      </c>
      <c r="AD851" t="s">
        <v>9913</v>
      </c>
    </row>
    <row r="852" spans="1:30">
      <c r="A852">
        <v>701</v>
      </c>
      <c r="B852">
        <v>253</v>
      </c>
      <c r="C852">
        <v>30</v>
      </c>
      <c r="D852">
        <v>50</v>
      </c>
      <c r="E852">
        <v>245</v>
      </c>
      <c r="F852">
        <v>7</v>
      </c>
      <c r="G852">
        <v>57</v>
      </c>
      <c r="H852">
        <v>0</v>
      </c>
      <c r="I852">
        <v>1</v>
      </c>
      <c r="J852">
        <v>0</v>
      </c>
      <c r="K852">
        <v>8</v>
      </c>
      <c r="L852">
        <v>0</v>
      </c>
      <c r="M852">
        <v>0</v>
      </c>
      <c r="P852" s="19" t="s">
        <v>7284</v>
      </c>
      <c r="Q852" s="19" t="s">
        <v>2716</v>
      </c>
      <c r="W852">
        <v>346</v>
      </c>
      <c r="X852" s="19" t="s">
        <v>3162</v>
      </c>
      <c r="Y852" s="4" t="str">
        <f t="shared" si="28"/>
        <v>701 : [, , , 346],   #Vector Burning Inn Outside</v>
      </c>
      <c r="Z852" s="4" t="str">
        <f t="shared" si="27"/>
        <v>253 : [, , 346, Vector Burning Outside],   #</v>
      </c>
      <c r="AC852" t="s">
        <v>9914</v>
      </c>
      <c r="AD852" t="s">
        <v>9914</v>
      </c>
    </row>
    <row r="853" spans="1:30">
      <c r="A853">
        <v>1234</v>
      </c>
      <c r="B853">
        <v>253</v>
      </c>
      <c r="C853">
        <v>28</v>
      </c>
      <c r="D853">
        <v>1</v>
      </c>
      <c r="E853">
        <v>243</v>
      </c>
      <c r="F853">
        <v>15</v>
      </c>
      <c r="G853">
        <v>29</v>
      </c>
      <c r="H853">
        <v>0</v>
      </c>
      <c r="I853">
        <v>1</v>
      </c>
      <c r="J853">
        <v>0</v>
      </c>
      <c r="K853">
        <v>8</v>
      </c>
      <c r="L853">
        <v>2</v>
      </c>
      <c r="M853">
        <v>0</v>
      </c>
      <c r="N853">
        <v>29</v>
      </c>
      <c r="O853">
        <v>1</v>
      </c>
      <c r="P853" s="19" t="s">
        <v>7285</v>
      </c>
      <c r="Q853" s="19" t="s">
        <v>2717</v>
      </c>
      <c r="W853">
        <v>346</v>
      </c>
      <c r="X853" s="19" t="s">
        <v>3162</v>
      </c>
      <c r="Y853" s="4" t="str">
        <f t="shared" si="28"/>
        <v>1234 : [, , , 346],   #Vector Burning To Imperial Castle</v>
      </c>
      <c r="Z853" s="4" t="str">
        <f t="shared" si="27"/>
        <v>253 : [, , 346, Vector Burning Outside],   #</v>
      </c>
      <c r="AC853" t="s">
        <v>9915</v>
      </c>
      <c r="AD853" t="s">
        <v>9915</v>
      </c>
    </row>
    <row r="854" spans="1:30">
      <c r="A854">
        <v>1235</v>
      </c>
      <c r="B854">
        <v>253</v>
      </c>
      <c r="C854">
        <v>30</v>
      </c>
      <c r="D854">
        <v>63</v>
      </c>
      <c r="E854">
        <v>511</v>
      </c>
      <c r="F854">
        <v>120</v>
      </c>
      <c r="G854">
        <v>188</v>
      </c>
      <c r="H854">
        <v>2</v>
      </c>
      <c r="I854">
        <v>0</v>
      </c>
      <c r="J854">
        <v>0</v>
      </c>
      <c r="K854">
        <v>32</v>
      </c>
      <c r="L854">
        <v>12</v>
      </c>
      <c r="M854">
        <v>0</v>
      </c>
      <c r="N854">
        <v>32</v>
      </c>
      <c r="O854">
        <v>63</v>
      </c>
      <c r="P854" s="19" t="s">
        <v>228</v>
      </c>
      <c r="Q854" s="19" t="s">
        <v>2718</v>
      </c>
      <c r="W854">
        <v>346</v>
      </c>
      <c r="X854" s="19" t="s">
        <v>3162</v>
      </c>
      <c r="Y854" s="4" t="str">
        <f t="shared" si="28"/>
        <v>1235 : [, , , 346],   #Vector Burning South to World Map</v>
      </c>
      <c r="Z854" s="4" t="str">
        <f t="shared" si="27"/>
        <v>253 : [, , 346, Vector Burning Outside],   #</v>
      </c>
      <c r="AC854" t="s">
        <v>9916</v>
      </c>
      <c r="AD854" t="s">
        <v>9916</v>
      </c>
    </row>
    <row r="855" spans="1:30">
      <c r="A855">
        <v>702</v>
      </c>
      <c r="B855">
        <v>262</v>
      </c>
      <c r="C855">
        <v>12</v>
      </c>
      <c r="D855">
        <v>60</v>
      </c>
      <c r="E855">
        <v>263</v>
      </c>
      <c r="F855">
        <v>12</v>
      </c>
      <c r="G855">
        <v>7</v>
      </c>
      <c r="H855">
        <v>2</v>
      </c>
      <c r="I855">
        <v>0</v>
      </c>
      <c r="J855">
        <v>0</v>
      </c>
      <c r="K855">
        <v>32</v>
      </c>
      <c r="L855">
        <v>0</v>
      </c>
      <c r="M855">
        <v>0</v>
      </c>
      <c r="P855" s="19" t="s">
        <v>7290</v>
      </c>
      <c r="Q855" s="19" t="s">
        <v>2178</v>
      </c>
      <c r="R855">
        <v>704</v>
      </c>
      <c r="S855">
        <v>263</v>
      </c>
      <c r="T855">
        <v>12</v>
      </c>
      <c r="U855">
        <v>59</v>
      </c>
      <c r="V855">
        <v>0</v>
      </c>
      <c r="W855">
        <v>347</v>
      </c>
      <c r="X855" s="19" t="s">
        <v>3168</v>
      </c>
      <c r="Y855" s="4" t="str">
        <f t="shared" si="28"/>
        <v>702 : [12, 59, 0, 347],   #Magitek Factory Upper Room Door</v>
      </c>
      <c r="Z855" s="4" t="str">
        <f t="shared" si="27"/>
        <v>262 : [59, 0, 347, Magitek Factory Upper Room Platform From Lower Room],   #704</v>
      </c>
      <c r="AB855" s="19" t="s">
        <v>5725</v>
      </c>
      <c r="AD855" t="s">
        <v>5725</v>
      </c>
    </row>
    <row r="856" spans="1:30">
      <c r="A856">
        <v>703</v>
      </c>
      <c r="B856">
        <v>262</v>
      </c>
      <c r="C856">
        <v>28</v>
      </c>
      <c r="D856">
        <v>9</v>
      </c>
      <c r="E856">
        <v>242</v>
      </c>
      <c r="F856">
        <v>58</v>
      </c>
      <c r="G856">
        <v>3</v>
      </c>
      <c r="H856">
        <v>2</v>
      </c>
      <c r="I856">
        <v>1</v>
      </c>
      <c r="J856">
        <v>0</v>
      </c>
      <c r="K856">
        <v>40</v>
      </c>
      <c r="L856">
        <v>0</v>
      </c>
      <c r="M856">
        <v>0</v>
      </c>
      <c r="P856" s="19" t="s">
        <v>7291</v>
      </c>
      <c r="Q856" s="19" t="s">
        <v>2177</v>
      </c>
      <c r="R856">
        <v>1229</v>
      </c>
      <c r="S856">
        <v>242</v>
      </c>
      <c r="T856">
        <v>28</v>
      </c>
      <c r="U856">
        <v>8</v>
      </c>
      <c r="V856">
        <v>0</v>
      </c>
      <c r="W856">
        <v>348</v>
      </c>
      <c r="X856" s="19" t="s">
        <v>3163</v>
      </c>
      <c r="Y856" s="4" t="str">
        <f t="shared" si="28"/>
        <v>703 : [28, 8, 0, 348],   #Magitek Factory Entrance</v>
      </c>
      <c r="Z856" s="4" t="str">
        <f t="shared" si="27"/>
        <v>262 : [8, 0, 348, Magitek Factory Upper Room],   #1229</v>
      </c>
      <c r="AB856" s="19" t="s">
        <v>5726</v>
      </c>
      <c r="AD856" t="s">
        <v>5726</v>
      </c>
    </row>
    <row r="857" spans="1:30">
      <c r="A857">
        <v>1236</v>
      </c>
      <c r="B857">
        <v>262</v>
      </c>
      <c r="C857">
        <v>15</v>
      </c>
      <c r="D857">
        <v>60</v>
      </c>
      <c r="E857">
        <v>263</v>
      </c>
      <c r="F857">
        <v>15</v>
      </c>
      <c r="G857">
        <v>9</v>
      </c>
      <c r="H857">
        <v>2</v>
      </c>
      <c r="I857">
        <v>0</v>
      </c>
      <c r="J857">
        <v>0</v>
      </c>
      <c r="K857">
        <v>32</v>
      </c>
      <c r="L857">
        <v>1</v>
      </c>
      <c r="M857">
        <v>0</v>
      </c>
      <c r="N857">
        <v>15</v>
      </c>
      <c r="O857">
        <v>60</v>
      </c>
      <c r="P857" s="19" t="s">
        <v>7290</v>
      </c>
      <c r="Q857" s="19" t="s">
        <v>2179</v>
      </c>
      <c r="W857">
        <v>348</v>
      </c>
      <c r="X857" s="19" t="s">
        <v>3163</v>
      </c>
      <c r="Y857" s="4" t="str">
        <f t="shared" si="28"/>
        <v>1236 : [, , , 348],   #Magitek Upper Room Conveyor to Lower Room</v>
      </c>
      <c r="Z857" s="4" t="str">
        <f t="shared" si="27"/>
        <v>262 : [, , 348, Magitek Factory Upper Room],   #</v>
      </c>
      <c r="AC857" t="s">
        <v>9917</v>
      </c>
      <c r="AD857" t="s">
        <v>9917</v>
      </c>
    </row>
    <row r="858" spans="1:30">
      <c r="A858">
        <v>704</v>
      </c>
      <c r="B858">
        <v>263</v>
      </c>
      <c r="C858">
        <v>12</v>
      </c>
      <c r="D858">
        <v>6</v>
      </c>
      <c r="E858">
        <v>262</v>
      </c>
      <c r="F858">
        <v>12</v>
      </c>
      <c r="G858">
        <v>59</v>
      </c>
      <c r="H858">
        <v>0</v>
      </c>
      <c r="I858">
        <v>0</v>
      </c>
      <c r="J858">
        <v>0</v>
      </c>
      <c r="K858">
        <v>0</v>
      </c>
      <c r="L858">
        <v>0</v>
      </c>
      <c r="M858">
        <v>0</v>
      </c>
      <c r="P858" s="19" t="s">
        <v>7279</v>
      </c>
      <c r="Q858" s="19" t="s">
        <v>2180</v>
      </c>
      <c r="R858">
        <v>702</v>
      </c>
      <c r="S858">
        <v>262</v>
      </c>
      <c r="T858">
        <v>12</v>
      </c>
      <c r="U858">
        <v>7</v>
      </c>
      <c r="V858">
        <v>2</v>
      </c>
      <c r="W858">
        <v>349</v>
      </c>
      <c r="X858" s="19" t="s">
        <v>3170</v>
      </c>
      <c r="Y858" s="4" t="str">
        <f t="shared" si="28"/>
        <v>704 : [12, 7, 2, 349],   #Magitek Factory Lower Room Door</v>
      </c>
      <c r="Z858" s="4" t="str">
        <f t="shared" si="27"/>
        <v>263 : [7, 2, 349, Magitek Factory Lower Room],   #702</v>
      </c>
      <c r="AB858" s="19" t="s">
        <v>5727</v>
      </c>
      <c r="AD858" t="s">
        <v>5727</v>
      </c>
    </row>
    <row r="859" spans="1:30">
      <c r="A859">
        <v>1237</v>
      </c>
      <c r="B859">
        <v>263</v>
      </c>
      <c r="C859">
        <v>18</v>
      </c>
      <c r="D859">
        <v>5</v>
      </c>
      <c r="E859">
        <v>262</v>
      </c>
      <c r="F859">
        <v>11</v>
      </c>
      <c r="G859">
        <v>61</v>
      </c>
      <c r="H859">
        <v>0</v>
      </c>
      <c r="I859">
        <v>0</v>
      </c>
      <c r="J859">
        <v>0</v>
      </c>
      <c r="K859">
        <v>0</v>
      </c>
      <c r="L859">
        <v>1</v>
      </c>
      <c r="M859">
        <v>0</v>
      </c>
      <c r="N859">
        <v>18</v>
      </c>
      <c r="O859">
        <v>5</v>
      </c>
      <c r="P859" s="19" t="s">
        <v>7279</v>
      </c>
      <c r="Q859" s="19" t="s">
        <v>2181</v>
      </c>
      <c r="W859">
        <v>350</v>
      </c>
      <c r="X859" s="19" t="s">
        <v>3172</v>
      </c>
      <c r="Y859" s="4" t="str">
        <f t="shared" si="28"/>
        <v>1237 : [, , , 350],   #Magitek Factory Lower Room Unreachable</v>
      </c>
      <c r="Z859" s="4" t="str">
        <f t="shared" si="27"/>
        <v>263 : [, , 350, Magitek Factory Unreachable Lower Room],   #</v>
      </c>
      <c r="AC859" t="s">
        <v>9918</v>
      </c>
      <c r="AD859" t="s">
        <v>9918</v>
      </c>
    </row>
    <row r="860" spans="1:30">
      <c r="B860">
        <v>263</v>
      </c>
      <c r="C860">
        <v>36</v>
      </c>
      <c r="D860">
        <v>44</v>
      </c>
      <c r="E860">
        <v>264</v>
      </c>
      <c r="F860">
        <v>14</v>
      </c>
      <c r="G860">
        <v>0</v>
      </c>
      <c r="Q860" s="19" t="s">
        <v>3175</v>
      </c>
      <c r="W860">
        <v>349</v>
      </c>
      <c r="X860" s="19" t="s">
        <v>3170</v>
      </c>
      <c r="Y860" s="4" t="str">
        <f t="shared" si="28"/>
        <v xml:space="preserve"> : [, , , 349],   #Magitek Factory Lower Room Conveyor Event to Garbage Room</v>
      </c>
      <c r="Z860" s="4" t="str">
        <f t="shared" si="27"/>
        <v>263 : [, , 349, Magitek Factory Lower Room],   #</v>
      </c>
    </row>
    <row r="861" spans="1:30">
      <c r="A861">
        <v>705</v>
      </c>
      <c r="B861">
        <v>264</v>
      </c>
      <c r="C861">
        <v>3</v>
      </c>
      <c r="D861">
        <v>5</v>
      </c>
      <c r="E861">
        <v>270</v>
      </c>
      <c r="F861">
        <v>25</v>
      </c>
      <c r="G861">
        <v>14</v>
      </c>
      <c r="H861">
        <v>0</v>
      </c>
      <c r="I861">
        <v>0</v>
      </c>
      <c r="J861">
        <v>0</v>
      </c>
      <c r="K861">
        <v>0</v>
      </c>
      <c r="L861">
        <v>0</v>
      </c>
      <c r="M861">
        <v>0</v>
      </c>
      <c r="P861" s="19" t="s">
        <v>7292</v>
      </c>
      <c r="Q861" s="19" t="s">
        <v>2183</v>
      </c>
      <c r="R861">
        <v>711</v>
      </c>
      <c r="S861">
        <v>270</v>
      </c>
      <c r="T861">
        <v>3</v>
      </c>
      <c r="U861">
        <v>6</v>
      </c>
      <c r="V861">
        <v>2</v>
      </c>
      <c r="W861">
        <v>351</v>
      </c>
      <c r="X861" s="19" t="s">
        <v>3176</v>
      </c>
      <c r="Y861" s="4" t="str">
        <f t="shared" si="28"/>
        <v>705 : [3, 6, 2, 351],   #Magitek Factory Garbage Room Left Door</v>
      </c>
      <c r="Z861" s="4" t="str">
        <f t="shared" si="27"/>
        <v>264 : [6, 2, 351, Magitek Factory Garbage Room],   #711</v>
      </c>
      <c r="AB861" s="19" t="s">
        <v>5728</v>
      </c>
      <c r="AD861" t="s">
        <v>5728</v>
      </c>
    </row>
    <row r="862" spans="1:30">
      <c r="A862">
        <v>706</v>
      </c>
      <c r="B862">
        <v>264</v>
      </c>
      <c r="C862">
        <v>9</v>
      </c>
      <c r="D862">
        <v>5</v>
      </c>
      <c r="E862">
        <v>269</v>
      </c>
      <c r="F862">
        <v>44</v>
      </c>
      <c r="G862">
        <v>53</v>
      </c>
      <c r="H862">
        <v>0</v>
      </c>
      <c r="I862">
        <v>0</v>
      </c>
      <c r="J862">
        <v>0</v>
      </c>
      <c r="K862">
        <v>0</v>
      </c>
      <c r="L862">
        <v>0</v>
      </c>
      <c r="M862">
        <v>0</v>
      </c>
      <c r="P862" s="19" t="s">
        <v>7293</v>
      </c>
      <c r="Q862" s="19" t="s">
        <v>2184</v>
      </c>
      <c r="R862">
        <v>709</v>
      </c>
      <c r="S862">
        <v>269</v>
      </c>
      <c r="T862">
        <v>9</v>
      </c>
      <c r="U862">
        <v>6</v>
      </c>
      <c r="V862">
        <v>2</v>
      </c>
      <c r="W862">
        <v>351</v>
      </c>
      <c r="X862" s="19" t="s">
        <v>3176</v>
      </c>
      <c r="Y862" s="4" t="str">
        <f t="shared" si="28"/>
        <v>706 : [9, 6, 2, 351],   #Magitek Factory Garbage Room Right Door</v>
      </c>
      <c r="Z862" s="4" t="str">
        <f t="shared" si="27"/>
        <v>264 : [6, 2, 351, Magitek Factory Garbage Room],   #709</v>
      </c>
      <c r="AB862" s="19" t="s">
        <v>5729</v>
      </c>
      <c r="AD862" t="s">
        <v>5729</v>
      </c>
    </row>
    <row r="863" spans="1:30">
      <c r="B863">
        <v>264</v>
      </c>
      <c r="C863">
        <v>6</v>
      </c>
      <c r="D863">
        <v>6</v>
      </c>
      <c r="E863">
        <v>263</v>
      </c>
      <c r="F863">
        <v>17</v>
      </c>
      <c r="G863">
        <v>30</v>
      </c>
      <c r="Q863" s="19" t="s">
        <v>3178</v>
      </c>
      <c r="W863">
        <v>351</v>
      </c>
      <c r="X863" s="19" t="s">
        <v>3176</v>
      </c>
      <c r="Y863" s="4" t="str">
        <f t="shared" si="28"/>
        <v xml:space="preserve"> : [, , , 351],   #Magitek Factory Garbage Room Hook Event</v>
      </c>
      <c r="Z863" s="4" t="str">
        <f t="shared" si="27"/>
        <v>264 : [, , 351, Magitek Factory Garbage Room],   #</v>
      </c>
    </row>
    <row r="864" spans="1:30">
      <c r="A864">
        <v>707</v>
      </c>
      <c r="B864">
        <v>267</v>
      </c>
      <c r="C864">
        <v>44</v>
      </c>
      <c r="D864">
        <v>54</v>
      </c>
      <c r="E864">
        <v>334</v>
      </c>
      <c r="F864">
        <v>30</v>
      </c>
      <c r="G864">
        <v>13</v>
      </c>
      <c r="H864">
        <v>2</v>
      </c>
      <c r="I864">
        <v>0</v>
      </c>
      <c r="J864">
        <v>0</v>
      </c>
      <c r="K864">
        <v>32</v>
      </c>
      <c r="L864">
        <v>0</v>
      </c>
      <c r="M864">
        <v>0</v>
      </c>
      <c r="P864" s="19" t="s">
        <v>7294</v>
      </c>
      <c r="Q864" s="19" t="s">
        <v>2185</v>
      </c>
      <c r="W864">
        <v>352</v>
      </c>
      <c r="X864" s="19" t="s">
        <v>3181</v>
      </c>
      <c r="Y864" s="4" t="str">
        <f t="shared" si="28"/>
        <v>707 : [, , , 352],   #unused connector to Kefka's Tower?</v>
      </c>
      <c r="Z864" s="4" t="str">
        <f t="shared" si="27"/>
        <v>267 : [, , 352, Unused Kefka Tower Stairwell],   #</v>
      </c>
      <c r="AC864" t="s">
        <v>9919</v>
      </c>
      <c r="AD864" t="s">
        <v>9919</v>
      </c>
    </row>
    <row r="865" spans="1:30">
      <c r="A865">
        <v>708</v>
      </c>
      <c r="B865">
        <v>267</v>
      </c>
      <c r="C865">
        <v>42</v>
      </c>
      <c r="D865">
        <v>12</v>
      </c>
      <c r="E865">
        <v>412</v>
      </c>
      <c r="F865">
        <v>82</v>
      </c>
      <c r="G865">
        <v>49</v>
      </c>
      <c r="H865">
        <v>0</v>
      </c>
      <c r="I865">
        <v>0</v>
      </c>
      <c r="J865">
        <v>0</v>
      </c>
      <c r="K865">
        <v>0</v>
      </c>
      <c r="L865">
        <v>0</v>
      </c>
      <c r="M865">
        <v>0</v>
      </c>
      <c r="P865" s="19" t="s">
        <v>7295</v>
      </c>
      <c r="Q865" s="19" t="s">
        <v>2185</v>
      </c>
      <c r="W865">
        <v>352</v>
      </c>
      <c r="X865" s="19" t="s">
        <v>3181</v>
      </c>
      <c r="Y865" s="4" t="str">
        <f t="shared" si="28"/>
        <v>708 : [, , , 352],   #unused connector to Kefka's Tower?</v>
      </c>
      <c r="Z865" s="4" t="str">
        <f t="shared" si="27"/>
        <v>267 : [, , 352, Unused Kefka Tower Stairwell],   #</v>
      </c>
      <c r="AC865" t="s">
        <v>9920</v>
      </c>
      <c r="AD865" t="s">
        <v>9920</v>
      </c>
    </row>
    <row r="866" spans="1:30">
      <c r="A866">
        <v>709</v>
      </c>
      <c r="B866">
        <v>269</v>
      </c>
      <c r="C866">
        <v>44</v>
      </c>
      <c r="D866">
        <v>54</v>
      </c>
      <c r="E866">
        <v>264</v>
      </c>
      <c r="F866">
        <v>9</v>
      </c>
      <c r="G866">
        <v>6</v>
      </c>
      <c r="H866">
        <v>2</v>
      </c>
      <c r="I866">
        <v>0</v>
      </c>
      <c r="J866">
        <v>0</v>
      </c>
      <c r="K866">
        <v>32</v>
      </c>
      <c r="L866">
        <v>0</v>
      </c>
      <c r="M866">
        <v>0</v>
      </c>
      <c r="P866" s="19" t="s">
        <v>7296</v>
      </c>
      <c r="Q866" s="19" t="s">
        <v>2186</v>
      </c>
      <c r="R866">
        <v>706</v>
      </c>
      <c r="S866">
        <v>264</v>
      </c>
      <c r="T866">
        <v>44</v>
      </c>
      <c r="U866">
        <v>53</v>
      </c>
      <c r="V866">
        <v>0</v>
      </c>
      <c r="W866">
        <v>353</v>
      </c>
      <c r="X866" s="19" t="s">
        <v>1284</v>
      </c>
      <c r="Y866" s="4" t="str">
        <f t="shared" si="28"/>
        <v>709 : [44, 53, 0, 353],   #Magitek Factory Stairwell Bottom</v>
      </c>
      <c r="Z866" s="4" t="str">
        <f t="shared" si="27"/>
        <v>269 : [53, 0, 353, Magitek Factory Stairwell],   #706</v>
      </c>
      <c r="AB866" s="19" t="s">
        <v>5730</v>
      </c>
      <c r="AD866" t="s">
        <v>5730</v>
      </c>
    </row>
    <row r="867" spans="1:30">
      <c r="A867">
        <v>710</v>
      </c>
      <c r="B867">
        <v>269</v>
      </c>
      <c r="C867">
        <v>42</v>
      </c>
      <c r="D867">
        <v>12</v>
      </c>
      <c r="E867">
        <v>271</v>
      </c>
      <c r="F867">
        <v>31</v>
      </c>
      <c r="G867">
        <v>28</v>
      </c>
      <c r="H867">
        <v>2</v>
      </c>
      <c r="I867">
        <v>1</v>
      </c>
      <c r="J867">
        <v>0</v>
      </c>
      <c r="K867">
        <v>40</v>
      </c>
      <c r="L867">
        <v>0</v>
      </c>
      <c r="M867">
        <v>0</v>
      </c>
      <c r="P867" s="19" t="s">
        <v>7297</v>
      </c>
      <c r="Q867" s="19" t="s">
        <v>2187</v>
      </c>
      <c r="R867">
        <v>712</v>
      </c>
      <c r="S867">
        <v>271</v>
      </c>
      <c r="T867">
        <v>42</v>
      </c>
      <c r="U867">
        <v>11</v>
      </c>
      <c r="V867">
        <v>0</v>
      </c>
      <c r="W867">
        <v>353</v>
      </c>
      <c r="X867" s="19" t="s">
        <v>1284</v>
      </c>
      <c r="Y867" s="4" t="str">
        <f t="shared" si="28"/>
        <v>710 : [42, 11, 0, 353],   #Magitek Factory Stairwell Top</v>
      </c>
      <c r="Z867" s="4" t="str">
        <f t="shared" si="27"/>
        <v>269 : [11, 0, 353, Magitek Factory Stairwell],   #712</v>
      </c>
      <c r="AB867" s="19" t="s">
        <v>5731</v>
      </c>
      <c r="AD867" t="s">
        <v>5731</v>
      </c>
    </row>
    <row r="868" spans="1:30">
      <c r="A868">
        <v>711</v>
      </c>
      <c r="B868">
        <v>270</v>
      </c>
      <c r="C868">
        <v>25</v>
      </c>
      <c r="D868">
        <v>15</v>
      </c>
      <c r="E868">
        <v>264</v>
      </c>
      <c r="F868">
        <v>3</v>
      </c>
      <c r="G868">
        <v>6</v>
      </c>
      <c r="H868">
        <v>2</v>
      </c>
      <c r="I868">
        <v>0</v>
      </c>
      <c r="J868">
        <v>0</v>
      </c>
      <c r="K868">
        <v>32</v>
      </c>
      <c r="L868">
        <v>0</v>
      </c>
      <c r="M868">
        <v>0</v>
      </c>
      <c r="P868" s="19" t="s">
        <v>7296</v>
      </c>
      <c r="Q868" s="19" t="s">
        <v>1285</v>
      </c>
      <c r="R868">
        <v>705</v>
      </c>
      <c r="S868">
        <v>264</v>
      </c>
      <c r="T868">
        <v>25</v>
      </c>
      <c r="U868">
        <v>14</v>
      </c>
      <c r="V868">
        <v>0</v>
      </c>
      <c r="W868">
        <v>354</v>
      </c>
      <c r="X868" s="19" t="s">
        <v>1285</v>
      </c>
      <c r="Y868" s="4" t="str">
        <f t="shared" si="28"/>
        <v>711 : [25, 14, 0, 354],   #Magitek Factory Save Point Room</v>
      </c>
      <c r="Z868" s="4" t="str">
        <f t="shared" si="27"/>
        <v>270 : [14, 0, 354, Magitek Factory Save Point Room],   #705</v>
      </c>
      <c r="AB868" s="19" t="s">
        <v>5732</v>
      </c>
      <c r="AD868" t="s">
        <v>5732</v>
      </c>
    </row>
    <row r="869" spans="1:30">
      <c r="A869">
        <v>712</v>
      </c>
      <c r="B869">
        <v>271</v>
      </c>
      <c r="C869">
        <v>31</v>
      </c>
      <c r="D869">
        <v>27</v>
      </c>
      <c r="E869">
        <v>269</v>
      </c>
      <c r="F869">
        <v>42</v>
      </c>
      <c r="G869">
        <v>11</v>
      </c>
      <c r="H869">
        <v>0</v>
      </c>
      <c r="I869">
        <v>0</v>
      </c>
      <c r="J869">
        <v>0</v>
      </c>
      <c r="K869">
        <v>0</v>
      </c>
      <c r="L869">
        <v>0</v>
      </c>
      <c r="M869">
        <v>0</v>
      </c>
      <c r="P869" s="19" t="s">
        <v>7293</v>
      </c>
      <c r="Q869" s="19" t="s">
        <v>2188</v>
      </c>
      <c r="R869">
        <v>710</v>
      </c>
      <c r="S869">
        <v>269</v>
      </c>
      <c r="T869">
        <v>31</v>
      </c>
      <c r="U869">
        <v>28</v>
      </c>
      <c r="V869">
        <v>2</v>
      </c>
      <c r="W869">
        <v>355</v>
      </c>
      <c r="X869" s="19" t="s">
        <v>3182</v>
      </c>
      <c r="Y869" s="4" t="str">
        <f t="shared" si="28"/>
        <v>712 : [31, 28, 2, 355],   #Magitek Factory Tube Hallway East</v>
      </c>
      <c r="Z869" s="4" t="str">
        <f t="shared" si="27"/>
        <v>271 : [28, 2, 355, Magitek Factory Tube Hallway],   #710</v>
      </c>
      <c r="AB869" s="19" t="s">
        <v>5733</v>
      </c>
      <c r="AD869" t="s">
        <v>5733</v>
      </c>
    </row>
    <row r="870" spans="1:30">
      <c r="A870">
        <v>713</v>
      </c>
      <c r="B870">
        <v>271</v>
      </c>
      <c r="C870">
        <v>3</v>
      </c>
      <c r="D870">
        <v>27</v>
      </c>
      <c r="E870">
        <v>273</v>
      </c>
      <c r="F870">
        <v>30</v>
      </c>
      <c r="G870">
        <v>60</v>
      </c>
      <c r="H870">
        <v>0</v>
      </c>
      <c r="I870">
        <v>0</v>
      </c>
      <c r="J870">
        <v>0</v>
      </c>
      <c r="K870">
        <v>0</v>
      </c>
      <c r="L870">
        <v>0</v>
      </c>
      <c r="M870">
        <v>0</v>
      </c>
      <c r="P870" s="19" t="s">
        <v>7298</v>
      </c>
      <c r="Q870" s="19" t="s">
        <v>2189</v>
      </c>
      <c r="R870">
        <v>714</v>
      </c>
      <c r="S870">
        <v>273</v>
      </c>
      <c r="T870">
        <v>3</v>
      </c>
      <c r="U870">
        <v>28</v>
      </c>
      <c r="V870">
        <v>2</v>
      </c>
      <c r="W870">
        <v>355</v>
      </c>
      <c r="X870" s="19" t="s">
        <v>3182</v>
      </c>
      <c r="Y870" s="4" t="str">
        <f t="shared" si="28"/>
        <v>713 : [3, 28, 2, 355],   #Magitek Factory Tube Hallway West</v>
      </c>
      <c r="Z870" s="4" t="str">
        <f t="shared" si="27"/>
        <v>271 : [28, 2, 355, Magitek Factory Tube Hallway],   #714</v>
      </c>
      <c r="AB870" s="19" t="s">
        <v>5734</v>
      </c>
      <c r="AD870" t="s">
        <v>5734</v>
      </c>
    </row>
    <row r="871" spans="1:30">
      <c r="A871">
        <v>714</v>
      </c>
      <c r="B871">
        <v>273</v>
      </c>
      <c r="C871">
        <v>30</v>
      </c>
      <c r="D871">
        <v>61</v>
      </c>
      <c r="E871">
        <v>271</v>
      </c>
      <c r="F871">
        <v>3</v>
      </c>
      <c r="G871">
        <v>28</v>
      </c>
      <c r="H871">
        <v>2</v>
      </c>
      <c r="I871">
        <v>0</v>
      </c>
      <c r="J871">
        <v>0</v>
      </c>
      <c r="K871">
        <v>32</v>
      </c>
      <c r="L871">
        <v>0</v>
      </c>
      <c r="M871">
        <v>0</v>
      </c>
      <c r="P871" s="19" t="s">
        <v>7297</v>
      </c>
      <c r="Q871" s="19" t="s">
        <v>2190</v>
      </c>
      <c r="R871">
        <v>713</v>
      </c>
      <c r="S871">
        <v>271</v>
      </c>
      <c r="T871">
        <v>30</v>
      </c>
      <c r="U871">
        <v>60</v>
      </c>
      <c r="V871">
        <v>0</v>
      </c>
      <c r="W871">
        <v>356</v>
      </c>
      <c r="X871" s="19" t="s">
        <v>3183</v>
      </c>
      <c r="Y871" s="4" t="str">
        <f t="shared" si="28"/>
        <v>714 : [30, 60, 0, 356],   #Magitek Factory Number 024 Room South</v>
      </c>
      <c r="Z871" s="4" t="str">
        <f t="shared" si="27"/>
        <v>273 : [60, 0, 356, Magitek Factory Number 024 Room],   #713</v>
      </c>
      <c r="AB871" s="19" t="s">
        <v>5735</v>
      </c>
      <c r="AD871" t="s">
        <v>5735</v>
      </c>
    </row>
    <row r="872" spans="1:30">
      <c r="A872">
        <v>715</v>
      </c>
      <c r="B872">
        <v>273</v>
      </c>
      <c r="C872">
        <v>25</v>
      </c>
      <c r="D872">
        <v>50</v>
      </c>
      <c r="E872">
        <v>274</v>
      </c>
      <c r="F872">
        <v>10</v>
      </c>
      <c r="G872">
        <v>25</v>
      </c>
      <c r="H872">
        <v>0</v>
      </c>
      <c r="I872">
        <v>0</v>
      </c>
      <c r="J872">
        <v>0</v>
      </c>
      <c r="K872">
        <v>0</v>
      </c>
      <c r="L872">
        <v>0</v>
      </c>
      <c r="M872">
        <v>0</v>
      </c>
      <c r="P872" s="19" t="s">
        <v>7299</v>
      </c>
      <c r="Q872" s="19" t="s">
        <v>2191</v>
      </c>
      <c r="R872">
        <v>716</v>
      </c>
      <c r="S872">
        <v>274</v>
      </c>
      <c r="T872">
        <v>25</v>
      </c>
      <c r="U872">
        <v>51</v>
      </c>
      <c r="V872">
        <v>2</v>
      </c>
      <c r="W872">
        <v>356</v>
      </c>
      <c r="X872" s="19" t="s">
        <v>3183</v>
      </c>
      <c r="Y872" s="4" t="str">
        <f t="shared" si="28"/>
        <v>715 : [25, 51, 2, 356],   #Magitek Factory Number 024 Room North</v>
      </c>
      <c r="Z872" s="4" t="str">
        <f t="shared" si="27"/>
        <v>273 : [51, 2, 356, Magitek Factory Number 024 Room],   #716</v>
      </c>
      <c r="AB872" s="19" t="s">
        <v>5736</v>
      </c>
      <c r="AD872" t="s">
        <v>5736</v>
      </c>
    </row>
    <row r="873" spans="1:30">
      <c r="A873">
        <v>716</v>
      </c>
      <c r="B873">
        <v>274</v>
      </c>
      <c r="C873">
        <v>10</v>
      </c>
      <c r="D873">
        <v>26</v>
      </c>
      <c r="E873">
        <v>273</v>
      </c>
      <c r="F873">
        <v>25</v>
      </c>
      <c r="G873">
        <v>51</v>
      </c>
      <c r="H873">
        <v>2</v>
      </c>
      <c r="I873">
        <v>0</v>
      </c>
      <c r="J873">
        <v>0</v>
      </c>
      <c r="K873">
        <v>32</v>
      </c>
      <c r="L873">
        <v>0</v>
      </c>
      <c r="M873">
        <v>0</v>
      </c>
      <c r="P873" s="19" t="s">
        <v>7298</v>
      </c>
      <c r="Q873" s="19" t="s">
        <v>2192</v>
      </c>
      <c r="R873">
        <v>715</v>
      </c>
      <c r="S873">
        <v>273</v>
      </c>
      <c r="T873">
        <v>10</v>
      </c>
      <c r="U873">
        <v>25</v>
      </c>
      <c r="V873">
        <v>0</v>
      </c>
      <c r="W873">
        <v>357</v>
      </c>
      <c r="X873" s="19" t="s">
        <v>2192</v>
      </c>
      <c r="Y873" s="4" t="str">
        <f t="shared" si="28"/>
        <v>716 : [10, 25, 0, 357],   #Magitek Factory Esper Tube Room</v>
      </c>
      <c r="Z873" s="4" t="str">
        <f t="shared" si="27"/>
        <v>274 : [25, 0, 357, Magitek Factory Esper Tube Room],   #715</v>
      </c>
      <c r="AB873" s="19" t="s">
        <v>5737</v>
      </c>
      <c r="AD873" t="s">
        <v>5737</v>
      </c>
    </row>
    <row r="874" spans="1:30">
      <c r="A874">
        <v>717</v>
      </c>
      <c r="B874">
        <v>276</v>
      </c>
      <c r="C874">
        <v>6</v>
      </c>
      <c r="D874">
        <v>20</v>
      </c>
      <c r="E874">
        <v>276</v>
      </c>
      <c r="F874">
        <v>60</v>
      </c>
      <c r="G874">
        <v>26</v>
      </c>
      <c r="H874">
        <v>2</v>
      </c>
      <c r="I874">
        <v>0</v>
      </c>
      <c r="J874">
        <v>0</v>
      </c>
      <c r="K874">
        <v>32</v>
      </c>
      <c r="L874">
        <v>0</v>
      </c>
      <c r="M874">
        <v>0</v>
      </c>
      <c r="P874" s="19" t="s">
        <v>7300</v>
      </c>
      <c r="Q874" s="19" t="s">
        <v>2193</v>
      </c>
      <c r="R874">
        <v>718</v>
      </c>
      <c r="S874">
        <v>276</v>
      </c>
      <c r="T874">
        <v>6</v>
      </c>
      <c r="U874">
        <v>19</v>
      </c>
      <c r="V874">
        <v>0</v>
      </c>
      <c r="W874">
        <v>358</v>
      </c>
      <c r="X874" s="19" t="s">
        <v>2193</v>
      </c>
      <c r="Y874" s="4" t="str">
        <f t="shared" si="28"/>
        <v>717 : [6, 19, 0, 358],   #Zone Eater Entry Room</v>
      </c>
      <c r="Z874" s="4" t="str">
        <f t="shared" si="27"/>
        <v>276 : [19, 0, 358, Zone Eater Entry Room],   #718</v>
      </c>
      <c r="AB874" s="19" t="s">
        <v>5738</v>
      </c>
      <c r="AD874" t="s">
        <v>5738</v>
      </c>
    </row>
    <row r="875" spans="1:30">
      <c r="B875">
        <v>276</v>
      </c>
      <c r="C875">
        <v>5</v>
      </c>
      <c r="D875">
        <v>6</v>
      </c>
      <c r="E875">
        <v>1</v>
      </c>
      <c r="F875">
        <v>237</v>
      </c>
      <c r="G875">
        <v>50</v>
      </c>
      <c r="W875">
        <v>358</v>
      </c>
      <c r="X875" s="19" t="s">
        <v>2193</v>
      </c>
      <c r="Y875" s="4" t="str">
        <f t="shared" si="28"/>
        <v xml:space="preserve"> : [, , , 358],   #</v>
      </c>
      <c r="Z875" s="4" t="str">
        <f t="shared" si="27"/>
        <v>276 : [, , 358, Zone Eater Entry Room],   #</v>
      </c>
    </row>
    <row r="876" spans="1:30">
      <c r="A876">
        <v>718</v>
      </c>
      <c r="B876">
        <v>276</v>
      </c>
      <c r="C876">
        <v>60</v>
      </c>
      <c r="D876">
        <v>25</v>
      </c>
      <c r="E876">
        <v>276</v>
      </c>
      <c r="F876">
        <v>6</v>
      </c>
      <c r="G876">
        <v>19</v>
      </c>
      <c r="H876">
        <v>0</v>
      </c>
      <c r="I876">
        <v>0</v>
      </c>
      <c r="J876">
        <v>0</v>
      </c>
      <c r="K876">
        <v>0</v>
      </c>
      <c r="L876">
        <v>0</v>
      </c>
      <c r="M876">
        <v>0</v>
      </c>
      <c r="P876" s="19" t="s">
        <v>7300</v>
      </c>
      <c r="Q876" s="19" t="s">
        <v>2195</v>
      </c>
      <c r="R876">
        <v>717</v>
      </c>
      <c r="S876">
        <v>276</v>
      </c>
      <c r="T876">
        <v>60</v>
      </c>
      <c r="U876">
        <v>26</v>
      </c>
      <c r="V876">
        <v>2</v>
      </c>
      <c r="W876">
        <v>359</v>
      </c>
      <c r="X876" s="19" t="s">
        <v>3187</v>
      </c>
      <c r="Y876" s="4" t="str">
        <f t="shared" si="28"/>
        <v>718 : [60, 26, 2, 359],   #Zone Eater Bridge Guards Room East to Entry Room</v>
      </c>
      <c r="Z876" s="4" t="str">
        <f t="shared" si="27"/>
        <v>276 : [26, 2, 359, Zone Eater Bridge Guards Room],   #717</v>
      </c>
      <c r="AB876" s="19" t="s">
        <v>5739</v>
      </c>
      <c r="AD876" t="s">
        <v>5739</v>
      </c>
    </row>
    <row r="877" spans="1:30">
      <c r="A877">
        <v>719</v>
      </c>
      <c r="B877">
        <v>276</v>
      </c>
      <c r="C877">
        <v>59</v>
      </c>
      <c r="D877">
        <v>33</v>
      </c>
      <c r="E877">
        <v>276</v>
      </c>
      <c r="F877">
        <v>52</v>
      </c>
      <c r="G877">
        <v>14</v>
      </c>
      <c r="H877">
        <v>2</v>
      </c>
      <c r="I877">
        <v>0</v>
      </c>
      <c r="J877">
        <v>0</v>
      </c>
      <c r="K877">
        <v>32</v>
      </c>
      <c r="L877">
        <v>0</v>
      </c>
      <c r="M877">
        <v>0</v>
      </c>
      <c r="P877" s="19" t="s">
        <v>7300</v>
      </c>
      <c r="Q877" s="19" t="s">
        <v>2196</v>
      </c>
      <c r="R877">
        <v>720</v>
      </c>
      <c r="S877">
        <v>276</v>
      </c>
      <c r="T877">
        <v>59</v>
      </c>
      <c r="U877">
        <v>32</v>
      </c>
      <c r="V877">
        <v>0</v>
      </c>
      <c r="W877">
        <v>359</v>
      </c>
      <c r="X877" s="19" t="s">
        <v>3187</v>
      </c>
      <c r="Y877" s="4" t="str">
        <f t="shared" si="28"/>
        <v>719 : [59, 32, 0, 359],   #Zone Eater Bridge Guards Room East Stairwell to Pit</v>
      </c>
      <c r="Z877" s="4" t="str">
        <f t="shared" si="27"/>
        <v>276 : [32, 0, 359, Zone Eater Bridge Guards Room],   #720</v>
      </c>
      <c r="AB877" s="19" t="s">
        <v>5740</v>
      </c>
      <c r="AD877" t="s">
        <v>5740</v>
      </c>
    </row>
    <row r="878" spans="1:30">
      <c r="A878">
        <v>720</v>
      </c>
      <c r="B878">
        <v>276</v>
      </c>
      <c r="C878">
        <v>52</v>
      </c>
      <c r="D878">
        <v>13</v>
      </c>
      <c r="E878">
        <v>276</v>
      </c>
      <c r="F878">
        <v>59</v>
      </c>
      <c r="G878">
        <v>32</v>
      </c>
      <c r="H878">
        <v>0</v>
      </c>
      <c r="I878">
        <v>0</v>
      </c>
      <c r="J878">
        <v>0</v>
      </c>
      <c r="K878">
        <v>0</v>
      </c>
      <c r="L878">
        <v>0</v>
      </c>
      <c r="M878">
        <v>0</v>
      </c>
      <c r="P878" s="19" t="s">
        <v>7300</v>
      </c>
      <c r="Q878" s="19" t="s">
        <v>2194</v>
      </c>
      <c r="R878">
        <v>719</v>
      </c>
      <c r="S878">
        <v>276</v>
      </c>
      <c r="T878">
        <v>52</v>
      </c>
      <c r="U878">
        <v>14</v>
      </c>
      <c r="V878">
        <v>2</v>
      </c>
      <c r="W878">
        <v>360</v>
      </c>
      <c r="X878" s="19" t="s">
        <v>2194</v>
      </c>
      <c r="Y878" s="4" t="str">
        <f t="shared" si="28"/>
        <v>720 : [52, 14, 2, 360],   #Zone Eater Pit</v>
      </c>
      <c r="Z878" s="4" t="str">
        <f t="shared" si="27"/>
        <v>276 : [14, 2, 360, Zone Eater Pit],   #719</v>
      </c>
      <c r="AB878" s="19" t="s">
        <v>5741</v>
      </c>
      <c r="AD878" t="s">
        <v>5741</v>
      </c>
    </row>
    <row r="879" spans="1:30">
      <c r="A879">
        <v>721</v>
      </c>
      <c r="B879">
        <v>276</v>
      </c>
      <c r="C879">
        <v>21</v>
      </c>
      <c r="D879">
        <v>33</v>
      </c>
      <c r="E879">
        <v>279</v>
      </c>
      <c r="F879">
        <v>31</v>
      </c>
      <c r="G879">
        <v>3</v>
      </c>
      <c r="H879">
        <v>2</v>
      </c>
      <c r="I879">
        <v>0</v>
      </c>
      <c r="J879">
        <v>0</v>
      </c>
      <c r="K879">
        <v>32</v>
      </c>
      <c r="L879">
        <v>0</v>
      </c>
      <c r="M879">
        <v>0</v>
      </c>
      <c r="P879" s="19" t="s">
        <v>7301</v>
      </c>
      <c r="Q879" s="19" t="s">
        <v>2197</v>
      </c>
      <c r="R879">
        <v>725</v>
      </c>
      <c r="S879">
        <v>279</v>
      </c>
      <c r="T879">
        <v>21</v>
      </c>
      <c r="U879">
        <v>32</v>
      </c>
      <c r="V879">
        <v>0</v>
      </c>
      <c r="W879">
        <v>359</v>
      </c>
      <c r="X879" s="19" t="s">
        <v>3187</v>
      </c>
      <c r="Y879" s="4" t="str">
        <f t="shared" si="28"/>
        <v>721 : [21, 32, 0, 359],   #Zone Eater Bridge Guards Room West to Save Point Room</v>
      </c>
      <c r="Z879" s="4" t="str">
        <f t="shared" si="27"/>
        <v>276 : [32, 0, 359, Zone Eater Bridge Guards Room],   #725</v>
      </c>
      <c r="AB879" s="19" t="s">
        <v>5742</v>
      </c>
      <c r="AD879" t="s">
        <v>5742</v>
      </c>
    </row>
    <row r="880" spans="1:30">
      <c r="A880">
        <v>722</v>
      </c>
      <c r="B880">
        <v>277</v>
      </c>
      <c r="C880">
        <v>5</v>
      </c>
      <c r="D880">
        <v>27</v>
      </c>
      <c r="E880">
        <v>280</v>
      </c>
      <c r="F880">
        <v>26</v>
      </c>
      <c r="G880">
        <v>53</v>
      </c>
      <c r="H880">
        <v>0</v>
      </c>
      <c r="I880">
        <v>0</v>
      </c>
      <c r="J880">
        <v>0</v>
      </c>
      <c r="K880">
        <v>0</v>
      </c>
      <c r="L880">
        <v>0</v>
      </c>
      <c r="M880">
        <v>0</v>
      </c>
      <c r="P880" s="19" t="s">
        <v>7302</v>
      </c>
      <c r="Q880" s="19" t="s">
        <v>2199</v>
      </c>
      <c r="W880">
        <v>361</v>
      </c>
      <c r="X880" s="19" t="s">
        <v>3193</v>
      </c>
      <c r="Y880" s="4" t="str">
        <f t="shared" si="28"/>
        <v>722 : [, , , 361],   #Zone Eater Hallway to Falling Ceiling Room</v>
      </c>
      <c r="Z880" s="4" t="str">
        <f t="shared" si="27"/>
        <v>277 : [, , 361, Zone Eater Short Tunnel],   #</v>
      </c>
      <c r="AC880" t="s">
        <v>9921</v>
      </c>
      <c r="AD880" t="s">
        <v>9921</v>
      </c>
    </row>
    <row r="881" spans="1:30">
      <c r="A881">
        <v>723</v>
      </c>
      <c r="B881">
        <v>277</v>
      </c>
      <c r="C881">
        <v>4</v>
      </c>
      <c r="D881">
        <v>35</v>
      </c>
      <c r="E881">
        <v>280</v>
      </c>
      <c r="F881">
        <v>15</v>
      </c>
      <c r="G881">
        <v>48</v>
      </c>
      <c r="H881">
        <v>2</v>
      </c>
      <c r="I881">
        <v>0</v>
      </c>
      <c r="J881">
        <v>0</v>
      </c>
      <c r="K881">
        <v>32</v>
      </c>
      <c r="L881">
        <v>0</v>
      </c>
      <c r="M881">
        <v>0</v>
      </c>
      <c r="P881" s="19" t="s">
        <v>7302</v>
      </c>
      <c r="Q881" s="19" t="s">
        <v>2198</v>
      </c>
      <c r="R881">
        <v>727</v>
      </c>
      <c r="S881">
        <v>280</v>
      </c>
      <c r="T881">
        <v>4</v>
      </c>
      <c r="U881">
        <v>34</v>
      </c>
      <c r="V881">
        <v>0</v>
      </c>
      <c r="W881">
        <v>361</v>
      </c>
      <c r="X881" s="19" t="s">
        <v>3193</v>
      </c>
      <c r="Y881" s="4" t="str">
        <f t="shared" si="28"/>
        <v>723 : [4, 34, 0, 361],   #Zone Eater Hallway to Bridge Switch South</v>
      </c>
      <c r="Z881" s="4" t="str">
        <f t="shared" si="27"/>
        <v>277 : [34, 0, 361, Zone Eater Short Tunnel],   #727</v>
      </c>
      <c r="AB881" s="19" t="s">
        <v>5743</v>
      </c>
      <c r="AD881" t="s">
        <v>5743</v>
      </c>
    </row>
    <row r="882" spans="1:30">
      <c r="A882">
        <v>724</v>
      </c>
      <c r="B882">
        <v>278</v>
      </c>
      <c r="C882">
        <v>8</v>
      </c>
      <c r="D882">
        <v>13</v>
      </c>
      <c r="E882">
        <v>280</v>
      </c>
      <c r="F882">
        <v>5</v>
      </c>
      <c r="G882">
        <v>44</v>
      </c>
      <c r="H882">
        <v>2</v>
      </c>
      <c r="I882">
        <v>0</v>
      </c>
      <c r="J882">
        <v>0</v>
      </c>
      <c r="K882">
        <v>32</v>
      </c>
      <c r="L882">
        <v>0</v>
      </c>
      <c r="M882">
        <v>0</v>
      </c>
      <c r="P882" s="19" t="s">
        <v>7302</v>
      </c>
      <c r="Q882" s="19" t="s">
        <v>2200</v>
      </c>
      <c r="R882">
        <v>728</v>
      </c>
      <c r="S882">
        <v>280</v>
      </c>
      <c r="T882">
        <v>8</v>
      </c>
      <c r="U882">
        <v>12</v>
      </c>
      <c r="V882">
        <v>0</v>
      </c>
      <c r="W882">
        <v>362</v>
      </c>
      <c r="X882" s="19" t="s">
        <v>2200</v>
      </c>
      <c r="Y882" s="4" t="str">
        <f t="shared" si="28"/>
        <v>724 : [8, 12, 0, 362],   #Zone Eater Gogo Room</v>
      </c>
      <c r="Z882" s="4" t="str">
        <f t="shared" si="27"/>
        <v>278 : [12, 0, 362, Zone Eater Gogo Room],   #728</v>
      </c>
      <c r="AB882" s="19" t="s">
        <v>5744</v>
      </c>
      <c r="AD882" t="s">
        <v>5744</v>
      </c>
    </row>
    <row r="883" spans="1:30">
      <c r="A883">
        <v>725</v>
      </c>
      <c r="B883">
        <v>279</v>
      </c>
      <c r="C883">
        <v>31</v>
      </c>
      <c r="D883">
        <v>2</v>
      </c>
      <c r="E883">
        <v>276</v>
      </c>
      <c r="F883">
        <v>21</v>
      </c>
      <c r="G883">
        <v>32</v>
      </c>
      <c r="H883">
        <v>0</v>
      </c>
      <c r="I883">
        <v>0</v>
      </c>
      <c r="J883">
        <v>0</v>
      </c>
      <c r="K883">
        <v>0</v>
      </c>
      <c r="L883">
        <v>0</v>
      </c>
      <c r="M883">
        <v>0</v>
      </c>
      <c r="P883" s="19" t="s">
        <v>7300</v>
      </c>
      <c r="Q883" s="19" t="s">
        <v>2201</v>
      </c>
      <c r="R883">
        <v>721</v>
      </c>
      <c r="S883">
        <v>276</v>
      </c>
      <c r="T883">
        <v>31</v>
      </c>
      <c r="U883">
        <v>3</v>
      </c>
      <c r="V883">
        <v>2</v>
      </c>
      <c r="W883">
        <v>363</v>
      </c>
      <c r="X883" s="19" t="s">
        <v>1297</v>
      </c>
      <c r="Y883" s="4" t="str">
        <f t="shared" si="28"/>
        <v>725 : [31, 3, 2, 363],   #Zone Eater Save Point Room East</v>
      </c>
      <c r="Z883" s="4" t="str">
        <f t="shared" si="27"/>
        <v>279 : [3, 2, 363, Zone Eater Save Point Room],   #721</v>
      </c>
      <c r="AB883" s="19" t="s">
        <v>5745</v>
      </c>
      <c r="AD883" t="s">
        <v>5745</v>
      </c>
    </row>
    <row r="884" spans="1:30">
      <c r="A884">
        <v>726</v>
      </c>
      <c r="B884">
        <v>279</v>
      </c>
      <c r="C884">
        <v>22</v>
      </c>
      <c r="D884">
        <v>3</v>
      </c>
      <c r="E884">
        <v>280</v>
      </c>
      <c r="F884">
        <v>54</v>
      </c>
      <c r="G884">
        <v>52</v>
      </c>
      <c r="H884">
        <v>0</v>
      </c>
      <c r="I884">
        <v>0</v>
      </c>
      <c r="J884">
        <v>0</v>
      </c>
      <c r="K884">
        <v>0</v>
      </c>
      <c r="L884">
        <v>0</v>
      </c>
      <c r="M884">
        <v>0</v>
      </c>
      <c r="P884" s="19" t="s">
        <v>7302</v>
      </c>
      <c r="Q884" s="19" t="s">
        <v>2202</v>
      </c>
      <c r="W884">
        <v>363</v>
      </c>
      <c r="X884" s="19" t="s">
        <v>1297</v>
      </c>
      <c r="Y884" s="4" t="str">
        <f t="shared" si="28"/>
        <v>726 : [, , , 363],   #Zone Eater Save Point Room West</v>
      </c>
      <c r="Z884" s="4" t="str">
        <f t="shared" si="27"/>
        <v>279 : [, , 363, Zone Eater Save Point Room],   #</v>
      </c>
      <c r="AC884" t="s">
        <v>9922</v>
      </c>
      <c r="AD884" t="s">
        <v>9922</v>
      </c>
    </row>
    <row r="885" spans="1:30">
      <c r="A885">
        <v>727</v>
      </c>
      <c r="B885">
        <v>280</v>
      </c>
      <c r="C885">
        <v>15</v>
      </c>
      <c r="D885">
        <v>47</v>
      </c>
      <c r="E885">
        <v>277</v>
      </c>
      <c r="F885">
        <v>4</v>
      </c>
      <c r="G885">
        <v>34</v>
      </c>
      <c r="H885">
        <v>0</v>
      </c>
      <c r="I885">
        <v>0</v>
      </c>
      <c r="J885">
        <v>0</v>
      </c>
      <c r="K885">
        <v>0</v>
      </c>
      <c r="L885">
        <v>0</v>
      </c>
      <c r="M885">
        <v>0</v>
      </c>
      <c r="P885" s="19" t="s">
        <v>7303</v>
      </c>
      <c r="Q885" s="19" t="s">
        <v>2203</v>
      </c>
      <c r="R885">
        <v>723</v>
      </c>
      <c r="S885">
        <v>277</v>
      </c>
      <c r="T885">
        <v>15</v>
      </c>
      <c r="U885">
        <v>48</v>
      </c>
      <c r="V885">
        <v>2</v>
      </c>
      <c r="W885">
        <v>364</v>
      </c>
      <c r="X885" s="19" t="s">
        <v>3189</v>
      </c>
      <c r="Y885" s="4" t="str">
        <f t="shared" si="28"/>
        <v>727 : [15, 48, 2, 364],   #Zone Eater Bridge Switch Room East</v>
      </c>
      <c r="Z885" s="4" t="str">
        <f t="shared" si="27"/>
        <v>280 : [48, 2, 364, Zone Eater Bridge Switch Room],   #723</v>
      </c>
      <c r="AB885" s="19" t="s">
        <v>5746</v>
      </c>
      <c r="AD885" t="s">
        <v>5746</v>
      </c>
    </row>
    <row r="886" spans="1:30">
      <c r="A886">
        <v>728</v>
      </c>
      <c r="B886">
        <v>280</v>
      </c>
      <c r="C886">
        <v>5</v>
      </c>
      <c r="D886">
        <v>43</v>
      </c>
      <c r="E886">
        <v>278</v>
      </c>
      <c r="F886">
        <v>8</v>
      </c>
      <c r="G886">
        <v>12</v>
      </c>
      <c r="H886">
        <v>0</v>
      </c>
      <c r="I886">
        <v>0</v>
      </c>
      <c r="J886">
        <v>0</v>
      </c>
      <c r="K886">
        <v>0</v>
      </c>
      <c r="L886">
        <v>0</v>
      </c>
      <c r="M886">
        <v>0</v>
      </c>
      <c r="P886" s="19" t="s">
        <v>7304</v>
      </c>
      <c r="Q886" s="19" t="s">
        <v>2204</v>
      </c>
      <c r="R886">
        <v>724</v>
      </c>
      <c r="S886">
        <v>278</v>
      </c>
      <c r="T886">
        <v>5</v>
      </c>
      <c r="U886">
        <v>44</v>
      </c>
      <c r="V886">
        <v>2</v>
      </c>
      <c r="W886">
        <v>364</v>
      </c>
      <c r="X886" s="19" t="s">
        <v>3189</v>
      </c>
      <c r="Y886" s="4" t="str">
        <f t="shared" si="28"/>
        <v>728 : [5, 44, 2, 364],   #Zone Eater Bridge Switch Room West to Gogo Room</v>
      </c>
      <c r="Z886" s="4" t="str">
        <f t="shared" si="27"/>
        <v>280 : [44, 2, 364, Zone Eater Bridge Switch Room],   #724</v>
      </c>
      <c r="AB886" s="19" t="s">
        <v>5747</v>
      </c>
      <c r="AD886" t="s">
        <v>5747</v>
      </c>
    </row>
    <row r="887" spans="1:30">
      <c r="B887">
        <v>280</v>
      </c>
      <c r="C887">
        <v>26</v>
      </c>
      <c r="D887">
        <v>54</v>
      </c>
      <c r="E887">
        <v>277</v>
      </c>
      <c r="F887">
        <v>5</v>
      </c>
      <c r="G887">
        <v>28</v>
      </c>
      <c r="Q887" s="19" t="s">
        <v>3190</v>
      </c>
      <c r="W887">
        <v>365</v>
      </c>
      <c r="X887" s="19" t="s">
        <v>3196</v>
      </c>
      <c r="Y887" s="4" t="str">
        <f t="shared" si="28"/>
        <v xml:space="preserve"> : [, , , 365],   #Zone Eater Falling Ceiling Room West</v>
      </c>
      <c r="Z887" s="4" t="str">
        <f t="shared" si="27"/>
        <v>280 : [, , 365, Zone Eater Falling Ceiling Room],   #</v>
      </c>
    </row>
    <row r="888" spans="1:30">
      <c r="B888">
        <v>280</v>
      </c>
      <c r="C888">
        <v>54</v>
      </c>
      <c r="D888">
        <v>53</v>
      </c>
      <c r="E888">
        <v>279</v>
      </c>
      <c r="F888">
        <v>22</v>
      </c>
      <c r="G888">
        <v>4</v>
      </c>
      <c r="Q888" s="19" t="s">
        <v>3194</v>
      </c>
      <c r="W888">
        <v>365</v>
      </c>
      <c r="X888" s="19" t="s">
        <v>3196</v>
      </c>
      <c r="Y888" s="4" t="str">
        <f t="shared" si="28"/>
        <v xml:space="preserve"> : [, , , 365],   #Zone Eater Falling Ceiling Room East</v>
      </c>
      <c r="Z888" s="4" t="str">
        <f t="shared" si="27"/>
        <v>280 : [, , 365, Zone Eater Falling Ceiling Room],   #</v>
      </c>
    </row>
    <row r="889" spans="1:30">
      <c r="A889">
        <v>729</v>
      </c>
      <c r="B889">
        <v>281</v>
      </c>
      <c r="C889">
        <v>9</v>
      </c>
      <c r="D889">
        <v>52</v>
      </c>
      <c r="E889">
        <v>282</v>
      </c>
      <c r="F889">
        <v>16</v>
      </c>
      <c r="G889">
        <v>32</v>
      </c>
      <c r="H889">
        <v>3</v>
      </c>
      <c r="I889">
        <v>0</v>
      </c>
      <c r="J889">
        <v>0</v>
      </c>
      <c r="K889">
        <v>48</v>
      </c>
      <c r="L889">
        <v>0</v>
      </c>
      <c r="M889">
        <v>0</v>
      </c>
      <c r="P889" s="19" t="s">
        <v>7305</v>
      </c>
      <c r="Q889" s="19" t="s">
        <v>2207</v>
      </c>
      <c r="R889">
        <v>735</v>
      </c>
      <c r="S889">
        <v>282</v>
      </c>
      <c r="T889">
        <v>10</v>
      </c>
      <c r="U889">
        <v>52</v>
      </c>
      <c r="V889">
        <v>1</v>
      </c>
      <c r="W889">
        <v>366</v>
      </c>
      <c r="X889" s="19" t="s">
        <v>3197</v>
      </c>
      <c r="Y889" s="4" t="str">
        <f t="shared" si="28"/>
        <v>729 : [10, 52, 1, 366],   #Umaro Cave 1st Room West Door</v>
      </c>
      <c r="Z889" s="4" t="str">
        <f t="shared" si="27"/>
        <v>281 : [52, 1, 366, Umaro Cave 1st Room],   #735</v>
      </c>
      <c r="AB889" s="19" t="s">
        <v>5748</v>
      </c>
      <c r="AD889" t="s">
        <v>5748</v>
      </c>
    </row>
    <row r="890" spans="1:30">
      <c r="A890">
        <v>730</v>
      </c>
      <c r="B890">
        <v>281</v>
      </c>
      <c r="C890">
        <v>15</v>
      </c>
      <c r="D890">
        <v>51</v>
      </c>
      <c r="E890">
        <v>282</v>
      </c>
      <c r="F890">
        <v>22</v>
      </c>
      <c r="G890">
        <v>31</v>
      </c>
      <c r="H890">
        <v>3</v>
      </c>
      <c r="I890">
        <v>0</v>
      </c>
      <c r="J890">
        <v>0</v>
      </c>
      <c r="K890">
        <v>48</v>
      </c>
      <c r="L890">
        <v>0</v>
      </c>
      <c r="M890">
        <v>0</v>
      </c>
      <c r="P890" s="19" t="s">
        <v>7305</v>
      </c>
      <c r="Q890" s="19" t="s">
        <v>2208</v>
      </c>
      <c r="R890">
        <v>736</v>
      </c>
      <c r="S890">
        <v>282</v>
      </c>
      <c r="T890">
        <v>16</v>
      </c>
      <c r="U890">
        <v>51</v>
      </c>
      <c r="V890">
        <v>1</v>
      </c>
      <c r="W890">
        <v>366</v>
      </c>
      <c r="X890" s="19" t="s">
        <v>3197</v>
      </c>
      <c r="Y890" s="4" t="str">
        <f t="shared" si="28"/>
        <v>730 : [16, 51, 1, 366],   #Umaro Cave 1st Room Middle Door</v>
      </c>
      <c r="Z890" s="4" t="str">
        <f t="shared" si="27"/>
        <v>281 : [51, 1, 366, Umaro Cave 1st Room],   #736</v>
      </c>
      <c r="AB890" s="19" t="s">
        <v>5749</v>
      </c>
      <c r="AD890" t="s">
        <v>5749</v>
      </c>
    </row>
    <row r="891" spans="1:30">
      <c r="A891">
        <v>731</v>
      </c>
      <c r="B891">
        <v>281</v>
      </c>
      <c r="C891">
        <v>24</v>
      </c>
      <c r="D891">
        <v>51</v>
      </c>
      <c r="E891">
        <v>282</v>
      </c>
      <c r="F891">
        <v>30</v>
      </c>
      <c r="G891">
        <v>30</v>
      </c>
      <c r="H891">
        <v>1</v>
      </c>
      <c r="I891">
        <v>0</v>
      </c>
      <c r="J891">
        <v>0</v>
      </c>
      <c r="K891">
        <v>16</v>
      </c>
      <c r="L891">
        <v>0</v>
      </c>
      <c r="M891">
        <v>0</v>
      </c>
      <c r="P891" s="19" t="s">
        <v>7305</v>
      </c>
      <c r="Q891" s="19" t="s">
        <v>2209</v>
      </c>
      <c r="R891">
        <v>737</v>
      </c>
      <c r="S891">
        <v>282</v>
      </c>
      <c r="T891">
        <v>23</v>
      </c>
      <c r="U891">
        <v>51</v>
      </c>
      <c r="V891">
        <v>3</v>
      </c>
      <c r="W891">
        <v>366</v>
      </c>
      <c r="X891" s="19" t="s">
        <v>3197</v>
      </c>
      <c r="Y891" s="4" t="str">
        <f t="shared" si="28"/>
        <v>731 : [23, 51, 3, 366],   #Umaro Cave 1st Room East Door</v>
      </c>
      <c r="Z891" s="4" t="str">
        <f t="shared" si="27"/>
        <v>281 : [51, 3, 366, Umaro Cave 1st Room],   #737</v>
      </c>
      <c r="AB891" s="19" t="s">
        <v>5750</v>
      </c>
      <c r="AD891" t="s">
        <v>5750</v>
      </c>
    </row>
    <row r="892" spans="1:30">
      <c r="B892">
        <v>281</v>
      </c>
      <c r="C892">
        <v>11</v>
      </c>
      <c r="D892">
        <v>53</v>
      </c>
      <c r="E892">
        <v>281</v>
      </c>
      <c r="F892">
        <v>49</v>
      </c>
      <c r="G892">
        <v>49</v>
      </c>
      <c r="W892">
        <v>366</v>
      </c>
      <c r="X892" s="19" t="s">
        <v>3197</v>
      </c>
      <c r="Y892" s="4" t="str">
        <f t="shared" si="28"/>
        <v xml:space="preserve"> : [, , , 366],   #</v>
      </c>
      <c r="Z892" s="4" t="str">
        <f t="shared" si="27"/>
        <v>281 : [, , 366, Umaro Cave 1st Room],   #</v>
      </c>
    </row>
    <row r="893" spans="1:30">
      <c r="B893">
        <v>281</v>
      </c>
      <c r="C893">
        <v>10</v>
      </c>
      <c r="D893">
        <v>54</v>
      </c>
      <c r="E893">
        <v>281</v>
      </c>
      <c r="F893">
        <v>48</v>
      </c>
      <c r="G893">
        <v>50</v>
      </c>
      <c r="W893">
        <v>366</v>
      </c>
      <c r="X893" s="19" t="s">
        <v>3197</v>
      </c>
      <c r="Y893" s="4" t="str">
        <f t="shared" si="28"/>
        <v xml:space="preserve"> : [, , , 366],   #</v>
      </c>
      <c r="Z893" s="4" t="str">
        <f t="shared" si="27"/>
        <v>281 : [, , 366, Umaro Cave 1st Room],   #</v>
      </c>
    </row>
    <row r="894" spans="1:30">
      <c r="A894">
        <v>732</v>
      </c>
      <c r="B894">
        <v>281</v>
      </c>
      <c r="C894">
        <v>52</v>
      </c>
      <c r="D894">
        <v>47</v>
      </c>
      <c r="E894">
        <v>282</v>
      </c>
      <c r="F894">
        <v>26</v>
      </c>
      <c r="G894">
        <v>24</v>
      </c>
      <c r="H894">
        <v>0</v>
      </c>
      <c r="I894">
        <v>0</v>
      </c>
      <c r="J894">
        <v>0</v>
      </c>
      <c r="K894">
        <v>0</v>
      </c>
      <c r="L894">
        <v>0</v>
      </c>
      <c r="M894">
        <v>0</v>
      </c>
      <c r="P894" s="19" t="s">
        <v>7305</v>
      </c>
      <c r="Q894" s="19" t="s">
        <v>2210</v>
      </c>
      <c r="R894">
        <v>738</v>
      </c>
      <c r="S894">
        <v>282</v>
      </c>
      <c r="T894">
        <v>52</v>
      </c>
      <c r="U894">
        <v>48</v>
      </c>
      <c r="V894">
        <v>2</v>
      </c>
      <c r="W894">
        <v>367</v>
      </c>
      <c r="X894" s="19" t="s">
        <v>3198</v>
      </c>
      <c r="Y894" s="4" t="str">
        <f t="shared" si="28"/>
        <v>732 : [52, 48, 2, 367],   #Umaro Cave Bridge Room to 2nd Room</v>
      </c>
      <c r="Z894" s="4" t="str">
        <f t="shared" si="27"/>
        <v>281 : [48, 2, 367, Umaro Cave Bridge Room],   #738</v>
      </c>
      <c r="AB894" s="19" t="s">
        <v>5751</v>
      </c>
      <c r="AD894" t="s">
        <v>5751</v>
      </c>
    </row>
    <row r="895" spans="1:30">
      <c r="A895">
        <v>733</v>
      </c>
      <c r="B895">
        <v>281</v>
      </c>
      <c r="C895">
        <v>53</v>
      </c>
      <c r="D895">
        <v>36</v>
      </c>
      <c r="E895">
        <v>281</v>
      </c>
      <c r="F895">
        <v>27</v>
      </c>
      <c r="G895">
        <v>13</v>
      </c>
      <c r="H895">
        <v>0</v>
      </c>
      <c r="I895">
        <v>0</v>
      </c>
      <c r="J895">
        <v>0</v>
      </c>
      <c r="K895">
        <v>0</v>
      </c>
      <c r="L895">
        <v>0</v>
      </c>
      <c r="M895">
        <v>0</v>
      </c>
      <c r="P895" s="19" t="s">
        <v>7306</v>
      </c>
      <c r="Q895" s="19" t="s">
        <v>2211</v>
      </c>
      <c r="R895">
        <v>734</v>
      </c>
      <c r="S895">
        <v>281</v>
      </c>
      <c r="T895">
        <v>53</v>
      </c>
      <c r="U895">
        <v>37</v>
      </c>
      <c r="V895">
        <v>2</v>
      </c>
      <c r="W895">
        <v>367</v>
      </c>
      <c r="X895" s="19" t="s">
        <v>3198</v>
      </c>
      <c r="Y895" s="4" t="str">
        <f t="shared" si="28"/>
        <v>733 : [53, 37, 2, 367],   #Umaro Cave Bridge Room to Switch Room</v>
      </c>
      <c r="Z895" s="4" t="str">
        <f t="shared" si="27"/>
        <v>281 : [37, 2, 367, Umaro Cave Bridge Room],   #734</v>
      </c>
      <c r="AB895" s="19" t="s">
        <v>5752</v>
      </c>
      <c r="AD895" t="s">
        <v>5752</v>
      </c>
    </row>
    <row r="896" spans="1:30">
      <c r="A896">
        <v>734</v>
      </c>
      <c r="B896">
        <v>281</v>
      </c>
      <c r="C896">
        <v>27</v>
      </c>
      <c r="D896">
        <v>14</v>
      </c>
      <c r="E896">
        <v>281</v>
      </c>
      <c r="F896">
        <v>53</v>
      </c>
      <c r="G896">
        <v>37</v>
      </c>
      <c r="H896">
        <v>2</v>
      </c>
      <c r="I896">
        <v>0</v>
      </c>
      <c r="J896">
        <v>0</v>
      </c>
      <c r="K896">
        <v>32</v>
      </c>
      <c r="L896">
        <v>0</v>
      </c>
      <c r="M896">
        <v>0</v>
      </c>
      <c r="P896" s="19" t="s">
        <v>7306</v>
      </c>
      <c r="Q896" s="19" t="s">
        <v>2212</v>
      </c>
      <c r="R896">
        <v>733</v>
      </c>
      <c r="S896">
        <v>281</v>
      </c>
      <c r="T896">
        <v>27</v>
      </c>
      <c r="U896">
        <v>13</v>
      </c>
      <c r="V896">
        <v>0</v>
      </c>
      <c r="W896">
        <v>368</v>
      </c>
      <c r="X896" s="19" t="s">
        <v>3199</v>
      </c>
      <c r="Y896" s="4" t="str">
        <f t="shared" si="28"/>
        <v>734 : [27, 13, 0, 368],   #Umaro Cave Switch Room to Bridge Room</v>
      </c>
      <c r="Z896" s="4" t="str">
        <f t="shared" si="27"/>
        <v>281 : [13, 0, 368, Umaro Cave Switch Room],   #733</v>
      </c>
      <c r="AB896" s="19" t="s">
        <v>5753</v>
      </c>
      <c r="AD896" t="s">
        <v>5753</v>
      </c>
    </row>
    <row r="897" spans="1:30">
      <c r="B897">
        <v>281</v>
      </c>
      <c r="C897">
        <v>31</v>
      </c>
      <c r="D897">
        <v>9</v>
      </c>
      <c r="E897">
        <v>281</v>
      </c>
      <c r="F897">
        <v>59</v>
      </c>
      <c r="G897">
        <v>38</v>
      </c>
      <c r="W897">
        <v>368</v>
      </c>
      <c r="X897" s="19" t="s">
        <v>3199</v>
      </c>
      <c r="Y897" s="4" t="str">
        <f t="shared" si="28"/>
        <v xml:space="preserve"> : [, , , 368],   #</v>
      </c>
      <c r="Z897" s="4" t="str">
        <f t="shared" si="27"/>
        <v>281 : [, , 368, Umaro Cave Switch Room],   #</v>
      </c>
    </row>
    <row r="898" spans="1:30">
      <c r="B898">
        <v>281</v>
      </c>
      <c r="C898">
        <v>40</v>
      </c>
      <c r="D898">
        <v>12</v>
      </c>
      <c r="E898">
        <v>283</v>
      </c>
      <c r="F898">
        <v>58</v>
      </c>
      <c r="G898">
        <v>21</v>
      </c>
      <c r="W898">
        <v>368</v>
      </c>
      <c r="X898" s="19" t="s">
        <v>3199</v>
      </c>
      <c r="Y898" s="4" t="str">
        <f t="shared" si="28"/>
        <v xml:space="preserve"> : [, , , 368],   #</v>
      </c>
      <c r="Z898" s="4" t="str">
        <f t="shared" si="27"/>
        <v>281 : [, , 368, Umaro Cave Switch Room],   #</v>
      </c>
    </row>
    <row r="899" spans="1:30">
      <c r="A899">
        <v>735</v>
      </c>
      <c r="B899">
        <v>282</v>
      </c>
      <c r="C899">
        <v>17</v>
      </c>
      <c r="D899">
        <v>32</v>
      </c>
      <c r="E899">
        <v>281</v>
      </c>
      <c r="F899">
        <v>10</v>
      </c>
      <c r="G899">
        <v>52</v>
      </c>
      <c r="H899">
        <v>1</v>
      </c>
      <c r="I899">
        <v>0</v>
      </c>
      <c r="J899">
        <v>0</v>
      </c>
      <c r="K899">
        <v>16</v>
      </c>
      <c r="L899">
        <v>0</v>
      </c>
      <c r="M899">
        <v>0</v>
      </c>
      <c r="P899" s="19" t="s">
        <v>7306</v>
      </c>
      <c r="Q899" s="19" t="s">
        <v>2213</v>
      </c>
      <c r="R899">
        <v>729</v>
      </c>
      <c r="S899">
        <v>281</v>
      </c>
      <c r="T899">
        <v>16</v>
      </c>
      <c r="U899">
        <v>32</v>
      </c>
      <c r="V899">
        <v>3</v>
      </c>
      <c r="W899">
        <v>369</v>
      </c>
      <c r="X899" s="19" t="s">
        <v>3200</v>
      </c>
      <c r="Y899" s="4" t="str">
        <f t="shared" si="28"/>
        <v>735 : [16, 32, 3, 369],   #Umaro Cave 2nd Room to 1st Room West Door</v>
      </c>
      <c r="Z899" s="4" t="str">
        <f t="shared" ref="Z899:Z962" si="29">B899&amp;" : ["&amp;U899&amp;", "&amp;V899&amp;", "&amp;W899&amp;", "&amp;X899&amp;"],   #"&amp;R899</f>
        <v>282 : [32, 3, 369, Umaro Cave 2nd Room],   #729</v>
      </c>
      <c r="AB899" s="19" t="s">
        <v>5754</v>
      </c>
      <c r="AD899" t="s">
        <v>5754</v>
      </c>
    </row>
    <row r="900" spans="1:30">
      <c r="A900">
        <v>736</v>
      </c>
      <c r="B900">
        <v>282</v>
      </c>
      <c r="C900">
        <v>23</v>
      </c>
      <c r="D900">
        <v>31</v>
      </c>
      <c r="E900">
        <v>281</v>
      </c>
      <c r="F900">
        <v>16</v>
      </c>
      <c r="G900">
        <v>51</v>
      </c>
      <c r="H900">
        <v>1</v>
      </c>
      <c r="I900">
        <v>0</v>
      </c>
      <c r="J900">
        <v>0</v>
      </c>
      <c r="K900">
        <v>16</v>
      </c>
      <c r="L900">
        <v>0</v>
      </c>
      <c r="M900">
        <v>0</v>
      </c>
      <c r="P900" s="19" t="s">
        <v>7306</v>
      </c>
      <c r="Q900" s="19" t="s">
        <v>2214</v>
      </c>
      <c r="R900">
        <v>730</v>
      </c>
      <c r="S900">
        <v>281</v>
      </c>
      <c r="T900">
        <v>22</v>
      </c>
      <c r="U900">
        <v>31</v>
      </c>
      <c r="V900">
        <v>3</v>
      </c>
      <c r="W900">
        <v>369</v>
      </c>
      <c r="X900" s="19" t="s">
        <v>3200</v>
      </c>
      <c r="Y900" s="4" t="str">
        <f t="shared" ref="Y900:Y963" si="30">A900&amp;" : ["&amp;T900&amp;", "&amp;U900&amp;", "&amp;V900&amp;", "&amp;W900&amp;"],   #"&amp;Q900</f>
        <v>736 : [22, 31, 3, 369],   #Umaro Cave 2nd Room to 1st Room Middle Door</v>
      </c>
      <c r="Z900" s="4" t="str">
        <f t="shared" si="29"/>
        <v>282 : [31, 3, 369, Umaro Cave 2nd Room],   #730</v>
      </c>
      <c r="AB900" s="19" t="s">
        <v>5755</v>
      </c>
      <c r="AD900" t="s">
        <v>5755</v>
      </c>
    </row>
    <row r="901" spans="1:30">
      <c r="A901">
        <v>737</v>
      </c>
      <c r="B901">
        <v>282</v>
      </c>
      <c r="C901">
        <v>29</v>
      </c>
      <c r="D901">
        <v>30</v>
      </c>
      <c r="E901">
        <v>281</v>
      </c>
      <c r="F901">
        <v>23</v>
      </c>
      <c r="G901">
        <v>51</v>
      </c>
      <c r="H901">
        <v>3</v>
      </c>
      <c r="I901">
        <v>0</v>
      </c>
      <c r="J901">
        <v>0</v>
      </c>
      <c r="K901">
        <v>48</v>
      </c>
      <c r="L901">
        <v>0</v>
      </c>
      <c r="M901">
        <v>0</v>
      </c>
      <c r="P901" s="19" t="s">
        <v>7306</v>
      </c>
      <c r="Q901" s="19" t="s">
        <v>2215</v>
      </c>
      <c r="R901">
        <v>731</v>
      </c>
      <c r="S901">
        <v>281</v>
      </c>
      <c r="T901">
        <v>30</v>
      </c>
      <c r="U901">
        <v>30</v>
      </c>
      <c r="V901">
        <v>1</v>
      </c>
      <c r="W901">
        <v>369</v>
      </c>
      <c r="X901" s="19" t="s">
        <v>3200</v>
      </c>
      <c r="Y901" s="4" t="str">
        <f t="shared" si="30"/>
        <v>737 : [30, 30, 1, 369],   #Umaro Cave 2nd Room to 1st Room East Door</v>
      </c>
      <c r="Z901" s="4" t="str">
        <f t="shared" si="29"/>
        <v>282 : [30, 1, 369, Umaro Cave 2nd Room],   #731</v>
      </c>
      <c r="AB901" s="19" t="s">
        <v>5756</v>
      </c>
      <c r="AD901" t="s">
        <v>5756</v>
      </c>
    </row>
    <row r="902" spans="1:30">
      <c r="A902">
        <v>738</v>
      </c>
      <c r="B902">
        <v>282</v>
      </c>
      <c r="C902">
        <v>26</v>
      </c>
      <c r="D902">
        <v>25</v>
      </c>
      <c r="E902">
        <v>281</v>
      </c>
      <c r="F902">
        <v>52</v>
      </c>
      <c r="G902">
        <v>48</v>
      </c>
      <c r="H902">
        <v>2</v>
      </c>
      <c r="I902">
        <v>0</v>
      </c>
      <c r="J902">
        <v>0</v>
      </c>
      <c r="K902">
        <v>32</v>
      </c>
      <c r="L902">
        <v>0</v>
      </c>
      <c r="M902">
        <v>0</v>
      </c>
      <c r="P902" s="19" t="s">
        <v>7306</v>
      </c>
      <c r="Q902" s="19" t="s">
        <v>2216</v>
      </c>
      <c r="R902">
        <v>732</v>
      </c>
      <c r="S902">
        <v>281</v>
      </c>
      <c r="T902">
        <v>26</v>
      </c>
      <c r="U902">
        <v>24</v>
      </c>
      <c r="V902">
        <v>0</v>
      </c>
      <c r="W902">
        <v>369</v>
      </c>
      <c r="X902" s="19" t="s">
        <v>3200</v>
      </c>
      <c r="Y902" s="4" t="str">
        <f t="shared" si="30"/>
        <v>738 : [26, 24, 0, 369],   #Umaro Cave 2nd Room to Bridge Room</v>
      </c>
      <c r="Z902" s="4" t="str">
        <f t="shared" si="29"/>
        <v>282 : [24, 0, 369, Umaro Cave 2nd Room],   #732</v>
      </c>
      <c r="AB902" s="19" t="s">
        <v>5757</v>
      </c>
      <c r="AD902" t="s">
        <v>5757</v>
      </c>
    </row>
    <row r="903" spans="1:30">
      <c r="B903">
        <v>282</v>
      </c>
      <c r="C903">
        <v>33</v>
      </c>
      <c r="D903">
        <v>26</v>
      </c>
      <c r="E903">
        <v>281</v>
      </c>
      <c r="F903">
        <v>60</v>
      </c>
      <c r="G903">
        <v>50</v>
      </c>
      <c r="W903">
        <v>369</v>
      </c>
      <c r="X903" s="19" t="s">
        <v>3200</v>
      </c>
      <c r="Y903" s="4" t="str">
        <f t="shared" si="30"/>
        <v xml:space="preserve"> : [, , , 369],   #</v>
      </c>
      <c r="Z903" s="4" t="str">
        <f t="shared" si="29"/>
        <v>282 : [, , 369, Umaro Cave 2nd Room],   #</v>
      </c>
    </row>
    <row r="904" spans="1:30">
      <c r="B904">
        <v>282</v>
      </c>
      <c r="C904">
        <v>14</v>
      </c>
      <c r="D904">
        <v>30</v>
      </c>
      <c r="E904">
        <v>281</v>
      </c>
      <c r="F904">
        <v>42</v>
      </c>
      <c r="G904">
        <v>53</v>
      </c>
      <c r="W904">
        <v>369</v>
      </c>
      <c r="X904" s="19" t="s">
        <v>3200</v>
      </c>
      <c r="Y904" s="4" t="str">
        <f t="shared" si="30"/>
        <v xml:space="preserve"> : [, , , 369],   #</v>
      </c>
      <c r="Z904" s="4" t="str">
        <f t="shared" si="29"/>
        <v>282 : [, , 369, Umaro Cave 2nd Room],   #</v>
      </c>
    </row>
    <row r="905" spans="1:30">
      <c r="B905">
        <v>283</v>
      </c>
      <c r="C905">
        <v>57</v>
      </c>
      <c r="D905">
        <v>7</v>
      </c>
      <c r="E905">
        <v>33</v>
      </c>
      <c r="F905">
        <v>35</v>
      </c>
      <c r="G905">
        <v>17</v>
      </c>
      <c r="W905">
        <v>370</v>
      </c>
      <c r="X905" s="19" t="s">
        <v>3209</v>
      </c>
      <c r="Y905" s="4" t="str">
        <f t="shared" si="30"/>
        <v xml:space="preserve"> : [, , , 370],   #</v>
      </c>
      <c r="Z905" s="4" t="str">
        <f t="shared" si="29"/>
        <v>283 : [, , 370, Umaro Cave Umaro's Room],   #</v>
      </c>
    </row>
    <row r="906" spans="1:30">
      <c r="A906">
        <v>739</v>
      </c>
      <c r="B906">
        <v>284</v>
      </c>
      <c r="C906">
        <v>26</v>
      </c>
      <c r="D906">
        <v>11</v>
      </c>
      <c r="E906">
        <v>196</v>
      </c>
      <c r="F906">
        <v>60</v>
      </c>
      <c r="G906">
        <v>61</v>
      </c>
      <c r="H906">
        <v>0</v>
      </c>
      <c r="I906">
        <v>0</v>
      </c>
      <c r="J906">
        <v>0</v>
      </c>
      <c r="K906">
        <v>0</v>
      </c>
      <c r="L906">
        <v>0</v>
      </c>
      <c r="M906">
        <v>0</v>
      </c>
      <c r="P906" s="19" t="s">
        <v>7307</v>
      </c>
      <c r="Q906" s="19" t="s">
        <v>2217</v>
      </c>
      <c r="R906">
        <v>565</v>
      </c>
      <c r="S906">
        <v>196</v>
      </c>
      <c r="T906">
        <v>26</v>
      </c>
      <c r="U906">
        <v>13</v>
      </c>
      <c r="V906">
        <v>2</v>
      </c>
      <c r="W906">
        <v>371</v>
      </c>
      <c r="X906" s="19" t="s">
        <v>3113</v>
      </c>
      <c r="Y906" s="4" t="str">
        <f t="shared" si="30"/>
        <v>739 : [26, 13, 2, 371],   #Maranda Lola's House Outside WoR</v>
      </c>
      <c r="Z906" s="4" t="str">
        <f t="shared" si="29"/>
        <v>284 : [13, 2, 371, Maranda Outside],   #565</v>
      </c>
      <c r="AB906" s="19" t="s">
        <v>5758</v>
      </c>
      <c r="AD906" t="s">
        <v>5758</v>
      </c>
    </row>
    <row r="907" spans="1:30">
      <c r="A907">
        <v>740</v>
      </c>
      <c r="B907">
        <v>284</v>
      </c>
      <c r="C907">
        <v>13</v>
      </c>
      <c r="D907">
        <v>21</v>
      </c>
      <c r="E907">
        <v>288</v>
      </c>
      <c r="F907">
        <v>44</v>
      </c>
      <c r="G907">
        <v>52</v>
      </c>
      <c r="H907">
        <v>0</v>
      </c>
      <c r="I907">
        <v>1</v>
      </c>
      <c r="J907">
        <v>0</v>
      </c>
      <c r="K907">
        <v>8</v>
      </c>
      <c r="L907">
        <v>0</v>
      </c>
      <c r="M907">
        <v>0</v>
      </c>
      <c r="P907" s="19" t="s">
        <v>7308</v>
      </c>
      <c r="Q907" s="19" t="s">
        <v>2225</v>
      </c>
      <c r="R907">
        <v>750</v>
      </c>
      <c r="S907">
        <v>288</v>
      </c>
      <c r="T907">
        <v>13</v>
      </c>
      <c r="U907">
        <v>23</v>
      </c>
      <c r="V907">
        <v>2</v>
      </c>
      <c r="W907">
        <v>371</v>
      </c>
      <c r="X907" s="19" t="s">
        <v>3113</v>
      </c>
      <c r="Y907" s="4" t="str">
        <f t="shared" si="30"/>
        <v>740 : [13, 23, 2, 371],   #Maranda Inn Outside</v>
      </c>
      <c r="Z907" s="4" t="str">
        <f t="shared" si="29"/>
        <v>284 : [23, 2, 371, Maranda Outside],   #750</v>
      </c>
      <c r="AB907" s="19" t="s">
        <v>5759</v>
      </c>
      <c r="AD907" t="s">
        <v>5759</v>
      </c>
    </row>
    <row r="908" spans="1:30">
      <c r="A908">
        <v>741</v>
      </c>
      <c r="B908">
        <v>284</v>
      </c>
      <c r="C908">
        <v>18</v>
      </c>
      <c r="D908">
        <v>9</v>
      </c>
      <c r="E908">
        <v>289</v>
      </c>
      <c r="F908">
        <v>54</v>
      </c>
      <c r="G908">
        <v>22</v>
      </c>
      <c r="H908">
        <v>0</v>
      </c>
      <c r="I908">
        <v>1</v>
      </c>
      <c r="J908">
        <v>0</v>
      </c>
      <c r="K908">
        <v>8</v>
      </c>
      <c r="L908">
        <v>0</v>
      </c>
      <c r="M908">
        <v>0</v>
      </c>
      <c r="P908" s="19" t="s">
        <v>7309</v>
      </c>
      <c r="Q908" s="19" t="s">
        <v>2226</v>
      </c>
      <c r="R908">
        <v>751</v>
      </c>
      <c r="S908">
        <v>289</v>
      </c>
      <c r="T908">
        <v>18</v>
      </c>
      <c r="U908">
        <v>11</v>
      </c>
      <c r="V908">
        <v>2</v>
      </c>
      <c r="W908">
        <v>371</v>
      </c>
      <c r="X908" s="19" t="s">
        <v>3113</v>
      </c>
      <c r="Y908" s="4" t="str">
        <f t="shared" si="30"/>
        <v>741 : [18, 11, 2, 371],   #Maranda Weapon Outside</v>
      </c>
      <c r="Z908" s="4" t="str">
        <f t="shared" si="29"/>
        <v>284 : [11, 2, 371, Maranda Outside],   #751</v>
      </c>
      <c r="AB908" s="19" t="s">
        <v>5760</v>
      </c>
      <c r="AD908" t="s">
        <v>5760</v>
      </c>
    </row>
    <row r="909" spans="1:30">
      <c r="A909">
        <v>742</v>
      </c>
      <c r="B909">
        <v>284</v>
      </c>
      <c r="C909">
        <v>6</v>
      </c>
      <c r="D909">
        <v>12</v>
      </c>
      <c r="E909">
        <v>290</v>
      </c>
      <c r="F909">
        <v>44</v>
      </c>
      <c r="G909">
        <v>13</v>
      </c>
      <c r="H909">
        <v>0</v>
      </c>
      <c r="I909">
        <v>1</v>
      </c>
      <c r="J909">
        <v>0</v>
      </c>
      <c r="K909">
        <v>8</v>
      </c>
      <c r="L909">
        <v>0</v>
      </c>
      <c r="M909">
        <v>0</v>
      </c>
      <c r="P909" s="19" t="s">
        <v>7310</v>
      </c>
      <c r="Q909" s="19" t="s">
        <v>2227</v>
      </c>
      <c r="R909">
        <v>752</v>
      </c>
      <c r="S909">
        <v>290</v>
      </c>
      <c r="T909">
        <v>6</v>
      </c>
      <c r="U909">
        <v>14</v>
      </c>
      <c r="V909">
        <v>2</v>
      </c>
      <c r="W909">
        <v>371</v>
      </c>
      <c r="X909" s="19" t="s">
        <v>3113</v>
      </c>
      <c r="Y909" s="4" t="str">
        <f t="shared" si="30"/>
        <v>742 : [6, 14, 2, 371],   #Maranda Armor Outside</v>
      </c>
      <c r="Z909" s="4" t="str">
        <f t="shared" si="29"/>
        <v>284 : [14, 2, 371, Maranda Outside],   #752</v>
      </c>
      <c r="AB909" s="19" t="s">
        <v>5761</v>
      </c>
      <c r="AD909" t="s">
        <v>5761</v>
      </c>
    </row>
    <row r="910" spans="1:30">
      <c r="A910">
        <v>1238</v>
      </c>
      <c r="B910">
        <v>284</v>
      </c>
      <c r="C910">
        <v>4</v>
      </c>
      <c r="D910">
        <v>31</v>
      </c>
      <c r="E910">
        <v>511</v>
      </c>
      <c r="F910">
        <v>66</v>
      </c>
      <c r="G910">
        <v>228</v>
      </c>
      <c r="H910">
        <v>2</v>
      </c>
      <c r="I910">
        <v>0</v>
      </c>
      <c r="J910">
        <v>0</v>
      </c>
      <c r="K910">
        <v>32</v>
      </c>
      <c r="L910">
        <v>10</v>
      </c>
      <c r="M910">
        <v>0</v>
      </c>
      <c r="N910">
        <v>11</v>
      </c>
      <c r="O910">
        <v>31</v>
      </c>
      <c r="P910" s="19" t="s">
        <v>228</v>
      </c>
      <c r="Q910" s="19" t="s">
        <v>2228</v>
      </c>
      <c r="R910">
        <v>63</v>
      </c>
      <c r="S910">
        <v>1</v>
      </c>
      <c r="T910">
        <v>11</v>
      </c>
      <c r="U910">
        <v>29</v>
      </c>
      <c r="V910">
        <v>0</v>
      </c>
      <c r="W910">
        <v>371</v>
      </c>
      <c r="X910" s="19" t="s">
        <v>3113</v>
      </c>
      <c r="Y910" s="4" t="str">
        <f t="shared" si="30"/>
        <v>1238 : [11, 29, 0, 371],   #Maranda South to World Map</v>
      </c>
      <c r="Z910" s="4" t="str">
        <f t="shared" si="29"/>
        <v>284 : [29, 0, 371, Maranda Outside],   #63</v>
      </c>
      <c r="AB910" t="s">
        <v>10528</v>
      </c>
      <c r="AD910" t="s">
        <v>10528</v>
      </c>
    </row>
    <row r="911" spans="1:30">
      <c r="A911">
        <v>1239</v>
      </c>
      <c r="B911">
        <v>284</v>
      </c>
      <c r="C911">
        <v>32</v>
      </c>
      <c r="D911">
        <v>16</v>
      </c>
      <c r="E911">
        <v>511</v>
      </c>
      <c r="F911">
        <v>67</v>
      </c>
      <c r="G911">
        <v>226</v>
      </c>
      <c r="H911">
        <v>1</v>
      </c>
      <c r="I911">
        <v>0</v>
      </c>
      <c r="J911">
        <v>0</v>
      </c>
      <c r="K911">
        <v>16</v>
      </c>
      <c r="L911">
        <v>1</v>
      </c>
      <c r="M911">
        <v>128</v>
      </c>
      <c r="N911">
        <v>32</v>
      </c>
      <c r="O911">
        <v>17</v>
      </c>
      <c r="P911" s="19" t="s">
        <v>228</v>
      </c>
      <c r="Q911" s="19" t="s">
        <v>2229</v>
      </c>
      <c r="R911">
        <v>63</v>
      </c>
      <c r="S911">
        <v>1</v>
      </c>
      <c r="T911">
        <v>11</v>
      </c>
      <c r="U911">
        <v>29</v>
      </c>
      <c r="V911">
        <v>0</v>
      </c>
      <c r="W911">
        <v>371</v>
      </c>
      <c r="X911" s="19" t="s">
        <v>3113</v>
      </c>
      <c r="Y911" s="4" t="str">
        <f t="shared" si="30"/>
        <v>1239 : [11, 29, 0, 371],   #Maranda East to World Map</v>
      </c>
      <c r="Z911" s="4" t="str">
        <f t="shared" si="29"/>
        <v>284 : [29, 0, 371, Maranda Outside],   #63</v>
      </c>
      <c r="AB911" t="s">
        <v>10529</v>
      </c>
      <c r="AD911" t="s">
        <v>10529</v>
      </c>
    </row>
    <row r="912" spans="1:30">
      <c r="A912">
        <v>743</v>
      </c>
      <c r="B912">
        <v>285</v>
      </c>
      <c r="C912">
        <v>28</v>
      </c>
      <c r="D912">
        <v>12</v>
      </c>
      <c r="E912">
        <v>123</v>
      </c>
      <c r="F912">
        <v>51</v>
      </c>
      <c r="G912">
        <v>30</v>
      </c>
      <c r="H912">
        <v>0</v>
      </c>
      <c r="I912">
        <v>0</v>
      </c>
      <c r="J912">
        <v>0</v>
      </c>
      <c r="K912">
        <v>0</v>
      </c>
      <c r="L912">
        <v>0</v>
      </c>
      <c r="M912">
        <v>0</v>
      </c>
      <c r="P912" s="19" t="s">
        <v>7213</v>
      </c>
      <c r="Q912" s="19" t="s">
        <v>2219</v>
      </c>
      <c r="R912">
        <v>417</v>
      </c>
      <c r="S912">
        <v>123</v>
      </c>
      <c r="T912">
        <v>28</v>
      </c>
      <c r="U912">
        <v>14</v>
      </c>
      <c r="V912">
        <v>2</v>
      </c>
      <c r="W912">
        <v>372</v>
      </c>
      <c r="X912" s="19" t="s">
        <v>3243</v>
      </c>
      <c r="Y912" s="4" t="str">
        <f t="shared" si="30"/>
        <v>743 : [28, 14, 2, 372],   #Doma 3F Outside to Inside</v>
      </c>
      <c r="Z912" s="4" t="str">
        <f t="shared" si="29"/>
        <v>285 : [14, 2, 372, Doma 3F Outside],   #417</v>
      </c>
      <c r="AB912" s="19" t="s">
        <v>5762</v>
      </c>
      <c r="AD912" t="s">
        <v>5762</v>
      </c>
    </row>
    <row r="913" spans="1:30">
      <c r="A913">
        <v>744</v>
      </c>
      <c r="B913">
        <v>285</v>
      </c>
      <c r="C913">
        <v>28</v>
      </c>
      <c r="D913">
        <v>31</v>
      </c>
      <c r="E913">
        <v>123</v>
      </c>
      <c r="F913">
        <v>10</v>
      </c>
      <c r="G913">
        <v>49</v>
      </c>
      <c r="H913">
        <v>0</v>
      </c>
      <c r="I913">
        <v>0</v>
      </c>
      <c r="J913">
        <v>0</v>
      </c>
      <c r="K913">
        <v>0</v>
      </c>
      <c r="L913">
        <v>0</v>
      </c>
      <c r="M913">
        <v>0</v>
      </c>
      <c r="P913" s="19" t="s">
        <v>7213</v>
      </c>
      <c r="Q913" s="19" t="s">
        <v>2220</v>
      </c>
      <c r="R913">
        <v>418</v>
      </c>
      <c r="S913">
        <v>123</v>
      </c>
      <c r="T913">
        <v>28</v>
      </c>
      <c r="U913">
        <v>33</v>
      </c>
      <c r="V913">
        <v>2</v>
      </c>
      <c r="W913">
        <v>373</v>
      </c>
      <c r="X913" s="19" t="s">
        <v>3242</v>
      </c>
      <c r="Y913" s="4" t="str">
        <f t="shared" si="30"/>
        <v>744 : [28, 33, 2, 373],   #Doma 1F Outside Main Door</v>
      </c>
      <c r="Z913" s="4" t="str">
        <f t="shared" si="29"/>
        <v>285 : [33, 2, 373, Doma 1F Outside],   #418</v>
      </c>
      <c r="AB913" s="19" t="s">
        <v>5763</v>
      </c>
      <c r="AD913" t="s">
        <v>5763</v>
      </c>
    </row>
    <row r="914" spans="1:30">
      <c r="A914">
        <v>745</v>
      </c>
      <c r="B914">
        <v>285</v>
      </c>
      <c r="C914">
        <v>37</v>
      </c>
      <c r="D914">
        <v>11</v>
      </c>
      <c r="E914">
        <v>123</v>
      </c>
      <c r="F914">
        <v>17</v>
      </c>
      <c r="G914">
        <v>38</v>
      </c>
      <c r="H914">
        <v>0</v>
      </c>
      <c r="I914">
        <v>0</v>
      </c>
      <c r="J914">
        <v>0</v>
      </c>
      <c r="K914">
        <v>0</v>
      </c>
      <c r="L914">
        <v>0</v>
      </c>
      <c r="M914">
        <v>0</v>
      </c>
      <c r="P914" s="19" t="s">
        <v>7213</v>
      </c>
      <c r="Q914" s="19" t="s">
        <v>2221</v>
      </c>
      <c r="R914">
        <v>419</v>
      </c>
      <c r="S914">
        <v>123</v>
      </c>
      <c r="T914">
        <v>37</v>
      </c>
      <c r="U914">
        <v>13</v>
      </c>
      <c r="V914">
        <v>2</v>
      </c>
      <c r="W914">
        <v>374</v>
      </c>
      <c r="X914" s="19" t="s">
        <v>3241</v>
      </c>
      <c r="Y914" s="4" t="str">
        <f t="shared" si="30"/>
        <v>745 : [37, 13, 2, 374],   #Doma 2F Outside to Main Room</v>
      </c>
      <c r="Z914" s="4" t="str">
        <f t="shared" si="29"/>
        <v>285 : [13, 2, 374, Doma 2F Outside],   #419</v>
      </c>
      <c r="AB914" s="19" t="s">
        <v>5764</v>
      </c>
      <c r="AD914" t="s">
        <v>5764</v>
      </c>
    </row>
    <row r="915" spans="1:30">
      <c r="A915">
        <v>746</v>
      </c>
      <c r="B915">
        <v>285</v>
      </c>
      <c r="C915">
        <v>50</v>
      </c>
      <c r="D915">
        <v>37</v>
      </c>
      <c r="E915">
        <v>123</v>
      </c>
      <c r="F915">
        <v>28</v>
      </c>
      <c r="G915">
        <v>54</v>
      </c>
      <c r="H915">
        <v>0</v>
      </c>
      <c r="I915">
        <v>0</v>
      </c>
      <c r="J915">
        <v>0</v>
      </c>
      <c r="K915">
        <v>0</v>
      </c>
      <c r="L915">
        <v>0</v>
      </c>
      <c r="M915">
        <v>0</v>
      </c>
      <c r="P915" s="19" t="s">
        <v>7213</v>
      </c>
      <c r="Q915" s="19" t="s">
        <v>1809</v>
      </c>
      <c r="R915">
        <v>420</v>
      </c>
      <c r="S915">
        <v>123</v>
      </c>
      <c r="T915">
        <v>50</v>
      </c>
      <c r="U915">
        <v>39</v>
      </c>
      <c r="V915">
        <v>2</v>
      </c>
      <c r="W915">
        <v>374</v>
      </c>
      <c r="X915" s="19" t="s">
        <v>3241</v>
      </c>
      <c r="Y915" s="4" t="str">
        <f t="shared" si="30"/>
        <v>746 : [50, 39, 2, 374],   #Doma 2F Outside to Treasure Room</v>
      </c>
      <c r="Z915" s="4" t="str">
        <f t="shared" si="29"/>
        <v>285 : [39, 2, 374, Doma 2F Outside],   #420</v>
      </c>
      <c r="AB915" s="19" t="s">
        <v>5765</v>
      </c>
      <c r="AD915" t="s">
        <v>5765</v>
      </c>
    </row>
    <row r="916" spans="1:30">
      <c r="A916">
        <v>1240</v>
      </c>
      <c r="B916">
        <v>285</v>
      </c>
      <c r="C916">
        <v>16</v>
      </c>
      <c r="D916">
        <v>63</v>
      </c>
      <c r="E916">
        <v>511</v>
      </c>
      <c r="F916">
        <v>156</v>
      </c>
      <c r="G916">
        <v>85</v>
      </c>
      <c r="H916">
        <v>2</v>
      </c>
      <c r="I916">
        <v>0</v>
      </c>
      <c r="J916">
        <v>0</v>
      </c>
      <c r="K916">
        <v>32</v>
      </c>
      <c r="L916">
        <v>31</v>
      </c>
      <c r="M916">
        <v>0</v>
      </c>
      <c r="N916">
        <v>33</v>
      </c>
      <c r="O916">
        <v>63</v>
      </c>
      <c r="P916" s="19" t="s">
        <v>228</v>
      </c>
      <c r="Q916" s="19" t="s">
        <v>2218</v>
      </c>
      <c r="R916">
        <v>19</v>
      </c>
      <c r="S916">
        <v>0</v>
      </c>
      <c r="T916">
        <v>33</v>
      </c>
      <c r="U916">
        <v>61</v>
      </c>
      <c r="V916">
        <v>0</v>
      </c>
      <c r="W916">
        <v>373</v>
      </c>
      <c r="X916" s="19" t="s">
        <v>3242</v>
      </c>
      <c r="Y916" s="4" t="str">
        <f t="shared" si="30"/>
        <v>1240 : [33, 61, 0, 373],   #Doma Outside to World Map</v>
      </c>
      <c r="Z916" s="4" t="str">
        <f t="shared" si="29"/>
        <v>285 : [61, 0, 373, Doma 1F Outside],   #19</v>
      </c>
      <c r="AB916" s="19" t="s">
        <v>5766</v>
      </c>
      <c r="AD916" t="s">
        <v>5766</v>
      </c>
    </row>
    <row r="917" spans="1:30">
      <c r="A917">
        <v>747</v>
      </c>
      <c r="B917">
        <v>287</v>
      </c>
      <c r="C917">
        <v>40</v>
      </c>
      <c r="D917">
        <v>34</v>
      </c>
      <c r="E917">
        <v>291</v>
      </c>
      <c r="F917">
        <v>12</v>
      </c>
      <c r="G917">
        <v>5</v>
      </c>
      <c r="H917">
        <v>2</v>
      </c>
      <c r="I917">
        <v>0</v>
      </c>
      <c r="J917">
        <v>0</v>
      </c>
      <c r="K917">
        <v>32</v>
      </c>
      <c r="L917">
        <v>0</v>
      </c>
      <c r="M917">
        <v>0</v>
      </c>
      <c r="P917" s="19" t="s">
        <v>7311</v>
      </c>
      <c r="Q917" s="19" t="s">
        <v>2285</v>
      </c>
      <c r="R917">
        <v>758</v>
      </c>
      <c r="S917">
        <v>291</v>
      </c>
      <c r="T917">
        <v>40</v>
      </c>
      <c r="U917">
        <v>32</v>
      </c>
      <c r="V917">
        <v>0</v>
      </c>
      <c r="W917">
        <v>375</v>
      </c>
      <c r="X917" s="19" t="s">
        <v>3244</v>
      </c>
      <c r="Y917" s="4" t="str">
        <f t="shared" si="30"/>
        <v>747 : [40, 32, 0, 375],   #Kefka's Tower After Guardian Right Door</v>
      </c>
      <c r="Z917" s="4" t="str">
        <f t="shared" si="29"/>
        <v>287 : [32, 0, 375, Kefka's Tower After Guardian],   #758</v>
      </c>
      <c r="AB917" s="19" t="s">
        <v>5767</v>
      </c>
      <c r="AD917" t="s">
        <v>5767</v>
      </c>
    </row>
    <row r="918" spans="1:30">
      <c r="A918">
        <v>748</v>
      </c>
      <c r="B918">
        <v>287</v>
      </c>
      <c r="C918">
        <v>33</v>
      </c>
      <c r="D918">
        <v>33</v>
      </c>
      <c r="E918">
        <v>334</v>
      </c>
      <c r="F918">
        <v>27</v>
      </c>
      <c r="G918">
        <v>24</v>
      </c>
      <c r="H918">
        <v>2</v>
      </c>
      <c r="I918">
        <v>0</v>
      </c>
      <c r="J918">
        <v>0</v>
      </c>
      <c r="K918">
        <v>32</v>
      </c>
      <c r="L918">
        <v>0</v>
      </c>
      <c r="M918">
        <v>0</v>
      </c>
      <c r="P918" s="19" t="s">
        <v>7294</v>
      </c>
      <c r="Q918" s="19" t="s">
        <v>2286</v>
      </c>
      <c r="R918">
        <v>900</v>
      </c>
      <c r="S918">
        <v>334</v>
      </c>
      <c r="T918">
        <v>33</v>
      </c>
      <c r="U918">
        <v>31</v>
      </c>
      <c r="V918">
        <v>0</v>
      </c>
      <c r="W918">
        <v>375</v>
      </c>
      <c r="X918" s="19" t="s">
        <v>3244</v>
      </c>
      <c r="Y918" s="4" t="str">
        <f t="shared" si="30"/>
        <v>748 : [33, 31, 0, 375],   #Kefka's Tower After Guardian Left Door</v>
      </c>
      <c r="Z918" s="4" t="str">
        <f t="shared" si="29"/>
        <v>287 : [31, 0, 375, Kefka's Tower After Guardian],   #900</v>
      </c>
      <c r="AB918" s="19" t="s">
        <v>5768</v>
      </c>
      <c r="AD918" t="s">
        <v>5768</v>
      </c>
    </row>
    <row r="919" spans="1:30">
      <c r="A919">
        <v>749</v>
      </c>
      <c r="B919">
        <v>287</v>
      </c>
      <c r="C919">
        <v>36</v>
      </c>
      <c r="D919">
        <v>25</v>
      </c>
      <c r="E919">
        <v>411</v>
      </c>
      <c r="F919">
        <v>109</v>
      </c>
      <c r="G919">
        <v>45</v>
      </c>
      <c r="H919">
        <v>0</v>
      </c>
      <c r="I919">
        <v>0</v>
      </c>
      <c r="J919">
        <v>0</v>
      </c>
      <c r="K919">
        <v>0</v>
      </c>
      <c r="L919">
        <v>0</v>
      </c>
      <c r="M919">
        <v>0</v>
      </c>
      <c r="P919" s="19" t="s">
        <v>7312</v>
      </c>
      <c r="Q919" s="19" t="s">
        <v>2287</v>
      </c>
      <c r="R919">
        <v>1122</v>
      </c>
      <c r="S919">
        <v>411</v>
      </c>
      <c r="T919">
        <v>36</v>
      </c>
      <c r="U919">
        <v>27</v>
      </c>
      <c r="V919">
        <v>2</v>
      </c>
      <c r="W919">
        <v>375</v>
      </c>
      <c r="X919" s="19" t="s">
        <v>3244</v>
      </c>
      <c r="Y919" s="4" t="str">
        <f t="shared" si="30"/>
        <v>749 : [36, 27, 2, 375],   #Kefka's Tower After Guardian Return from Final Switch Room</v>
      </c>
      <c r="Z919" s="4" t="str">
        <f t="shared" si="29"/>
        <v>287 : [27, 2, 375, Kefka's Tower After Guardian],   #1122</v>
      </c>
      <c r="AB919" s="19" t="s">
        <v>5769</v>
      </c>
      <c r="AD919" t="s">
        <v>5769</v>
      </c>
    </row>
    <row r="920" spans="1:30">
      <c r="A920">
        <v>750</v>
      </c>
      <c r="B920">
        <v>288</v>
      </c>
      <c r="C920">
        <v>44</v>
      </c>
      <c r="D920">
        <v>53</v>
      </c>
      <c r="E920">
        <v>284</v>
      </c>
      <c r="F920">
        <v>13</v>
      </c>
      <c r="G920">
        <v>23</v>
      </c>
      <c r="H920">
        <v>2</v>
      </c>
      <c r="I920">
        <v>0</v>
      </c>
      <c r="J920">
        <v>0</v>
      </c>
      <c r="K920">
        <v>32</v>
      </c>
      <c r="L920">
        <v>0</v>
      </c>
      <c r="M920">
        <v>0</v>
      </c>
      <c r="P920" s="19" t="s">
        <v>7109</v>
      </c>
      <c r="Q920" s="19" t="s">
        <v>2222</v>
      </c>
      <c r="R920">
        <v>740</v>
      </c>
      <c r="S920">
        <v>284</v>
      </c>
      <c r="T920">
        <v>44</v>
      </c>
      <c r="U920">
        <v>52</v>
      </c>
      <c r="V920">
        <v>0</v>
      </c>
      <c r="W920">
        <v>376</v>
      </c>
      <c r="X920" s="19" t="s">
        <v>1310</v>
      </c>
      <c r="Y920" s="4" t="str">
        <f t="shared" si="30"/>
        <v>750 : [44, 52, 0, 376],   #Maranda Inn Inside</v>
      </c>
      <c r="Z920" s="4" t="str">
        <f t="shared" si="29"/>
        <v>288 : [52, 0, 376, Maranda Inn],   #740</v>
      </c>
      <c r="AB920" s="19" t="s">
        <v>5770</v>
      </c>
      <c r="AD920" t="s">
        <v>5770</v>
      </c>
    </row>
    <row r="921" spans="1:30">
      <c r="A921">
        <v>751</v>
      </c>
      <c r="B921">
        <v>289</v>
      </c>
      <c r="C921">
        <v>54</v>
      </c>
      <c r="D921">
        <v>23</v>
      </c>
      <c r="E921">
        <v>284</v>
      </c>
      <c r="F921">
        <v>18</v>
      </c>
      <c r="G921">
        <v>11</v>
      </c>
      <c r="H921">
        <v>2</v>
      </c>
      <c r="I921">
        <v>0</v>
      </c>
      <c r="J921">
        <v>0</v>
      </c>
      <c r="K921">
        <v>32</v>
      </c>
      <c r="L921">
        <v>0</v>
      </c>
      <c r="M921">
        <v>0</v>
      </c>
      <c r="P921" s="19" t="s">
        <v>7109</v>
      </c>
      <c r="Q921" s="19" t="s">
        <v>2223</v>
      </c>
      <c r="R921">
        <v>741</v>
      </c>
      <c r="S921">
        <v>284</v>
      </c>
      <c r="T921">
        <v>54</v>
      </c>
      <c r="U921">
        <v>22</v>
      </c>
      <c r="V921">
        <v>0</v>
      </c>
      <c r="W921">
        <v>377</v>
      </c>
      <c r="X921" s="19" t="s">
        <v>1311</v>
      </c>
      <c r="Y921" s="4" t="str">
        <f t="shared" si="30"/>
        <v>751 : [54, 22, 0, 377],   #Maranda Weapon Inside</v>
      </c>
      <c r="Z921" s="4" t="str">
        <f t="shared" si="29"/>
        <v>289 : [22, 0, 377, Maranda Weapon Shop],   #741</v>
      </c>
      <c r="AB921" s="19" t="s">
        <v>5771</v>
      </c>
      <c r="AD921" t="s">
        <v>5771</v>
      </c>
    </row>
    <row r="922" spans="1:30">
      <c r="A922">
        <v>752</v>
      </c>
      <c r="B922">
        <v>290</v>
      </c>
      <c r="C922">
        <v>44</v>
      </c>
      <c r="D922">
        <v>14</v>
      </c>
      <c r="E922">
        <v>284</v>
      </c>
      <c r="F922">
        <v>6</v>
      </c>
      <c r="G922">
        <v>14</v>
      </c>
      <c r="H922">
        <v>2</v>
      </c>
      <c r="I922">
        <v>0</v>
      </c>
      <c r="J922">
        <v>0</v>
      </c>
      <c r="K922">
        <v>32</v>
      </c>
      <c r="L922">
        <v>0</v>
      </c>
      <c r="M922">
        <v>0</v>
      </c>
      <c r="P922" s="19" t="s">
        <v>7109</v>
      </c>
      <c r="Q922" s="19" t="s">
        <v>2224</v>
      </c>
      <c r="R922">
        <v>742</v>
      </c>
      <c r="S922">
        <v>284</v>
      </c>
      <c r="T922">
        <v>44</v>
      </c>
      <c r="U922">
        <v>13</v>
      </c>
      <c r="V922">
        <v>0</v>
      </c>
      <c r="W922">
        <v>378</v>
      </c>
      <c r="X922" s="19" t="s">
        <v>1312</v>
      </c>
      <c r="Y922" s="4" t="str">
        <f t="shared" si="30"/>
        <v>752 : [44, 13, 0, 378],   #Maranda Armor Inside</v>
      </c>
      <c r="Z922" s="4" t="str">
        <f t="shared" si="29"/>
        <v>290 : [13, 0, 378, Maranda Armor Shop],   #742</v>
      </c>
      <c r="AB922" s="19" t="s">
        <v>5772</v>
      </c>
      <c r="AD922" t="s">
        <v>5772</v>
      </c>
    </row>
    <row r="923" spans="1:30">
      <c r="A923">
        <v>753</v>
      </c>
      <c r="B923">
        <v>291</v>
      </c>
      <c r="C923">
        <v>18</v>
      </c>
      <c r="D923">
        <v>9</v>
      </c>
      <c r="E923">
        <v>354</v>
      </c>
      <c r="F923">
        <v>12</v>
      </c>
      <c r="G923">
        <v>44</v>
      </c>
      <c r="H923">
        <v>0</v>
      </c>
      <c r="I923">
        <v>0</v>
      </c>
      <c r="J923">
        <v>0</v>
      </c>
      <c r="K923">
        <v>0</v>
      </c>
      <c r="L923">
        <v>0</v>
      </c>
      <c r="M923">
        <v>0</v>
      </c>
      <c r="P923" s="19" t="s">
        <v>7313</v>
      </c>
      <c r="Q923" s="19" t="s">
        <v>2289</v>
      </c>
      <c r="R923">
        <v>997</v>
      </c>
      <c r="S923">
        <v>354</v>
      </c>
      <c r="T923">
        <v>18</v>
      </c>
      <c r="U923">
        <v>11</v>
      </c>
      <c r="V923">
        <v>2</v>
      </c>
      <c r="W923">
        <v>379</v>
      </c>
      <c r="X923" s="19" t="s">
        <v>7464</v>
      </c>
      <c r="Y923" s="4" t="str">
        <f t="shared" si="30"/>
        <v>753 : [18, 11, 2, 379],   #Kefka's Tower Guardian Room Right Side North Door</v>
      </c>
      <c r="Z923" s="4" t="str">
        <f t="shared" si="29"/>
        <v>291 : [11, 2, 379, Kefka's Tower Guardian Room Right Side],   #997</v>
      </c>
      <c r="AB923" s="19" t="s">
        <v>7621</v>
      </c>
      <c r="AD923" t="s">
        <v>7621</v>
      </c>
    </row>
    <row r="924" spans="1:30">
      <c r="A924">
        <v>754</v>
      </c>
      <c r="B924">
        <v>291</v>
      </c>
      <c r="C924">
        <v>18</v>
      </c>
      <c r="D924">
        <v>16</v>
      </c>
      <c r="E924">
        <v>355</v>
      </c>
      <c r="F924">
        <v>47</v>
      </c>
      <c r="G924">
        <v>9</v>
      </c>
      <c r="H924">
        <v>2</v>
      </c>
      <c r="I924">
        <v>0</v>
      </c>
      <c r="J924">
        <v>0</v>
      </c>
      <c r="K924">
        <v>32</v>
      </c>
      <c r="L924">
        <v>0</v>
      </c>
      <c r="M924">
        <v>0</v>
      </c>
      <c r="P924" s="19" t="s">
        <v>7314</v>
      </c>
      <c r="Q924" s="19" t="s">
        <v>2291</v>
      </c>
      <c r="R924">
        <v>1003</v>
      </c>
      <c r="S924">
        <v>355</v>
      </c>
      <c r="T924">
        <v>18</v>
      </c>
      <c r="U924">
        <v>15</v>
      </c>
      <c r="V924">
        <v>0</v>
      </c>
      <c r="W924">
        <v>379</v>
      </c>
      <c r="X924" s="19" t="s">
        <v>7464</v>
      </c>
      <c r="Y924" s="4" t="str">
        <f t="shared" si="30"/>
        <v>754 : [18, 15, 0, 379],   #Kefka's Tower Guardian Room Right Side South Door</v>
      </c>
      <c r="Z924" s="4" t="str">
        <f t="shared" si="29"/>
        <v>291 : [15, 0, 379, Kefka's Tower Guardian Room Right Side],   #1003</v>
      </c>
      <c r="AB924" s="19" t="s">
        <v>7622</v>
      </c>
      <c r="AD924" t="s">
        <v>7622</v>
      </c>
    </row>
    <row r="925" spans="1:30">
      <c r="A925">
        <v>755</v>
      </c>
      <c r="B925">
        <v>291</v>
      </c>
      <c r="C925">
        <v>6</v>
      </c>
      <c r="D925">
        <v>9</v>
      </c>
      <c r="E925">
        <v>355</v>
      </c>
      <c r="F925">
        <v>64</v>
      </c>
      <c r="G925">
        <v>19</v>
      </c>
      <c r="H925">
        <v>0</v>
      </c>
      <c r="I925">
        <v>0</v>
      </c>
      <c r="J925">
        <v>0</v>
      </c>
      <c r="K925">
        <v>0</v>
      </c>
      <c r="L925">
        <v>0</v>
      </c>
      <c r="M925">
        <v>0</v>
      </c>
      <c r="P925" s="19" t="s">
        <v>7314</v>
      </c>
      <c r="Q925" s="19" t="s">
        <v>2292</v>
      </c>
      <c r="R925">
        <v>1001</v>
      </c>
      <c r="S925">
        <v>355</v>
      </c>
      <c r="T925">
        <v>6</v>
      </c>
      <c r="U925">
        <v>11</v>
      </c>
      <c r="V925">
        <v>2</v>
      </c>
      <c r="W925">
        <v>380</v>
      </c>
      <c r="X925" s="19" t="s">
        <v>7465</v>
      </c>
      <c r="Y925" s="4" t="str">
        <f t="shared" si="30"/>
        <v>755 : [6, 11, 2, 380],   #Kefka's Tower Guardian Room Left Side North Door</v>
      </c>
      <c r="Z925" s="4" t="str">
        <f t="shared" si="29"/>
        <v>291 : [11, 2, 380, Kefka's Tower Guardian Room Left Side],   #1001</v>
      </c>
      <c r="AB925" s="19" t="s">
        <v>7623</v>
      </c>
      <c r="AD925" t="s">
        <v>7623</v>
      </c>
    </row>
    <row r="926" spans="1:30">
      <c r="A926">
        <v>756</v>
      </c>
      <c r="B926">
        <v>291</v>
      </c>
      <c r="C926">
        <v>6</v>
      </c>
      <c r="D926">
        <v>16</v>
      </c>
      <c r="E926">
        <v>355</v>
      </c>
      <c r="F926">
        <v>31</v>
      </c>
      <c r="G926">
        <v>9</v>
      </c>
      <c r="H926">
        <v>2</v>
      </c>
      <c r="I926">
        <v>0</v>
      </c>
      <c r="J926">
        <v>0</v>
      </c>
      <c r="K926">
        <v>32</v>
      </c>
      <c r="L926">
        <v>0</v>
      </c>
      <c r="M926">
        <v>0</v>
      </c>
      <c r="P926" s="19" t="s">
        <v>7314</v>
      </c>
      <c r="Q926" s="19" t="s">
        <v>2291</v>
      </c>
      <c r="R926">
        <v>1002</v>
      </c>
      <c r="S926">
        <v>355</v>
      </c>
      <c r="T926">
        <v>6</v>
      </c>
      <c r="U926">
        <v>15</v>
      </c>
      <c r="V926">
        <v>0</v>
      </c>
      <c r="W926">
        <v>380</v>
      </c>
      <c r="X926" s="19" t="s">
        <v>7465</v>
      </c>
      <c r="Y926" s="4" t="str">
        <f t="shared" si="30"/>
        <v>756 : [6, 15, 0, 380],   #Kefka's Tower Guardian Room Right Side South Door</v>
      </c>
      <c r="Z926" s="4" t="str">
        <f t="shared" si="29"/>
        <v>291 : [15, 0, 380, Kefka's Tower Guardian Room Left Side],   #1002</v>
      </c>
      <c r="AB926" s="19" t="s">
        <v>7624</v>
      </c>
      <c r="AD926" t="s">
        <v>7624</v>
      </c>
    </row>
    <row r="927" spans="1:30">
      <c r="A927">
        <v>757</v>
      </c>
      <c r="B927">
        <v>291</v>
      </c>
      <c r="C927">
        <v>12</v>
      </c>
      <c r="D927">
        <v>17</v>
      </c>
      <c r="E927">
        <v>355</v>
      </c>
      <c r="F927">
        <v>39</v>
      </c>
      <c r="G927">
        <v>5</v>
      </c>
      <c r="H927">
        <v>2</v>
      </c>
      <c r="I927">
        <v>0</v>
      </c>
      <c r="J927">
        <v>0</v>
      </c>
      <c r="K927">
        <v>32</v>
      </c>
      <c r="L927">
        <v>0</v>
      </c>
      <c r="M927">
        <v>0</v>
      </c>
      <c r="P927" s="19" t="s">
        <v>7314</v>
      </c>
      <c r="Q927" s="19" t="s">
        <v>2293</v>
      </c>
      <c r="R927">
        <v>1008</v>
      </c>
      <c r="S927">
        <v>355</v>
      </c>
      <c r="T927">
        <v>12</v>
      </c>
      <c r="U927">
        <v>16</v>
      </c>
      <c r="V927">
        <v>0</v>
      </c>
      <c r="W927">
        <v>381</v>
      </c>
      <c r="X927" s="19" t="s">
        <v>7466</v>
      </c>
      <c r="Y927" s="4" t="str">
        <f t="shared" si="30"/>
        <v>757 : [12, 16, 0, 381],   #Kefka's Tower Guardian Room Middle South Door</v>
      </c>
      <c r="Z927" s="4" t="str">
        <f t="shared" si="29"/>
        <v>291 : [16, 0, 381, Kefka's Tower Guardian Room Middle],   #1008</v>
      </c>
      <c r="AB927" s="19" t="s">
        <v>7625</v>
      </c>
      <c r="AD927" t="s">
        <v>7625</v>
      </c>
    </row>
    <row r="928" spans="1:30">
      <c r="A928">
        <v>758</v>
      </c>
      <c r="B928">
        <v>291</v>
      </c>
      <c r="C928">
        <v>12</v>
      </c>
      <c r="D928">
        <v>4</v>
      </c>
      <c r="E928">
        <v>287</v>
      </c>
      <c r="F928">
        <v>40</v>
      </c>
      <c r="G928">
        <v>32</v>
      </c>
      <c r="H928">
        <v>0</v>
      </c>
      <c r="I928">
        <v>0</v>
      </c>
      <c r="J928">
        <v>0</v>
      </c>
      <c r="K928">
        <v>0</v>
      </c>
      <c r="L928">
        <v>0</v>
      </c>
      <c r="M928">
        <v>0</v>
      </c>
      <c r="P928" s="19" t="s">
        <v>7315</v>
      </c>
      <c r="Q928" s="19" t="s">
        <v>2290</v>
      </c>
      <c r="R928">
        <v>747</v>
      </c>
      <c r="S928">
        <v>287</v>
      </c>
      <c r="T928">
        <v>12</v>
      </c>
      <c r="U928">
        <v>5</v>
      </c>
      <c r="V928">
        <v>2</v>
      </c>
      <c r="W928">
        <v>381</v>
      </c>
      <c r="X928" s="19" t="s">
        <v>7466</v>
      </c>
      <c r="Y928" s="4" t="str">
        <f t="shared" si="30"/>
        <v>758 : [12, 5, 2, 381],   #Kefka's Tower Guardian Room Middle North Door</v>
      </c>
      <c r="Z928" s="4" t="str">
        <f t="shared" si="29"/>
        <v>291 : [5, 2, 381, Kefka's Tower Guardian Room Middle],   #747</v>
      </c>
      <c r="AB928" s="19" t="s">
        <v>7626</v>
      </c>
      <c r="AD928" t="s">
        <v>7626</v>
      </c>
    </row>
    <row r="929" spans="1:30">
      <c r="A929">
        <v>759</v>
      </c>
      <c r="B929">
        <v>292</v>
      </c>
      <c r="C929">
        <v>90</v>
      </c>
      <c r="D929">
        <v>7</v>
      </c>
      <c r="E929">
        <v>334</v>
      </c>
      <c r="F929">
        <v>18</v>
      </c>
      <c r="G929">
        <v>50</v>
      </c>
      <c r="H929">
        <v>1</v>
      </c>
      <c r="I929">
        <v>0</v>
      </c>
      <c r="J929">
        <v>0</v>
      </c>
      <c r="K929">
        <v>16</v>
      </c>
      <c r="L929">
        <v>0</v>
      </c>
      <c r="M929">
        <v>0</v>
      </c>
      <c r="P929" s="19" t="s">
        <v>7294</v>
      </c>
      <c r="Q929" s="19" t="s">
        <v>2294</v>
      </c>
      <c r="R929">
        <v>893</v>
      </c>
      <c r="S929">
        <v>334</v>
      </c>
      <c r="T929">
        <v>89</v>
      </c>
      <c r="U929">
        <v>7</v>
      </c>
      <c r="V929">
        <v>3</v>
      </c>
      <c r="W929">
        <v>382</v>
      </c>
      <c r="X929" s="19" t="s">
        <v>7467</v>
      </c>
      <c r="Y929" s="4" t="str">
        <f t="shared" si="30"/>
        <v>759 : [89, 7, 3, 382],   #Kefka's Tower Small Switch Room Right Side Stairs Up</v>
      </c>
      <c r="Z929" s="4" t="str">
        <f t="shared" si="29"/>
        <v>292 : [7, 3, 382, Kefka's Tower Small Switch Room Right Side],   #893</v>
      </c>
      <c r="AB929" s="19" t="s">
        <v>7627</v>
      </c>
      <c r="AD929" t="s">
        <v>7627</v>
      </c>
    </row>
    <row r="930" spans="1:30">
      <c r="A930">
        <v>760</v>
      </c>
      <c r="B930">
        <v>292</v>
      </c>
      <c r="C930">
        <v>80</v>
      </c>
      <c r="D930">
        <v>7</v>
      </c>
      <c r="E930">
        <v>334</v>
      </c>
      <c r="F930">
        <v>6</v>
      </c>
      <c r="G930">
        <v>48</v>
      </c>
      <c r="H930">
        <v>3</v>
      </c>
      <c r="I930">
        <v>0</v>
      </c>
      <c r="J930">
        <v>0</v>
      </c>
      <c r="K930">
        <v>48</v>
      </c>
      <c r="L930">
        <v>0</v>
      </c>
      <c r="M930">
        <v>0</v>
      </c>
      <c r="P930" s="19" t="s">
        <v>7294</v>
      </c>
      <c r="Q930" s="19" t="s">
        <v>2295</v>
      </c>
      <c r="R930">
        <v>889</v>
      </c>
      <c r="S930">
        <v>334</v>
      </c>
      <c r="T930">
        <v>81</v>
      </c>
      <c r="U930">
        <v>7</v>
      </c>
      <c r="V930">
        <v>1</v>
      </c>
      <c r="W930">
        <v>383</v>
      </c>
      <c r="X930" s="19" t="s">
        <v>7468</v>
      </c>
      <c r="Y930" s="4" t="str">
        <f t="shared" si="30"/>
        <v>760 : [81, 7, 1, 383],   #Kefka's Tower Small Switch Room Left Side Stairs Up</v>
      </c>
      <c r="Z930" s="4" t="str">
        <f t="shared" si="29"/>
        <v>292 : [7, 1, 383, Kefka's Tower Small Switch Room Left Side],   #889</v>
      </c>
      <c r="AB930" s="19" t="s">
        <v>7628</v>
      </c>
      <c r="AD930" t="s">
        <v>7628</v>
      </c>
    </row>
    <row r="931" spans="1:30">
      <c r="A931">
        <v>761</v>
      </c>
      <c r="B931">
        <v>292</v>
      </c>
      <c r="C931">
        <v>85</v>
      </c>
      <c r="D931">
        <v>19</v>
      </c>
      <c r="E931">
        <v>352</v>
      </c>
      <c r="F931">
        <v>3</v>
      </c>
      <c r="G931">
        <v>28</v>
      </c>
      <c r="H931">
        <v>2</v>
      </c>
      <c r="I931">
        <v>0</v>
      </c>
      <c r="J931">
        <v>0</v>
      </c>
      <c r="K931">
        <v>32</v>
      </c>
      <c r="L931">
        <v>0</v>
      </c>
      <c r="M931">
        <v>0</v>
      </c>
      <c r="P931" s="19" t="s">
        <v>7316</v>
      </c>
      <c r="Q931" s="19" t="s">
        <v>2296</v>
      </c>
      <c r="R931">
        <v>976</v>
      </c>
      <c r="S931">
        <v>352</v>
      </c>
      <c r="T931">
        <v>85</v>
      </c>
      <c r="U931">
        <v>18</v>
      </c>
      <c r="V931">
        <v>0</v>
      </c>
      <c r="W931">
        <v>384</v>
      </c>
      <c r="X931" s="19" t="s">
        <v>7469</v>
      </c>
      <c r="Y931" s="4" t="str">
        <f t="shared" si="30"/>
        <v>761 : [85, 18, 0, 384],   #Kefka's Tower Small Switch Room to Broken Tube Room</v>
      </c>
      <c r="Z931" s="4" t="str">
        <f t="shared" si="29"/>
        <v>292 : [18, 0, 384, Kefka's Tower Small Switch Room South],   #976</v>
      </c>
      <c r="AB931" s="19" t="s">
        <v>7629</v>
      </c>
      <c r="AD931" t="s">
        <v>7629</v>
      </c>
    </row>
    <row r="932" spans="1:30">
      <c r="A932">
        <v>762</v>
      </c>
      <c r="B932">
        <v>293</v>
      </c>
      <c r="C932">
        <v>29</v>
      </c>
      <c r="D932">
        <v>58</v>
      </c>
      <c r="E932">
        <v>334</v>
      </c>
      <c r="F932">
        <v>43</v>
      </c>
      <c r="G932">
        <v>39</v>
      </c>
      <c r="H932">
        <v>2</v>
      </c>
      <c r="I932">
        <v>0</v>
      </c>
      <c r="J932">
        <v>0</v>
      </c>
      <c r="K932">
        <v>32</v>
      </c>
      <c r="L932">
        <v>0</v>
      </c>
      <c r="M932">
        <v>0</v>
      </c>
      <c r="P932" s="19" t="s">
        <v>7294</v>
      </c>
      <c r="Q932" s="19" t="s">
        <v>2499</v>
      </c>
      <c r="R932">
        <v>897</v>
      </c>
      <c r="S932">
        <v>334</v>
      </c>
      <c r="T932">
        <v>29</v>
      </c>
      <c r="U932">
        <v>57</v>
      </c>
      <c r="V932">
        <v>0</v>
      </c>
      <c r="W932">
        <v>385</v>
      </c>
      <c r="X932" s="19" t="s">
        <v>7471</v>
      </c>
      <c r="Y932" s="4" t="str">
        <f t="shared" si="30"/>
        <v>762 : [29, 57, 0, 385],   #Kefka's Tower Right Side Hallway After Inferno Room South Door</v>
      </c>
      <c r="Z932" s="4" t="str">
        <f t="shared" si="29"/>
        <v>293 : [57, 0, 385, Kefka's Tower Right Side Hallway After Inferno Room],   #897</v>
      </c>
      <c r="AB932" s="19" t="s">
        <v>7630</v>
      </c>
      <c r="AD932" t="s">
        <v>7630</v>
      </c>
    </row>
    <row r="933" spans="1:30">
      <c r="A933">
        <v>763</v>
      </c>
      <c r="B933">
        <v>293</v>
      </c>
      <c r="C933">
        <v>29</v>
      </c>
      <c r="D933">
        <v>45</v>
      </c>
      <c r="E933">
        <v>410</v>
      </c>
      <c r="F933">
        <v>29</v>
      </c>
      <c r="G933">
        <v>26</v>
      </c>
      <c r="H933">
        <v>0</v>
      </c>
      <c r="I933">
        <v>0</v>
      </c>
      <c r="J933">
        <v>0</v>
      </c>
      <c r="K933">
        <v>0</v>
      </c>
      <c r="L933">
        <v>0</v>
      </c>
      <c r="M933">
        <v>0</v>
      </c>
      <c r="P933" s="19" t="s">
        <v>7317</v>
      </c>
      <c r="Q933" s="19" t="s">
        <v>2500</v>
      </c>
      <c r="R933">
        <v>1111</v>
      </c>
      <c r="S933">
        <v>410</v>
      </c>
      <c r="T933">
        <v>29</v>
      </c>
      <c r="U933">
        <v>47</v>
      </c>
      <c r="V933">
        <v>2</v>
      </c>
      <c r="W933">
        <v>385</v>
      </c>
      <c r="X933" s="19" t="s">
        <v>7471</v>
      </c>
      <c r="Y933" s="4" t="str">
        <f t="shared" si="30"/>
        <v>763 : [29, 47, 2, 385],   #Kefka's Tower Right Side Hallway After Inferno Room North Door</v>
      </c>
      <c r="Z933" s="4" t="str">
        <f t="shared" si="29"/>
        <v>293 : [47, 2, 385, Kefka's Tower Right Side Hallway After Inferno Room],   #1111</v>
      </c>
      <c r="AB933" s="19" t="s">
        <v>7631</v>
      </c>
      <c r="AD933" t="s">
        <v>7631</v>
      </c>
    </row>
    <row r="934" spans="1:30">
      <c r="A934">
        <v>764</v>
      </c>
      <c r="B934">
        <v>293</v>
      </c>
      <c r="C934">
        <v>52</v>
      </c>
      <c r="D934">
        <v>15</v>
      </c>
      <c r="E934">
        <v>334</v>
      </c>
      <c r="F934">
        <v>37</v>
      </c>
      <c r="G934">
        <v>53</v>
      </c>
      <c r="H934">
        <v>2</v>
      </c>
      <c r="I934">
        <v>0</v>
      </c>
      <c r="J934">
        <v>0</v>
      </c>
      <c r="K934">
        <v>32</v>
      </c>
      <c r="L934">
        <v>0</v>
      </c>
      <c r="M934">
        <v>0</v>
      </c>
      <c r="P934" s="19" t="s">
        <v>7294</v>
      </c>
      <c r="Q934" s="19" t="s">
        <v>2501</v>
      </c>
      <c r="R934">
        <v>892</v>
      </c>
      <c r="S934">
        <v>334</v>
      </c>
      <c r="T934">
        <v>52</v>
      </c>
      <c r="U934">
        <v>14</v>
      </c>
      <c r="V934">
        <v>0</v>
      </c>
      <c r="W934">
        <v>386</v>
      </c>
      <c r="X934" s="19" t="s">
        <v>7472</v>
      </c>
      <c r="Y934" s="4" t="str">
        <f t="shared" si="30"/>
        <v>764 : [52, 14, 0, 386],   #Kefka's Tower Right Side Hallway To Skull Drgn South Door</v>
      </c>
      <c r="Z934" s="4" t="str">
        <f t="shared" si="29"/>
        <v>293 : [14, 0, 386, Kefka's Tower Right Side Hallway To Skull Drgn],   #892</v>
      </c>
      <c r="AB934" s="19" t="s">
        <v>7632</v>
      </c>
      <c r="AD934" t="s">
        <v>7632</v>
      </c>
    </row>
    <row r="935" spans="1:30">
      <c r="A935">
        <v>765</v>
      </c>
      <c r="B935">
        <v>293</v>
      </c>
      <c r="C935">
        <v>52</v>
      </c>
      <c r="D935">
        <v>2</v>
      </c>
      <c r="E935">
        <v>354</v>
      </c>
      <c r="F935">
        <v>82</v>
      </c>
      <c r="G935">
        <v>42</v>
      </c>
      <c r="H935">
        <v>0</v>
      </c>
      <c r="I935">
        <v>0</v>
      </c>
      <c r="J935">
        <v>0</v>
      </c>
      <c r="K935">
        <v>0</v>
      </c>
      <c r="L935">
        <v>0</v>
      </c>
      <c r="M935">
        <v>0</v>
      </c>
      <c r="P935" s="19" t="s">
        <v>7313</v>
      </c>
      <c r="Q935" s="19" t="s">
        <v>2502</v>
      </c>
      <c r="R935">
        <v>998</v>
      </c>
      <c r="S935">
        <v>354</v>
      </c>
      <c r="T935">
        <v>52</v>
      </c>
      <c r="U935">
        <v>4</v>
      </c>
      <c r="V935">
        <v>2</v>
      </c>
      <c r="W935">
        <v>386</v>
      </c>
      <c r="X935" s="19" t="s">
        <v>7472</v>
      </c>
      <c r="Y935" s="4" t="str">
        <f t="shared" si="30"/>
        <v>765 : [52, 4, 2, 386],   #Kefka's Tower Right Side Hallway To Skull Drgn North Door</v>
      </c>
      <c r="Z935" s="4" t="str">
        <f t="shared" si="29"/>
        <v>293 : [4, 2, 386, Kefka's Tower Right Side Hallway To Skull Drgn],   #998</v>
      </c>
      <c r="AB935" s="19" t="s">
        <v>7633</v>
      </c>
      <c r="AD935" t="s">
        <v>7633</v>
      </c>
    </row>
    <row r="936" spans="1:30">
      <c r="A936">
        <v>766</v>
      </c>
      <c r="B936">
        <v>294</v>
      </c>
      <c r="C936">
        <v>52</v>
      </c>
      <c r="D936">
        <v>15</v>
      </c>
      <c r="E936">
        <v>334</v>
      </c>
      <c r="F936">
        <v>23</v>
      </c>
      <c r="G936">
        <v>49</v>
      </c>
      <c r="H936">
        <v>2</v>
      </c>
      <c r="I936">
        <v>0</v>
      </c>
      <c r="J936">
        <v>0</v>
      </c>
      <c r="K936">
        <v>32</v>
      </c>
      <c r="L936">
        <v>0</v>
      </c>
      <c r="M936">
        <v>0</v>
      </c>
      <c r="P936" s="19" t="s">
        <v>7294</v>
      </c>
      <c r="Q936" s="19" t="s">
        <v>2503</v>
      </c>
      <c r="R936">
        <v>891</v>
      </c>
      <c r="S936">
        <v>334</v>
      </c>
      <c r="T936">
        <v>52</v>
      </c>
      <c r="U936">
        <v>14</v>
      </c>
      <c r="V936">
        <v>0</v>
      </c>
      <c r="W936">
        <v>387</v>
      </c>
      <c r="X936" s="19" t="s">
        <v>7473</v>
      </c>
      <c r="Y936" s="4" t="str">
        <f t="shared" si="30"/>
        <v>766 : [52, 14, 0, 387],   #Kefka's Tower Middle Hallway To Gold Drgn South Door</v>
      </c>
      <c r="Z936" s="4" t="str">
        <f t="shared" si="29"/>
        <v>294 : [14, 0, 387, Kefka's Tower Middle Hallway To Gold Drgn],   #891</v>
      </c>
      <c r="AB936" s="19" t="s">
        <v>7634</v>
      </c>
      <c r="AD936" t="s">
        <v>7634</v>
      </c>
    </row>
    <row r="937" spans="1:30">
      <c r="A937">
        <v>767</v>
      </c>
      <c r="B937">
        <v>294</v>
      </c>
      <c r="C937">
        <v>52</v>
      </c>
      <c r="D937">
        <v>2</v>
      </c>
      <c r="E937">
        <v>335</v>
      </c>
      <c r="F937">
        <v>82</v>
      </c>
      <c r="G937">
        <v>42</v>
      </c>
      <c r="H937">
        <v>0</v>
      </c>
      <c r="I937">
        <v>0</v>
      </c>
      <c r="J937">
        <v>0</v>
      </c>
      <c r="K937">
        <v>0</v>
      </c>
      <c r="L937">
        <v>0</v>
      </c>
      <c r="M937">
        <v>0</v>
      </c>
      <c r="P937" s="19" t="s">
        <v>7318</v>
      </c>
      <c r="Q937" s="19" t="s">
        <v>2504</v>
      </c>
      <c r="R937">
        <v>902</v>
      </c>
      <c r="S937">
        <v>335</v>
      </c>
      <c r="T937">
        <v>52</v>
      </c>
      <c r="U937">
        <v>4</v>
      </c>
      <c r="V937">
        <v>2</v>
      </c>
      <c r="W937">
        <v>387</v>
      </c>
      <c r="X937" s="19" t="s">
        <v>7473</v>
      </c>
      <c r="Y937" s="4" t="str">
        <f t="shared" si="30"/>
        <v>767 : [52, 4, 2, 387],   #Kefka's Tower Middle Hallway To Skull Drgn North Door</v>
      </c>
      <c r="Z937" s="4" t="str">
        <f t="shared" si="29"/>
        <v>294 : [4, 2, 387, Kefka's Tower Middle Hallway To Gold Drgn],   #902</v>
      </c>
      <c r="AB937" s="19" t="s">
        <v>7635</v>
      </c>
      <c r="AD937" t="s">
        <v>7635</v>
      </c>
    </row>
    <row r="938" spans="1:30">
      <c r="A938">
        <v>768</v>
      </c>
      <c r="B938">
        <v>295</v>
      </c>
      <c r="C938">
        <v>57</v>
      </c>
      <c r="D938">
        <v>55</v>
      </c>
      <c r="E938">
        <v>334</v>
      </c>
      <c r="F938">
        <v>27</v>
      </c>
      <c r="G938">
        <v>53</v>
      </c>
      <c r="H938">
        <v>2</v>
      </c>
      <c r="I938">
        <v>0</v>
      </c>
      <c r="J938">
        <v>0</v>
      </c>
      <c r="K938">
        <v>32</v>
      </c>
      <c r="L938">
        <v>0</v>
      </c>
      <c r="M938">
        <v>0</v>
      </c>
      <c r="P938" s="19" t="s">
        <v>7294</v>
      </c>
      <c r="Q938" s="19" t="s">
        <v>2505</v>
      </c>
      <c r="R938">
        <v>890</v>
      </c>
      <c r="S938">
        <v>334</v>
      </c>
      <c r="T938">
        <v>57</v>
      </c>
      <c r="U938">
        <v>54</v>
      </c>
      <c r="V938">
        <v>0</v>
      </c>
      <c r="W938">
        <v>388</v>
      </c>
      <c r="X938" s="19" t="s">
        <v>7474</v>
      </c>
      <c r="Y938" s="4" t="str">
        <f t="shared" si="30"/>
        <v>768 : [57, 54, 0, 388],   #Kefka's Tower Left Side Hallway After Broken Capsule Room Right Door</v>
      </c>
      <c r="Z938" s="4" t="str">
        <f t="shared" si="29"/>
        <v>295 : [54, 0, 388, Kefka's Tower Left Side Hallway After Broken Capsule Room],   #890</v>
      </c>
      <c r="AB938" s="19" t="s">
        <v>7636</v>
      </c>
      <c r="AD938" t="s">
        <v>7636</v>
      </c>
    </row>
    <row r="939" spans="1:30">
      <c r="A939">
        <v>769</v>
      </c>
      <c r="B939">
        <v>295</v>
      </c>
      <c r="C939">
        <v>52</v>
      </c>
      <c r="D939">
        <v>58</v>
      </c>
      <c r="E939">
        <v>352</v>
      </c>
      <c r="F939">
        <v>31</v>
      </c>
      <c r="G939">
        <v>28</v>
      </c>
      <c r="H939">
        <v>2</v>
      </c>
      <c r="I939">
        <v>0</v>
      </c>
      <c r="J939">
        <v>0</v>
      </c>
      <c r="K939">
        <v>32</v>
      </c>
      <c r="L939">
        <v>0</v>
      </c>
      <c r="M939">
        <v>0</v>
      </c>
      <c r="P939" s="19" t="s">
        <v>7316</v>
      </c>
      <c r="Q939" s="19" t="s">
        <v>2506</v>
      </c>
      <c r="R939">
        <v>977</v>
      </c>
      <c r="S939">
        <v>352</v>
      </c>
      <c r="T939">
        <v>52</v>
      </c>
      <c r="U939">
        <v>57</v>
      </c>
      <c r="V939">
        <v>0</v>
      </c>
      <c r="W939">
        <v>388</v>
      </c>
      <c r="X939" s="19" t="s">
        <v>7474</v>
      </c>
      <c r="Y939" s="4" t="str">
        <f t="shared" si="30"/>
        <v>769 : [52, 57, 0, 388],   #Kefka's Tower Left Side Hallway After Broken Capsule Room Left Door</v>
      </c>
      <c r="Z939" s="4" t="str">
        <f t="shared" si="29"/>
        <v>295 : [57, 0, 388, Kefka's Tower Left Side Hallway After Broken Capsule Room],   #977</v>
      </c>
      <c r="AB939" s="19" t="s">
        <v>7637</v>
      </c>
      <c r="AD939" t="s">
        <v>7637</v>
      </c>
    </row>
    <row r="940" spans="1:30">
      <c r="A940">
        <v>770</v>
      </c>
      <c r="B940">
        <v>296</v>
      </c>
      <c r="C940">
        <v>37</v>
      </c>
      <c r="D940">
        <v>24</v>
      </c>
      <c r="E940">
        <v>339</v>
      </c>
      <c r="F940">
        <v>37</v>
      </c>
      <c r="G940">
        <v>46</v>
      </c>
      <c r="H940">
        <v>2</v>
      </c>
      <c r="I940">
        <v>0</v>
      </c>
      <c r="J940">
        <v>0</v>
      </c>
      <c r="K940">
        <v>32</v>
      </c>
      <c r="L940">
        <v>0</v>
      </c>
      <c r="M940">
        <v>0</v>
      </c>
      <c r="P940" s="19" t="s">
        <v>655</v>
      </c>
      <c r="Q940" s="19" t="s">
        <v>2297</v>
      </c>
      <c r="R940">
        <v>919</v>
      </c>
      <c r="S940">
        <v>339</v>
      </c>
      <c r="T940">
        <v>37</v>
      </c>
      <c r="U940">
        <v>23</v>
      </c>
      <c r="V940">
        <v>0</v>
      </c>
      <c r="W940">
        <v>389</v>
      </c>
      <c r="X940" s="19" t="s">
        <v>2297</v>
      </c>
      <c r="Y940" s="4" t="str">
        <f t="shared" si="30"/>
        <v>770 : [37, 23, 0, 389],   #Kefka's Tower Inferno Room 2 Chests Upstairs</v>
      </c>
      <c r="Z940" s="4" t="str">
        <f t="shared" si="29"/>
        <v>296 : [23, 0, 389, Kefka's Tower Inferno Room 2 Chests Upstairs],   #919</v>
      </c>
      <c r="AB940" s="19" t="s">
        <v>7638</v>
      </c>
      <c r="AD940" t="s">
        <v>7638</v>
      </c>
    </row>
    <row r="941" spans="1:30">
      <c r="A941">
        <v>1241</v>
      </c>
      <c r="B941">
        <v>297</v>
      </c>
      <c r="C941">
        <v>7</v>
      </c>
      <c r="D941">
        <v>8</v>
      </c>
      <c r="E941">
        <v>298</v>
      </c>
      <c r="F941">
        <v>13</v>
      </c>
      <c r="G941">
        <v>12</v>
      </c>
      <c r="H941">
        <v>2</v>
      </c>
      <c r="I941">
        <v>1</v>
      </c>
      <c r="J941">
        <v>0</v>
      </c>
      <c r="K941">
        <v>40</v>
      </c>
      <c r="L941">
        <v>2</v>
      </c>
      <c r="M941">
        <v>0</v>
      </c>
      <c r="N941">
        <v>8</v>
      </c>
      <c r="O941">
        <v>8</v>
      </c>
      <c r="P941" s="19" t="s">
        <v>7319</v>
      </c>
      <c r="Q941" s="19" t="s">
        <v>2231</v>
      </c>
      <c r="R941">
        <v>771</v>
      </c>
      <c r="S941">
        <v>298</v>
      </c>
      <c r="T941">
        <v>8</v>
      </c>
      <c r="U941">
        <v>10</v>
      </c>
      <c r="V941">
        <v>2</v>
      </c>
      <c r="W941">
        <v>390</v>
      </c>
      <c r="X941" s="19" t="s">
        <v>3114</v>
      </c>
      <c r="Y941" s="4" t="str">
        <f t="shared" si="30"/>
        <v>1241 : [8, 10, 2, 390],   #Darill's Tomb Outside to B1</v>
      </c>
      <c r="Z941" s="4" t="str">
        <f t="shared" si="29"/>
        <v>297 : [10, 2, 390, Darill's Tomb Outside],   #771</v>
      </c>
      <c r="AB941" s="19" t="s">
        <v>5773</v>
      </c>
      <c r="AD941" t="s">
        <v>5773</v>
      </c>
    </row>
    <row r="942" spans="1:30">
      <c r="A942">
        <v>1242</v>
      </c>
      <c r="B942">
        <v>297</v>
      </c>
      <c r="C942">
        <v>1</v>
      </c>
      <c r="D942">
        <v>14</v>
      </c>
      <c r="E942">
        <v>511</v>
      </c>
      <c r="F942">
        <v>25</v>
      </c>
      <c r="G942">
        <v>53</v>
      </c>
      <c r="H942">
        <v>2</v>
      </c>
      <c r="I942">
        <v>0</v>
      </c>
      <c r="J942">
        <v>0</v>
      </c>
      <c r="K942">
        <v>32</v>
      </c>
      <c r="L942">
        <v>13</v>
      </c>
      <c r="M942">
        <v>0</v>
      </c>
      <c r="N942">
        <v>8</v>
      </c>
      <c r="O942">
        <v>14</v>
      </c>
      <c r="P942" s="19" t="s">
        <v>228</v>
      </c>
      <c r="Q942" s="19" t="s">
        <v>2230</v>
      </c>
      <c r="R942">
        <v>53</v>
      </c>
      <c r="S942">
        <v>1</v>
      </c>
      <c r="T942">
        <v>8</v>
      </c>
      <c r="U942">
        <v>12</v>
      </c>
      <c r="V942">
        <v>0</v>
      </c>
      <c r="W942">
        <v>390</v>
      </c>
      <c r="X942" s="19" t="s">
        <v>3114</v>
      </c>
      <c r="Y942" s="4" t="str">
        <f t="shared" si="30"/>
        <v>1242 : [8, 12, 0, 390],   #Darill's Tomb Outside to World Map</v>
      </c>
      <c r="Z942" s="4" t="str">
        <f t="shared" si="29"/>
        <v>297 : [12, 0, 390, Darill's Tomb Outside],   #53</v>
      </c>
      <c r="AB942" s="19" t="s">
        <v>7448</v>
      </c>
      <c r="AD942" t="s">
        <v>7448</v>
      </c>
    </row>
    <row r="943" spans="1:30">
      <c r="A943">
        <v>771</v>
      </c>
      <c r="B943">
        <v>298</v>
      </c>
      <c r="C943">
        <v>13</v>
      </c>
      <c r="D943">
        <v>10</v>
      </c>
      <c r="E943">
        <v>297</v>
      </c>
      <c r="F943">
        <v>8</v>
      </c>
      <c r="G943">
        <v>10</v>
      </c>
      <c r="H943">
        <v>2</v>
      </c>
      <c r="I943">
        <v>0</v>
      </c>
      <c r="J943">
        <v>0</v>
      </c>
      <c r="K943">
        <v>32</v>
      </c>
      <c r="L943">
        <v>0</v>
      </c>
      <c r="M943">
        <v>0</v>
      </c>
      <c r="P943" s="19" t="s">
        <v>7121</v>
      </c>
      <c r="Q943" s="19" t="s">
        <v>2232</v>
      </c>
      <c r="R943">
        <v>1241</v>
      </c>
      <c r="S943">
        <v>297</v>
      </c>
      <c r="T943">
        <v>13</v>
      </c>
      <c r="U943">
        <v>12</v>
      </c>
      <c r="V943">
        <v>2</v>
      </c>
      <c r="W943">
        <v>391</v>
      </c>
      <c r="X943" s="19" t="s">
        <v>3115</v>
      </c>
      <c r="Y943" s="4" t="str">
        <f t="shared" si="30"/>
        <v>771 : [13, 12, 2, 391],   #Darill's Tomb B1 Entry Room North</v>
      </c>
      <c r="Z943" s="4" t="str">
        <f t="shared" si="29"/>
        <v>298 : [12, 2, 391, Darill's Tomb Entry Room],   #1241</v>
      </c>
      <c r="AB943" s="19" t="s">
        <v>5774</v>
      </c>
      <c r="AD943" t="s">
        <v>5774</v>
      </c>
    </row>
    <row r="944" spans="1:30">
      <c r="A944">
        <v>772</v>
      </c>
      <c r="B944">
        <v>298</v>
      </c>
      <c r="C944">
        <v>13</v>
      </c>
      <c r="D944">
        <v>24</v>
      </c>
      <c r="E944">
        <v>299</v>
      </c>
      <c r="F944">
        <v>37</v>
      </c>
      <c r="G944">
        <v>12</v>
      </c>
      <c r="H944">
        <v>2</v>
      </c>
      <c r="I944">
        <v>1</v>
      </c>
      <c r="J944">
        <v>0</v>
      </c>
      <c r="K944">
        <v>40</v>
      </c>
      <c r="L944">
        <v>0</v>
      </c>
      <c r="M944">
        <v>0</v>
      </c>
      <c r="P944" s="19" t="s">
        <v>7320</v>
      </c>
      <c r="Q944" s="19" t="s">
        <v>2233</v>
      </c>
      <c r="R944">
        <v>773</v>
      </c>
      <c r="S944">
        <v>299</v>
      </c>
      <c r="T944">
        <v>13</v>
      </c>
      <c r="U944">
        <v>23</v>
      </c>
      <c r="V944">
        <v>0</v>
      </c>
      <c r="W944">
        <v>391</v>
      </c>
      <c r="X944" s="19" t="s">
        <v>3115</v>
      </c>
      <c r="Y944" s="4" t="str">
        <f t="shared" si="30"/>
        <v>772 : [13, 23, 0, 391],   #Darill's Tomb B1 Entry Room South</v>
      </c>
      <c r="Z944" s="4" t="str">
        <f t="shared" si="29"/>
        <v>298 : [23, 0, 391, Darill's Tomb Entry Room],   #773</v>
      </c>
      <c r="AB944" s="19" t="s">
        <v>5775</v>
      </c>
      <c r="AD944" t="s">
        <v>5775</v>
      </c>
    </row>
    <row r="945" spans="1:30">
      <c r="A945">
        <v>773</v>
      </c>
      <c r="B945">
        <v>299</v>
      </c>
      <c r="C945">
        <v>37</v>
      </c>
      <c r="D945">
        <v>10</v>
      </c>
      <c r="E945">
        <v>298</v>
      </c>
      <c r="F945">
        <v>13</v>
      </c>
      <c r="G945">
        <v>23</v>
      </c>
      <c r="H945">
        <v>0</v>
      </c>
      <c r="I945">
        <v>0</v>
      </c>
      <c r="J945">
        <v>0</v>
      </c>
      <c r="K945">
        <v>0</v>
      </c>
      <c r="L945">
        <v>0</v>
      </c>
      <c r="M945">
        <v>0</v>
      </c>
      <c r="P945" s="19" t="s">
        <v>7319</v>
      </c>
      <c r="Q945" s="19" t="s">
        <v>2234</v>
      </c>
      <c r="R945">
        <v>772</v>
      </c>
      <c r="S945">
        <v>298</v>
      </c>
      <c r="T945">
        <v>37</v>
      </c>
      <c r="U945">
        <v>12</v>
      </c>
      <c r="V945">
        <v>2</v>
      </c>
      <c r="W945">
        <v>392</v>
      </c>
      <c r="X945" s="19" t="s">
        <v>3116</v>
      </c>
      <c r="Y945" s="4" t="str">
        <f t="shared" si="30"/>
        <v>773 : [37, 12, 2, 392],   #Darill's Tomb B2 to B1 Stairs</v>
      </c>
      <c r="Z945" s="4" t="str">
        <f t="shared" si="29"/>
        <v>299 : [12, 2, 392, Darill's Tomb Main Upstairs Room],   #772</v>
      </c>
      <c r="AB945" s="19" t="s">
        <v>5776</v>
      </c>
      <c r="AD945" t="s">
        <v>5776</v>
      </c>
    </row>
    <row r="946" spans="1:30">
      <c r="A946">
        <v>774</v>
      </c>
      <c r="B946">
        <v>299</v>
      </c>
      <c r="C946">
        <v>30</v>
      </c>
      <c r="D946">
        <v>17</v>
      </c>
      <c r="E946">
        <v>299</v>
      </c>
      <c r="F946">
        <v>12</v>
      </c>
      <c r="G946">
        <v>43</v>
      </c>
      <c r="H946">
        <v>0</v>
      </c>
      <c r="I946">
        <v>0</v>
      </c>
      <c r="J946">
        <v>0</v>
      </c>
      <c r="K946">
        <v>0</v>
      </c>
      <c r="L946">
        <v>0</v>
      </c>
      <c r="M946">
        <v>0</v>
      </c>
      <c r="P946" s="19" t="s">
        <v>7320</v>
      </c>
      <c r="Q946" s="19" t="s">
        <v>2235</v>
      </c>
      <c r="R946">
        <v>775</v>
      </c>
      <c r="S946">
        <v>299</v>
      </c>
      <c r="T946">
        <v>30</v>
      </c>
      <c r="U946">
        <v>19</v>
      </c>
      <c r="V946">
        <v>2</v>
      </c>
      <c r="W946">
        <v>392</v>
      </c>
      <c r="X946" s="19" t="s">
        <v>3116</v>
      </c>
      <c r="Y946" s="4" t="str">
        <f t="shared" si="30"/>
        <v>774 : [30, 19, 2, 392],   #Darill's Tomb B2 Main Room Left Side Top Door</v>
      </c>
      <c r="Z946" s="4" t="str">
        <f t="shared" si="29"/>
        <v>299 : [19, 2, 392, Darill's Tomb Main Upstairs Room],   #775</v>
      </c>
      <c r="AB946" s="19" t="s">
        <v>5777</v>
      </c>
      <c r="AD946" t="s">
        <v>5777</v>
      </c>
    </row>
    <row r="947" spans="1:30">
      <c r="A947">
        <v>775</v>
      </c>
      <c r="B947">
        <v>299</v>
      </c>
      <c r="C947">
        <v>12</v>
      </c>
      <c r="D947">
        <v>44</v>
      </c>
      <c r="E947">
        <v>299</v>
      </c>
      <c r="F947">
        <v>30</v>
      </c>
      <c r="G947">
        <v>19</v>
      </c>
      <c r="H947">
        <v>2</v>
      </c>
      <c r="I947">
        <v>0</v>
      </c>
      <c r="J947">
        <v>0</v>
      </c>
      <c r="K947">
        <v>32</v>
      </c>
      <c r="L947">
        <v>0</v>
      </c>
      <c r="M947">
        <v>0</v>
      </c>
      <c r="P947" s="19" t="s">
        <v>7320</v>
      </c>
      <c r="Q947" s="19" t="s">
        <v>2246</v>
      </c>
      <c r="R947">
        <v>774</v>
      </c>
      <c r="S947">
        <v>299</v>
      </c>
      <c r="T947">
        <v>12</v>
      </c>
      <c r="U947">
        <v>43</v>
      </c>
      <c r="V947">
        <v>0</v>
      </c>
      <c r="W947">
        <v>393</v>
      </c>
      <c r="X947" s="19" t="s">
        <v>3117</v>
      </c>
      <c r="Y947" s="4" t="str">
        <f t="shared" si="30"/>
        <v>775 : [12, 43, 0, 393],   #Darill's Tomb B2 Left Side Tombstone Room</v>
      </c>
      <c r="Z947" s="4" t="str">
        <f t="shared" si="29"/>
        <v>299 : [43, 0, 393, Darill's Tomb Left Side Tombstone Room],   #774</v>
      </c>
      <c r="AB947" s="19" t="s">
        <v>5778</v>
      </c>
      <c r="AD947" t="s">
        <v>5778</v>
      </c>
    </row>
    <row r="948" spans="1:30">
      <c r="A948">
        <v>776</v>
      </c>
      <c r="B948">
        <v>299</v>
      </c>
      <c r="C948">
        <v>44</v>
      </c>
      <c r="D948">
        <v>17</v>
      </c>
      <c r="E948">
        <v>299</v>
      </c>
      <c r="F948">
        <v>28</v>
      </c>
      <c r="G948">
        <v>47</v>
      </c>
      <c r="H948">
        <v>0</v>
      </c>
      <c r="I948">
        <v>0</v>
      </c>
      <c r="J948">
        <v>0</v>
      </c>
      <c r="K948">
        <v>0</v>
      </c>
      <c r="L948">
        <v>0</v>
      </c>
      <c r="M948">
        <v>0</v>
      </c>
      <c r="P948" s="19" t="s">
        <v>7320</v>
      </c>
      <c r="Q948" s="19" t="s">
        <v>2236</v>
      </c>
      <c r="R948">
        <v>777</v>
      </c>
      <c r="S948">
        <v>299</v>
      </c>
      <c r="T948">
        <v>44</v>
      </c>
      <c r="U948">
        <v>19</v>
      </c>
      <c r="V948">
        <v>2</v>
      </c>
      <c r="W948">
        <v>392</v>
      </c>
      <c r="X948" s="19" t="s">
        <v>3116</v>
      </c>
      <c r="Y948" s="4" t="str">
        <f t="shared" si="30"/>
        <v>776 : [44, 19, 2, 392],   #Darill's Tomb B2 Main Room Right Side Top Door</v>
      </c>
      <c r="Z948" s="4" t="str">
        <f t="shared" si="29"/>
        <v>299 : [19, 2, 392, Darill's Tomb Main Upstairs Room],   #777</v>
      </c>
      <c r="AB948" s="19" t="s">
        <v>5779</v>
      </c>
      <c r="AD948" t="s">
        <v>5779</v>
      </c>
    </row>
    <row r="949" spans="1:30">
      <c r="A949">
        <v>777</v>
      </c>
      <c r="B949">
        <v>299</v>
      </c>
      <c r="C949">
        <v>28</v>
      </c>
      <c r="D949">
        <v>48</v>
      </c>
      <c r="E949">
        <v>299</v>
      </c>
      <c r="F949">
        <v>44</v>
      </c>
      <c r="G949">
        <v>19</v>
      </c>
      <c r="H949">
        <v>2</v>
      </c>
      <c r="I949">
        <v>0</v>
      </c>
      <c r="J949">
        <v>0</v>
      </c>
      <c r="K949">
        <v>32</v>
      </c>
      <c r="L949">
        <v>0</v>
      </c>
      <c r="M949">
        <v>0</v>
      </c>
      <c r="P949" s="19" t="s">
        <v>7320</v>
      </c>
      <c r="Q949" s="19" t="s">
        <v>2245</v>
      </c>
      <c r="R949">
        <v>776</v>
      </c>
      <c r="S949">
        <v>299</v>
      </c>
      <c r="T949">
        <v>28</v>
      </c>
      <c r="U949">
        <v>47</v>
      </c>
      <c r="V949">
        <v>0</v>
      </c>
      <c r="W949">
        <v>394</v>
      </c>
      <c r="X949" s="19" t="s">
        <v>3118</v>
      </c>
      <c r="Y949" s="4" t="str">
        <f t="shared" si="30"/>
        <v>777 : [28, 47, 0, 394],   #Darill's Tomb B2 Right Side Tombstone Room South</v>
      </c>
      <c r="Z949" s="4" t="str">
        <f t="shared" si="29"/>
        <v>299 : [47, 0, 394, Darill's Tomb Right Side Tombstone Room],   #776</v>
      </c>
      <c r="AB949" s="19" t="s">
        <v>5780</v>
      </c>
      <c r="AD949" t="s">
        <v>5780</v>
      </c>
    </row>
    <row r="950" spans="1:30">
      <c r="A950">
        <v>778</v>
      </c>
      <c r="B950">
        <v>299</v>
      </c>
      <c r="C950">
        <v>29</v>
      </c>
      <c r="D950">
        <v>27</v>
      </c>
      <c r="E950">
        <v>299</v>
      </c>
      <c r="F950">
        <v>11</v>
      </c>
      <c r="G950">
        <v>57</v>
      </c>
      <c r="H950">
        <v>2</v>
      </c>
      <c r="I950">
        <v>0</v>
      </c>
      <c r="J950">
        <v>0</v>
      </c>
      <c r="K950">
        <v>32</v>
      </c>
      <c r="L950">
        <v>0</v>
      </c>
      <c r="M950">
        <v>0</v>
      </c>
      <c r="P950" s="19" t="s">
        <v>7320</v>
      </c>
      <c r="Q950" s="19" t="s">
        <v>2237</v>
      </c>
      <c r="R950">
        <v>779</v>
      </c>
      <c r="S950">
        <v>299</v>
      </c>
      <c r="T950">
        <v>29</v>
      </c>
      <c r="U950">
        <v>26</v>
      </c>
      <c r="V950">
        <v>0</v>
      </c>
      <c r="W950">
        <v>392</v>
      </c>
      <c r="X950" s="19" t="s">
        <v>3116</v>
      </c>
      <c r="Y950" s="4" t="str">
        <f t="shared" si="30"/>
        <v>778 : [29, 26, 0, 392],   #Darill's Tomb B2 Main Room Left Side Bottom Door</v>
      </c>
      <c r="Z950" s="4" t="str">
        <f t="shared" si="29"/>
        <v>299 : [26, 0, 392, Darill's Tomb Main Upstairs Room],   #779</v>
      </c>
      <c r="AB950" s="19" t="s">
        <v>5781</v>
      </c>
      <c r="AD950" t="s">
        <v>5781</v>
      </c>
    </row>
    <row r="951" spans="1:30">
      <c r="A951">
        <v>779</v>
      </c>
      <c r="B951">
        <v>299</v>
      </c>
      <c r="C951">
        <v>11</v>
      </c>
      <c r="D951">
        <v>55</v>
      </c>
      <c r="E951">
        <v>299</v>
      </c>
      <c r="F951">
        <v>29</v>
      </c>
      <c r="G951">
        <v>26</v>
      </c>
      <c r="H951">
        <v>0</v>
      </c>
      <c r="I951">
        <v>0</v>
      </c>
      <c r="J951">
        <v>0</v>
      </c>
      <c r="K951">
        <v>0</v>
      </c>
      <c r="L951">
        <v>0</v>
      </c>
      <c r="M951">
        <v>0</v>
      </c>
      <c r="P951" s="19" t="s">
        <v>7320</v>
      </c>
      <c r="Q951" s="19" t="s">
        <v>2238</v>
      </c>
      <c r="R951">
        <v>778</v>
      </c>
      <c r="S951">
        <v>299</v>
      </c>
      <c r="T951">
        <v>11</v>
      </c>
      <c r="U951">
        <v>57</v>
      </c>
      <c r="V951">
        <v>2</v>
      </c>
      <c r="W951">
        <v>395</v>
      </c>
      <c r="X951" s="19" t="s">
        <v>3119</v>
      </c>
      <c r="Y951" s="4" t="str">
        <f t="shared" si="30"/>
        <v>779 : [11, 57, 2, 395],   #Darill's Tomb B2 Left Side Bottom Room to Main Room</v>
      </c>
      <c r="Z951" s="4" t="str">
        <f t="shared" si="29"/>
        <v>299 : [57, 2, 395, Darill's Tomb B2 Left Side Bottom Room],   #778</v>
      </c>
      <c r="AB951" s="19" t="s">
        <v>5782</v>
      </c>
      <c r="AD951" t="s">
        <v>5782</v>
      </c>
    </row>
    <row r="952" spans="1:30">
      <c r="A952">
        <v>780</v>
      </c>
      <c r="B952">
        <v>299</v>
      </c>
      <c r="C952">
        <v>37</v>
      </c>
      <c r="D952">
        <v>22</v>
      </c>
      <c r="E952">
        <v>299</v>
      </c>
      <c r="F952">
        <v>56</v>
      </c>
      <c r="G952">
        <v>12</v>
      </c>
      <c r="H952">
        <v>2</v>
      </c>
      <c r="I952">
        <v>0</v>
      </c>
      <c r="J952">
        <v>0</v>
      </c>
      <c r="K952">
        <v>32</v>
      </c>
      <c r="L952">
        <v>0</v>
      </c>
      <c r="M952">
        <v>0</v>
      </c>
      <c r="P952" s="19" t="s">
        <v>7320</v>
      </c>
      <c r="Q952" s="19" t="s">
        <v>2239</v>
      </c>
      <c r="R952">
        <v>782</v>
      </c>
      <c r="S952">
        <v>299</v>
      </c>
      <c r="T952">
        <v>37</v>
      </c>
      <c r="U952">
        <v>21</v>
      </c>
      <c r="V952">
        <v>0</v>
      </c>
      <c r="W952">
        <v>392</v>
      </c>
      <c r="X952" s="19" t="s">
        <v>3116</v>
      </c>
      <c r="Y952" s="4" t="str">
        <f t="shared" si="30"/>
        <v>780 : [37, 21, 0, 392],   #Darill's Tomb B2 Main Room to Turtle Hallway</v>
      </c>
      <c r="Z952" s="4" t="str">
        <f t="shared" si="29"/>
        <v>299 : [21, 0, 392, Darill's Tomb Main Upstairs Room],   #782</v>
      </c>
      <c r="AB952" s="19" t="s">
        <v>5783</v>
      </c>
      <c r="AD952" t="s">
        <v>5783</v>
      </c>
    </row>
    <row r="953" spans="1:30">
      <c r="A953">
        <v>781</v>
      </c>
      <c r="B953">
        <v>299</v>
      </c>
      <c r="C953">
        <v>56</v>
      </c>
      <c r="D953">
        <v>21</v>
      </c>
      <c r="E953">
        <v>300</v>
      </c>
      <c r="F953">
        <v>69</v>
      </c>
      <c r="G953">
        <v>8</v>
      </c>
      <c r="H953">
        <v>2</v>
      </c>
      <c r="I953">
        <v>0</v>
      </c>
      <c r="J953">
        <v>0</v>
      </c>
      <c r="K953">
        <v>32</v>
      </c>
      <c r="L953">
        <v>0</v>
      </c>
      <c r="M953">
        <v>0</v>
      </c>
      <c r="P953" s="19" t="s">
        <v>7321</v>
      </c>
      <c r="Q953" s="19" t="s">
        <v>2240</v>
      </c>
      <c r="R953">
        <v>793</v>
      </c>
      <c r="S953">
        <v>300</v>
      </c>
      <c r="T953">
        <v>56</v>
      </c>
      <c r="U953">
        <v>20</v>
      </c>
      <c r="V953">
        <v>0</v>
      </c>
      <c r="W953">
        <v>396</v>
      </c>
      <c r="X953" s="19" t="s">
        <v>3120</v>
      </c>
      <c r="Y953" s="4" t="str">
        <f t="shared" si="30"/>
        <v>781 : [56, 20, 0, 396],   #Darill's Tomb B2 Turtle Hallway South</v>
      </c>
      <c r="Z953" s="4" t="str">
        <f t="shared" si="29"/>
        <v>299 : [20, 0, 396, Darill's Tomb B2 Turtle Hallway],   #793</v>
      </c>
      <c r="AB953" s="19" t="s">
        <v>5784</v>
      </c>
      <c r="AD953" t="s">
        <v>5784</v>
      </c>
    </row>
    <row r="954" spans="1:30">
      <c r="A954">
        <v>782</v>
      </c>
      <c r="B954">
        <v>299</v>
      </c>
      <c r="C954">
        <v>56</v>
      </c>
      <c r="D954">
        <v>10</v>
      </c>
      <c r="E954">
        <v>299</v>
      </c>
      <c r="F954">
        <v>37</v>
      </c>
      <c r="G954">
        <v>21</v>
      </c>
      <c r="H954">
        <v>0</v>
      </c>
      <c r="I954">
        <v>0</v>
      </c>
      <c r="J954">
        <v>0</v>
      </c>
      <c r="K954">
        <v>0</v>
      </c>
      <c r="L954">
        <v>0</v>
      </c>
      <c r="M954">
        <v>0</v>
      </c>
      <c r="P954" s="19" t="s">
        <v>7320</v>
      </c>
      <c r="Q954" s="19" t="s">
        <v>2241</v>
      </c>
      <c r="R954">
        <v>780</v>
      </c>
      <c r="S954">
        <v>299</v>
      </c>
      <c r="T954">
        <v>56</v>
      </c>
      <c r="U954">
        <v>12</v>
      </c>
      <c r="V954">
        <v>2</v>
      </c>
      <c r="W954">
        <v>396</v>
      </c>
      <c r="X954" s="19" t="s">
        <v>3120</v>
      </c>
      <c r="Y954" s="4" t="str">
        <f t="shared" si="30"/>
        <v>782 : [56, 12, 2, 396],   #Darill's Tomb B2 Turtle Hallway North</v>
      </c>
      <c r="Z954" s="4" t="str">
        <f t="shared" si="29"/>
        <v>299 : [12, 2, 396, Darill's Tomb B2 Turtle Hallway],   #780</v>
      </c>
      <c r="AB954" s="19" t="s">
        <v>5785</v>
      </c>
      <c r="AD954" t="s">
        <v>5785</v>
      </c>
    </row>
    <row r="955" spans="1:30">
      <c r="A955">
        <v>783</v>
      </c>
      <c r="B955">
        <v>299</v>
      </c>
      <c r="C955">
        <v>45</v>
      </c>
      <c r="D955">
        <v>27</v>
      </c>
      <c r="E955">
        <v>299</v>
      </c>
      <c r="F955">
        <v>43</v>
      </c>
      <c r="G955">
        <v>40</v>
      </c>
      <c r="H955">
        <v>2</v>
      </c>
      <c r="I955">
        <v>0</v>
      </c>
      <c r="J955">
        <v>0</v>
      </c>
      <c r="K955">
        <v>32</v>
      </c>
      <c r="L955">
        <v>0</v>
      </c>
      <c r="M955">
        <v>0</v>
      </c>
      <c r="P955" s="19" t="s">
        <v>7320</v>
      </c>
      <c r="Q955" s="19" t="s">
        <v>2242</v>
      </c>
      <c r="R955">
        <v>784</v>
      </c>
      <c r="S955">
        <v>299</v>
      </c>
      <c r="T955">
        <v>45</v>
      </c>
      <c r="U955">
        <v>26</v>
      </c>
      <c r="V955">
        <v>0</v>
      </c>
      <c r="W955">
        <v>392</v>
      </c>
      <c r="X955" s="19" t="s">
        <v>3116</v>
      </c>
      <c r="Y955" s="4" t="str">
        <f t="shared" si="30"/>
        <v>783 : [45, 26, 0, 392],   #Darill's Tomb B2 Main Room Right Side Bottom Door</v>
      </c>
      <c r="Z955" s="4" t="str">
        <f t="shared" si="29"/>
        <v>299 : [26, 0, 392, Darill's Tomb Main Upstairs Room],   #784</v>
      </c>
      <c r="AB955" s="19" t="s">
        <v>5786</v>
      </c>
      <c r="AD955" t="s">
        <v>5786</v>
      </c>
    </row>
    <row r="956" spans="1:30">
      <c r="A956">
        <v>784</v>
      </c>
      <c r="B956">
        <v>299</v>
      </c>
      <c r="C956">
        <v>43</v>
      </c>
      <c r="D956">
        <v>38</v>
      </c>
      <c r="E956">
        <v>299</v>
      </c>
      <c r="F956">
        <v>45</v>
      </c>
      <c r="G956">
        <v>26</v>
      </c>
      <c r="H956">
        <v>0</v>
      </c>
      <c r="I956">
        <v>0</v>
      </c>
      <c r="J956">
        <v>0</v>
      </c>
      <c r="K956">
        <v>0</v>
      </c>
      <c r="L956">
        <v>0</v>
      </c>
      <c r="M956">
        <v>0</v>
      </c>
      <c r="P956" s="19" t="s">
        <v>7320</v>
      </c>
      <c r="Q956" s="19" t="s">
        <v>2243</v>
      </c>
      <c r="R956">
        <v>783</v>
      </c>
      <c r="S956">
        <v>299</v>
      </c>
      <c r="T956">
        <v>43</v>
      </c>
      <c r="U956">
        <v>40</v>
      </c>
      <c r="V956">
        <v>2</v>
      </c>
      <c r="W956">
        <v>397</v>
      </c>
      <c r="X956" s="19" t="s">
        <v>3121</v>
      </c>
      <c r="Y956" s="4" t="str">
        <f t="shared" si="30"/>
        <v>784 : [43, 40, 2, 397],   #Darill's Tomb B2 Right Side Bottom Room to Main Room</v>
      </c>
      <c r="Z956" s="4" t="str">
        <f t="shared" si="29"/>
        <v>299 : [40, 2, 397, Darill's Tomb B2 Right Side Bottom Room],   #783</v>
      </c>
      <c r="AB956" s="19" t="s">
        <v>5787</v>
      </c>
      <c r="AD956" t="s">
        <v>5787</v>
      </c>
    </row>
    <row r="957" spans="1:30">
      <c r="A957">
        <v>785</v>
      </c>
      <c r="B957">
        <v>299</v>
      </c>
      <c r="C957">
        <v>17</v>
      </c>
      <c r="D957">
        <v>61</v>
      </c>
      <c r="E957">
        <v>300</v>
      </c>
      <c r="F957">
        <v>37</v>
      </c>
      <c r="G957">
        <v>58</v>
      </c>
      <c r="H957">
        <v>1</v>
      </c>
      <c r="I957">
        <v>1</v>
      </c>
      <c r="J957">
        <v>0</v>
      </c>
      <c r="K957">
        <v>24</v>
      </c>
      <c r="L957">
        <v>0</v>
      </c>
      <c r="M957">
        <v>0</v>
      </c>
      <c r="P957" s="19" t="s">
        <v>7321</v>
      </c>
      <c r="Q957" s="19" t="s">
        <v>2244</v>
      </c>
      <c r="R957">
        <v>790</v>
      </c>
      <c r="S957">
        <v>300</v>
      </c>
      <c r="T957">
        <v>16</v>
      </c>
      <c r="U957">
        <v>60</v>
      </c>
      <c r="V957">
        <v>3</v>
      </c>
      <c r="W957">
        <v>395</v>
      </c>
      <c r="X957" s="19" t="s">
        <v>3119</v>
      </c>
      <c r="Y957" s="4" t="str">
        <f t="shared" si="30"/>
        <v>785 : [16, 60, 3, 395],   #Darill's Tomb B2 Stairwell to B3</v>
      </c>
      <c r="Z957" s="4" t="str">
        <f t="shared" si="29"/>
        <v>299 : [60, 3, 395, Darill's Tomb B2 Left Side Bottom Room],   #790</v>
      </c>
      <c r="AB957" s="19" t="s">
        <v>5788</v>
      </c>
      <c r="AD957" t="s">
        <v>5788</v>
      </c>
    </row>
    <row r="958" spans="1:30">
      <c r="A958">
        <v>786</v>
      </c>
      <c r="B958">
        <v>299</v>
      </c>
      <c r="C958">
        <v>28</v>
      </c>
      <c r="D958">
        <v>38</v>
      </c>
      <c r="E958">
        <v>300</v>
      </c>
      <c r="F958">
        <v>61</v>
      </c>
      <c r="G958">
        <v>44</v>
      </c>
      <c r="H958">
        <v>0</v>
      </c>
      <c r="I958">
        <v>0</v>
      </c>
      <c r="J958">
        <v>0</v>
      </c>
      <c r="K958">
        <v>0</v>
      </c>
      <c r="L958">
        <v>0</v>
      </c>
      <c r="M958">
        <v>0</v>
      </c>
      <c r="P958" s="19" t="s">
        <v>7321</v>
      </c>
      <c r="Q958" s="19" t="s">
        <v>2247</v>
      </c>
      <c r="R958">
        <v>796</v>
      </c>
      <c r="S958">
        <v>300</v>
      </c>
      <c r="T958">
        <v>28</v>
      </c>
      <c r="U958">
        <v>40</v>
      </c>
      <c r="V958">
        <v>2</v>
      </c>
      <c r="W958">
        <v>394</v>
      </c>
      <c r="X958" s="19" t="s">
        <v>3118</v>
      </c>
      <c r="Y958" s="4" t="str">
        <f t="shared" si="30"/>
        <v>786 : [28, 40, 2, 394],   #Darill's Tomb B2 Right Side Tombstone Room North</v>
      </c>
      <c r="Z958" s="4" t="str">
        <f t="shared" si="29"/>
        <v>299 : [40, 2, 394, Darill's Tomb Right Side Tombstone Room],   #796</v>
      </c>
      <c r="AB958" s="19" t="s">
        <v>5789</v>
      </c>
      <c r="AD958" t="s">
        <v>5789</v>
      </c>
    </row>
    <row r="959" spans="1:30">
      <c r="A959">
        <v>787</v>
      </c>
      <c r="B959">
        <v>299</v>
      </c>
      <c r="C959">
        <v>61</v>
      </c>
      <c r="D959">
        <v>45</v>
      </c>
      <c r="E959">
        <v>299</v>
      </c>
      <c r="F959">
        <v>28</v>
      </c>
      <c r="G959">
        <v>40</v>
      </c>
      <c r="H959">
        <v>2</v>
      </c>
      <c r="I959">
        <v>0</v>
      </c>
      <c r="J959">
        <v>0</v>
      </c>
      <c r="K959">
        <v>32</v>
      </c>
      <c r="L959">
        <v>0</v>
      </c>
      <c r="M959">
        <v>0</v>
      </c>
      <c r="P959" s="19" t="s">
        <v>7320</v>
      </c>
      <c r="Q959" s="19" t="s">
        <v>2248</v>
      </c>
      <c r="R959">
        <v>786</v>
      </c>
      <c r="S959">
        <v>299</v>
      </c>
      <c r="T959">
        <v>61</v>
      </c>
      <c r="U959">
        <v>44</v>
      </c>
      <c r="V959">
        <v>0</v>
      </c>
      <c r="W959">
        <v>398</v>
      </c>
      <c r="X959" s="19" t="s">
        <v>3122</v>
      </c>
      <c r="Y959" s="4" t="str">
        <f t="shared" si="30"/>
        <v>787 : [61, 44, 0, 398],   #Darill's Tomb B2 Right Side Secret Room</v>
      </c>
      <c r="Z959" s="4" t="str">
        <f t="shared" si="29"/>
        <v>299 : [44, 0, 398, Darill's Tomb Right Side Secret Room],   #786</v>
      </c>
      <c r="AB959" s="19" t="s">
        <v>5790</v>
      </c>
      <c r="AD959" t="s">
        <v>5790</v>
      </c>
    </row>
    <row r="960" spans="1:30">
      <c r="A960">
        <v>788</v>
      </c>
      <c r="B960">
        <v>299</v>
      </c>
      <c r="C960">
        <v>77</v>
      </c>
      <c r="D960">
        <v>32</v>
      </c>
      <c r="E960">
        <v>300</v>
      </c>
      <c r="F960">
        <v>69</v>
      </c>
      <c r="G960">
        <v>16</v>
      </c>
      <c r="H960">
        <v>0</v>
      </c>
      <c r="I960">
        <v>0</v>
      </c>
      <c r="J960">
        <v>0</v>
      </c>
      <c r="K960">
        <v>0</v>
      </c>
      <c r="L960">
        <v>0</v>
      </c>
      <c r="M960">
        <v>0</v>
      </c>
      <c r="P960" s="19" t="s">
        <v>7321</v>
      </c>
      <c r="Q960" s="19" t="s">
        <v>2249</v>
      </c>
      <c r="R960">
        <v>794</v>
      </c>
      <c r="S960">
        <v>300</v>
      </c>
      <c r="T960">
        <v>77</v>
      </c>
      <c r="U960">
        <v>34</v>
      </c>
      <c r="V960">
        <v>2</v>
      </c>
      <c r="W960">
        <v>399</v>
      </c>
      <c r="X960" s="19" t="s">
        <v>2249</v>
      </c>
      <c r="Y960" s="4" t="str">
        <f t="shared" si="30"/>
        <v>788 : [77, 34, 2, 399],   #Darill's Tomb B2 Graveyard</v>
      </c>
      <c r="Z960" s="4" t="str">
        <f t="shared" si="29"/>
        <v>299 : [34, 2, 399, Darill's Tomb B2 Graveyard],   #794</v>
      </c>
      <c r="AB960" s="19" t="s">
        <v>5791</v>
      </c>
      <c r="AD960" t="s">
        <v>5791</v>
      </c>
    </row>
    <row r="961" spans="1:30">
      <c r="A961">
        <v>789</v>
      </c>
      <c r="B961">
        <v>299</v>
      </c>
      <c r="C961">
        <v>100</v>
      </c>
      <c r="D961">
        <v>29</v>
      </c>
      <c r="E961">
        <v>300</v>
      </c>
      <c r="F961">
        <v>122</v>
      </c>
      <c r="G961">
        <v>9</v>
      </c>
      <c r="H961">
        <v>2</v>
      </c>
      <c r="I961">
        <v>0</v>
      </c>
      <c r="J961">
        <v>0</v>
      </c>
      <c r="K961">
        <v>32</v>
      </c>
      <c r="L961">
        <v>0</v>
      </c>
      <c r="M961">
        <v>0</v>
      </c>
      <c r="P961" s="19" t="s">
        <v>7321</v>
      </c>
      <c r="Q961" s="19" t="s">
        <v>3125</v>
      </c>
      <c r="R961">
        <v>798</v>
      </c>
      <c r="S961">
        <v>300</v>
      </c>
      <c r="T961">
        <v>100</v>
      </c>
      <c r="U961">
        <v>28</v>
      </c>
      <c r="V961">
        <v>0</v>
      </c>
      <c r="W961">
        <v>400</v>
      </c>
      <c r="X961" s="19" t="s">
        <v>2260</v>
      </c>
      <c r="Y961" s="4" t="str">
        <f t="shared" si="30"/>
        <v>789 : [100, 28, 0, 400],   #Darill's Tomb Dullahan Room South</v>
      </c>
      <c r="Z961" s="4" t="str">
        <f t="shared" si="29"/>
        <v>299 : [28, 0, 400, Darill's Tomb Dullahan Room],   #798</v>
      </c>
      <c r="AB961" s="19" t="s">
        <v>5792</v>
      </c>
      <c r="AD961" t="s">
        <v>5792</v>
      </c>
    </row>
    <row r="962" spans="1:30">
      <c r="B962">
        <v>299</v>
      </c>
      <c r="C962">
        <v>100</v>
      </c>
      <c r="D962">
        <v>7</v>
      </c>
      <c r="E962">
        <v>1</v>
      </c>
      <c r="F962">
        <v>25</v>
      </c>
      <c r="G962">
        <v>53</v>
      </c>
      <c r="Q962" s="19" t="s">
        <v>3126</v>
      </c>
      <c r="W962">
        <v>400</v>
      </c>
      <c r="X962" s="19" t="s">
        <v>2260</v>
      </c>
      <c r="Y962" s="4" t="str">
        <f t="shared" si="30"/>
        <v xml:space="preserve"> : [, , , 400],   #Darill's Tomb Dullahan Room North</v>
      </c>
      <c r="Z962" s="4" t="str">
        <f t="shared" si="29"/>
        <v>299 : [, , 400, Darill's Tomb Dullahan Room],   #</v>
      </c>
    </row>
    <row r="963" spans="1:30">
      <c r="A963">
        <v>790</v>
      </c>
      <c r="B963">
        <v>300</v>
      </c>
      <c r="C963">
        <v>36</v>
      </c>
      <c r="D963">
        <v>57</v>
      </c>
      <c r="E963">
        <v>299</v>
      </c>
      <c r="F963">
        <v>16</v>
      </c>
      <c r="G963">
        <v>60</v>
      </c>
      <c r="H963">
        <v>3</v>
      </c>
      <c r="I963">
        <v>1</v>
      </c>
      <c r="J963">
        <v>0</v>
      </c>
      <c r="K963">
        <v>56</v>
      </c>
      <c r="L963">
        <v>0</v>
      </c>
      <c r="M963">
        <v>0</v>
      </c>
      <c r="P963" s="19" t="s">
        <v>7320</v>
      </c>
      <c r="Q963" s="19" t="s">
        <v>2250</v>
      </c>
      <c r="R963">
        <v>785</v>
      </c>
      <c r="S963">
        <v>299</v>
      </c>
      <c r="T963">
        <v>37</v>
      </c>
      <c r="U963">
        <v>58</v>
      </c>
      <c r="V963">
        <v>1</v>
      </c>
      <c r="W963">
        <v>401</v>
      </c>
      <c r="X963" s="19" t="s">
        <v>3128</v>
      </c>
      <c r="Y963" s="4" t="str">
        <f t="shared" si="30"/>
        <v>790 : [37, 58, 1, 401],   #Darill's Tomb B3 Stairwell to B2</v>
      </c>
      <c r="Z963" s="4" t="str">
        <f t="shared" ref="Z963:Z1026" si="31">B963&amp;" : ["&amp;U963&amp;", "&amp;V963&amp;", "&amp;W963&amp;", "&amp;X963&amp;"],   #"&amp;R963</f>
        <v>300 : [58, 1, 401, Darills' Tomb B3],   #785</v>
      </c>
      <c r="AB963" s="19" t="s">
        <v>5793</v>
      </c>
      <c r="AD963" t="s">
        <v>5793</v>
      </c>
    </row>
    <row r="964" spans="1:30">
      <c r="A964">
        <v>791</v>
      </c>
      <c r="B964">
        <v>300</v>
      </c>
      <c r="C964">
        <v>43</v>
      </c>
      <c r="D964">
        <v>57</v>
      </c>
      <c r="E964">
        <v>300</v>
      </c>
      <c r="F964">
        <v>76</v>
      </c>
      <c r="G964">
        <v>19</v>
      </c>
      <c r="H964">
        <v>0</v>
      </c>
      <c r="I964">
        <v>0</v>
      </c>
      <c r="J964">
        <v>0</v>
      </c>
      <c r="K964">
        <v>0</v>
      </c>
      <c r="L964">
        <v>0</v>
      </c>
      <c r="M964">
        <v>0</v>
      </c>
      <c r="P964" s="19" t="s">
        <v>7321</v>
      </c>
      <c r="Q964" s="19" t="s">
        <v>2251</v>
      </c>
      <c r="R964">
        <v>792</v>
      </c>
      <c r="S964">
        <v>300</v>
      </c>
      <c r="T964">
        <v>43</v>
      </c>
      <c r="U964">
        <v>59</v>
      </c>
      <c r="V964">
        <v>2</v>
      </c>
      <c r="W964">
        <v>401</v>
      </c>
      <c r="X964" s="19" t="s">
        <v>3128</v>
      </c>
      <c r="Y964" s="4" t="str">
        <f t="shared" ref="Y964:Y1027" si="32">A964&amp;" : ["&amp;T964&amp;", "&amp;U964&amp;", "&amp;V964&amp;", "&amp;W964&amp;"],   #"&amp;Q964</f>
        <v>791 : [43, 59, 2, 401],   #Darill's Tomb B3 Door to Water Level Switch Room</v>
      </c>
      <c r="Z964" s="4" t="str">
        <f t="shared" si="31"/>
        <v>300 : [59, 2, 401, Darills' Tomb B3],   #792</v>
      </c>
      <c r="AB964" s="19" t="s">
        <v>5794</v>
      </c>
      <c r="AD964" t="s">
        <v>5794</v>
      </c>
    </row>
    <row r="965" spans="1:30">
      <c r="A965">
        <v>792</v>
      </c>
      <c r="B965">
        <v>300</v>
      </c>
      <c r="C965">
        <v>76</v>
      </c>
      <c r="D965">
        <v>20</v>
      </c>
      <c r="E965">
        <v>300</v>
      </c>
      <c r="F965">
        <v>43</v>
      </c>
      <c r="G965">
        <v>59</v>
      </c>
      <c r="H965">
        <v>2</v>
      </c>
      <c r="I965">
        <v>0</v>
      </c>
      <c r="J965">
        <v>0</v>
      </c>
      <c r="K965">
        <v>32</v>
      </c>
      <c r="L965">
        <v>0</v>
      </c>
      <c r="M965">
        <v>0</v>
      </c>
      <c r="P965" s="19" t="s">
        <v>7321</v>
      </c>
      <c r="Q965" s="19" t="s">
        <v>2252</v>
      </c>
      <c r="R965">
        <v>791</v>
      </c>
      <c r="S965">
        <v>300</v>
      </c>
      <c r="T965">
        <v>76</v>
      </c>
      <c r="U965">
        <v>19</v>
      </c>
      <c r="V965">
        <v>0</v>
      </c>
      <c r="W965">
        <v>402</v>
      </c>
      <c r="X965" s="19" t="s">
        <v>3129</v>
      </c>
      <c r="Y965" s="4" t="str">
        <f t="shared" si="32"/>
        <v>792 : [76, 19, 0, 402],   #Darill's Tomb B3 Water Level Switch Room</v>
      </c>
      <c r="Z965" s="4" t="str">
        <f t="shared" si="31"/>
        <v>300 : [19, 0, 402, Darills' Tomb B3 Water Level Switch Room],   #791</v>
      </c>
      <c r="AB965" s="19" t="s">
        <v>5795</v>
      </c>
      <c r="AD965" t="s">
        <v>5795</v>
      </c>
    </row>
    <row r="966" spans="1:30">
      <c r="A966">
        <v>793</v>
      </c>
      <c r="B966">
        <v>300</v>
      </c>
      <c r="C966">
        <v>69</v>
      </c>
      <c r="D966">
        <v>6</v>
      </c>
      <c r="E966">
        <v>299</v>
      </c>
      <c r="F966">
        <v>56</v>
      </c>
      <c r="G966">
        <v>20</v>
      </c>
      <c r="H966">
        <v>0</v>
      </c>
      <c r="I966">
        <v>0</v>
      </c>
      <c r="J966">
        <v>0</v>
      </c>
      <c r="K966">
        <v>0</v>
      </c>
      <c r="L966">
        <v>0</v>
      </c>
      <c r="M966">
        <v>0</v>
      </c>
      <c r="P966" s="19" t="s">
        <v>7320</v>
      </c>
      <c r="Q966" s="19" t="s">
        <v>2253</v>
      </c>
      <c r="R966">
        <v>781</v>
      </c>
      <c r="S966">
        <v>299</v>
      </c>
      <c r="T966">
        <v>69</v>
      </c>
      <c r="U966">
        <v>8</v>
      </c>
      <c r="V966">
        <v>2</v>
      </c>
      <c r="W966">
        <v>403</v>
      </c>
      <c r="X966" s="19" t="s">
        <v>3131</v>
      </c>
      <c r="Y966" s="4" t="str">
        <f t="shared" si="32"/>
        <v>793 : [69, 8, 2, 403],   #Darill's Tomb B2 Water Room Left Top Door</v>
      </c>
      <c r="Z966" s="4" t="str">
        <f t="shared" si="31"/>
        <v>300 : [8, 2, 403, Darills' Tomb B2 Water Level Switch Room Left Side],   #781</v>
      </c>
      <c r="AB966" s="19" t="s">
        <v>5796</v>
      </c>
      <c r="AD966" t="s">
        <v>5796</v>
      </c>
    </row>
    <row r="967" spans="1:30">
      <c r="A967">
        <v>794</v>
      </c>
      <c r="B967">
        <v>300</v>
      </c>
      <c r="C967">
        <v>69</v>
      </c>
      <c r="D967">
        <v>17</v>
      </c>
      <c r="E967">
        <v>299</v>
      </c>
      <c r="F967">
        <v>77</v>
      </c>
      <c r="G967">
        <v>34</v>
      </c>
      <c r="H967">
        <v>2</v>
      </c>
      <c r="I967">
        <v>0</v>
      </c>
      <c r="J967">
        <v>0</v>
      </c>
      <c r="K967">
        <v>32</v>
      </c>
      <c r="L967">
        <v>0</v>
      </c>
      <c r="M967">
        <v>0</v>
      </c>
      <c r="P967" s="19" t="s">
        <v>7320</v>
      </c>
      <c r="Q967" s="19" t="s">
        <v>2254</v>
      </c>
      <c r="R967">
        <v>788</v>
      </c>
      <c r="S967">
        <v>299</v>
      </c>
      <c r="T967">
        <v>69</v>
      </c>
      <c r="U967">
        <v>16</v>
      </c>
      <c r="V967">
        <v>0</v>
      </c>
      <c r="W967">
        <v>403</v>
      </c>
      <c r="X967" s="19" t="s">
        <v>3131</v>
      </c>
      <c r="Y967" s="4" t="str">
        <f t="shared" si="32"/>
        <v>794 : [69, 16, 0, 403],   #Darill's Tomb B2 Water Room Left Bottom Door to Graveyard</v>
      </c>
      <c r="Z967" s="4" t="str">
        <f t="shared" si="31"/>
        <v>300 : [16, 0, 403, Darills' Tomb B2 Water Level Switch Room Left Side],   #788</v>
      </c>
      <c r="AB967" s="19" t="s">
        <v>5797</v>
      </c>
      <c r="AD967" t="s">
        <v>5797</v>
      </c>
    </row>
    <row r="968" spans="1:30">
      <c r="A968">
        <v>795</v>
      </c>
      <c r="B968">
        <v>300</v>
      </c>
      <c r="C968">
        <v>79</v>
      </c>
      <c r="D968">
        <v>3</v>
      </c>
      <c r="E968">
        <v>300</v>
      </c>
      <c r="F968">
        <v>122</v>
      </c>
      <c r="G968">
        <v>28</v>
      </c>
      <c r="H968">
        <v>0</v>
      </c>
      <c r="I968">
        <v>0</v>
      </c>
      <c r="J968">
        <v>0</v>
      </c>
      <c r="K968">
        <v>0</v>
      </c>
      <c r="L968">
        <v>0</v>
      </c>
      <c r="M968">
        <v>0</v>
      </c>
      <c r="P968" s="19" t="s">
        <v>7321</v>
      </c>
      <c r="Q968" s="19" t="s">
        <v>2255</v>
      </c>
      <c r="R968">
        <v>797</v>
      </c>
      <c r="S968">
        <v>300</v>
      </c>
      <c r="T968">
        <v>79</v>
      </c>
      <c r="U968">
        <v>5</v>
      </c>
      <c r="V968">
        <v>2</v>
      </c>
      <c r="W968">
        <v>404</v>
      </c>
      <c r="X968" s="19" t="s">
        <v>3130</v>
      </c>
      <c r="Y968" s="4" t="str">
        <f t="shared" si="32"/>
        <v>795 : [79, 5, 2, 404],   #Darill's Tomb B2 Water Room Right Door</v>
      </c>
      <c r="Z968" s="4" t="str">
        <f t="shared" si="31"/>
        <v>300 : [5, 2, 404, Darills' Tomb B2 Water Level Switch Room Right Side],   #797</v>
      </c>
      <c r="AB968" s="19" t="s">
        <v>5798</v>
      </c>
      <c r="AD968" t="s">
        <v>5798</v>
      </c>
    </row>
    <row r="969" spans="1:30">
      <c r="A969">
        <v>796</v>
      </c>
      <c r="B969">
        <v>300</v>
      </c>
      <c r="C969">
        <v>61</v>
      </c>
      <c r="D969">
        <v>45</v>
      </c>
      <c r="E969">
        <v>299</v>
      </c>
      <c r="F969">
        <v>28</v>
      </c>
      <c r="G969">
        <v>40</v>
      </c>
      <c r="H969">
        <v>2</v>
      </c>
      <c r="I969">
        <v>0</v>
      </c>
      <c r="J969">
        <v>0</v>
      </c>
      <c r="K969">
        <v>32</v>
      </c>
      <c r="L969">
        <v>0</v>
      </c>
      <c r="M969">
        <v>0</v>
      </c>
      <c r="P969" s="19" t="s">
        <v>7320</v>
      </c>
      <c r="Q969" s="19" t="s">
        <v>2248</v>
      </c>
      <c r="R969">
        <v>786</v>
      </c>
      <c r="Y969" s="4" t="str">
        <f t="shared" si="32"/>
        <v>796 : [, , , ],   #Darill's Tomb B2 Right Side Secret Room</v>
      </c>
      <c r="Z969" s="4" t="str">
        <f t="shared" si="31"/>
        <v>300 : [, , , ],   #786</v>
      </c>
      <c r="AB969" s="19" t="s">
        <v>5799</v>
      </c>
      <c r="AD969" t="s">
        <v>5799</v>
      </c>
    </row>
    <row r="970" spans="1:30">
      <c r="A970">
        <v>797</v>
      </c>
      <c r="B970">
        <v>300</v>
      </c>
      <c r="C970">
        <v>122</v>
      </c>
      <c r="D970">
        <v>29</v>
      </c>
      <c r="E970">
        <v>300</v>
      </c>
      <c r="F970">
        <v>79</v>
      </c>
      <c r="G970">
        <v>5</v>
      </c>
      <c r="H970">
        <v>2</v>
      </c>
      <c r="I970">
        <v>0</v>
      </c>
      <c r="J970">
        <v>0</v>
      </c>
      <c r="K970">
        <v>32</v>
      </c>
      <c r="L970">
        <v>0</v>
      </c>
      <c r="M970">
        <v>0</v>
      </c>
      <c r="P970" s="19" t="s">
        <v>7321</v>
      </c>
      <c r="Q970" s="19" t="s">
        <v>2259</v>
      </c>
      <c r="R970">
        <v>795</v>
      </c>
      <c r="S970">
        <v>300</v>
      </c>
      <c r="T970">
        <v>122</v>
      </c>
      <c r="U970">
        <v>28</v>
      </c>
      <c r="V970">
        <v>0</v>
      </c>
      <c r="W970">
        <v>405</v>
      </c>
      <c r="X970" s="19" t="s">
        <v>3133</v>
      </c>
      <c r="Y970" s="4" t="str">
        <f t="shared" si="32"/>
        <v>797 : [122, 28, 0, 405],   #Darill's Tomb B2 MIAB Hallway to Water Room</v>
      </c>
      <c r="Z970" s="4" t="str">
        <f t="shared" si="31"/>
        <v>300 : [28, 0, 405, Darill's Tomb MIAB Hallway],   #795</v>
      </c>
      <c r="AB970" s="19" t="s">
        <v>5800</v>
      </c>
      <c r="AD970" t="s">
        <v>5800</v>
      </c>
    </row>
    <row r="971" spans="1:30">
      <c r="A971">
        <v>798</v>
      </c>
      <c r="B971">
        <v>300</v>
      </c>
      <c r="C971">
        <v>122</v>
      </c>
      <c r="D971">
        <v>7</v>
      </c>
      <c r="E971">
        <v>299</v>
      </c>
      <c r="F971">
        <v>100</v>
      </c>
      <c r="G971">
        <v>28</v>
      </c>
      <c r="H971">
        <v>0</v>
      </c>
      <c r="I971">
        <v>0</v>
      </c>
      <c r="J971">
        <v>0</v>
      </c>
      <c r="K971">
        <v>0</v>
      </c>
      <c r="L971">
        <v>0</v>
      </c>
      <c r="M971">
        <v>0</v>
      </c>
      <c r="P971" s="19" t="s">
        <v>7320</v>
      </c>
      <c r="Q971" s="19" t="s">
        <v>2258</v>
      </c>
      <c r="R971">
        <v>789</v>
      </c>
      <c r="S971">
        <v>299</v>
      </c>
      <c r="T971">
        <v>122</v>
      </c>
      <c r="U971">
        <v>9</v>
      </c>
      <c r="V971">
        <v>2</v>
      </c>
      <c r="W971">
        <v>405</v>
      </c>
      <c r="X971" s="19" t="s">
        <v>3133</v>
      </c>
      <c r="Y971" s="4" t="str">
        <f t="shared" si="32"/>
        <v>798 : [122, 9, 2, 405],   #Darill's Tomb B2 MIAB Hallway to Dullahan Room</v>
      </c>
      <c r="Z971" s="4" t="str">
        <f t="shared" si="31"/>
        <v>300 : [9, 2, 405, Darill's Tomb MIAB Hallway],   #789</v>
      </c>
      <c r="AB971" s="19" t="s">
        <v>5801</v>
      </c>
      <c r="AD971" t="s">
        <v>5801</v>
      </c>
    </row>
    <row r="972" spans="1:30">
      <c r="A972">
        <v>799</v>
      </c>
      <c r="B972">
        <v>303</v>
      </c>
      <c r="C972">
        <v>15</v>
      </c>
      <c r="D972">
        <v>14</v>
      </c>
      <c r="E972">
        <v>334</v>
      </c>
      <c r="F972">
        <v>19</v>
      </c>
      <c r="G972">
        <v>20</v>
      </c>
      <c r="H972">
        <v>1</v>
      </c>
      <c r="I972">
        <v>0</v>
      </c>
      <c r="J972">
        <v>0</v>
      </c>
      <c r="K972">
        <v>16</v>
      </c>
      <c r="L972">
        <v>0</v>
      </c>
      <c r="M972">
        <v>0</v>
      </c>
      <c r="P972" s="19" t="s">
        <v>7294</v>
      </c>
      <c r="Q972" s="19" t="s">
        <v>2299</v>
      </c>
      <c r="R972">
        <v>887</v>
      </c>
      <c r="S972">
        <v>334</v>
      </c>
      <c r="T972">
        <v>14</v>
      </c>
      <c r="U972">
        <v>14</v>
      </c>
      <c r="V972">
        <v>3</v>
      </c>
      <c r="W972">
        <v>406</v>
      </c>
      <c r="X972" s="19" t="s">
        <v>7475</v>
      </c>
      <c r="Y972" s="4" t="str">
        <f t="shared" si="32"/>
        <v>799 : [14, 14, 3, 406],   #Kefka's Tower Left Side 2 Conveyor Room Top Door</v>
      </c>
      <c r="Z972" s="4" t="str">
        <f t="shared" si="31"/>
        <v>303 : [14, 3, 406, Kefka's Tower Left Side Conveyor Room],   #887</v>
      </c>
      <c r="AB972" s="19" t="s">
        <v>7639</v>
      </c>
      <c r="AD972" t="s">
        <v>7639</v>
      </c>
    </row>
    <row r="973" spans="1:30">
      <c r="A973">
        <v>800</v>
      </c>
      <c r="B973">
        <v>303</v>
      </c>
      <c r="C973">
        <v>21</v>
      </c>
      <c r="D973">
        <v>19</v>
      </c>
      <c r="E973">
        <v>304</v>
      </c>
      <c r="F973">
        <v>40</v>
      </c>
      <c r="G973">
        <v>45</v>
      </c>
      <c r="H973">
        <v>0</v>
      </c>
      <c r="I973">
        <v>0</v>
      </c>
      <c r="J973">
        <v>0</v>
      </c>
      <c r="K973">
        <v>0</v>
      </c>
      <c r="L973">
        <v>0</v>
      </c>
      <c r="M973">
        <v>0</v>
      </c>
      <c r="P973" s="19" t="s">
        <v>7322</v>
      </c>
      <c r="Q973" s="19" t="s">
        <v>2298</v>
      </c>
      <c r="R973">
        <v>801</v>
      </c>
      <c r="S973">
        <v>304</v>
      </c>
      <c r="T973">
        <v>21</v>
      </c>
      <c r="U973">
        <v>21</v>
      </c>
      <c r="V973">
        <v>2</v>
      </c>
      <c r="W973">
        <v>406</v>
      </c>
      <c r="X973" s="19" t="s">
        <v>7475</v>
      </c>
      <c r="Y973" s="4" t="str">
        <f t="shared" si="32"/>
        <v>800 : [21, 21, 2, 406],   #Kefka's Tower Left Side 2 Conveyor Room Bottom Door</v>
      </c>
      <c r="Z973" s="4" t="str">
        <f t="shared" si="31"/>
        <v>303 : [21, 2, 406, Kefka's Tower Left Side Conveyor Room],   #801</v>
      </c>
      <c r="AB973" s="19" t="s">
        <v>7640</v>
      </c>
      <c r="AD973" t="s">
        <v>7640</v>
      </c>
    </row>
    <row r="974" spans="1:30">
      <c r="A974">
        <v>801</v>
      </c>
      <c r="B974">
        <v>304</v>
      </c>
      <c r="C974">
        <v>40</v>
      </c>
      <c r="D974">
        <v>46</v>
      </c>
      <c r="E974">
        <v>303</v>
      </c>
      <c r="F974">
        <v>21</v>
      </c>
      <c r="G974">
        <v>21</v>
      </c>
      <c r="H974">
        <v>2</v>
      </c>
      <c r="I974">
        <v>0</v>
      </c>
      <c r="J974">
        <v>0</v>
      </c>
      <c r="K974">
        <v>32</v>
      </c>
      <c r="L974">
        <v>0</v>
      </c>
      <c r="M974">
        <v>0</v>
      </c>
      <c r="P974" s="19" t="s">
        <v>655</v>
      </c>
      <c r="Q974" s="19" t="s">
        <v>2261</v>
      </c>
      <c r="R974">
        <v>800</v>
      </c>
      <c r="S974">
        <v>303</v>
      </c>
      <c r="T974">
        <v>40</v>
      </c>
      <c r="U974">
        <v>45</v>
      </c>
      <c r="V974">
        <v>0</v>
      </c>
      <c r="W974">
        <v>407</v>
      </c>
      <c r="X974" s="19" t="s">
        <v>7476</v>
      </c>
      <c r="Y974" s="4" t="str">
        <f t="shared" si="32"/>
        <v>801 : [40, 45, 0, 407],   #Kefka's Tower Fixed Dice Room Right Door</v>
      </c>
      <c r="Z974" s="4" t="str">
        <f t="shared" si="31"/>
        <v>304 : [45, 0, 407, Kefka's Tower Left Side Fixed Dice Room],   #800</v>
      </c>
      <c r="AB974" s="19" t="s">
        <v>7641</v>
      </c>
      <c r="AD974" t="s">
        <v>7641</v>
      </c>
    </row>
    <row r="975" spans="1:30">
      <c r="A975">
        <v>802</v>
      </c>
      <c r="B975">
        <v>304</v>
      </c>
      <c r="C975">
        <v>32</v>
      </c>
      <c r="D975">
        <v>51</v>
      </c>
      <c r="E975">
        <v>334</v>
      </c>
      <c r="F975">
        <v>11</v>
      </c>
      <c r="G975">
        <v>33</v>
      </c>
      <c r="H975">
        <v>2</v>
      </c>
      <c r="I975">
        <v>0</v>
      </c>
      <c r="J975">
        <v>0</v>
      </c>
      <c r="K975">
        <v>32</v>
      </c>
      <c r="L975">
        <v>0</v>
      </c>
      <c r="M975">
        <v>0</v>
      </c>
      <c r="P975" s="19" t="s">
        <v>7294</v>
      </c>
      <c r="Q975" s="19" t="s">
        <v>2262</v>
      </c>
      <c r="R975">
        <v>888</v>
      </c>
      <c r="S975">
        <v>334</v>
      </c>
      <c r="T975">
        <v>32</v>
      </c>
      <c r="U975">
        <v>50</v>
      </c>
      <c r="V975">
        <v>0</v>
      </c>
      <c r="W975">
        <v>407</v>
      </c>
      <c r="X975" s="19" t="s">
        <v>7476</v>
      </c>
      <c r="Y975" s="4" t="str">
        <f t="shared" si="32"/>
        <v>802 : [32, 50, 0, 407],   #Kefka's Tower Fixed Dice Room Left Door</v>
      </c>
      <c r="Z975" s="4" t="str">
        <f t="shared" si="31"/>
        <v>304 : [50, 0, 407, Kefka's Tower Left Side Fixed Dice Room],   #888</v>
      </c>
      <c r="AB975" s="19" t="s">
        <v>7642</v>
      </c>
      <c r="AD975" t="s">
        <v>7642</v>
      </c>
    </row>
    <row r="976" spans="1:30">
      <c r="A976">
        <v>803</v>
      </c>
      <c r="B976">
        <v>305</v>
      </c>
      <c r="C976">
        <v>16</v>
      </c>
      <c r="D976">
        <v>7</v>
      </c>
      <c r="E976">
        <v>311</v>
      </c>
      <c r="F976">
        <v>123</v>
      </c>
      <c r="G976">
        <v>60</v>
      </c>
      <c r="H976">
        <v>0</v>
      </c>
      <c r="I976">
        <v>0</v>
      </c>
      <c r="J976">
        <v>0</v>
      </c>
      <c r="K976">
        <v>0</v>
      </c>
      <c r="L976">
        <v>0</v>
      </c>
      <c r="M976">
        <v>0</v>
      </c>
      <c r="P976" s="19" t="s">
        <v>239</v>
      </c>
      <c r="Q976" s="19" t="s">
        <v>3081</v>
      </c>
      <c r="W976">
        <v>408</v>
      </c>
      <c r="X976" s="19" t="s">
        <v>1315</v>
      </c>
      <c r="Y976" s="4" t="str">
        <f t="shared" si="32"/>
        <v>803 : [, , , 408],   #Tzen WoR Collapsing House Outside</v>
      </c>
      <c r="Z976" s="4" t="str">
        <f t="shared" si="31"/>
        <v>305 : [, , 408, Tzen Outside WoR],   #</v>
      </c>
      <c r="AC976" t="s">
        <v>9923</v>
      </c>
      <c r="AD976" t="s">
        <v>9923</v>
      </c>
    </row>
    <row r="977" spans="1:30">
      <c r="A977">
        <v>804</v>
      </c>
      <c r="B977">
        <v>305</v>
      </c>
      <c r="C977">
        <v>8</v>
      </c>
      <c r="D977">
        <v>17</v>
      </c>
      <c r="E977">
        <v>310</v>
      </c>
      <c r="F977">
        <v>56</v>
      </c>
      <c r="G977">
        <v>51</v>
      </c>
      <c r="H977">
        <v>0</v>
      </c>
      <c r="I977">
        <v>1</v>
      </c>
      <c r="J977">
        <v>0</v>
      </c>
      <c r="K977">
        <v>8</v>
      </c>
      <c r="L977">
        <v>0</v>
      </c>
      <c r="M977">
        <v>0</v>
      </c>
      <c r="P977" s="19" t="s">
        <v>238</v>
      </c>
      <c r="Q977" s="19" t="s">
        <v>2263</v>
      </c>
      <c r="W977">
        <v>408</v>
      </c>
      <c r="X977" s="19" t="s">
        <v>1315</v>
      </c>
      <c r="Y977" s="4" t="str">
        <f t="shared" si="32"/>
        <v>804 : [, , , 408],   #Tzen Armor Outside WoR</v>
      </c>
      <c r="Z977" s="4" t="str">
        <f t="shared" si="31"/>
        <v>305 : [, , 408, Tzen Outside WoR],   #</v>
      </c>
      <c r="AC977" t="s">
        <v>9924</v>
      </c>
      <c r="AD977" t="s">
        <v>9924</v>
      </c>
    </row>
    <row r="978" spans="1:30">
      <c r="A978">
        <v>805</v>
      </c>
      <c r="B978">
        <v>305</v>
      </c>
      <c r="C978">
        <v>6</v>
      </c>
      <c r="D978">
        <v>22</v>
      </c>
      <c r="E978">
        <v>309</v>
      </c>
      <c r="F978">
        <v>39</v>
      </c>
      <c r="G978">
        <v>50</v>
      </c>
      <c r="H978">
        <v>0</v>
      </c>
      <c r="I978">
        <v>1</v>
      </c>
      <c r="J978">
        <v>0</v>
      </c>
      <c r="K978">
        <v>8</v>
      </c>
      <c r="L978">
        <v>0</v>
      </c>
      <c r="M978">
        <v>0</v>
      </c>
      <c r="P978" s="19" t="s">
        <v>237</v>
      </c>
      <c r="Q978" s="19" t="s">
        <v>2264</v>
      </c>
      <c r="W978">
        <v>408</v>
      </c>
      <c r="X978" s="19" t="s">
        <v>1315</v>
      </c>
      <c r="Y978" s="4" t="str">
        <f t="shared" si="32"/>
        <v>805 : [, , , 408],   #Tzen Weapon Outside WoR</v>
      </c>
      <c r="Z978" s="4" t="str">
        <f t="shared" si="31"/>
        <v>305 : [, , 408, Tzen Outside WoR],   #</v>
      </c>
      <c r="AC978" t="s">
        <v>9925</v>
      </c>
      <c r="AD978" t="s">
        <v>9925</v>
      </c>
    </row>
    <row r="979" spans="1:30">
      <c r="A979">
        <v>806</v>
      </c>
      <c r="B979">
        <v>305</v>
      </c>
      <c r="C979">
        <v>28</v>
      </c>
      <c r="D979">
        <v>18</v>
      </c>
      <c r="E979">
        <v>308</v>
      </c>
      <c r="F979">
        <v>18</v>
      </c>
      <c r="G979">
        <v>57</v>
      </c>
      <c r="H979">
        <v>0</v>
      </c>
      <c r="I979">
        <v>1</v>
      </c>
      <c r="J979">
        <v>0</v>
      </c>
      <c r="K979">
        <v>8</v>
      </c>
      <c r="L979">
        <v>0</v>
      </c>
      <c r="M979">
        <v>0</v>
      </c>
      <c r="P979" s="19" t="s">
        <v>236</v>
      </c>
      <c r="Q979" s="19" t="s">
        <v>2265</v>
      </c>
      <c r="W979">
        <v>408</v>
      </c>
      <c r="X979" s="19" t="s">
        <v>1315</v>
      </c>
      <c r="Y979" s="4" t="str">
        <f t="shared" si="32"/>
        <v>806 : [, , , 408],   #Tzen Inn Outside WoR</v>
      </c>
      <c r="Z979" s="4" t="str">
        <f t="shared" si="31"/>
        <v>305 : [, , 408, Tzen Outside WoR],   #</v>
      </c>
      <c r="AC979" t="s">
        <v>9926</v>
      </c>
      <c r="AD979" t="s">
        <v>9926</v>
      </c>
    </row>
    <row r="980" spans="1:30">
      <c r="A980">
        <v>807</v>
      </c>
      <c r="B980">
        <v>305</v>
      </c>
      <c r="C980">
        <v>21</v>
      </c>
      <c r="D980">
        <v>21</v>
      </c>
      <c r="E980">
        <v>307</v>
      </c>
      <c r="F980">
        <v>34</v>
      </c>
      <c r="G980">
        <v>20</v>
      </c>
      <c r="H980">
        <v>0</v>
      </c>
      <c r="I980">
        <v>1</v>
      </c>
      <c r="J980">
        <v>0</v>
      </c>
      <c r="K980">
        <v>8</v>
      </c>
      <c r="L980">
        <v>0</v>
      </c>
      <c r="M980">
        <v>0</v>
      </c>
      <c r="P980" s="19" t="s">
        <v>235</v>
      </c>
      <c r="Q980" s="19" t="s">
        <v>2266</v>
      </c>
      <c r="W980">
        <v>408</v>
      </c>
      <c r="X980" s="19" t="s">
        <v>1315</v>
      </c>
      <c r="Y980" s="4" t="str">
        <f t="shared" si="32"/>
        <v>807 : [, , , 408],   #Tzen Item Outside WoR</v>
      </c>
      <c r="Z980" s="4" t="str">
        <f t="shared" si="31"/>
        <v>305 : [, , 408, Tzen Outside WoR],   #</v>
      </c>
      <c r="AC980" t="s">
        <v>9927</v>
      </c>
      <c r="AD980" t="s">
        <v>9927</v>
      </c>
    </row>
    <row r="981" spans="1:30">
      <c r="A981">
        <v>808</v>
      </c>
      <c r="B981">
        <v>305</v>
      </c>
      <c r="C981">
        <v>25</v>
      </c>
      <c r="D981">
        <v>7</v>
      </c>
      <c r="E981">
        <v>312</v>
      </c>
      <c r="F981">
        <v>81</v>
      </c>
      <c r="G981">
        <v>21</v>
      </c>
      <c r="H981">
        <v>0</v>
      </c>
      <c r="I981">
        <v>1</v>
      </c>
      <c r="J981">
        <v>0</v>
      </c>
      <c r="K981">
        <v>8</v>
      </c>
      <c r="L981">
        <v>0</v>
      </c>
      <c r="M981">
        <v>0</v>
      </c>
      <c r="P981" s="19" t="s">
        <v>240</v>
      </c>
      <c r="Q981" s="19" t="s">
        <v>2267</v>
      </c>
      <c r="W981">
        <v>408</v>
      </c>
      <c r="X981" s="19" t="s">
        <v>1315</v>
      </c>
      <c r="Y981" s="4" t="str">
        <f t="shared" si="32"/>
        <v>808 : [, , , 408],   #Tzen Relic Outside WoR</v>
      </c>
      <c r="Z981" s="4" t="str">
        <f t="shared" si="31"/>
        <v>305 : [, , 408, Tzen Outside WoR],   #</v>
      </c>
      <c r="AC981" t="s">
        <v>9928</v>
      </c>
      <c r="AD981" t="s">
        <v>9928</v>
      </c>
    </row>
    <row r="982" spans="1:30">
      <c r="A982">
        <v>1243</v>
      </c>
      <c r="B982">
        <v>305</v>
      </c>
      <c r="C982">
        <v>13</v>
      </c>
      <c r="D982">
        <v>31</v>
      </c>
      <c r="E982">
        <v>511</v>
      </c>
      <c r="F982">
        <v>130</v>
      </c>
      <c r="G982">
        <v>180</v>
      </c>
      <c r="H982">
        <v>2</v>
      </c>
      <c r="I982">
        <v>0</v>
      </c>
      <c r="J982">
        <v>0</v>
      </c>
      <c r="K982">
        <v>32</v>
      </c>
      <c r="L982">
        <v>18</v>
      </c>
      <c r="M982">
        <v>0</v>
      </c>
      <c r="N982">
        <v>23</v>
      </c>
      <c r="O982">
        <v>31</v>
      </c>
      <c r="P982" s="19" t="s">
        <v>228</v>
      </c>
      <c r="Q982" s="19" t="s">
        <v>2268</v>
      </c>
      <c r="R982">
        <v>51</v>
      </c>
      <c r="S982">
        <v>1</v>
      </c>
      <c r="T982">
        <v>23</v>
      </c>
      <c r="U982">
        <v>29</v>
      </c>
      <c r="V982">
        <v>0</v>
      </c>
      <c r="W982">
        <v>408</v>
      </c>
      <c r="X982" s="19" t="s">
        <v>1315</v>
      </c>
      <c r="Y982" s="4" t="str">
        <f t="shared" si="32"/>
        <v>1243 : [23, 29, 0, 408],   #Tzen South to World Map WoR</v>
      </c>
      <c r="Z982" s="4" t="str">
        <f t="shared" si="31"/>
        <v>305 : [29, 0, 408, Tzen Outside WoR],   #51</v>
      </c>
      <c r="AB982" s="19" t="s">
        <v>7449</v>
      </c>
      <c r="AD982" t="s">
        <v>7449</v>
      </c>
    </row>
    <row r="983" spans="1:30">
      <c r="A983">
        <v>809</v>
      </c>
      <c r="B983">
        <v>306</v>
      </c>
      <c r="C983">
        <v>8</v>
      </c>
      <c r="D983">
        <v>17</v>
      </c>
      <c r="E983">
        <v>310</v>
      </c>
      <c r="F983">
        <v>56</v>
      </c>
      <c r="G983">
        <v>51</v>
      </c>
      <c r="H983">
        <v>0</v>
      </c>
      <c r="I983">
        <v>1</v>
      </c>
      <c r="J983">
        <v>0</v>
      </c>
      <c r="K983">
        <v>8</v>
      </c>
      <c r="L983">
        <v>0</v>
      </c>
      <c r="M983">
        <v>0</v>
      </c>
      <c r="P983" s="19" t="s">
        <v>238</v>
      </c>
      <c r="Q983" s="19" t="s">
        <v>2269</v>
      </c>
      <c r="W983">
        <v>409</v>
      </c>
      <c r="X983" s="19" t="s">
        <v>1316</v>
      </c>
      <c r="Y983" s="4" t="str">
        <f t="shared" si="32"/>
        <v>809 : [, , , 409],   #Tzen Armor Outside WoB</v>
      </c>
      <c r="Z983" s="4" t="str">
        <f t="shared" si="31"/>
        <v>306 : [, , 409, Tzen Outside WoB],   #</v>
      </c>
      <c r="AC983" t="s">
        <v>9929</v>
      </c>
      <c r="AD983" t="s">
        <v>9929</v>
      </c>
    </row>
    <row r="984" spans="1:30">
      <c r="A984">
        <v>810</v>
      </c>
      <c r="B984">
        <v>306</v>
      </c>
      <c r="C984">
        <v>6</v>
      </c>
      <c r="D984">
        <v>22</v>
      </c>
      <c r="E984">
        <v>309</v>
      </c>
      <c r="F984">
        <v>39</v>
      </c>
      <c r="G984">
        <v>50</v>
      </c>
      <c r="H984">
        <v>0</v>
      </c>
      <c r="I984">
        <v>1</v>
      </c>
      <c r="J984">
        <v>0</v>
      </c>
      <c r="K984">
        <v>8</v>
      </c>
      <c r="L984">
        <v>0</v>
      </c>
      <c r="M984">
        <v>0</v>
      </c>
      <c r="P984" s="19" t="s">
        <v>237</v>
      </c>
      <c r="Q984" s="19" t="s">
        <v>2270</v>
      </c>
      <c r="W984">
        <v>409</v>
      </c>
      <c r="X984" s="19" t="s">
        <v>1316</v>
      </c>
      <c r="Y984" s="4" t="str">
        <f t="shared" si="32"/>
        <v>810 : [, , , 409],   #Tzen Weapon Outside WoB</v>
      </c>
      <c r="Z984" s="4" t="str">
        <f t="shared" si="31"/>
        <v>306 : [, , 409, Tzen Outside WoB],   #</v>
      </c>
      <c r="AC984" t="s">
        <v>9930</v>
      </c>
      <c r="AD984" t="s">
        <v>9930</v>
      </c>
    </row>
    <row r="985" spans="1:30">
      <c r="A985">
        <v>811</v>
      </c>
      <c r="B985">
        <v>306</v>
      </c>
      <c r="C985">
        <v>28</v>
      </c>
      <c r="D985">
        <v>18</v>
      </c>
      <c r="E985">
        <v>308</v>
      </c>
      <c r="F985">
        <v>18</v>
      </c>
      <c r="G985">
        <v>57</v>
      </c>
      <c r="H985">
        <v>0</v>
      </c>
      <c r="I985">
        <v>1</v>
      </c>
      <c r="J985">
        <v>0</v>
      </c>
      <c r="K985">
        <v>8</v>
      </c>
      <c r="L985">
        <v>0</v>
      </c>
      <c r="M985">
        <v>0</v>
      </c>
      <c r="P985" s="19" t="s">
        <v>236</v>
      </c>
      <c r="Q985" s="19" t="s">
        <v>2271</v>
      </c>
      <c r="W985">
        <v>409</v>
      </c>
      <c r="X985" s="19" t="s">
        <v>1316</v>
      </c>
      <c r="Y985" s="4" t="str">
        <f t="shared" si="32"/>
        <v>811 : [, , , 409],   #Tzen Inn Outside WoB</v>
      </c>
      <c r="Z985" s="4" t="str">
        <f t="shared" si="31"/>
        <v>306 : [, , 409, Tzen Outside WoB],   #</v>
      </c>
      <c r="AC985" t="s">
        <v>9931</v>
      </c>
      <c r="AD985" t="s">
        <v>9931</v>
      </c>
    </row>
    <row r="986" spans="1:30">
      <c r="A986">
        <v>812</v>
      </c>
      <c r="B986">
        <v>306</v>
      </c>
      <c r="C986">
        <v>21</v>
      </c>
      <c r="D986">
        <v>21</v>
      </c>
      <c r="E986">
        <v>307</v>
      </c>
      <c r="F986">
        <v>34</v>
      </c>
      <c r="G986">
        <v>20</v>
      </c>
      <c r="H986">
        <v>0</v>
      </c>
      <c r="I986">
        <v>1</v>
      </c>
      <c r="J986">
        <v>0</v>
      </c>
      <c r="K986">
        <v>8</v>
      </c>
      <c r="L986">
        <v>0</v>
      </c>
      <c r="M986">
        <v>0</v>
      </c>
      <c r="P986" s="19" t="s">
        <v>235</v>
      </c>
      <c r="Q986" s="19" t="s">
        <v>2272</v>
      </c>
      <c r="W986">
        <v>409</v>
      </c>
      <c r="X986" s="19" t="s">
        <v>1316</v>
      </c>
      <c r="Y986" s="4" t="str">
        <f t="shared" si="32"/>
        <v>812 : [, , , 409],   #Tzen Item Outside WoB</v>
      </c>
      <c r="Z986" s="4" t="str">
        <f t="shared" si="31"/>
        <v>306 : [, , 409, Tzen Outside WoB],   #</v>
      </c>
      <c r="AC986" t="s">
        <v>9932</v>
      </c>
      <c r="AD986" t="s">
        <v>9932</v>
      </c>
    </row>
    <row r="987" spans="1:30">
      <c r="A987">
        <v>813</v>
      </c>
      <c r="B987">
        <v>306</v>
      </c>
      <c r="C987">
        <v>25</v>
      </c>
      <c r="D987">
        <v>7</v>
      </c>
      <c r="E987">
        <v>312</v>
      </c>
      <c r="F987">
        <v>81</v>
      </c>
      <c r="G987">
        <v>21</v>
      </c>
      <c r="H987">
        <v>0</v>
      </c>
      <c r="I987">
        <v>1</v>
      </c>
      <c r="J987">
        <v>0</v>
      </c>
      <c r="K987">
        <v>8</v>
      </c>
      <c r="L987">
        <v>0</v>
      </c>
      <c r="M987">
        <v>0</v>
      </c>
      <c r="P987" s="19" t="s">
        <v>240</v>
      </c>
      <c r="Q987" s="19" t="s">
        <v>2273</v>
      </c>
      <c r="W987">
        <v>409</v>
      </c>
      <c r="X987" s="19" t="s">
        <v>1316</v>
      </c>
      <c r="Y987" s="4" t="str">
        <f t="shared" si="32"/>
        <v>813 : [, , , 409],   #Tzen Relic Outside WoB</v>
      </c>
      <c r="Z987" s="4" t="str">
        <f t="shared" si="31"/>
        <v>306 : [, , 409, Tzen Outside WoB],   #</v>
      </c>
      <c r="AC987" t="s">
        <v>9933</v>
      </c>
      <c r="AD987" t="s">
        <v>9933</v>
      </c>
    </row>
    <row r="988" spans="1:30">
      <c r="A988">
        <v>1244</v>
      </c>
      <c r="B988">
        <v>306</v>
      </c>
      <c r="C988">
        <v>13</v>
      </c>
      <c r="D988">
        <v>31</v>
      </c>
      <c r="E988">
        <v>511</v>
      </c>
      <c r="F988">
        <v>120</v>
      </c>
      <c r="G988">
        <v>150</v>
      </c>
      <c r="H988">
        <v>2</v>
      </c>
      <c r="I988">
        <v>0</v>
      </c>
      <c r="J988">
        <v>0</v>
      </c>
      <c r="K988">
        <v>32</v>
      </c>
      <c r="L988">
        <v>18</v>
      </c>
      <c r="M988">
        <v>0</v>
      </c>
      <c r="N988">
        <v>23</v>
      </c>
      <c r="O988">
        <v>31</v>
      </c>
      <c r="P988" s="19" t="s">
        <v>228</v>
      </c>
      <c r="Q988" s="19" t="s">
        <v>2274</v>
      </c>
      <c r="R988">
        <v>33</v>
      </c>
      <c r="S988">
        <v>0</v>
      </c>
      <c r="T988">
        <v>23</v>
      </c>
      <c r="U988">
        <v>29</v>
      </c>
      <c r="V988">
        <v>0</v>
      </c>
      <c r="W988">
        <v>409</v>
      </c>
      <c r="X988" s="19" t="s">
        <v>1316</v>
      </c>
      <c r="Y988" s="4" t="str">
        <f t="shared" si="32"/>
        <v>1244 : [23, 29, 0, 409],   #Tzen South to World Map WoB</v>
      </c>
      <c r="Z988" s="4" t="str">
        <f t="shared" si="31"/>
        <v>306 : [29, 0, 409, Tzen Outside WoB],   #33</v>
      </c>
      <c r="AB988" s="19" t="s">
        <v>7450</v>
      </c>
      <c r="AD988" t="s">
        <v>7450</v>
      </c>
    </row>
    <row r="989" spans="1:30">
      <c r="B989">
        <v>307</v>
      </c>
      <c r="C989">
        <v>34</v>
      </c>
      <c r="D989">
        <v>21</v>
      </c>
      <c r="E989">
        <v>306</v>
      </c>
      <c r="F989">
        <v>21</v>
      </c>
      <c r="G989">
        <v>23</v>
      </c>
      <c r="Q989" s="19" t="s">
        <v>3083</v>
      </c>
      <c r="W989">
        <v>410</v>
      </c>
      <c r="X989" s="19" t="s">
        <v>3084</v>
      </c>
      <c r="Y989" s="4" t="str">
        <f t="shared" si="32"/>
        <v xml:space="preserve"> : [, , , 410],   #Tzen Item Shop Inside</v>
      </c>
      <c r="Z989" s="4" t="str">
        <f t="shared" si="31"/>
        <v>307 : [, , 410, Tzen Item Shop],   #</v>
      </c>
    </row>
    <row r="990" spans="1:30">
      <c r="B990">
        <v>308</v>
      </c>
      <c r="C990">
        <v>18</v>
      </c>
      <c r="D990">
        <v>58</v>
      </c>
      <c r="E990">
        <v>306</v>
      </c>
      <c r="F990">
        <v>28</v>
      </c>
      <c r="G990">
        <v>20</v>
      </c>
      <c r="Q990" s="19" t="s">
        <v>3085</v>
      </c>
      <c r="W990">
        <v>411</v>
      </c>
      <c r="X990" s="19" t="s">
        <v>3086</v>
      </c>
      <c r="Y990" s="4" t="str">
        <f t="shared" si="32"/>
        <v xml:space="preserve"> : [, , , 411],   #Tzen Inn Inside</v>
      </c>
      <c r="Z990" s="4" t="str">
        <f t="shared" si="31"/>
        <v>308 : [, , 411, Tzen Inn],   #</v>
      </c>
    </row>
    <row r="991" spans="1:30">
      <c r="B991">
        <v>309</v>
      </c>
      <c r="C991">
        <v>39</v>
      </c>
      <c r="D991">
        <v>51</v>
      </c>
      <c r="E991">
        <v>306</v>
      </c>
      <c r="F991">
        <v>6</v>
      </c>
      <c r="G991">
        <v>24</v>
      </c>
      <c r="Q991" s="19" t="s">
        <v>3088</v>
      </c>
      <c r="W991">
        <v>412</v>
      </c>
      <c r="X991" s="19" t="s">
        <v>3089</v>
      </c>
      <c r="Y991" s="4" t="str">
        <f t="shared" si="32"/>
        <v xml:space="preserve"> : [, , , 412],   #Tzen Weapon Shop Inside</v>
      </c>
      <c r="Z991" s="4" t="str">
        <f t="shared" si="31"/>
        <v>309 : [, , 412, Tzen Weapon Shop],   #</v>
      </c>
    </row>
    <row r="992" spans="1:30">
      <c r="B992">
        <v>310</v>
      </c>
      <c r="C992">
        <v>56</v>
      </c>
      <c r="D992">
        <v>52</v>
      </c>
      <c r="E992">
        <v>306</v>
      </c>
      <c r="F992">
        <v>8</v>
      </c>
      <c r="G992">
        <v>19</v>
      </c>
      <c r="Q992" s="19" t="s">
        <v>3090</v>
      </c>
      <c r="W992">
        <v>413</v>
      </c>
      <c r="X992" s="19" t="s">
        <v>3091</v>
      </c>
      <c r="Y992" s="4" t="str">
        <f t="shared" si="32"/>
        <v xml:space="preserve"> : [, , , 413],   #Tzen Armor Shop Inside</v>
      </c>
      <c r="Z992" s="4" t="str">
        <f t="shared" si="31"/>
        <v>310 : [, , 413, Tzen Armor Shop],   #</v>
      </c>
    </row>
    <row r="993" spans="1:30">
      <c r="B993">
        <v>311</v>
      </c>
      <c r="C993">
        <v>123</v>
      </c>
      <c r="D993">
        <v>61</v>
      </c>
      <c r="E993">
        <v>306</v>
      </c>
      <c r="F993">
        <v>16</v>
      </c>
      <c r="G993">
        <v>9</v>
      </c>
      <c r="Q993" s="19" t="s">
        <v>3092</v>
      </c>
      <c r="W993">
        <v>414</v>
      </c>
      <c r="X993" s="19" t="s">
        <v>3093</v>
      </c>
      <c r="Y993" s="4" t="str">
        <f t="shared" si="32"/>
        <v xml:space="preserve"> : [, , , 414],   #Tzen Collapsing House Entrance</v>
      </c>
      <c r="Z993" s="4" t="str">
        <f t="shared" si="31"/>
        <v>311 : [, , 414, Tzen Collapsing House Upstairs],   #</v>
      </c>
    </row>
    <row r="994" spans="1:30">
      <c r="A994">
        <v>814</v>
      </c>
      <c r="B994">
        <v>311</v>
      </c>
      <c r="C994">
        <v>102</v>
      </c>
      <c r="D994">
        <v>53</v>
      </c>
      <c r="E994">
        <v>311</v>
      </c>
      <c r="F994">
        <v>125</v>
      </c>
      <c r="G994">
        <v>23</v>
      </c>
      <c r="H994">
        <v>3</v>
      </c>
      <c r="I994">
        <v>0</v>
      </c>
      <c r="J994">
        <v>0</v>
      </c>
      <c r="K994">
        <v>48</v>
      </c>
      <c r="L994">
        <v>0</v>
      </c>
      <c r="M994">
        <v>0</v>
      </c>
      <c r="P994" s="19" t="s">
        <v>239</v>
      </c>
      <c r="Q994" s="19" t="s">
        <v>2282</v>
      </c>
      <c r="R994">
        <v>815</v>
      </c>
      <c r="S994">
        <v>311</v>
      </c>
      <c r="T994">
        <v>103</v>
      </c>
      <c r="U994">
        <v>52</v>
      </c>
      <c r="V994">
        <v>1</v>
      </c>
      <c r="W994">
        <v>415</v>
      </c>
      <c r="X994" s="19" t="s">
        <v>3098</v>
      </c>
      <c r="Y994" s="4" t="str">
        <f t="shared" si="32"/>
        <v>814 : [103, 52, 1, 415],   #Tzen Collapsing House Stairwell Down</v>
      </c>
      <c r="Z994" s="4" t="str">
        <f t="shared" si="31"/>
        <v>311 : [52, 1, 415, Tzen Collapsing House Downstairs],   #815</v>
      </c>
      <c r="AB994" s="19" t="s">
        <v>5802</v>
      </c>
      <c r="AD994" t="s">
        <v>5802</v>
      </c>
    </row>
    <row r="995" spans="1:30">
      <c r="A995">
        <v>815</v>
      </c>
      <c r="B995">
        <v>311</v>
      </c>
      <c r="C995">
        <v>126</v>
      </c>
      <c r="D995">
        <v>22</v>
      </c>
      <c r="E995">
        <v>311</v>
      </c>
      <c r="F995">
        <v>103</v>
      </c>
      <c r="G995">
        <v>52</v>
      </c>
      <c r="H995">
        <v>1</v>
      </c>
      <c r="I995">
        <v>0</v>
      </c>
      <c r="J995">
        <v>0</v>
      </c>
      <c r="K995">
        <v>16</v>
      </c>
      <c r="L995">
        <v>0</v>
      </c>
      <c r="M995">
        <v>0</v>
      </c>
      <c r="P995" s="19" t="s">
        <v>239</v>
      </c>
      <c r="Q995" s="19" t="s">
        <v>2283</v>
      </c>
      <c r="R995">
        <v>814</v>
      </c>
      <c r="S995">
        <v>311</v>
      </c>
      <c r="T995">
        <v>125</v>
      </c>
      <c r="U995">
        <v>23</v>
      </c>
      <c r="V995">
        <v>3</v>
      </c>
      <c r="W995">
        <v>415</v>
      </c>
      <c r="X995" s="19" t="s">
        <v>3098</v>
      </c>
      <c r="Y995" s="4" t="str">
        <f t="shared" si="32"/>
        <v>815 : [125, 23, 3, 415],   #Tzen Collapsing House Stairwell Up</v>
      </c>
      <c r="Z995" s="4" t="str">
        <f t="shared" si="31"/>
        <v>311 : [23, 3, 415, Tzen Collapsing House Downstairs],   #814</v>
      </c>
      <c r="AB995" s="19" t="s">
        <v>5803</v>
      </c>
      <c r="AD995" t="s">
        <v>5803</v>
      </c>
    </row>
    <row r="996" spans="1:30">
      <c r="B996">
        <v>312</v>
      </c>
      <c r="C996">
        <v>81</v>
      </c>
      <c r="D996">
        <v>22</v>
      </c>
      <c r="E996">
        <v>306</v>
      </c>
      <c r="F996">
        <v>25</v>
      </c>
      <c r="G996">
        <v>9</v>
      </c>
      <c r="Q996" s="19" t="s">
        <v>3096</v>
      </c>
      <c r="W996">
        <v>416</v>
      </c>
      <c r="X996" s="19" t="s">
        <v>3097</v>
      </c>
      <c r="Y996" s="4" t="str">
        <f t="shared" si="32"/>
        <v xml:space="preserve"> : [, , , 416],   #Tzen Relic Inside</v>
      </c>
      <c r="Z996" s="4" t="str">
        <f t="shared" si="31"/>
        <v>312 : [, , 416, Tzen Relic Shop],   #</v>
      </c>
    </row>
    <row r="997" spans="1:30">
      <c r="A997">
        <v>816</v>
      </c>
      <c r="B997">
        <v>313</v>
      </c>
      <c r="C997">
        <v>24</v>
      </c>
      <c r="D997">
        <v>50</v>
      </c>
      <c r="E997">
        <v>315</v>
      </c>
      <c r="F997">
        <v>24</v>
      </c>
      <c r="G997">
        <v>54</v>
      </c>
      <c r="H997">
        <v>0</v>
      </c>
      <c r="I997">
        <v>0</v>
      </c>
      <c r="J997">
        <v>0</v>
      </c>
      <c r="K997">
        <v>0</v>
      </c>
      <c r="L997">
        <v>0</v>
      </c>
      <c r="M997">
        <v>0</v>
      </c>
      <c r="P997" s="19" t="s">
        <v>7323</v>
      </c>
      <c r="Q997" s="19" t="s">
        <v>2303</v>
      </c>
      <c r="R997">
        <v>829</v>
      </c>
      <c r="S997">
        <v>315</v>
      </c>
      <c r="T997">
        <v>24</v>
      </c>
      <c r="U997">
        <v>51</v>
      </c>
      <c r="V997">
        <v>2</v>
      </c>
      <c r="W997">
        <v>417</v>
      </c>
      <c r="X997" s="19" t="s">
        <v>4421</v>
      </c>
      <c r="Y997" s="4" t="str">
        <f t="shared" si="32"/>
        <v xml:space="preserve">816 : [24, 51, 2, 417],   #Phoenix Cave 1st Lava Room South Left Door </v>
      </c>
      <c r="Z997" s="4" t="str">
        <f t="shared" si="31"/>
        <v>313 : [51, 2, 417, Phoenix Cave 1st Lava Room Southwest Section],   #829</v>
      </c>
      <c r="AB997" s="19" t="s">
        <v>5804</v>
      </c>
      <c r="AD997" t="s">
        <v>5804</v>
      </c>
    </row>
    <row r="998" spans="1:30">
      <c r="A998">
        <v>817</v>
      </c>
      <c r="B998">
        <v>313</v>
      </c>
      <c r="C998">
        <v>29</v>
      </c>
      <c r="D998">
        <v>33</v>
      </c>
      <c r="E998">
        <v>315</v>
      </c>
      <c r="F998">
        <v>29</v>
      </c>
      <c r="G998">
        <v>37</v>
      </c>
      <c r="H998">
        <v>0</v>
      </c>
      <c r="I998">
        <v>0</v>
      </c>
      <c r="J998">
        <v>0</v>
      </c>
      <c r="K998">
        <v>0</v>
      </c>
      <c r="L998">
        <v>0</v>
      </c>
      <c r="M998">
        <v>0</v>
      </c>
      <c r="P998" s="19" t="s">
        <v>7323</v>
      </c>
      <c r="Q998" s="19" t="s">
        <v>2300</v>
      </c>
      <c r="R998">
        <v>830</v>
      </c>
      <c r="S998">
        <v>315</v>
      </c>
      <c r="T998">
        <v>29</v>
      </c>
      <c r="U998">
        <v>34</v>
      </c>
      <c r="V998">
        <v>2</v>
      </c>
      <c r="W998">
        <v>417</v>
      </c>
      <c r="X998" s="19" t="s">
        <v>4421</v>
      </c>
      <c r="Y998" s="4" t="str">
        <f t="shared" si="32"/>
        <v>817 : [29, 34, 2, 417],   #Phoenix Cave 1st Lava Room Middle Left Door</v>
      </c>
      <c r="Z998" s="4" t="str">
        <f t="shared" si="31"/>
        <v>313 : [34, 2, 417, Phoenix Cave 1st Lava Room Southwest Section],   #830</v>
      </c>
      <c r="AB998" s="19" t="s">
        <v>5805</v>
      </c>
      <c r="AD998" t="s">
        <v>5805</v>
      </c>
    </row>
    <row r="999" spans="1:30">
      <c r="A999">
        <v>818</v>
      </c>
      <c r="B999">
        <v>313</v>
      </c>
      <c r="C999">
        <v>46</v>
      </c>
      <c r="D999">
        <v>46</v>
      </c>
      <c r="E999">
        <v>315</v>
      </c>
      <c r="F999">
        <v>45</v>
      </c>
      <c r="G999">
        <v>51</v>
      </c>
      <c r="H999">
        <v>0</v>
      </c>
      <c r="I999">
        <v>0</v>
      </c>
      <c r="J999">
        <v>0</v>
      </c>
      <c r="K999">
        <v>0</v>
      </c>
      <c r="L999">
        <v>0</v>
      </c>
      <c r="M999">
        <v>0</v>
      </c>
      <c r="P999" s="19" t="s">
        <v>7323</v>
      </c>
      <c r="Q999" s="19" t="s">
        <v>2304</v>
      </c>
      <c r="R999">
        <v>831</v>
      </c>
      <c r="S999">
        <v>315</v>
      </c>
      <c r="T999">
        <v>46</v>
      </c>
      <c r="U999">
        <v>47</v>
      </c>
      <c r="V999">
        <v>2</v>
      </c>
      <c r="W999">
        <v>418</v>
      </c>
      <c r="X999" s="19" t="s">
        <v>4422</v>
      </c>
      <c r="Y999" s="4" t="str">
        <f t="shared" si="32"/>
        <v>818 : [46, 47, 2, 418],   #Phoenix Cave 1st Lava Room South Middle Door</v>
      </c>
      <c r="Z999" s="4" t="str">
        <f t="shared" si="31"/>
        <v>313 : [47, 2, 418, Phoenix Cave 1st Lava Room South Section],   #831</v>
      </c>
      <c r="AB999" s="19" t="s">
        <v>5806</v>
      </c>
      <c r="AD999" t="s">
        <v>5806</v>
      </c>
    </row>
    <row r="1000" spans="1:30">
      <c r="A1000">
        <v>819</v>
      </c>
      <c r="B1000">
        <v>313</v>
      </c>
      <c r="C1000">
        <v>43</v>
      </c>
      <c r="D1000">
        <v>12</v>
      </c>
      <c r="E1000">
        <v>315</v>
      </c>
      <c r="F1000">
        <v>42</v>
      </c>
      <c r="G1000">
        <v>23</v>
      </c>
      <c r="H1000">
        <v>0</v>
      </c>
      <c r="I1000">
        <v>0</v>
      </c>
      <c r="J1000">
        <v>0</v>
      </c>
      <c r="K1000">
        <v>0</v>
      </c>
      <c r="L1000">
        <v>0</v>
      </c>
      <c r="M1000">
        <v>0</v>
      </c>
      <c r="P1000" s="19" t="s">
        <v>7323</v>
      </c>
      <c r="Q1000" s="19" t="s">
        <v>2301</v>
      </c>
      <c r="R1000">
        <v>832</v>
      </c>
      <c r="S1000">
        <v>315</v>
      </c>
      <c r="T1000">
        <v>43</v>
      </c>
      <c r="U1000">
        <v>13</v>
      </c>
      <c r="V1000">
        <v>2</v>
      </c>
      <c r="W1000">
        <v>419</v>
      </c>
      <c r="X1000" s="19" t="s">
        <v>4423</v>
      </c>
      <c r="Y1000" s="4" t="str">
        <f t="shared" si="32"/>
        <v>819 : [43, 13, 2, 419],   #Phoenix Cave 1st Lava Room North Left Door</v>
      </c>
      <c r="Z1000" s="4" t="str">
        <f t="shared" si="31"/>
        <v>313 : [13, 2, 419, Phoenix Cave 1st Lava Room Northwest Section],   #832</v>
      </c>
      <c r="AB1000" s="19" t="s">
        <v>5807</v>
      </c>
      <c r="AD1000" t="s">
        <v>5807</v>
      </c>
    </row>
    <row r="1001" spans="1:30">
      <c r="A1001">
        <v>820</v>
      </c>
      <c r="B1001">
        <v>313</v>
      </c>
      <c r="C1001">
        <v>46</v>
      </c>
      <c r="D1001">
        <v>10</v>
      </c>
      <c r="E1001">
        <v>315</v>
      </c>
      <c r="F1001">
        <v>46</v>
      </c>
      <c r="G1001">
        <v>22</v>
      </c>
      <c r="H1001">
        <v>0</v>
      </c>
      <c r="I1001">
        <v>0</v>
      </c>
      <c r="J1001">
        <v>0</v>
      </c>
      <c r="K1001">
        <v>0</v>
      </c>
      <c r="L1001">
        <v>0</v>
      </c>
      <c r="M1001">
        <v>0</v>
      </c>
      <c r="P1001" s="19" t="s">
        <v>7323</v>
      </c>
      <c r="Q1001" s="19" t="s">
        <v>2302</v>
      </c>
      <c r="R1001">
        <v>833</v>
      </c>
      <c r="S1001">
        <v>315</v>
      </c>
      <c r="T1001">
        <v>46</v>
      </c>
      <c r="U1001">
        <v>11</v>
      </c>
      <c r="V1001">
        <v>2</v>
      </c>
      <c r="W1001">
        <v>420</v>
      </c>
      <c r="X1001" s="19" t="s">
        <v>4424</v>
      </c>
      <c r="Y1001" s="4" t="str">
        <f t="shared" si="32"/>
        <v>820 : [46, 11, 2, 420],   #Phoenix Cave 1st Lava Room North Middle Door</v>
      </c>
      <c r="Z1001" s="4" t="str">
        <f t="shared" si="31"/>
        <v>313 : [11, 2, 420, Phoenix Cave 1st Lava Room North Middle Platform],   #833</v>
      </c>
      <c r="AB1001" s="19" t="s">
        <v>5808</v>
      </c>
      <c r="AD1001" t="s">
        <v>5808</v>
      </c>
    </row>
    <row r="1002" spans="1:30">
      <c r="A1002">
        <v>821</v>
      </c>
      <c r="B1002">
        <v>313</v>
      </c>
      <c r="C1002">
        <v>49</v>
      </c>
      <c r="D1002">
        <v>12</v>
      </c>
      <c r="E1002">
        <v>315</v>
      </c>
      <c r="F1002">
        <v>50</v>
      </c>
      <c r="G1002">
        <v>23</v>
      </c>
      <c r="H1002">
        <v>0</v>
      </c>
      <c r="I1002">
        <v>0</v>
      </c>
      <c r="J1002">
        <v>0</v>
      </c>
      <c r="K1002">
        <v>0</v>
      </c>
      <c r="L1002">
        <v>0</v>
      </c>
      <c r="M1002">
        <v>0</v>
      </c>
      <c r="P1002" s="19" t="s">
        <v>7323</v>
      </c>
      <c r="Q1002" s="19" t="s">
        <v>2305</v>
      </c>
      <c r="R1002">
        <v>834</v>
      </c>
      <c r="S1002">
        <v>315</v>
      </c>
      <c r="T1002">
        <v>49</v>
      </c>
      <c r="U1002">
        <v>13</v>
      </c>
      <c r="V1002">
        <v>2</v>
      </c>
      <c r="W1002">
        <v>421</v>
      </c>
      <c r="X1002" s="19" t="s">
        <v>4425</v>
      </c>
      <c r="Y1002" s="4" t="str">
        <f t="shared" si="32"/>
        <v>821 : [49, 13, 2, 421],   #Phoenix Cave 1st Lava Room North Right Door</v>
      </c>
      <c r="Z1002" s="4" t="str">
        <f t="shared" si="31"/>
        <v>313 : [13, 2, 421, Phoenix Cave 1st Lava Room Northeast Section],   #834</v>
      </c>
      <c r="AB1002" s="19" t="s">
        <v>5809</v>
      </c>
      <c r="AD1002" t="s">
        <v>5809</v>
      </c>
    </row>
    <row r="1003" spans="1:30">
      <c r="A1003">
        <v>822</v>
      </c>
      <c r="B1003">
        <v>313</v>
      </c>
      <c r="C1003">
        <v>18</v>
      </c>
      <c r="D1003">
        <v>51</v>
      </c>
      <c r="E1003">
        <v>315</v>
      </c>
      <c r="F1003">
        <v>16</v>
      </c>
      <c r="G1003">
        <v>51</v>
      </c>
      <c r="H1003">
        <v>0</v>
      </c>
      <c r="I1003">
        <v>0</v>
      </c>
      <c r="J1003">
        <v>0</v>
      </c>
      <c r="K1003">
        <v>0</v>
      </c>
      <c r="L1003">
        <v>0</v>
      </c>
      <c r="M1003">
        <v>0</v>
      </c>
      <c r="P1003" s="19" t="s">
        <v>7323</v>
      </c>
      <c r="Q1003" s="19" t="s">
        <v>2306</v>
      </c>
      <c r="R1003">
        <v>838</v>
      </c>
      <c r="S1003">
        <v>315</v>
      </c>
      <c r="T1003">
        <v>18</v>
      </c>
      <c r="U1003">
        <v>52</v>
      </c>
      <c r="V1003">
        <v>2</v>
      </c>
      <c r="W1003">
        <v>422</v>
      </c>
      <c r="X1003" s="19" t="s">
        <v>2306</v>
      </c>
      <c r="Y1003" s="4" t="str">
        <f t="shared" si="32"/>
        <v>822 : [18, 52, 2, 422],   #Phoenix Cave Final Room</v>
      </c>
      <c r="Z1003" s="4" t="str">
        <f t="shared" si="31"/>
        <v>313 : [52, 2, 422, Phoenix Cave Final Room],   #838</v>
      </c>
      <c r="AB1003" s="19" t="s">
        <v>5810</v>
      </c>
      <c r="AD1003" t="s">
        <v>5810</v>
      </c>
    </row>
    <row r="1004" spans="1:30">
      <c r="A1004">
        <v>823</v>
      </c>
      <c r="B1004">
        <v>313</v>
      </c>
      <c r="C1004">
        <v>29</v>
      </c>
      <c r="D1004">
        <v>12</v>
      </c>
      <c r="E1004">
        <v>315</v>
      </c>
      <c r="F1004">
        <v>29</v>
      </c>
      <c r="G1004">
        <v>17</v>
      </c>
      <c r="H1004">
        <v>0</v>
      </c>
      <c r="I1004">
        <v>0</v>
      </c>
      <c r="J1004">
        <v>0</v>
      </c>
      <c r="K1004">
        <v>0</v>
      </c>
      <c r="L1004">
        <v>0</v>
      </c>
      <c r="M1004">
        <v>0</v>
      </c>
      <c r="P1004" s="19" t="s">
        <v>7323</v>
      </c>
      <c r="Q1004" s="19" t="s">
        <v>2307</v>
      </c>
      <c r="R1004">
        <v>835</v>
      </c>
      <c r="S1004">
        <v>315</v>
      </c>
      <c r="T1004">
        <v>29</v>
      </c>
      <c r="U1004">
        <v>13</v>
      </c>
      <c r="V1004">
        <v>2</v>
      </c>
      <c r="W1004">
        <v>423</v>
      </c>
      <c r="X1004" s="19" t="s">
        <v>4428</v>
      </c>
      <c r="Y1004" s="4" t="str">
        <f t="shared" si="32"/>
        <v>823 : [29, 13, 2, 423],   #Phoenix Cave 2nd Lava Room Far Right Door</v>
      </c>
      <c r="Z1004" s="4" t="str">
        <f t="shared" si="31"/>
        <v>313 : [13, 2, 423, Phoenix Cave 2nd Lava Room],   #835</v>
      </c>
      <c r="AB1004" s="19" t="s">
        <v>5811</v>
      </c>
      <c r="AD1004" t="s">
        <v>5811</v>
      </c>
    </row>
    <row r="1005" spans="1:30">
      <c r="A1005">
        <v>824</v>
      </c>
      <c r="B1005">
        <v>313</v>
      </c>
      <c r="C1005">
        <v>23</v>
      </c>
      <c r="D1005">
        <v>7</v>
      </c>
      <c r="E1005">
        <v>315</v>
      </c>
      <c r="F1005">
        <v>23</v>
      </c>
      <c r="G1005">
        <v>12</v>
      </c>
      <c r="H1005">
        <v>0</v>
      </c>
      <c r="I1005">
        <v>0</v>
      </c>
      <c r="J1005">
        <v>0</v>
      </c>
      <c r="K1005">
        <v>0</v>
      </c>
      <c r="L1005">
        <v>0</v>
      </c>
      <c r="M1005">
        <v>0</v>
      </c>
      <c r="P1005" s="19" t="s">
        <v>7323</v>
      </c>
      <c r="Q1005" s="19" t="s">
        <v>2308</v>
      </c>
      <c r="R1005">
        <v>836</v>
      </c>
      <c r="S1005">
        <v>315</v>
      </c>
      <c r="T1005">
        <v>23</v>
      </c>
      <c r="U1005">
        <v>8</v>
      </c>
      <c r="V1005">
        <v>2</v>
      </c>
      <c r="W1005">
        <v>423</v>
      </c>
      <c r="X1005" s="19" t="s">
        <v>4428</v>
      </c>
      <c r="Y1005" s="4" t="str">
        <f t="shared" si="32"/>
        <v>824 : [23, 8, 2, 423],   #Phoenix Cave 2nd Lava Room Right Door</v>
      </c>
      <c r="Z1005" s="4" t="str">
        <f t="shared" si="31"/>
        <v>313 : [8, 2, 423, Phoenix Cave 2nd Lava Room],   #836</v>
      </c>
      <c r="AB1005" s="19" t="s">
        <v>5812</v>
      </c>
      <c r="AD1005" t="s">
        <v>5812</v>
      </c>
    </row>
    <row r="1006" spans="1:30">
      <c r="A1006">
        <v>825</v>
      </c>
      <c r="B1006">
        <v>313</v>
      </c>
      <c r="C1006">
        <v>13</v>
      </c>
      <c r="D1006">
        <v>8</v>
      </c>
      <c r="E1006">
        <v>315</v>
      </c>
      <c r="F1006">
        <v>11</v>
      </c>
      <c r="G1006">
        <v>13</v>
      </c>
      <c r="H1006">
        <v>0</v>
      </c>
      <c r="I1006">
        <v>0</v>
      </c>
      <c r="J1006">
        <v>0</v>
      </c>
      <c r="K1006">
        <v>0</v>
      </c>
      <c r="L1006">
        <v>0</v>
      </c>
      <c r="M1006">
        <v>0</v>
      </c>
      <c r="P1006" s="19" t="s">
        <v>7323</v>
      </c>
      <c r="Q1006" s="19" t="s">
        <v>2309</v>
      </c>
      <c r="R1006">
        <v>837</v>
      </c>
      <c r="S1006">
        <v>315</v>
      </c>
      <c r="T1006">
        <v>13</v>
      </c>
      <c r="U1006">
        <v>9</v>
      </c>
      <c r="V1006">
        <v>2</v>
      </c>
      <c r="W1006">
        <v>424</v>
      </c>
      <c r="X1006" s="19" t="s">
        <v>4429</v>
      </c>
      <c r="Y1006" s="4" t="str">
        <f t="shared" si="32"/>
        <v>825 : [13, 9, 2, 424],   #Phoenix Cave 2nd Lava Room Middle Door</v>
      </c>
      <c r="Z1006" s="4" t="str">
        <f t="shared" si="31"/>
        <v>313 : [9, 2, 424, Phoenix Cave 2nd Lava Room Middle Section],   #837</v>
      </c>
      <c r="AB1006" s="19" t="s">
        <v>5813</v>
      </c>
      <c r="AD1006" t="s">
        <v>5813</v>
      </c>
    </row>
    <row r="1007" spans="1:30">
      <c r="A1007">
        <v>826</v>
      </c>
      <c r="B1007">
        <v>313</v>
      </c>
      <c r="C1007">
        <v>6</v>
      </c>
      <c r="D1007">
        <v>7</v>
      </c>
      <c r="E1007">
        <v>315</v>
      </c>
      <c r="F1007">
        <v>6</v>
      </c>
      <c r="G1007">
        <v>12</v>
      </c>
      <c r="H1007">
        <v>0</v>
      </c>
      <c r="I1007">
        <v>0</v>
      </c>
      <c r="J1007">
        <v>0</v>
      </c>
      <c r="K1007">
        <v>0</v>
      </c>
      <c r="L1007">
        <v>0</v>
      </c>
      <c r="M1007">
        <v>0</v>
      </c>
      <c r="P1007" s="19" t="s">
        <v>7323</v>
      </c>
      <c r="Q1007" s="19" t="s">
        <v>2310</v>
      </c>
      <c r="R1007">
        <v>839</v>
      </c>
      <c r="S1007">
        <v>315</v>
      </c>
      <c r="T1007">
        <v>6</v>
      </c>
      <c r="U1007">
        <v>8</v>
      </c>
      <c r="V1007">
        <v>2</v>
      </c>
      <c r="W1007">
        <v>425</v>
      </c>
      <c r="X1007" s="19" t="s">
        <v>4431</v>
      </c>
      <c r="Y1007" s="4" t="str">
        <f t="shared" si="32"/>
        <v>826 : [6, 8, 2, 425],   #Phoenix Cave 2nd Lava Room Left Door</v>
      </c>
      <c r="Z1007" s="4" t="str">
        <f t="shared" si="31"/>
        <v>313 : [8, 2, 425, Phoenix Cave 2nd Lava Room Left Section],   #839</v>
      </c>
      <c r="AB1007" s="19" t="s">
        <v>5814</v>
      </c>
      <c r="AD1007" t="s">
        <v>5814</v>
      </c>
    </row>
    <row r="1008" spans="1:30">
      <c r="A1008">
        <v>827</v>
      </c>
      <c r="B1008">
        <v>314</v>
      </c>
      <c r="C1008">
        <v>73</v>
      </c>
      <c r="D1008">
        <v>59</v>
      </c>
      <c r="E1008">
        <v>315</v>
      </c>
      <c r="F1008">
        <v>13</v>
      </c>
      <c r="G1008">
        <v>8</v>
      </c>
      <c r="H1008">
        <v>2</v>
      </c>
      <c r="I1008">
        <v>0</v>
      </c>
      <c r="J1008">
        <v>0</v>
      </c>
      <c r="K1008">
        <v>32</v>
      </c>
      <c r="L1008">
        <v>0</v>
      </c>
      <c r="M1008">
        <v>0</v>
      </c>
      <c r="P1008" s="19" t="s">
        <v>7323</v>
      </c>
      <c r="Q1008" s="19" t="s">
        <v>2312</v>
      </c>
      <c r="Y1008" s="4" t="str">
        <f t="shared" si="32"/>
        <v>827 : [, , , ],   #Phoenix Cave ?</v>
      </c>
      <c r="Z1008" s="4" t="str">
        <f t="shared" si="31"/>
        <v>314 : [, , , ],   #</v>
      </c>
      <c r="AC1008" t="s">
        <v>9934</v>
      </c>
      <c r="AD1008" t="s">
        <v>9934</v>
      </c>
    </row>
    <row r="1009" spans="1:30">
      <c r="A1009">
        <v>828</v>
      </c>
      <c r="B1009">
        <v>315</v>
      </c>
      <c r="C1009">
        <v>35</v>
      </c>
      <c r="D1009">
        <v>59</v>
      </c>
      <c r="E1009">
        <v>318</v>
      </c>
      <c r="F1009">
        <v>8</v>
      </c>
      <c r="G1009">
        <v>6</v>
      </c>
      <c r="H1009">
        <v>2</v>
      </c>
      <c r="I1009">
        <v>0</v>
      </c>
      <c r="J1009">
        <v>0</v>
      </c>
      <c r="K1009">
        <v>32</v>
      </c>
      <c r="L1009">
        <v>0</v>
      </c>
      <c r="M1009">
        <v>0</v>
      </c>
      <c r="P1009" s="19" t="s">
        <v>7324</v>
      </c>
      <c r="Q1009" s="19" t="s">
        <v>2313</v>
      </c>
      <c r="R1009">
        <v>857</v>
      </c>
      <c r="S1009">
        <v>318</v>
      </c>
      <c r="T1009">
        <v>35</v>
      </c>
      <c r="U1009">
        <v>58</v>
      </c>
      <c r="V1009">
        <v>0</v>
      </c>
      <c r="W1009">
        <v>426</v>
      </c>
      <c r="X1009" s="19" t="s">
        <v>4432</v>
      </c>
      <c r="Y1009" s="4" t="str">
        <f t="shared" si="32"/>
        <v>828 : [35, 58, 0, 426],   #Phoenix Cave Upstairs to Outside</v>
      </c>
      <c r="Z1009" s="4" t="str">
        <f t="shared" si="31"/>
        <v>315 : [58, 0, 426, Phoenix Cave Upstairs 1st Room],   #857</v>
      </c>
      <c r="AB1009" s="19" t="s">
        <v>5815</v>
      </c>
      <c r="AD1009" t="s">
        <v>5815</v>
      </c>
    </row>
    <row r="1010" spans="1:30">
      <c r="A1010">
        <v>829</v>
      </c>
      <c r="B1010">
        <v>315</v>
      </c>
      <c r="C1010">
        <v>24</v>
      </c>
      <c r="D1010">
        <v>55</v>
      </c>
      <c r="E1010">
        <v>313</v>
      </c>
      <c r="F1010">
        <v>24</v>
      </c>
      <c r="G1010">
        <v>51</v>
      </c>
      <c r="H1010">
        <v>2</v>
      </c>
      <c r="I1010">
        <v>0</v>
      </c>
      <c r="J1010">
        <v>0</v>
      </c>
      <c r="K1010">
        <v>32</v>
      </c>
      <c r="L1010">
        <v>0</v>
      </c>
      <c r="M1010">
        <v>0</v>
      </c>
      <c r="P1010" s="19" t="s">
        <v>7325</v>
      </c>
      <c r="Q1010" s="19" t="s">
        <v>2314</v>
      </c>
      <c r="R1010">
        <v>816</v>
      </c>
      <c r="S1010">
        <v>313</v>
      </c>
      <c r="T1010">
        <v>24</v>
      </c>
      <c r="U1010">
        <v>54</v>
      </c>
      <c r="V1010">
        <v>0</v>
      </c>
      <c r="W1010">
        <v>427</v>
      </c>
      <c r="X1010" s="19" t="s">
        <v>4434</v>
      </c>
      <c r="Y1010" s="4" t="str">
        <f t="shared" si="32"/>
        <v>829 : [24, 54, 0, 427],   #Phoenix Cave Upstairs to 1st Lava Room South Left Door</v>
      </c>
      <c r="Z1010" s="4" t="str">
        <f t="shared" si="31"/>
        <v>315 : [54, 0, 427, Phoenix Cave Upstairs 1st Room Bridge Switch Platform],   #816</v>
      </c>
      <c r="AB1010" s="19" t="s">
        <v>5816</v>
      </c>
      <c r="AD1010" t="s">
        <v>5816</v>
      </c>
    </row>
    <row r="1011" spans="1:30">
      <c r="A1011">
        <v>830</v>
      </c>
      <c r="B1011">
        <v>315</v>
      </c>
      <c r="C1011">
        <v>29</v>
      </c>
      <c r="D1011">
        <v>38</v>
      </c>
      <c r="E1011">
        <v>313</v>
      </c>
      <c r="F1011">
        <v>29</v>
      </c>
      <c r="G1011">
        <v>34</v>
      </c>
      <c r="H1011">
        <v>2</v>
      </c>
      <c r="I1011">
        <v>0</v>
      </c>
      <c r="J1011">
        <v>0</v>
      </c>
      <c r="K1011">
        <v>32</v>
      </c>
      <c r="L1011">
        <v>0</v>
      </c>
      <c r="M1011">
        <v>0</v>
      </c>
      <c r="P1011" s="19" t="s">
        <v>7325</v>
      </c>
      <c r="Q1011" s="19" t="s">
        <v>2315</v>
      </c>
      <c r="R1011">
        <v>817</v>
      </c>
      <c r="S1011">
        <v>313</v>
      </c>
      <c r="T1011">
        <v>29</v>
      </c>
      <c r="U1011">
        <v>37</v>
      </c>
      <c r="V1011">
        <v>0</v>
      </c>
      <c r="W1011">
        <v>426</v>
      </c>
      <c r="X1011" s="19" t="s">
        <v>4432</v>
      </c>
      <c r="Y1011" s="4" t="str">
        <f t="shared" si="32"/>
        <v>830 : [29, 37, 0, 426],   #Phoenix Cave Upstairs to 1st Lava Room Middle Left Door</v>
      </c>
      <c r="Z1011" s="4" t="str">
        <f t="shared" si="31"/>
        <v>315 : [37, 0, 426, Phoenix Cave Upstairs 1st Room],   #817</v>
      </c>
      <c r="AB1011" s="19" t="s">
        <v>5817</v>
      </c>
      <c r="AD1011" t="s">
        <v>5817</v>
      </c>
    </row>
    <row r="1012" spans="1:30">
      <c r="A1012">
        <v>831</v>
      </c>
      <c r="B1012">
        <v>315</v>
      </c>
      <c r="C1012">
        <v>45</v>
      </c>
      <c r="D1012">
        <v>52</v>
      </c>
      <c r="E1012">
        <v>313</v>
      </c>
      <c r="F1012">
        <v>46</v>
      </c>
      <c r="G1012">
        <v>47</v>
      </c>
      <c r="H1012">
        <v>2</v>
      </c>
      <c r="I1012">
        <v>0</v>
      </c>
      <c r="J1012">
        <v>0</v>
      </c>
      <c r="K1012">
        <v>32</v>
      </c>
      <c r="L1012">
        <v>0</v>
      </c>
      <c r="M1012">
        <v>0</v>
      </c>
      <c r="P1012" s="19" t="s">
        <v>7325</v>
      </c>
      <c r="Q1012" s="19" t="s">
        <v>2316</v>
      </c>
      <c r="R1012">
        <v>818</v>
      </c>
      <c r="S1012">
        <v>313</v>
      </c>
      <c r="T1012">
        <v>45</v>
      </c>
      <c r="U1012">
        <v>51</v>
      </c>
      <c r="V1012">
        <v>0</v>
      </c>
      <c r="W1012">
        <v>426</v>
      </c>
      <c r="X1012" s="19" t="s">
        <v>4432</v>
      </c>
      <c r="Y1012" s="4" t="str">
        <f t="shared" si="32"/>
        <v>831 : [45, 51, 0, 426],   #Phoenix Cave Upstairs to 1st Lava Room South Middle Door</v>
      </c>
      <c r="Z1012" s="4" t="str">
        <f t="shared" si="31"/>
        <v>315 : [51, 0, 426, Phoenix Cave Upstairs 1st Room],   #818</v>
      </c>
      <c r="AB1012" s="19" t="s">
        <v>5818</v>
      </c>
      <c r="AD1012" t="s">
        <v>5818</v>
      </c>
    </row>
    <row r="1013" spans="1:30">
      <c r="A1013">
        <v>832</v>
      </c>
      <c r="B1013">
        <v>315</v>
      </c>
      <c r="C1013">
        <v>42</v>
      </c>
      <c r="D1013">
        <v>24</v>
      </c>
      <c r="E1013">
        <v>313</v>
      </c>
      <c r="F1013">
        <v>43</v>
      </c>
      <c r="G1013">
        <v>13</v>
      </c>
      <c r="H1013">
        <v>2</v>
      </c>
      <c r="I1013">
        <v>0</v>
      </c>
      <c r="J1013">
        <v>0</v>
      </c>
      <c r="K1013">
        <v>32</v>
      </c>
      <c r="L1013">
        <v>0</v>
      </c>
      <c r="M1013">
        <v>0</v>
      </c>
      <c r="P1013" s="19" t="s">
        <v>7325</v>
      </c>
      <c r="Q1013" s="19" t="s">
        <v>2317</v>
      </c>
      <c r="R1013">
        <v>819</v>
      </c>
      <c r="S1013">
        <v>313</v>
      </c>
      <c r="T1013">
        <v>42</v>
      </c>
      <c r="U1013">
        <v>23</v>
      </c>
      <c r="V1013">
        <v>0</v>
      </c>
      <c r="W1013">
        <v>428</v>
      </c>
      <c r="X1013" s="19" t="s">
        <v>4436</v>
      </c>
      <c r="Y1013" s="4" t="str">
        <f t="shared" si="32"/>
        <v>832 : [42, 23, 0, 428],   #Phoenix Cave Upstairs to 1st Lava Room North Left Door</v>
      </c>
      <c r="Z1013" s="4" t="str">
        <f t="shared" si="31"/>
        <v>315 : [23, 0, 428, Phoenix Cave Upstairs Save Point Room],   #819</v>
      </c>
      <c r="AB1013" s="19" t="s">
        <v>5819</v>
      </c>
      <c r="AD1013" t="s">
        <v>5819</v>
      </c>
    </row>
    <row r="1014" spans="1:30">
      <c r="A1014">
        <v>833</v>
      </c>
      <c r="B1014">
        <v>315</v>
      </c>
      <c r="C1014">
        <v>46</v>
      </c>
      <c r="D1014">
        <v>23</v>
      </c>
      <c r="E1014">
        <v>313</v>
      </c>
      <c r="F1014">
        <v>46</v>
      </c>
      <c r="G1014">
        <v>11</v>
      </c>
      <c r="H1014">
        <v>2</v>
      </c>
      <c r="I1014">
        <v>0</v>
      </c>
      <c r="J1014">
        <v>0</v>
      </c>
      <c r="K1014">
        <v>32</v>
      </c>
      <c r="L1014">
        <v>0</v>
      </c>
      <c r="M1014">
        <v>0</v>
      </c>
      <c r="P1014" s="19" t="s">
        <v>7325</v>
      </c>
      <c r="Q1014" s="19" t="s">
        <v>2318</v>
      </c>
      <c r="R1014">
        <v>820</v>
      </c>
      <c r="S1014">
        <v>313</v>
      </c>
      <c r="T1014">
        <v>46</v>
      </c>
      <c r="U1014">
        <v>22</v>
      </c>
      <c r="V1014">
        <v>0</v>
      </c>
      <c r="W1014">
        <v>429</v>
      </c>
      <c r="X1014" s="19" t="s">
        <v>4437</v>
      </c>
      <c r="Y1014" s="4" t="str">
        <f t="shared" si="32"/>
        <v>833 : [46, 22, 0, 429],   #Phoenix Cave Upstairs to 1st Lava Room North Middle Door</v>
      </c>
      <c r="Z1014" s="4" t="str">
        <f t="shared" si="31"/>
        <v>315 : [22, 0, 429, Phoenix Cave Upstairs Spike Hallway],   #820</v>
      </c>
      <c r="AB1014" s="19" t="s">
        <v>5820</v>
      </c>
      <c r="AD1014" t="s">
        <v>5820</v>
      </c>
    </row>
    <row r="1015" spans="1:30">
      <c r="A1015">
        <v>834</v>
      </c>
      <c r="B1015">
        <v>315</v>
      </c>
      <c r="C1015">
        <v>50</v>
      </c>
      <c r="D1015">
        <v>24</v>
      </c>
      <c r="E1015">
        <v>313</v>
      </c>
      <c r="F1015">
        <v>49</v>
      </c>
      <c r="G1015">
        <v>13</v>
      </c>
      <c r="H1015">
        <v>2</v>
      </c>
      <c r="I1015">
        <v>0</v>
      </c>
      <c r="J1015">
        <v>0</v>
      </c>
      <c r="K1015">
        <v>32</v>
      </c>
      <c r="L1015">
        <v>0</v>
      </c>
      <c r="M1015">
        <v>0</v>
      </c>
      <c r="P1015" s="19" t="s">
        <v>7325</v>
      </c>
      <c r="Q1015" s="19" t="s">
        <v>2319</v>
      </c>
      <c r="R1015">
        <v>821</v>
      </c>
      <c r="S1015">
        <v>313</v>
      </c>
      <c r="T1015">
        <v>50</v>
      </c>
      <c r="U1015">
        <v>23</v>
      </c>
      <c r="V1015">
        <v>0</v>
      </c>
      <c r="W1015">
        <v>429</v>
      </c>
      <c r="X1015" s="19" t="s">
        <v>4437</v>
      </c>
      <c r="Y1015" s="4" t="str">
        <f t="shared" si="32"/>
        <v>834 : [50, 23, 0, 429],   #Phoenix Cave Upstairs to 1st Lava Room North Right Door</v>
      </c>
      <c r="Z1015" s="4" t="str">
        <f t="shared" si="31"/>
        <v>315 : [23, 0, 429, Phoenix Cave Upstairs Spike Hallway],   #821</v>
      </c>
      <c r="AB1015" s="19" t="s">
        <v>5821</v>
      </c>
      <c r="AD1015" t="s">
        <v>5821</v>
      </c>
    </row>
    <row r="1016" spans="1:30">
      <c r="A1016">
        <v>835</v>
      </c>
      <c r="B1016">
        <v>315</v>
      </c>
      <c r="C1016">
        <v>29</v>
      </c>
      <c r="D1016">
        <v>18</v>
      </c>
      <c r="E1016">
        <v>313</v>
      </c>
      <c r="F1016">
        <v>29</v>
      </c>
      <c r="G1016">
        <v>13</v>
      </c>
      <c r="H1016">
        <v>2</v>
      </c>
      <c r="I1016">
        <v>0</v>
      </c>
      <c r="J1016">
        <v>0</v>
      </c>
      <c r="K1016">
        <v>32</v>
      </c>
      <c r="L1016">
        <v>0</v>
      </c>
      <c r="M1016">
        <v>0</v>
      </c>
      <c r="P1016" s="19" t="s">
        <v>7325</v>
      </c>
      <c r="Q1016" s="19" t="s">
        <v>2320</v>
      </c>
      <c r="R1016">
        <v>823</v>
      </c>
      <c r="S1016">
        <v>313</v>
      </c>
      <c r="T1016">
        <v>29</v>
      </c>
      <c r="U1016">
        <v>17</v>
      </c>
      <c r="V1016">
        <v>0</v>
      </c>
      <c r="W1016">
        <v>429</v>
      </c>
      <c r="X1016" s="19" t="s">
        <v>4437</v>
      </c>
      <c r="Y1016" s="4" t="str">
        <f t="shared" si="32"/>
        <v>835 : [29, 17, 0, 429],   #Phoenix Cave Upstairs to 2nd Lava Room Far Right Door</v>
      </c>
      <c r="Z1016" s="4" t="str">
        <f t="shared" si="31"/>
        <v>315 : [17, 0, 429, Phoenix Cave Upstairs Spike Hallway],   #823</v>
      </c>
      <c r="AB1016" s="19" t="s">
        <v>5822</v>
      </c>
      <c r="AD1016" t="s">
        <v>5822</v>
      </c>
    </row>
    <row r="1017" spans="1:30">
      <c r="A1017">
        <v>836</v>
      </c>
      <c r="B1017">
        <v>315</v>
      </c>
      <c r="C1017">
        <v>23</v>
      </c>
      <c r="D1017">
        <v>13</v>
      </c>
      <c r="E1017">
        <v>313</v>
      </c>
      <c r="F1017">
        <v>23</v>
      </c>
      <c r="G1017">
        <v>8</v>
      </c>
      <c r="H1017">
        <v>2</v>
      </c>
      <c r="I1017">
        <v>0</v>
      </c>
      <c r="J1017">
        <v>0</v>
      </c>
      <c r="K1017">
        <v>32</v>
      </c>
      <c r="L1017">
        <v>0</v>
      </c>
      <c r="M1017">
        <v>0</v>
      </c>
      <c r="P1017" s="19" t="s">
        <v>7325</v>
      </c>
      <c r="Q1017" s="19" t="s">
        <v>2321</v>
      </c>
      <c r="R1017">
        <v>824</v>
      </c>
      <c r="S1017">
        <v>313</v>
      </c>
      <c r="T1017">
        <v>23</v>
      </c>
      <c r="U1017">
        <v>12</v>
      </c>
      <c r="V1017">
        <v>0</v>
      </c>
      <c r="W1017">
        <v>430</v>
      </c>
      <c r="X1017" s="19" t="s">
        <v>4438</v>
      </c>
      <c r="Y1017" s="4" t="str">
        <f t="shared" si="32"/>
        <v>836 : [23, 12, 0, 430],   #Phoenix Cave Upstairs to 2nd Lava Room Right Door</v>
      </c>
      <c r="Z1017" s="4" t="str">
        <f t="shared" si="31"/>
        <v>315 : [12, 0, 430, Phoenix Cave Upstairs Water Switch Room],   #824</v>
      </c>
      <c r="AB1017" s="19" t="s">
        <v>5823</v>
      </c>
      <c r="AD1017" t="s">
        <v>5823</v>
      </c>
    </row>
    <row r="1018" spans="1:30">
      <c r="A1018">
        <v>837</v>
      </c>
      <c r="B1018">
        <v>315</v>
      </c>
      <c r="C1018">
        <v>11</v>
      </c>
      <c r="D1018">
        <v>14</v>
      </c>
      <c r="E1018">
        <v>313</v>
      </c>
      <c r="F1018">
        <v>13</v>
      </c>
      <c r="G1018">
        <v>9</v>
      </c>
      <c r="H1018">
        <v>2</v>
      </c>
      <c r="I1018">
        <v>0</v>
      </c>
      <c r="J1018">
        <v>0</v>
      </c>
      <c r="K1018">
        <v>32</v>
      </c>
      <c r="L1018">
        <v>0</v>
      </c>
      <c r="M1018">
        <v>0</v>
      </c>
      <c r="P1018" s="19" t="s">
        <v>7325</v>
      </c>
      <c r="Q1018" s="19" t="s">
        <v>2322</v>
      </c>
      <c r="R1018">
        <v>825</v>
      </c>
      <c r="S1018">
        <v>313</v>
      </c>
      <c r="T1018">
        <v>11</v>
      </c>
      <c r="U1018">
        <v>13</v>
      </c>
      <c r="V1018">
        <v>0</v>
      </c>
      <c r="W1018">
        <v>431</v>
      </c>
      <c r="X1018" s="19" t="s">
        <v>4439</v>
      </c>
      <c r="Y1018" s="4" t="str">
        <f t="shared" si="32"/>
        <v>837 : [11, 13, 0, 431],   #Phoenix Cave Upstairs to 2nd Lava Room Middle Door</v>
      </c>
      <c r="Z1018" s="4" t="str">
        <f t="shared" si="31"/>
        <v>315 : [13, 0, 431, Phoenix Cave Upstairs North Section],   #825</v>
      </c>
      <c r="AB1018" s="19" t="s">
        <v>5824</v>
      </c>
      <c r="AD1018" t="s">
        <v>5824</v>
      </c>
    </row>
    <row r="1019" spans="1:30">
      <c r="A1019">
        <v>838</v>
      </c>
      <c r="B1019">
        <v>315</v>
      </c>
      <c r="C1019">
        <v>16</v>
      </c>
      <c r="D1019">
        <v>52</v>
      </c>
      <c r="E1019">
        <v>313</v>
      </c>
      <c r="F1019">
        <v>18</v>
      </c>
      <c r="G1019">
        <v>52</v>
      </c>
      <c r="H1019">
        <v>2</v>
      </c>
      <c r="I1019">
        <v>0</v>
      </c>
      <c r="J1019">
        <v>0</v>
      </c>
      <c r="K1019">
        <v>32</v>
      </c>
      <c r="L1019">
        <v>0</v>
      </c>
      <c r="M1019">
        <v>0</v>
      </c>
      <c r="P1019" s="19" t="s">
        <v>7325</v>
      </c>
      <c r="Q1019" s="19" t="s">
        <v>2323</v>
      </c>
      <c r="R1019">
        <v>822</v>
      </c>
      <c r="S1019">
        <v>313</v>
      </c>
      <c r="T1019">
        <v>16</v>
      </c>
      <c r="U1019">
        <v>51</v>
      </c>
      <c r="V1019">
        <v>0</v>
      </c>
      <c r="W1019">
        <v>432</v>
      </c>
      <c r="X1019" s="19" t="s">
        <v>4440</v>
      </c>
      <c r="Y1019" s="4" t="str">
        <f t="shared" si="32"/>
        <v>838 : [16, 51, 0, 432],   #Phoenix Cave Upstairs to Final Room</v>
      </c>
      <c r="Z1019" s="4" t="str">
        <f t="shared" si="31"/>
        <v>315 : [51, 0, 432, Phoenix Cave Upstairs Southwest Section],   #822</v>
      </c>
      <c r="AB1019" s="19" t="s">
        <v>5825</v>
      </c>
      <c r="AD1019" t="s">
        <v>5825</v>
      </c>
    </row>
    <row r="1020" spans="1:30">
      <c r="A1020">
        <v>839</v>
      </c>
      <c r="B1020">
        <v>315</v>
      </c>
      <c r="C1020">
        <v>6</v>
      </c>
      <c r="D1020">
        <v>13</v>
      </c>
      <c r="E1020">
        <v>313</v>
      </c>
      <c r="F1020">
        <v>6</v>
      </c>
      <c r="G1020">
        <v>8</v>
      </c>
      <c r="H1020">
        <v>2</v>
      </c>
      <c r="I1020">
        <v>0</v>
      </c>
      <c r="J1020">
        <v>0</v>
      </c>
      <c r="K1020">
        <v>32</v>
      </c>
      <c r="L1020">
        <v>0</v>
      </c>
      <c r="M1020">
        <v>0</v>
      </c>
      <c r="P1020" s="19" t="s">
        <v>7325</v>
      </c>
      <c r="Q1020" s="19" t="s">
        <v>2324</v>
      </c>
      <c r="R1020">
        <v>826</v>
      </c>
      <c r="S1020">
        <v>313</v>
      </c>
      <c r="T1020">
        <v>6</v>
      </c>
      <c r="U1020">
        <v>12</v>
      </c>
      <c r="V1020">
        <v>0</v>
      </c>
      <c r="W1020">
        <v>433</v>
      </c>
      <c r="X1020" s="19" t="s">
        <v>4441</v>
      </c>
      <c r="Y1020" s="4" t="str">
        <f t="shared" si="32"/>
        <v>839 : [6, 12, 0, 433],   #Phoenix Cave Upstairs to 2nd Lava Room Left Door</v>
      </c>
      <c r="Z1020" s="4" t="str">
        <f t="shared" si="31"/>
        <v>315 : [12, 0, 433, Phoenix Cave Upstairs Northwest Section],   #826</v>
      </c>
      <c r="AB1020" s="19" t="s">
        <v>5826</v>
      </c>
      <c r="AD1020" t="s">
        <v>5826</v>
      </c>
    </row>
    <row r="1021" spans="1:30">
      <c r="A1021">
        <v>840</v>
      </c>
      <c r="B1021">
        <v>315</v>
      </c>
      <c r="C1021">
        <v>13</v>
      </c>
      <c r="D1021">
        <v>6</v>
      </c>
      <c r="E1021">
        <v>314</v>
      </c>
      <c r="F1021">
        <v>73</v>
      </c>
      <c r="G1021">
        <v>58</v>
      </c>
      <c r="H1021">
        <v>0</v>
      </c>
      <c r="I1021">
        <v>0</v>
      </c>
      <c r="J1021">
        <v>0</v>
      </c>
      <c r="K1021">
        <v>0</v>
      </c>
      <c r="L1021">
        <v>0</v>
      </c>
      <c r="M1021">
        <v>0</v>
      </c>
      <c r="P1021" s="19" t="s">
        <v>7326</v>
      </c>
      <c r="Q1021" s="19" t="s">
        <v>2312</v>
      </c>
      <c r="Y1021" s="4" t="str">
        <f t="shared" si="32"/>
        <v>840 : [, , , ],   #Phoenix Cave ?</v>
      </c>
      <c r="Z1021" s="4" t="str">
        <f t="shared" si="31"/>
        <v>315 : [, , , ],   #</v>
      </c>
      <c r="AC1021" t="s">
        <v>9935</v>
      </c>
      <c r="AD1021" t="s">
        <v>9935</v>
      </c>
    </row>
    <row r="1022" spans="1:30">
      <c r="A1022">
        <v>841</v>
      </c>
      <c r="B1022">
        <v>315</v>
      </c>
      <c r="C1022">
        <v>47</v>
      </c>
      <c r="D1022">
        <v>8</v>
      </c>
      <c r="E1022">
        <v>316</v>
      </c>
      <c r="F1022">
        <v>73</v>
      </c>
      <c r="G1022">
        <v>58</v>
      </c>
      <c r="H1022">
        <v>0</v>
      </c>
      <c r="I1022">
        <v>0</v>
      </c>
      <c r="J1022">
        <v>0</v>
      </c>
      <c r="K1022">
        <v>0</v>
      </c>
      <c r="L1022">
        <v>0</v>
      </c>
      <c r="M1022">
        <v>0</v>
      </c>
      <c r="P1022" s="19" t="s">
        <v>7327</v>
      </c>
      <c r="Q1022" s="19" t="s">
        <v>2312</v>
      </c>
      <c r="Y1022" s="4" t="str">
        <f t="shared" si="32"/>
        <v>841 : [, , , ],   #Phoenix Cave ?</v>
      </c>
      <c r="Z1022" s="4" t="str">
        <f t="shared" si="31"/>
        <v>315 : [, , , ],   #</v>
      </c>
      <c r="AC1022" t="s">
        <v>9936</v>
      </c>
      <c r="AD1022" t="s">
        <v>9936</v>
      </c>
    </row>
    <row r="1023" spans="1:30">
      <c r="A1023">
        <v>842</v>
      </c>
      <c r="B1023">
        <v>316</v>
      </c>
      <c r="C1023">
        <v>73</v>
      </c>
      <c r="D1023">
        <v>59</v>
      </c>
      <c r="E1023">
        <v>315</v>
      </c>
      <c r="F1023">
        <v>47</v>
      </c>
      <c r="G1023">
        <v>10</v>
      </c>
      <c r="H1023">
        <v>2</v>
      </c>
      <c r="I1023">
        <v>0</v>
      </c>
      <c r="J1023">
        <v>0</v>
      </c>
      <c r="K1023">
        <v>32</v>
      </c>
      <c r="L1023">
        <v>0</v>
      </c>
      <c r="M1023">
        <v>0</v>
      </c>
      <c r="P1023" s="19" t="s">
        <v>7323</v>
      </c>
      <c r="Q1023" s="19" t="s">
        <v>2312</v>
      </c>
      <c r="Y1023" s="4" t="str">
        <f t="shared" si="32"/>
        <v>842 : [, , , ],   #Phoenix Cave ?</v>
      </c>
      <c r="Z1023" s="4" t="str">
        <f t="shared" si="31"/>
        <v>316 : [, , , ],   #</v>
      </c>
      <c r="AC1023" t="s">
        <v>9937</v>
      </c>
      <c r="AD1023" t="s">
        <v>9937</v>
      </c>
    </row>
    <row r="1024" spans="1:30">
      <c r="A1024">
        <v>843</v>
      </c>
      <c r="B1024">
        <v>317</v>
      </c>
      <c r="C1024">
        <v>11</v>
      </c>
      <c r="D1024">
        <v>38</v>
      </c>
      <c r="E1024">
        <v>317</v>
      </c>
      <c r="F1024">
        <v>24</v>
      </c>
      <c r="G1024">
        <v>43</v>
      </c>
      <c r="H1024">
        <v>2</v>
      </c>
      <c r="I1024">
        <v>0</v>
      </c>
      <c r="J1024">
        <v>0</v>
      </c>
      <c r="K1024">
        <v>32</v>
      </c>
      <c r="L1024">
        <v>0</v>
      </c>
      <c r="M1024">
        <v>0</v>
      </c>
      <c r="P1024" s="19" t="s">
        <v>7328</v>
      </c>
      <c r="Q1024" s="19" t="s">
        <v>2326</v>
      </c>
      <c r="W1024">
        <v>434</v>
      </c>
      <c r="X1024" s="19" t="s">
        <v>4443</v>
      </c>
      <c r="Y1024" s="4" t="str">
        <f t="shared" si="32"/>
        <v>843 : [, , , 434],   #Doma Dream 3 Stooges Maze Northwest Section North Door</v>
      </c>
      <c r="Z1024" s="4" t="str">
        <f t="shared" si="31"/>
        <v>317 : [, , 434, Doma Dream Stooges Maze Northwest Section],   #</v>
      </c>
      <c r="AC1024" t="s">
        <v>9938</v>
      </c>
      <c r="AD1024" t="s">
        <v>9938</v>
      </c>
    </row>
    <row r="1025" spans="1:30">
      <c r="A1025">
        <v>844</v>
      </c>
      <c r="B1025">
        <v>317</v>
      </c>
      <c r="C1025">
        <v>9</v>
      </c>
      <c r="D1025">
        <v>44</v>
      </c>
      <c r="E1025">
        <v>317</v>
      </c>
      <c r="F1025">
        <v>9</v>
      </c>
      <c r="G1025">
        <v>50</v>
      </c>
      <c r="H1025">
        <v>2</v>
      </c>
      <c r="I1025">
        <v>0</v>
      </c>
      <c r="J1025">
        <v>0</v>
      </c>
      <c r="K1025">
        <v>32</v>
      </c>
      <c r="L1025">
        <v>0</v>
      </c>
      <c r="M1025">
        <v>0</v>
      </c>
      <c r="P1025" s="19" t="s">
        <v>7328</v>
      </c>
      <c r="Q1025" s="19" t="s">
        <v>2327</v>
      </c>
      <c r="W1025">
        <v>434</v>
      </c>
      <c r="X1025" s="19" t="s">
        <v>4443</v>
      </c>
      <c r="Y1025" s="4" t="str">
        <f t="shared" si="32"/>
        <v>844 : [, , , 434],   #Doma Dream 3 Stooges Maze Northwest Section South Door</v>
      </c>
      <c r="Z1025" s="4" t="str">
        <f t="shared" si="31"/>
        <v>317 : [, , 434, Doma Dream Stooges Maze Northwest Section],   #</v>
      </c>
      <c r="AC1025" t="s">
        <v>9939</v>
      </c>
      <c r="AD1025" t="s">
        <v>9939</v>
      </c>
    </row>
    <row r="1026" spans="1:30">
      <c r="A1026">
        <v>845</v>
      </c>
      <c r="B1026">
        <v>317</v>
      </c>
      <c r="C1026">
        <v>3</v>
      </c>
      <c r="D1026">
        <v>47</v>
      </c>
      <c r="E1026">
        <v>317</v>
      </c>
      <c r="F1026">
        <v>5</v>
      </c>
      <c r="G1026">
        <v>44</v>
      </c>
      <c r="H1026">
        <v>2</v>
      </c>
      <c r="I1026">
        <v>0</v>
      </c>
      <c r="J1026">
        <v>0</v>
      </c>
      <c r="K1026">
        <v>32</v>
      </c>
      <c r="L1026">
        <v>0</v>
      </c>
      <c r="M1026">
        <v>0</v>
      </c>
      <c r="P1026" s="19" t="s">
        <v>7328</v>
      </c>
      <c r="Q1026" s="19" t="s">
        <v>2328</v>
      </c>
      <c r="W1026">
        <v>435</v>
      </c>
      <c r="X1026" s="19" t="s">
        <v>4444</v>
      </c>
      <c r="Y1026" s="4" t="str">
        <f t="shared" si="32"/>
        <v>845 : [, , , 435],   #Doma Dream 3 Stooges Maze West Section Door</v>
      </c>
      <c r="Z1026" s="4" t="str">
        <f t="shared" si="31"/>
        <v>317 : [, , 435, Doma Dream Stooges Maze West Section],   #</v>
      </c>
      <c r="AC1026" t="s">
        <v>9940</v>
      </c>
      <c r="AD1026" t="s">
        <v>9940</v>
      </c>
    </row>
    <row r="1027" spans="1:30">
      <c r="A1027">
        <v>846</v>
      </c>
      <c r="B1027">
        <v>317</v>
      </c>
      <c r="C1027">
        <v>19</v>
      </c>
      <c r="D1027">
        <v>39</v>
      </c>
      <c r="E1027">
        <v>317</v>
      </c>
      <c r="F1027">
        <v>5</v>
      </c>
      <c r="G1027">
        <v>44</v>
      </c>
      <c r="H1027">
        <v>2</v>
      </c>
      <c r="I1027">
        <v>0</v>
      </c>
      <c r="J1027">
        <v>0</v>
      </c>
      <c r="K1027">
        <v>32</v>
      </c>
      <c r="L1027">
        <v>0</v>
      </c>
      <c r="M1027">
        <v>0</v>
      </c>
      <c r="P1027" s="19" t="s">
        <v>7328</v>
      </c>
      <c r="Q1027" s="19" t="s">
        <v>2329</v>
      </c>
      <c r="W1027">
        <v>436</v>
      </c>
      <c r="X1027" s="19" t="s">
        <v>4445</v>
      </c>
      <c r="Y1027" s="4" t="str">
        <f t="shared" si="32"/>
        <v>846 : [, , , 436],   #Doma Dream 3 Stooges Maze North Section Door</v>
      </c>
      <c r="Z1027" s="4" t="str">
        <f t="shared" ref="Z1027:Z1090" si="33">B1027&amp;" : ["&amp;U1027&amp;", "&amp;V1027&amp;", "&amp;W1027&amp;", "&amp;X1027&amp;"],   #"&amp;R1027</f>
        <v>317 : [, , 436, Doma Dream Stooges Maze North Section],   #</v>
      </c>
      <c r="AC1027" t="s">
        <v>9941</v>
      </c>
      <c r="AD1027" t="s">
        <v>9941</v>
      </c>
    </row>
    <row r="1028" spans="1:30">
      <c r="A1028">
        <v>847</v>
      </c>
      <c r="B1028">
        <v>317</v>
      </c>
      <c r="C1028">
        <v>12</v>
      </c>
      <c r="D1028">
        <v>48</v>
      </c>
      <c r="E1028">
        <v>317</v>
      </c>
      <c r="F1028">
        <v>15</v>
      </c>
      <c r="G1028">
        <v>41</v>
      </c>
      <c r="H1028">
        <v>2</v>
      </c>
      <c r="I1028">
        <v>0</v>
      </c>
      <c r="J1028">
        <v>0</v>
      </c>
      <c r="K1028">
        <v>32</v>
      </c>
      <c r="L1028">
        <v>0</v>
      </c>
      <c r="M1028">
        <v>0</v>
      </c>
      <c r="P1028" s="19" t="s">
        <v>7328</v>
      </c>
      <c r="Q1028" s="19" t="s">
        <v>2330</v>
      </c>
      <c r="W1028">
        <v>437</v>
      </c>
      <c r="X1028" s="19" t="s">
        <v>4446</v>
      </c>
      <c r="Y1028" s="4" t="str">
        <f t="shared" ref="Y1028:Y1091" si="34">A1028&amp;" : ["&amp;T1028&amp;", "&amp;U1028&amp;", "&amp;V1028&amp;", "&amp;W1028&amp;"],   #"&amp;Q1028</f>
        <v>847 : [, , , 437],   #Doma Dream 3 Stooges Maze Middle Section Left Door</v>
      </c>
      <c r="Z1028" s="4" t="str">
        <f t="shared" si="33"/>
        <v>317 : [, , 437, Doma Dream Stooges Maze Middle Section],   #</v>
      </c>
      <c r="AC1028" t="s">
        <v>9942</v>
      </c>
      <c r="AD1028" t="s">
        <v>9942</v>
      </c>
    </row>
    <row r="1029" spans="1:30">
      <c r="A1029">
        <v>848</v>
      </c>
      <c r="B1029">
        <v>317</v>
      </c>
      <c r="C1029">
        <v>13</v>
      </c>
      <c r="D1029">
        <v>47</v>
      </c>
      <c r="E1029">
        <v>317</v>
      </c>
      <c r="F1029">
        <v>18</v>
      </c>
      <c r="G1029">
        <v>59</v>
      </c>
      <c r="H1029">
        <v>2</v>
      </c>
      <c r="I1029">
        <v>0</v>
      </c>
      <c r="J1029">
        <v>0</v>
      </c>
      <c r="K1029">
        <v>32</v>
      </c>
      <c r="L1029">
        <v>0</v>
      </c>
      <c r="M1029">
        <v>0</v>
      </c>
      <c r="P1029" s="19" t="s">
        <v>7328</v>
      </c>
      <c r="Q1029" s="19" t="s">
        <v>2331</v>
      </c>
      <c r="W1029">
        <v>437</v>
      </c>
      <c r="X1029" s="19" t="s">
        <v>4446</v>
      </c>
      <c r="Y1029" s="4" t="str">
        <f t="shared" si="34"/>
        <v>848 : [, , , 437],   #Doma Dream 3 Stooges Maze Middle Section Middle Door</v>
      </c>
      <c r="Z1029" s="4" t="str">
        <f t="shared" si="33"/>
        <v>317 : [, , 437, Doma Dream Stooges Maze Middle Section],   #</v>
      </c>
      <c r="AC1029" t="s">
        <v>9943</v>
      </c>
      <c r="AD1029" t="s">
        <v>9943</v>
      </c>
    </row>
    <row r="1030" spans="1:30">
      <c r="A1030">
        <v>849</v>
      </c>
      <c r="B1030">
        <v>317</v>
      </c>
      <c r="C1030">
        <v>14</v>
      </c>
      <c r="D1030">
        <v>48</v>
      </c>
      <c r="E1030">
        <v>317</v>
      </c>
      <c r="F1030">
        <v>24</v>
      </c>
      <c r="G1030">
        <v>43</v>
      </c>
      <c r="H1030">
        <v>2</v>
      </c>
      <c r="I1030">
        <v>0</v>
      </c>
      <c r="J1030">
        <v>0</v>
      </c>
      <c r="K1030">
        <v>32</v>
      </c>
      <c r="L1030">
        <v>0</v>
      </c>
      <c r="M1030">
        <v>0</v>
      </c>
      <c r="P1030" s="19" t="s">
        <v>7328</v>
      </c>
      <c r="Q1030" s="19" t="s">
        <v>2332</v>
      </c>
      <c r="W1030">
        <v>437</v>
      </c>
      <c r="X1030" s="19" t="s">
        <v>4446</v>
      </c>
      <c r="Y1030" s="4" t="str">
        <f t="shared" si="34"/>
        <v>849 : [, , , 437],   #Doma Dream 3 Stooges Maze Middle Section Right Door</v>
      </c>
      <c r="Z1030" s="4" t="str">
        <f t="shared" si="33"/>
        <v>317 : [, , 437, Doma Dream Stooges Maze Middle Section],   #</v>
      </c>
      <c r="AC1030" t="s">
        <v>9944</v>
      </c>
      <c r="AD1030" t="s">
        <v>9944</v>
      </c>
    </row>
    <row r="1031" spans="1:30">
      <c r="A1031">
        <v>850</v>
      </c>
      <c r="B1031">
        <v>317</v>
      </c>
      <c r="C1031">
        <v>23</v>
      </c>
      <c r="D1031">
        <v>41</v>
      </c>
      <c r="E1031">
        <v>317</v>
      </c>
      <c r="F1031">
        <v>25</v>
      </c>
      <c r="G1031">
        <v>58</v>
      </c>
      <c r="H1031">
        <v>2</v>
      </c>
      <c r="I1031">
        <v>0</v>
      </c>
      <c r="J1031">
        <v>0</v>
      </c>
      <c r="K1031">
        <v>32</v>
      </c>
      <c r="L1031">
        <v>0</v>
      </c>
      <c r="M1031">
        <v>0</v>
      </c>
      <c r="P1031" s="19" t="s">
        <v>7328</v>
      </c>
      <c r="Q1031" s="19" t="s">
        <v>2333</v>
      </c>
      <c r="R1031">
        <v>851</v>
      </c>
      <c r="S1031">
        <v>317</v>
      </c>
      <c r="T1031">
        <v>23</v>
      </c>
      <c r="U1031">
        <v>42</v>
      </c>
      <c r="V1031">
        <v>2</v>
      </c>
      <c r="W1031">
        <v>438</v>
      </c>
      <c r="X1031" s="19" t="s">
        <v>4447</v>
      </c>
      <c r="Y1031" s="4" t="str">
        <f t="shared" si="34"/>
        <v>850 : [23, 42, 2, 438],   #Doma Dream 3 Stooges Maze Northeast Section Left Door</v>
      </c>
      <c r="Z1031" s="4" t="str">
        <f t="shared" si="33"/>
        <v>317 : [42, 2, 438, Doma Dream Stooges Maze Northeast Section],   #851</v>
      </c>
      <c r="AB1031" s="19" t="s">
        <v>5827</v>
      </c>
      <c r="AD1031" t="s">
        <v>5827</v>
      </c>
    </row>
    <row r="1032" spans="1:30">
      <c r="A1032">
        <v>851</v>
      </c>
      <c r="B1032">
        <v>317</v>
      </c>
      <c r="C1032">
        <v>25</v>
      </c>
      <c r="D1032">
        <v>57</v>
      </c>
      <c r="E1032">
        <v>317</v>
      </c>
      <c r="F1032">
        <v>23</v>
      </c>
      <c r="G1032">
        <v>42</v>
      </c>
      <c r="H1032">
        <v>2</v>
      </c>
      <c r="I1032">
        <v>0</v>
      </c>
      <c r="J1032">
        <v>0</v>
      </c>
      <c r="K1032">
        <v>32</v>
      </c>
      <c r="L1032">
        <v>0</v>
      </c>
      <c r="M1032">
        <v>0</v>
      </c>
      <c r="P1032" s="19" t="s">
        <v>7328</v>
      </c>
      <c r="Q1032" s="19" t="s">
        <v>2335</v>
      </c>
      <c r="R1032">
        <v>850</v>
      </c>
      <c r="S1032">
        <v>317</v>
      </c>
      <c r="T1032">
        <v>25</v>
      </c>
      <c r="U1032">
        <v>58</v>
      </c>
      <c r="V1032">
        <v>2</v>
      </c>
      <c r="W1032">
        <v>439</v>
      </c>
      <c r="X1032" s="19" t="s">
        <v>4448</v>
      </c>
      <c r="Y1032" s="4" t="str">
        <f t="shared" si="34"/>
        <v>851 : [25, 58, 2, 439],   #Doma Dream 3 Stooges Maze Southeast Section Door</v>
      </c>
      <c r="Z1032" s="4" t="str">
        <f t="shared" si="33"/>
        <v>317 : [58, 2, 439, Doma Dream Stooges Maze Southeast Section],   #850</v>
      </c>
      <c r="AB1032" s="19" t="s">
        <v>5828</v>
      </c>
      <c r="AD1032" t="s">
        <v>5828</v>
      </c>
    </row>
    <row r="1033" spans="1:30">
      <c r="A1033">
        <v>852</v>
      </c>
      <c r="B1033">
        <v>317</v>
      </c>
      <c r="C1033">
        <v>25</v>
      </c>
      <c r="D1033">
        <v>41</v>
      </c>
      <c r="E1033">
        <v>317</v>
      </c>
      <c r="F1033">
        <v>27</v>
      </c>
      <c r="G1033">
        <v>47</v>
      </c>
      <c r="H1033">
        <v>2</v>
      </c>
      <c r="I1033">
        <v>0</v>
      </c>
      <c r="J1033">
        <v>0</v>
      </c>
      <c r="K1033">
        <v>32</v>
      </c>
      <c r="L1033">
        <v>0</v>
      </c>
      <c r="M1033">
        <v>0</v>
      </c>
      <c r="P1033" s="19" t="s">
        <v>7328</v>
      </c>
      <c r="Q1033" s="19" t="s">
        <v>2334</v>
      </c>
      <c r="W1033">
        <v>438</v>
      </c>
      <c r="X1033" s="19" t="s">
        <v>4447</v>
      </c>
      <c r="Y1033" s="4" t="str">
        <f t="shared" si="34"/>
        <v>852 : [, , , 438],   #Doma Dream 3 Stooges Maze Northeast Section Right Door</v>
      </c>
      <c r="Z1033" s="4" t="str">
        <f t="shared" si="33"/>
        <v>317 : [, , 438, Doma Dream Stooges Maze Northeast Section],   #</v>
      </c>
      <c r="AC1033" t="s">
        <v>9945</v>
      </c>
      <c r="AD1033" t="s">
        <v>9945</v>
      </c>
    </row>
    <row r="1034" spans="1:30">
      <c r="A1034">
        <v>853</v>
      </c>
      <c r="B1034">
        <v>317</v>
      </c>
      <c r="C1034">
        <v>22</v>
      </c>
      <c r="D1034">
        <v>46</v>
      </c>
      <c r="E1034">
        <v>317</v>
      </c>
      <c r="F1034">
        <v>18</v>
      </c>
      <c r="G1034">
        <v>59</v>
      </c>
      <c r="H1034">
        <v>2</v>
      </c>
      <c r="I1034">
        <v>0</v>
      </c>
      <c r="J1034">
        <v>0</v>
      </c>
      <c r="K1034">
        <v>32</v>
      </c>
      <c r="L1034">
        <v>0</v>
      </c>
      <c r="M1034">
        <v>0</v>
      </c>
      <c r="P1034" s="19" t="s">
        <v>7328</v>
      </c>
      <c r="Q1034" s="19" t="s">
        <v>2336</v>
      </c>
      <c r="W1034">
        <v>440</v>
      </c>
      <c r="X1034" s="19" t="s">
        <v>4449</v>
      </c>
      <c r="Y1034" s="4" t="str">
        <f t="shared" si="34"/>
        <v>853 : [, , , 440],   #Doma Dream 3 Stooges Maze East Section Door</v>
      </c>
      <c r="Z1034" s="4" t="str">
        <f t="shared" si="33"/>
        <v>317 : [, , 440, Doma Dream Stooges Maze East Section],   #</v>
      </c>
      <c r="AC1034" t="s">
        <v>9946</v>
      </c>
      <c r="AD1034" t="s">
        <v>9946</v>
      </c>
    </row>
    <row r="1035" spans="1:30">
      <c r="A1035">
        <v>854</v>
      </c>
      <c r="B1035">
        <v>317</v>
      </c>
      <c r="C1035">
        <v>21</v>
      </c>
      <c r="D1035">
        <v>58</v>
      </c>
      <c r="E1035">
        <v>317</v>
      </c>
      <c r="F1035">
        <v>20</v>
      </c>
      <c r="G1035">
        <v>54</v>
      </c>
      <c r="H1035">
        <v>2</v>
      </c>
      <c r="I1035">
        <v>0</v>
      </c>
      <c r="J1035">
        <v>0</v>
      </c>
      <c r="K1035">
        <v>32</v>
      </c>
      <c r="L1035">
        <v>0</v>
      </c>
      <c r="M1035">
        <v>0</v>
      </c>
      <c r="P1035" s="19" t="s">
        <v>7328</v>
      </c>
      <c r="Q1035" s="19" t="s">
        <v>2337</v>
      </c>
      <c r="W1035">
        <v>441</v>
      </c>
      <c r="X1035" s="19" t="s">
        <v>4450</v>
      </c>
      <c r="Y1035" s="4" t="str">
        <f t="shared" si="34"/>
        <v>854 : [, , , 441],   #Doma Dream 3 Stooges Maze South Section Right Door</v>
      </c>
      <c r="Z1035" s="4" t="str">
        <f t="shared" si="33"/>
        <v>317 : [, , 441, Doma Dream Stooges Maze South Section],   #</v>
      </c>
      <c r="AC1035" t="s">
        <v>9947</v>
      </c>
      <c r="AD1035" t="s">
        <v>9947</v>
      </c>
    </row>
    <row r="1036" spans="1:30">
      <c r="A1036">
        <v>855</v>
      </c>
      <c r="B1036">
        <v>317</v>
      </c>
      <c r="C1036">
        <v>8</v>
      </c>
      <c r="D1036">
        <v>55</v>
      </c>
      <c r="E1036">
        <v>317</v>
      </c>
      <c r="F1036">
        <v>46</v>
      </c>
      <c r="G1036">
        <v>47</v>
      </c>
      <c r="H1036">
        <v>2</v>
      </c>
      <c r="I1036">
        <v>0</v>
      </c>
      <c r="J1036">
        <v>0</v>
      </c>
      <c r="K1036">
        <v>32</v>
      </c>
      <c r="L1036">
        <v>0</v>
      </c>
      <c r="M1036">
        <v>0</v>
      </c>
      <c r="P1036" s="19" t="s">
        <v>7328</v>
      </c>
      <c r="Q1036" s="19" t="s">
        <v>2338</v>
      </c>
      <c r="R1036">
        <v>856</v>
      </c>
      <c r="S1036">
        <v>317</v>
      </c>
      <c r="T1036">
        <v>8</v>
      </c>
      <c r="U1036">
        <v>56</v>
      </c>
      <c r="V1036">
        <v>2</v>
      </c>
      <c r="W1036">
        <v>441</v>
      </c>
      <c r="X1036" s="19" t="s">
        <v>4450</v>
      </c>
      <c r="Y1036" s="4" t="str">
        <f t="shared" si="34"/>
        <v>855 : [8, 56, 2, 441],   #Doma Dream 3 Stooges Maze South Section Door to Stooges Room</v>
      </c>
      <c r="Z1036" s="4" t="str">
        <f t="shared" si="33"/>
        <v>317 : [56, 2, 441, Doma Dream Stooges Maze South Section],   #856</v>
      </c>
      <c r="AB1036" s="19" t="s">
        <v>5829</v>
      </c>
      <c r="AD1036" t="s">
        <v>5829</v>
      </c>
    </row>
    <row r="1037" spans="1:30">
      <c r="A1037">
        <v>856</v>
      </c>
      <c r="B1037">
        <v>317</v>
      </c>
      <c r="C1037">
        <v>46</v>
      </c>
      <c r="D1037">
        <v>46</v>
      </c>
      <c r="E1037">
        <v>317</v>
      </c>
      <c r="F1037">
        <v>8</v>
      </c>
      <c r="G1037">
        <v>56</v>
      </c>
      <c r="H1037">
        <v>2</v>
      </c>
      <c r="I1037">
        <v>0</v>
      </c>
      <c r="J1037">
        <v>0</v>
      </c>
      <c r="K1037">
        <v>32</v>
      </c>
      <c r="L1037">
        <v>0</v>
      </c>
      <c r="M1037">
        <v>0</v>
      </c>
      <c r="P1037" s="19" t="s">
        <v>7328</v>
      </c>
      <c r="Q1037" s="19" t="s">
        <v>2339</v>
      </c>
      <c r="R1037">
        <v>855</v>
      </c>
      <c r="S1037">
        <v>317</v>
      </c>
      <c r="T1037">
        <v>46</v>
      </c>
      <c r="U1037">
        <v>47</v>
      </c>
      <c r="V1037">
        <v>2</v>
      </c>
      <c r="W1037">
        <v>442</v>
      </c>
      <c r="X1037" s="19" t="s">
        <v>2339</v>
      </c>
      <c r="Y1037" s="4" t="str">
        <f t="shared" si="34"/>
        <v>856 : [46, 47, 2, 442],   #Doma Dream Stooges Room</v>
      </c>
      <c r="Z1037" s="4" t="str">
        <f t="shared" si="33"/>
        <v>317 : [47, 2, 442, Doma Dream Stooges Room],   #855</v>
      </c>
      <c r="AB1037" s="19" t="s">
        <v>5830</v>
      </c>
      <c r="AD1037" t="s">
        <v>5830</v>
      </c>
    </row>
    <row r="1038" spans="1:30">
      <c r="A1038">
        <v>857</v>
      </c>
      <c r="B1038">
        <v>318</v>
      </c>
      <c r="C1038">
        <v>8</v>
      </c>
      <c r="D1038">
        <v>5</v>
      </c>
      <c r="E1038">
        <v>315</v>
      </c>
      <c r="F1038">
        <v>35</v>
      </c>
      <c r="G1038">
        <v>58</v>
      </c>
      <c r="H1038">
        <v>0</v>
      </c>
      <c r="I1038">
        <v>1</v>
      </c>
      <c r="J1038">
        <v>0</v>
      </c>
      <c r="K1038">
        <v>8</v>
      </c>
      <c r="L1038">
        <v>0</v>
      </c>
      <c r="M1038">
        <v>0</v>
      </c>
      <c r="P1038" s="19" t="s">
        <v>7323</v>
      </c>
      <c r="Q1038" s="19" t="s">
        <v>2340</v>
      </c>
      <c r="R1038">
        <v>828</v>
      </c>
      <c r="S1038">
        <v>315</v>
      </c>
      <c r="T1038">
        <v>8</v>
      </c>
      <c r="U1038">
        <v>6</v>
      </c>
      <c r="V1038">
        <v>2</v>
      </c>
      <c r="W1038">
        <v>443</v>
      </c>
      <c r="X1038" s="19" t="s">
        <v>2340</v>
      </c>
      <c r="Y1038" s="4" t="str">
        <f t="shared" si="34"/>
        <v>857 : [8, 6, 2, 443],   #Phoenix Cave Outside</v>
      </c>
      <c r="Z1038" s="4" t="str">
        <f t="shared" si="33"/>
        <v>318 : [6, 2, 443, Phoenix Cave Outside],   #828</v>
      </c>
      <c r="AB1038" s="19" t="s">
        <v>5831</v>
      </c>
      <c r="AD1038" t="s">
        <v>5831</v>
      </c>
    </row>
    <row r="1039" spans="1:30">
      <c r="A1039">
        <v>858</v>
      </c>
      <c r="B1039">
        <v>319</v>
      </c>
      <c r="C1039">
        <v>6</v>
      </c>
      <c r="D1039">
        <v>7</v>
      </c>
      <c r="E1039">
        <v>320</v>
      </c>
      <c r="F1039">
        <v>18</v>
      </c>
      <c r="G1039">
        <v>12</v>
      </c>
      <c r="H1039">
        <v>0</v>
      </c>
      <c r="I1039">
        <v>0</v>
      </c>
      <c r="J1039">
        <v>0</v>
      </c>
      <c r="K1039">
        <v>0</v>
      </c>
      <c r="L1039">
        <v>0</v>
      </c>
      <c r="M1039">
        <v>0</v>
      </c>
      <c r="P1039" s="19" t="s">
        <v>7329</v>
      </c>
      <c r="Q1039" s="19" t="s">
        <v>2341</v>
      </c>
      <c r="R1039">
        <v>863</v>
      </c>
      <c r="S1039">
        <v>320</v>
      </c>
      <c r="T1039">
        <v>6</v>
      </c>
      <c r="U1039">
        <v>8</v>
      </c>
      <c r="V1039">
        <v>2</v>
      </c>
      <c r="W1039">
        <v>444</v>
      </c>
      <c r="X1039" s="19" t="s">
        <v>4453</v>
      </c>
      <c r="Y1039" s="4" t="str">
        <f t="shared" si="34"/>
        <v>858 : [6, 8, 2, 444],   #Doma Dream Cliffs Outside Loop West Door</v>
      </c>
      <c r="Z1039" s="4" t="str">
        <f t="shared" si="33"/>
        <v>319 : [8, 2, 444, Doma Dream Cliffs Outside Loop Room],   #863</v>
      </c>
      <c r="AB1039" s="19" t="s">
        <v>5832</v>
      </c>
      <c r="AD1039" t="s">
        <v>5832</v>
      </c>
    </row>
    <row r="1040" spans="1:30">
      <c r="A1040">
        <v>859</v>
      </c>
      <c r="B1040">
        <v>319</v>
      </c>
      <c r="C1040">
        <v>24</v>
      </c>
      <c r="D1040">
        <v>5</v>
      </c>
      <c r="E1040">
        <v>320</v>
      </c>
      <c r="F1040">
        <v>22</v>
      </c>
      <c r="G1040">
        <v>24</v>
      </c>
      <c r="H1040">
        <v>0</v>
      </c>
      <c r="I1040">
        <v>0</v>
      </c>
      <c r="J1040">
        <v>0</v>
      </c>
      <c r="K1040">
        <v>0</v>
      </c>
      <c r="L1040">
        <v>0</v>
      </c>
      <c r="M1040">
        <v>0</v>
      </c>
      <c r="P1040" s="19" t="s">
        <v>7329</v>
      </c>
      <c r="Q1040" s="19" t="s">
        <v>2342</v>
      </c>
      <c r="R1040">
        <v>864</v>
      </c>
      <c r="S1040">
        <v>320</v>
      </c>
      <c r="T1040">
        <v>24</v>
      </c>
      <c r="U1040">
        <v>25</v>
      </c>
      <c r="V1040">
        <v>3</v>
      </c>
      <c r="W1040">
        <v>444</v>
      </c>
      <c r="X1040" s="19" t="s">
        <v>4453</v>
      </c>
      <c r="Y1040" s="4" t="str">
        <f t="shared" si="34"/>
        <v>859 : [24, 25, 3, 444],   #Doma Dream Cliffs Outside Loop East Door</v>
      </c>
      <c r="Z1040" s="4" t="str">
        <f t="shared" si="33"/>
        <v>319 : [25, 3, 444, Doma Dream Cliffs Outside Loop Room],   #864</v>
      </c>
      <c r="AB1040" s="19" t="s">
        <v>5833</v>
      </c>
      <c r="AD1040" t="s">
        <v>5833</v>
      </c>
    </row>
    <row r="1041" spans="1:30">
      <c r="A1041">
        <v>860</v>
      </c>
      <c r="B1041">
        <v>319</v>
      </c>
      <c r="C1041">
        <v>25</v>
      </c>
      <c r="D1041">
        <v>24</v>
      </c>
      <c r="E1041">
        <v>320</v>
      </c>
      <c r="F1041">
        <v>22</v>
      </c>
      <c r="G1041">
        <v>24</v>
      </c>
      <c r="H1041">
        <v>0</v>
      </c>
      <c r="I1041">
        <v>0</v>
      </c>
      <c r="J1041">
        <v>0</v>
      </c>
      <c r="K1041">
        <v>0</v>
      </c>
      <c r="L1041">
        <v>0</v>
      </c>
      <c r="M1041">
        <v>0</v>
      </c>
      <c r="P1041" s="19" t="s">
        <v>7329</v>
      </c>
      <c r="Q1041" s="19" t="s">
        <v>2343</v>
      </c>
      <c r="R1041">
        <v>864</v>
      </c>
      <c r="S1041">
        <v>320</v>
      </c>
      <c r="T1041">
        <v>24</v>
      </c>
      <c r="U1041">
        <v>25</v>
      </c>
      <c r="V1041">
        <v>3</v>
      </c>
      <c r="W1041">
        <v>445</v>
      </c>
      <c r="X1041" s="19" t="s">
        <v>4451</v>
      </c>
      <c r="Y1041" s="4" t="str">
        <f t="shared" si="34"/>
        <v>860 : [24, 25, 3, 445],   #Doma Dream Cliffs Outside Final Room Top Tile</v>
      </c>
      <c r="Z1041" s="4" t="str">
        <f t="shared" si="33"/>
        <v>319 : [25, 3, 445, Doma Dream Cliffs Outside Final Room],   #864</v>
      </c>
      <c r="AB1041" s="19" t="s">
        <v>5834</v>
      </c>
      <c r="AD1041" t="s">
        <v>5834</v>
      </c>
    </row>
    <row r="1042" spans="1:30">
      <c r="A1042">
        <v>861</v>
      </c>
      <c r="B1042">
        <v>319</v>
      </c>
      <c r="C1042">
        <v>25</v>
      </c>
      <c r="D1042">
        <v>25</v>
      </c>
      <c r="E1042">
        <v>320</v>
      </c>
      <c r="F1042">
        <v>22</v>
      </c>
      <c r="G1042">
        <v>24</v>
      </c>
      <c r="H1042">
        <v>0</v>
      </c>
      <c r="I1042">
        <v>0</v>
      </c>
      <c r="J1042">
        <v>0</v>
      </c>
      <c r="K1042">
        <v>0</v>
      </c>
      <c r="L1042">
        <v>0</v>
      </c>
      <c r="M1042">
        <v>0</v>
      </c>
      <c r="P1042" s="19" t="s">
        <v>7329</v>
      </c>
      <c r="Q1042" s="19" t="s">
        <v>2344</v>
      </c>
      <c r="R1042">
        <v>864</v>
      </c>
      <c r="S1042">
        <v>320</v>
      </c>
      <c r="T1042">
        <v>24</v>
      </c>
      <c r="U1042">
        <v>25</v>
      </c>
      <c r="V1042">
        <v>3</v>
      </c>
      <c r="W1042">
        <v>445</v>
      </c>
      <c r="X1042" s="19" t="s">
        <v>4451</v>
      </c>
      <c r="Y1042" s="4" t="str">
        <f t="shared" si="34"/>
        <v>861 : [24, 25, 3, 445],   #Doma Dream Cliffs Outside Final Room Bottom Tile</v>
      </c>
      <c r="Z1042" s="4" t="str">
        <f t="shared" si="33"/>
        <v>319 : [25, 3, 445, Doma Dream Cliffs Outside Final Room],   #864</v>
      </c>
      <c r="AB1042" s="19" t="s">
        <v>5835</v>
      </c>
      <c r="AD1042" t="s">
        <v>5835</v>
      </c>
    </row>
    <row r="1043" spans="1:30">
      <c r="A1043">
        <v>862</v>
      </c>
      <c r="B1043">
        <v>320</v>
      </c>
      <c r="C1043">
        <v>6</v>
      </c>
      <c r="D1043">
        <v>22</v>
      </c>
      <c r="E1043">
        <v>319</v>
      </c>
      <c r="F1043">
        <v>6</v>
      </c>
      <c r="G1043">
        <v>8</v>
      </c>
      <c r="H1043">
        <v>2</v>
      </c>
      <c r="I1043">
        <v>0</v>
      </c>
      <c r="J1043">
        <v>0</v>
      </c>
      <c r="K1043">
        <v>32</v>
      </c>
      <c r="L1043">
        <v>0</v>
      </c>
      <c r="M1043">
        <v>0</v>
      </c>
      <c r="P1043" s="19" t="s">
        <v>7330</v>
      </c>
      <c r="Q1043" s="19" t="s">
        <v>2345</v>
      </c>
      <c r="R1043">
        <v>858</v>
      </c>
      <c r="S1043">
        <v>319</v>
      </c>
      <c r="T1043">
        <v>18</v>
      </c>
      <c r="U1043">
        <v>12</v>
      </c>
      <c r="V1043">
        <v>0</v>
      </c>
      <c r="W1043">
        <v>446</v>
      </c>
      <c r="X1043" s="19" t="s">
        <v>4452</v>
      </c>
      <c r="Y1043" s="4" t="str">
        <f t="shared" si="34"/>
        <v>862 : [18, 12, 0, 446],   #Doma Dream Caves Starting Room to Cliffs</v>
      </c>
      <c r="Z1043" s="4" t="str">
        <f t="shared" si="33"/>
        <v>320 : [12, 0, 446, Doma Dream Caves Starting Room],   #858</v>
      </c>
      <c r="AB1043" s="19" t="s">
        <v>5836</v>
      </c>
      <c r="AD1043" t="s">
        <v>5836</v>
      </c>
    </row>
    <row r="1044" spans="1:30">
      <c r="A1044">
        <v>863</v>
      </c>
      <c r="B1044">
        <v>320</v>
      </c>
      <c r="C1044">
        <v>18</v>
      </c>
      <c r="D1044">
        <v>13</v>
      </c>
      <c r="E1044">
        <v>319</v>
      </c>
      <c r="F1044">
        <v>6</v>
      </c>
      <c r="G1044">
        <v>8</v>
      </c>
      <c r="H1044">
        <v>2</v>
      </c>
      <c r="I1044">
        <v>0</v>
      </c>
      <c r="J1044">
        <v>0</v>
      </c>
      <c r="K1044">
        <v>32</v>
      </c>
      <c r="L1044">
        <v>0</v>
      </c>
      <c r="M1044">
        <v>0</v>
      </c>
      <c r="P1044" s="19" t="s">
        <v>7330</v>
      </c>
      <c r="Q1044" s="19" t="s">
        <v>2346</v>
      </c>
      <c r="R1044">
        <v>858</v>
      </c>
      <c r="S1044">
        <v>319</v>
      </c>
      <c r="T1044">
        <v>18</v>
      </c>
      <c r="U1044">
        <v>12</v>
      </c>
      <c r="V1044">
        <v>0</v>
      </c>
      <c r="W1044">
        <v>447</v>
      </c>
      <c r="X1044" s="19" t="s">
        <v>4454</v>
      </c>
      <c r="Y1044" s="4" t="str">
        <f t="shared" si="34"/>
        <v>863 : [18, 12, 0, 447],   #Doma Dream Caves Loop Room North</v>
      </c>
      <c r="Z1044" s="4" t="str">
        <f t="shared" si="33"/>
        <v>320 : [12, 0, 447, Doma Dream Caves Loop Room],   #858</v>
      </c>
      <c r="AB1044" s="19" t="s">
        <v>5837</v>
      </c>
      <c r="AD1044" t="s">
        <v>5837</v>
      </c>
    </row>
    <row r="1045" spans="1:30">
      <c r="A1045">
        <v>864</v>
      </c>
      <c r="B1045">
        <v>320</v>
      </c>
      <c r="C1045">
        <v>22</v>
      </c>
      <c r="D1045">
        <v>25</v>
      </c>
      <c r="E1045">
        <v>319</v>
      </c>
      <c r="F1045">
        <v>24</v>
      </c>
      <c r="G1045">
        <v>25</v>
      </c>
      <c r="H1045">
        <v>3</v>
      </c>
      <c r="I1045">
        <v>0</v>
      </c>
      <c r="J1045">
        <v>0</v>
      </c>
      <c r="K1045">
        <v>48</v>
      </c>
      <c r="L1045">
        <v>0</v>
      </c>
      <c r="M1045">
        <v>0</v>
      </c>
      <c r="P1045" s="19" t="s">
        <v>7330</v>
      </c>
      <c r="Q1045" s="19" t="s">
        <v>2347</v>
      </c>
      <c r="R1045">
        <v>861</v>
      </c>
      <c r="S1045">
        <v>319</v>
      </c>
      <c r="T1045">
        <v>22</v>
      </c>
      <c r="U1045">
        <v>24</v>
      </c>
      <c r="V1045">
        <v>0</v>
      </c>
      <c r="W1045">
        <v>447</v>
      </c>
      <c r="X1045" s="19" t="s">
        <v>4454</v>
      </c>
      <c r="Y1045" s="4" t="str">
        <f t="shared" si="34"/>
        <v>864 : [22, 24, 0, 447],   #Doma Dream Caves Loop Room South</v>
      </c>
      <c r="Z1045" s="4" t="str">
        <f t="shared" si="33"/>
        <v>320 : [24, 0, 447, Doma Dream Caves Loop Room],   #861</v>
      </c>
      <c r="AB1045" s="19" t="s">
        <v>5838</v>
      </c>
      <c r="AD1045" t="s">
        <v>5838</v>
      </c>
    </row>
    <row r="1046" spans="1:30">
      <c r="A1046">
        <v>865</v>
      </c>
      <c r="B1046">
        <v>321</v>
      </c>
      <c r="C1046">
        <v>1</v>
      </c>
      <c r="D1046">
        <v>7</v>
      </c>
      <c r="E1046">
        <v>143</v>
      </c>
      <c r="F1046">
        <v>58</v>
      </c>
      <c r="G1046">
        <v>8</v>
      </c>
      <c r="H1046">
        <v>3</v>
      </c>
      <c r="I1046">
        <v>0</v>
      </c>
      <c r="J1046">
        <v>0</v>
      </c>
      <c r="K1046">
        <v>48</v>
      </c>
      <c r="L1046">
        <v>0</v>
      </c>
      <c r="M1046">
        <v>0</v>
      </c>
      <c r="P1046" s="19" t="s">
        <v>7229</v>
      </c>
      <c r="Q1046" s="19" t="s">
        <v>2348</v>
      </c>
      <c r="R1046">
        <v>477</v>
      </c>
      <c r="S1046">
        <v>143</v>
      </c>
      <c r="T1046">
        <v>2</v>
      </c>
      <c r="U1046">
        <v>8</v>
      </c>
      <c r="V1046">
        <v>1</v>
      </c>
      <c r="W1046">
        <v>448</v>
      </c>
      <c r="X1046" s="19" t="s">
        <v>4456</v>
      </c>
      <c r="Y1046" s="4" t="str">
        <f t="shared" si="34"/>
        <v>865 : [2, 8, 1, 448],   #Doma Dream Train Switch Puzzle Room West Door Top Tile</v>
      </c>
      <c r="Z1046" s="4" t="str">
        <f t="shared" si="33"/>
        <v>321 : [8, 1, 448, Doma Dream Train Switch Puzzle Room Left Section],   #477</v>
      </c>
      <c r="AB1046" s="19" t="s">
        <v>5839</v>
      </c>
      <c r="AD1046" t="s">
        <v>5839</v>
      </c>
    </row>
    <row r="1047" spans="1:30">
      <c r="A1047">
        <v>866</v>
      </c>
      <c r="B1047">
        <v>321</v>
      </c>
      <c r="C1047">
        <v>1</v>
      </c>
      <c r="D1047">
        <v>8</v>
      </c>
      <c r="E1047">
        <v>143</v>
      </c>
      <c r="F1047">
        <v>58</v>
      </c>
      <c r="G1047">
        <v>8</v>
      </c>
      <c r="H1047">
        <v>3</v>
      </c>
      <c r="I1047">
        <v>0</v>
      </c>
      <c r="J1047">
        <v>0</v>
      </c>
      <c r="K1047">
        <v>48</v>
      </c>
      <c r="L1047">
        <v>0</v>
      </c>
      <c r="M1047">
        <v>0</v>
      </c>
      <c r="P1047" s="19" t="s">
        <v>7229</v>
      </c>
      <c r="Q1047" s="19" t="s">
        <v>2349</v>
      </c>
      <c r="R1047">
        <v>477</v>
      </c>
      <c r="S1047">
        <v>143</v>
      </c>
      <c r="T1047">
        <v>2</v>
      </c>
      <c r="U1047">
        <v>8</v>
      </c>
      <c r="V1047">
        <v>1</v>
      </c>
      <c r="W1047">
        <v>448</v>
      </c>
      <c r="X1047" s="19" t="s">
        <v>4456</v>
      </c>
      <c r="Y1047" s="4" t="str">
        <f t="shared" si="34"/>
        <v>866 : [2, 8, 1, 448],   #Doma Dream Train Switch Puzzle Room West Door Bottom Tile</v>
      </c>
      <c r="Z1047" s="4" t="str">
        <f t="shared" si="33"/>
        <v>321 : [8, 1, 448, Doma Dream Train Switch Puzzle Room Left Section],   #477</v>
      </c>
      <c r="AB1047" s="19" t="s">
        <v>5840</v>
      </c>
      <c r="AD1047" t="s">
        <v>5840</v>
      </c>
    </row>
    <row r="1048" spans="1:30">
      <c r="A1048">
        <v>867</v>
      </c>
      <c r="B1048">
        <v>321</v>
      </c>
      <c r="C1048">
        <v>26</v>
      </c>
      <c r="D1048">
        <v>11</v>
      </c>
      <c r="E1048">
        <v>143</v>
      </c>
      <c r="F1048">
        <v>65</v>
      </c>
      <c r="G1048">
        <v>9</v>
      </c>
      <c r="H1048">
        <v>2</v>
      </c>
      <c r="I1048">
        <v>0</v>
      </c>
      <c r="J1048">
        <v>0</v>
      </c>
      <c r="K1048">
        <v>32</v>
      </c>
      <c r="L1048">
        <v>0</v>
      </c>
      <c r="M1048">
        <v>0</v>
      </c>
      <c r="P1048" s="19" t="s">
        <v>7229</v>
      </c>
      <c r="Q1048" s="19" t="s">
        <v>2350</v>
      </c>
      <c r="R1048">
        <v>478</v>
      </c>
      <c r="S1048">
        <v>143</v>
      </c>
      <c r="T1048">
        <v>26</v>
      </c>
      <c r="U1048">
        <v>10</v>
      </c>
      <c r="V1048">
        <v>0</v>
      </c>
      <c r="W1048">
        <v>449</v>
      </c>
      <c r="X1048" s="19" t="s">
        <v>4455</v>
      </c>
      <c r="Y1048" s="4" t="str">
        <f t="shared" si="34"/>
        <v>867 : [26, 10, 0, 449],   #Doma Dream Train Switch Puzzle Room East Door</v>
      </c>
      <c r="Z1048" s="4" t="str">
        <f t="shared" si="33"/>
        <v>321 : [10, 0, 449, Doma Dream Train Switch Puzzle Room],   #478</v>
      </c>
      <c r="AB1048" s="19" t="s">
        <v>5841</v>
      </c>
      <c r="AD1048" t="s">
        <v>5841</v>
      </c>
    </row>
    <row r="1049" spans="1:30">
      <c r="A1049">
        <v>868</v>
      </c>
      <c r="B1049">
        <v>322</v>
      </c>
      <c r="C1049">
        <v>1</v>
      </c>
      <c r="D1049">
        <v>7</v>
      </c>
      <c r="E1049">
        <v>143</v>
      </c>
      <c r="F1049">
        <v>90</v>
      </c>
      <c r="G1049">
        <v>8</v>
      </c>
      <c r="H1049">
        <v>3</v>
      </c>
      <c r="I1049">
        <v>0</v>
      </c>
      <c r="J1049">
        <v>0</v>
      </c>
      <c r="K1049">
        <v>48</v>
      </c>
      <c r="L1049">
        <v>0</v>
      </c>
      <c r="M1049">
        <v>0</v>
      </c>
      <c r="P1049" s="19" t="s">
        <v>7229</v>
      </c>
      <c r="Q1049" s="19" t="s">
        <v>2351</v>
      </c>
      <c r="R1049">
        <v>481</v>
      </c>
      <c r="S1049">
        <v>143</v>
      </c>
      <c r="T1049">
        <v>2</v>
      </c>
      <c r="U1049">
        <v>7</v>
      </c>
      <c r="V1049">
        <v>1</v>
      </c>
      <c r="W1049">
        <v>450</v>
      </c>
      <c r="X1049" s="19" t="s">
        <v>4457</v>
      </c>
      <c r="Y1049" s="4" t="str">
        <f t="shared" si="34"/>
        <v>868 : [2, 7, 1, 450],   #Doma Dream Train 1st Train Car West Door Top Tile</v>
      </c>
      <c r="Z1049" s="4" t="str">
        <f t="shared" si="33"/>
        <v>322 : [7, 1, 450, Doma Dream Train 1st Car],   #481</v>
      </c>
      <c r="AB1049" s="19" t="s">
        <v>5842</v>
      </c>
      <c r="AD1049" t="s">
        <v>5842</v>
      </c>
    </row>
    <row r="1050" spans="1:30">
      <c r="A1050">
        <v>869</v>
      </c>
      <c r="B1050">
        <v>322</v>
      </c>
      <c r="C1050">
        <v>1</v>
      </c>
      <c r="D1050">
        <v>8</v>
      </c>
      <c r="E1050">
        <v>143</v>
      </c>
      <c r="F1050">
        <v>90</v>
      </c>
      <c r="G1050">
        <v>8</v>
      </c>
      <c r="H1050">
        <v>3</v>
      </c>
      <c r="I1050">
        <v>0</v>
      </c>
      <c r="J1050">
        <v>0</v>
      </c>
      <c r="K1050">
        <v>48</v>
      </c>
      <c r="L1050">
        <v>0</v>
      </c>
      <c r="M1050">
        <v>0</v>
      </c>
      <c r="P1050" s="19" t="s">
        <v>7229</v>
      </c>
      <c r="Q1050" s="19" t="s">
        <v>2352</v>
      </c>
      <c r="R1050">
        <v>481</v>
      </c>
      <c r="S1050">
        <v>143</v>
      </c>
      <c r="T1050">
        <v>2</v>
      </c>
      <c r="U1050">
        <v>7</v>
      </c>
      <c r="V1050">
        <v>1</v>
      </c>
      <c r="W1050">
        <v>450</v>
      </c>
      <c r="X1050" s="19" t="s">
        <v>4457</v>
      </c>
      <c r="Y1050" s="4" t="str">
        <f t="shared" si="34"/>
        <v>869 : [2, 7, 1, 450],   #Doma Dream Train 1st Train Car West Door Bottom Tile</v>
      </c>
      <c r="Z1050" s="4" t="str">
        <f t="shared" si="33"/>
        <v>322 : [7, 1, 450, Doma Dream Train 1st Car],   #481</v>
      </c>
      <c r="AB1050" s="19" t="s">
        <v>5843</v>
      </c>
      <c r="AD1050" t="s">
        <v>5843</v>
      </c>
    </row>
    <row r="1051" spans="1:30">
      <c r="A1051">
        <v>870</v>
      </c>
      <c r="B1051">
        <v>322</v>
      </c>
      <c r="C1051">
        <v>30</v>
      </c>
      <c r="D1051">
        <v>7</v>
      </c>
      <c r="E1051">
        <v>143</v>
      </c>
      <c r="F1051">
        <v>101</v>
      </c>
      <c r="G1051">
        <v>8</v>
      </c>
      <c r="H1051">
        <v>1</v>
      </c>
      <c r="I1051">
        <v>0</v>
      </c>
      <c r="J1051">
        <v>0</v>
      </c>
      <c r="K1051">
        <v>16</v>
      </c>
      <c r="L1051">
        <v>0</v>
      </c>
      <c r="M1051">
        <v>0</v>
      </c>
      <c r="P1051" s="19" t="s">
        <v>7229</v>
      </c>
      <c r="Q1051" s="19" t="s">
        <v>2353</v>
      </c>
      <c r="R1051">
        <v>482</v>
      </c>
      <c r="S1051">
        <v>143</v>
      </c>
      <c r="T1051">
        <v>29</v>
      </c>
      <c r="U1051">
        <v>7</v>
      </c>
      <c r="V1051">
        <v>3</v>
      </c>
      <c r="W1051">
        <v>450</v>
      </c>
      <c r="X1051" s="19" t="s">
        <v>4457</v>
      </c>
      <c r="Y1051" s="4" t="str">
        <f t="shared" si="34"/>
        <v>870 : [29, 7, 3, 450],   #Doma Dream Train 1st Train Car East Door Top Tile</v>
      </c>
      <c r="Z1051" s="4" t="str">
        <f t="shared" si="33"/>
        <v>322 : [7, 3, 450, Doma Dream Train 1st Car],   #482</v>
      </c>
      <c r="AB1051" s="19" t="s">
        <v>5844</v>
      </c>
      <c r="AD1051" t="s">
        <v>5844</v>
      </c>
    </row>
    <row r="1052" spans="1:30">
      <c r="A1052">
        <v>871</v>
      </c>
      <c r="B1052">
        <v>322</v>
      </c>
      <c r="C1052">
        <v>30</v>
      </c>
      <c r="D1052">
        <v>8</v>
      </c>
      <c r="E1052">
        <v>143</v>
      </c>
      <c r="F1052">
        <v>101</v>
      </c>
      <c r="G1052">
        <v>8</v>
      </c>
      <c r="H1052">
        <v>1</v>
      </c>
      <c r="I1052">
        <v>0</v>
      </c>
      <c r="J1052">
        <v>0</v>
      </c>
      <c r="K1052">
        <v>16</v>
      </c>
      <c r="L1052">
        <v>0</v>
      </c>
      <c r="M1052">
        <v>0</v>
      </c>
      <c r="P1052" s="19" t="s">
        <v>7229</v>
      </c>
      <c r="Q1052" s="19" t="s">
        <v>2354</v>
      </c>
      <c r="R1052">
        <v>482</v>
      </c>
      <c r="S1052">
        <v>143</v>
      </c>
      <c r="T1052">
        <v>29</v>
      </c>
      <c r="U1052">
        <v>7</v>
      </c>
      <c r="V1052">
        <v>3</v>
      </c>
      <c r="W1052">
        <v>450</v>
      </c>
      <c r="X1052" s="19" t="s">
        <v>4457</v>
      </c>
      <c r="Y1052" s="4" t="str">
        <f t="shared" si="34"/>
        <v>871 : [29, 7, 3, 450],   #Doma Dream Train 1st Train Car East Door Bottom Tile</v>
      </c>
      <c r="Z1052" s="4" t="str">
        <f t="shared" si="33"/>
        <v>322 : [7, 3, 450, Doma Dream Train 1st Car],   #482</v>
      </c>
      <c r="AB1052" s="19" t="s">
        <v>5845</v>
      </c>
      <c r="AD1052" t="s">
        <v>5845</v>
      </c>
    </row>
    <row r="1053" spans="1:30">
      <c r="A1053">
        <v>872</v>
      </c>
      <c r="B1053">
        <v>323</v>
      </c>
      <c r="C1053">
        <v>54</v>
      </c>
      <c r="D1053">
        <v>12</v>
      </c>
      <c r="E1053">
        <v>325</v>
      </c>
      <c r="F1053">
        <v>58</v>
      </c>
      <c r="G1053">
        <v>56</v>
      </c>
      <c r="H1053">
        <v>0</v>
      </c>
      <c r="I1053">
        <v>1</v>
      </c>
      <c r="J1053">
        <v>0</v>
      </c>
      <c r="K1053">
        <v>8</v>
      </c>
      <c r="L1053">
        <v>0</v>
      </c>
      <c r="M1053">
        <v>0</v>
      </c>
      <c r="P1053" s="19" t="s">
        <v>7331</v>
      </c>
      <c r="Q1053" s="19" t="s">
        <v>2355</v>
      </c>
      <c r="W1053">
        <v>451</v>
      </c>
      <c r="X1053" s="19" t="s">
        <v>1322</v>
      </c>
      <c r="Y1053" s="4" t="str">
        <f t="shared" si="34"/>
        <v>872 : [, , , 451],   #Albrook Inn Outside WoB</v>
      </c>
      <c r="Z1053" s="4" t="str">
        <f t="shared" si="33"/>
        <v>323 : [, , 451, Albrook Outside WoB],   #</v>
      </c>
      <c r="AC1053" t="s">
        <v>9948</v>
      </c>
      <c r="AD1053" t="s">
        <v>9948</v>
      </c>
    </row>
    <row r="1054" spans="1:30">
      <c r="A1054">
        <v>873</v>
      </c>
      <c r="B1054">
        <v>323</v>
      </c>
      <c r="C1054">
        <v>23</v>
      </c>
      <c r="D1054">
        <v>19</v>
      </c>
      <c r="E1054">
        <v>326</v>
      </c>
      <c r="F1054">
        <v>4</v>
      </c>
      <c r="G1054">
        <v>55</v>
      </c>
      <c r="H1054">
        <v>0</v>
      </c>
      <c r="I1054">
        <v>1</v>
      </c>
      <c r="J1054">
        <v>0</v>
      </c>
      <c r="K1054">
        <v>8</v>
      </c>
      <c r="L1054">
        <v>0</v>
      </c>
      <c r="M1054">
        <v>0</v>
      </c>
      <c r="P1054" s="19" t="s">
        <v>7332</v>
      </c>
      <c r="Q1054" s="19" t="s">
        <v>2356</v>
      </c>
      <c r="W1054">
        <v>451</v>
      </c>
      <c r="X1054" s="19" t="s">
        <v>1322</v>
      </c>
      <c r="Y1054" s="4" t="str">
        <f t="shared" si="34"/>
        <v>873 : [, , , 451],   #Albrook Weapon Outside WoB</v>
      </c>
      <c r="Z1054" s="4" t="str">
        <f t="shared" si="33"/>
        <v>323 : [, , 451, Albrook Outside WoB],   #</v>
      </c>
      <c r="AC1054" t="s">
        <v>9949</v>
      </c>
      <c r="AD1054" t="s">
        <v>9949</v>
      </c>
    </row>
    <row r="1055" spans="1:30">
      <c r="A1055">
        <v>874</v>
      </c>
      <c r="B1055">
        <v>323</v>
      </c>
      <c r="C1055">
        <v>39</v>
      </c>
      <c r="D1055">
        <v>19</v>
      </c>
      <c r="E1055">
        <v>327</v>
      </c>
      <c r="F1055">
        <v>101</v>
      </c>
      <c r="G1055">
        <v>23</v>
      </c>
      <c r="H1055">
        <v>0</v>
      </c>
      <c r="I1055">
        <v>1</v>
      </c>
      <c r="J1055">
        <v>0</v>
      </c>
      <c r="K1055">
        <v>8</v>
      </c>
      <c r="L1055">
        <v>0</v>
      </c>
      <c r="M1055">
        <v>0</v>
      </c>
      <c r="P1055" s="19" t="s">
        <v>7333</v>
      </c>
      <c r="Q1055" s="19" t="s">
        <v>2357</v>
      </c>
      <c r="W1055">
        <v>451</v>
      </c>
      <c r="X1055" s="19" t="s">
        <v>1322</v>
      </c>
      <c r="Y1055" s="4" t="str">
        <f t="shared" si="34"/>
        <v>874 : [, , , 451],   #Albrook Armor Outside WoB</v>
      </c>
      <c r="Z1055" s="4" t="str">
        <f t="shared" si="33"/>
        <v>323 : [, , 451, Albrook Outside WoB],   #</v>
      </c>
      <c r="AC1055" t="s">
        <v>9950</v>
      </c>
      <c r="AD1055" t="s">
        <v>9950</v>
      </c>
    </row>
    <row r="1056" spans="1:30">
      <c r="A1056">
        <v>875</v>
      </c>
      <c r="B1056">
        <v>323</v>
      </c>
      <c r="C1056">
        <v>7</v>
      </c>
      <c r="D1056">
        <v>13</v>
      </c>
      <c r="E1056">
        <v>328</v>
      </c>
      <c r="F1056">
        <v>37</v>
      </c>
      <c r="G1056">
        <v>54</v>
      </c>
      <c r="H1056">
        <v>0</v>
      </c>
      <c r="I1056">
        <v>1</v>
      </c>
      <c r="J1056">
        <v>0</v>
      </c>
      <c r="K1056">
        <v>8</v>
      </c>
      <c r="L1056">
        <v>0</v>
      </c>
      <c r="M1056">
        <v>0</v>
      </c>
      <c r="P1056" s="19" t="s">
        <v>7334</v>
      </c>
      <c r="Q1056" s="19" t="s">
        <v>2358</v>
      </c>
      <c r="W1056">
        <v>451</v>
      </c>
      <c r="X1056" s="19" t="s">
        <v>1322</v>
      </c>
      <c r="Y1056" s="4" t="str">
        <f t="shared" si="34"/>
        <v>875 : [, , , 451],   #Albrook Item Outside WoB</v>
      </c>
      <c r="Z1056" s="4" t="str">
        <f t="shared" si="33"/>
        <v>323 : [, , 451, Albrook Outside WoB],   #</v>
      </c>
      <c r="AC1056" t="s">
        <v>9951</v>
      </c>
      <c r="AD1056" t="s">
        <v>9951</v>
      </c>
    </row>
    <row r="1057" spans="1:30">
      <c r="A1057">
        <v>876</v>
      </c>
      <c r="B1057">
        <v>323</v>
      </c>
      <c r="C1057">
        <v>18</v>
      </c>
      <c r="D1057">
        <v>11</v>
      </c>
      <c r="E1057">
        <v>330</v>
      </c>
      <c r="F1057">
        <v>8</v>
      </c>
      <c r="G1057">
        <v>26</v>
      </c>
      <c r="H1057">
        <v>0</v>
      </c>
      <c r="I1057">
        <v>0</v>
      </c>
      <c r="J1057">
        <v>0</v>
      </c>
      <c r="K1057">
        <v>0</v>
      </c>
      <c r="L1057">
        <v>0</v>
      </c>
      <c r="M1057">
        <v>0</v>
      </c>
      <c r="P1057" s="19" t="s">
        <v>7335</v>
      </c>
      <c r="Q1057" s="19" t="s">
        <v>2359</v>
      </c>
      <c r="W1057">
        <v>451</v>
      </c>
      <c r="X1057" s="19" t="s">
        <v>1322</v>
      </c>
      <c r="Y1057" s="4" t="str">
        <f t="shared" si="34"/>
        <v>876 : [, , , 451],   #Albrook Pub Outside WoB</v>
      </c>
      <c r="Z1057" s="4" t="str">
        <f t="shared" si="33"/>
        <v>323 : [, , 451, Albrook Outside WoB],   #</v>
      </c>
      <c r="AC1057" t="s">
        <v>9952</v>
      </c>
      <c r="AD1057" t="s">
        <v>9952</v>
      </c>
    </row>
    <row r="1058" spans="1:30">
      <c r="A1058">
        <v>877</v>
      </c>
      <c r="B1058">
        <v>323</v>
      </c>
      <c r="C1058">
        <v>44</v>
      </c>
      <c r="D1058">
        <v>12</v>
      </c>
      <c r="E1058">
        <v>330</v>
      </c>
      <c r="F1058">
        <v>37</v>
      </c>
      <c r="G1058">
        <v>30</v>
      </c>
      <c r="H1058">
        <v>0</v>
      </c>
      <c r="I1058">
        <v>0</v>
      </c>
      <c r="J1058">
        <v>0</v>
      </c>
      <c r="K1058">
        <v>0</v>
      </c>
      <c r="L1058">
        <v>0</v>
      </c>
      <c r="M1058">
        <v>0</v>
      </c>
      <c r="P1058" s="19" t="s">
        <v>7335</v>
      </c>
      <c r="Q1058" s="19" t="s">
        <v>2360</v>
      </c>
      <c r="W1058">
        <v>451</v>
      </c>
      <c r="X1058" s="19" t="s">
        <v>1322</v>
      </c>
      <c r="Y1058" s="4" t="str">
        <f t="shared" si="34"/>
        <v>877 : [, , , 451],   #Albrook Relic Outside WoB</v>
      </c>
      <c r="Z1058" s="4" t="str">
        <f t="shared" si="33"/>
        <v>323 : [, , 451, Albrook Outside WoB],   #</v>
      </c>
      <c r="AC1058" t="s">
        <v>9953</v>
      </c>
      <c r="AD1058" t="s">
        <v>9953</v>
      </c>
    </row>
    <row r="1059" spans="1:30">
      <c r="A1059">
        <v>1245</v>
      </c>
      <c r="B1059">
        <v>323</v>
      </c>
      <c r="C1059">
        <v>0</v>
      </c>
      <c r="D1059">
        <v>0</v>
      </c>
      <c r="E1059">
        <v>511</v>
      </c>
      <c r="F1059">
        <v>137</v>
      </c>
      <c r="G1059">
        <v>203</v>
      </c>
      <c r="H1059">
        <v>3</v>
      </c>
      <c r="I1059">
        <v>0</v>
      </c>
      <c r="J1059">
        <v>0</v>
      </c>
      <c r="K1059">
        <v>48</v>
      </c>
      <c r="L1059">
        <v>29</v>
      </c>
      <c r="M1059">
        <v>128</v>
      </c>
      <c r="N1059">
        <v>0</v>
      </c>
      <c r="O1059">
        <v>17</v>
      </c>
      <c r="P1059" s="19" t="s">
        <v>228</v>
      </c>
      <c r="Q1059" s="19" t="s">
        <v>2361</v>
      </c>
      <c r="R1059">
        <v>35</v>
      </c>
      <c r="S1059">
        <v>0</v>
      </c>
      <c r="T1059">
        <v>2</v>
      </c>
      <c r="U1059">
        <v>17</v>
      </c>
      <c r="V1059">
        <v>1</v>
      </c>
      <c r="W1059">
        <v>451</v>
      </c>
      <c r="X1059" s="19" t="s">
        <v>1322</v>
      </c>
      <c r="Y1059" s="4" t="str">
        <f t="shared" si="34"/>
        <v>1245 : [2, 17, 1, 451],   #Albrook West to World Map WoB</v>
      </c>
      <c r="Z1059" s="4" t="str">
        <f t="shared" si="33"/>
        <v>323 : [17, 1, 451, Albrook Outside WoB],   #35</v>
      </c>
      <c r="AB1059" s="19" t="s">
        <v>7451</v>
      </c>
      <c r="AD1059" t="s">
        <v>7451</v>
      </c>
    </row>
    <row r="1060" spans="1:30">
      <c r="A1060">
        <v>1246</v>
      </c>
      <c r="B1060">
        <v>323</v>
      </c>
      <c r="C1060">
        <v>0</v>
      </c>
      <c r="D1060">
        <v>1</v>
      </c>
      <c r="E1060">
        <v>511</v>
      </c>
      <c r="F1060">
        <v>138</v>
      </c>
      <c r="G1060">
        <v>202</v>
      </c>
      <c r="H1060">
        <v>0</v>
      </c>
      <c r="I1060">
        <v>0</v>
      </c>
      <c r="J1060">
        <v>0</v>
      </c>
      <c r="K1060">
        <v>0</v>
      </c>
      <c r="L1060">
        <v>31</v>
      </c>
      <c r="M1060">
        <v>0</v>
      </c>
      <c r="N1060">
        <v>12</v>
      </c>
      <c r="O1060">
        <v>1</v>
      </c>
      <c r="P1060" s="19" t="s">
        <v>228</v>
      </c>
      <c r="Q1060" s="19" t="s">
        <v>2362</v>
      </c>
      <c r="R1060">
        <v>35</v>
      </c>
      <c r="S1060">
        <v>0</v>
      </c>
      <c r="T1060">
        <v>2</v>
      </c>
      <c r="U1060">
        <v>17</v>
      </c>
      <c r="V1060">
        <v>1</v>
      </c>
      <c r="W1060">
        <v>451</v>
      </c>
      <c r="X1060" s="19" t="s">
        <v>1322</v>
      </c>
      <c r="Y1060" s="4" t="str">
        <f t="shared" si="34"/>
        <v>1246 : [2, 17, 1, 451],   #Albrook North to World Map WoB</v>
      </c>
      <c r="Z1060" s="4" t="str">
        <f t="shared" si="33"/>
        <v>323 : [17, 1, 451, Albrook Outside WoB],   #35</v>
      </c>
      <c r="AB1060" s="19" t="s">
        <v>7452</v>
      </c>
      <c r="AD1060" t="s">
        <v>7452</v>
      </c>
    </row>
    <row r="1061" spans="1:30">
      <c r="A1061">
        <v>1247</v>
      </c>
      <c r="B1061">
        <v>323</v>
      </c>
      <c r="C1061">
        <v>0</v>
      </c>
      <c r="D1061">
        <v>0</v>
      </c>
      <c r="E1061">
        <v>511</v>
      </c>
      <c r="F1061">
        <v>138</v>
      </c>
      <c r="G1061">
        <v>202</v>
      </c>
      <c r="H1061">
        <v>0</v>
      </c>
      <c r="I1061">
        <v>0</v>
      </c>
      <c r="J1061">
        <v>0</v>
      </c>
      <c r="K1061">
        <v>0</v>
      </c>
      <c r="L1061">
        <v>31</v>
      </c>
      <c r="M1061">
        <v>0</v>
      </c>
      <c r="N1061">
        <v>12</v>
      </c>
      <c r="O1061">
        <v>0</v>
      </c>
      <c r="P1061" s="19" t="s">
        <v>228</v>
      </c>
      <c r="Q1061" s="19" t="s">
        <v>2363</v>
      </c>
      <c r="R1061">
        <v>35</v>
      </c>
      <c r="S1061">
        <v>0</v>
      </c>
      <c r="T1061">
        <v>2</v>
      </c>
      <c r="U1061">
        <v>17</v>
      </c>
      <c r="V1061">
        <v>1</v>
      </c>
      <c r="W1061">
        <v>451</v>
      </c>
      <c r="X1061" s="19" t="s">
        <v>1322</v>
      </c>
      <c r="Y1061" s="4" t="str">
        <f t="shared" si="34"/>
        <v>1247 : [2, 17, 1, 451],   #Albrook Further North to World Map WoB</v>
      </c>
      <c r="Z1061" s="4" t="str">
        <f t="shared" si="33"/>
        <v>323 : [17, 1, 451, Albrook Outside WoB],   #35</v>
      </c>
      <c r="AB1061" s="19" t="s">
        <v>7453</v>
      </c>
      <c r="AD1061" t="s">
        <v>7453</v>
      </c>
    </row>
    <row r="1062" spans="1:30">
      <c r="A1062">
        <v>1248</v>
      </c>
      <c r="B1062">
        <v>323</v>
      </c>
      <c r="C1062">
        <v>43</v>
      </c>
      <c r="D1062">
        <v>29</v>
      </c>
      <c r="E1062">
        <v>332</v>
      </c>
      <c r="F1062">
        <v>22</v>
      </c>
      <c r="G1062">
        <v>2</v>
      </c>
      <c r="H1062">
        <v>2</v>
      </c>
      <c r="I1062">
        <v>0</v>
      </c>
      <c r="J1062">
        <v>0</v>
      </c>
      <c r="K1062">
        <v>32</v>
      </c>
      <c r="L1062">
        <v>3</v>
      </c>
      <c r="M1062">
        <v>0</v>
      </c>
      <c r="N1062">
        <v>44</v>
      </c>
      <c r="O1062">
        <v>29</v>
      </c>
      <c r="P1062" s="19" t="s">
        <v>7336</v>
      </c>
      <c r="Q1062" s="19" t="s">
        <v>2365</v>
      </c>
      <c r="W1062">
        <v>451</v>
      </c>
      <c r="X1062" s="19" t="s">
        <v>1322</v>
      </c>
      <c r="Y1062" s="4" t="str">
        <f t="shared" si="34"/>
        <v>1248 : [, , , 451],   #Albrook South to Docks WoB</v>
      </c>
      <c r="Z1062" s="4" t="str">
        <f t="shared" si="33"/>
        <v>323 : [, , 451, Albrook Outside WoB],   #</v>
      </c>
      <c r="AC1062" t="s">
        <v>9954</v>
      </c>
      <c r="AD1062" t="s">
        <v>9954</v>
      </c>
    </row>
    <row r="1063" spans="1:30">
      <c r="A1063">
        <v>878</v>
      </c>
      <c r="B1063">
        <v>324</v>
      </c>
      <c r="C1063">
        <v>54</v>
      </c>
      <c r="D1063">
        <v>12</v>
      </c>
      <c r="E1063">
        <v>325</v>
      </c>
      <c r="F1063">
        <v>58</v>
      </c>
      <c r="G1063">
        <v>56</v>
      </c>
      <c r="H1063">
        <v>0</v>
      </c>
      <c r="I1063">
        <v>1</v>
      </c>
      <c r="J1063">
        <v>0</v>
      </c>
      <c r="K1063">
        <v>8</v>
      </c>
      <c r="L1063">
        <v>0</v>
      </c>
      <c r="M1063">
        <v>0</v>
      </c>
      <c r="P1063" s="19" t="s">
        <v>7331</v>
      </c>
      <c r="Q1063" s="19" t="s">
        <v>2366</v>
      </c>
      <c r="W1063">
        <v>452</v>
      </c>
      <c r="X1063" s="19" t="s">
        <v>1323</v>
      </c>
      <c r="Y1063" s="4" t="str">
        <f t="shared" si="34"/>
        <v>878 : [, , , 452],   #Albrook Inn Outside WoR</v>
      </c>
      <c r="Z1063" s="4" t="str">
        <f t="shared" si="33"/>
        <v>324 : [, , 452, Albrook Outside WoR],   #</v>
      </c>
      <c r="AC1063" t="s">
        <v>9955</v>
      </c>
      <c r="AD1063" t="s">
        <v>9955</v>
      </c>
    </row>
    <row r="1064" spans="1:30">
      <c r="A1064">
        <v>879</v>
      </c>
      <c r="B1064">
        <v>324</v>
      </c>
      <c r="C1064">
        <v>23</v>
      </c>
      <c r="D1064">
        <v>19</v>
      </c>
      <c r="E1064">
        <v>326</v>
      </c>
      <c r="F1064">
        <v>4</v>
      </c>
      <c r="G1064">
        <v>55</v>
      </c>
      <c r="H1064">
        <v>0</v>
      </c>
      <c r="I1064">
        <v>1</v>
      </c>
      <c r="J1064">
        <v>0</v>
      </c>
      <c r="K1064">
        <v>8</v>
      </c>
      <c r="L1064">
        <v>0</v>
      </c>
      <c r="M1064">
        <v>0</v>
      </c>
      <c r="P1064" s="19" t="s">
        <v>7332</v>
      </c>
      <c r="Q1064" s="19" t="s">
        <v>2367</v>
      </c>
      <c r="W1064">
        <v>452</v>
      </c>
      <c r="X1064" s="19" t="s">
        <v>1323</v>
      </c>
      <c r="Y1064" s="4" t="str">
        <f t="shared" si="34"/>
        <v>879 : [, , , 452],   #Albrook Weapon Outside WoR</v>
      </c>
      <c r="Z1064" s="4" t="str">
        <f t="shared" si="33"/>
        <v>324 : [, , 452, Albrook Outside WoR],   #</v>
      </c>
      <c r="AC1064" t="s">
        <v>9956</v>
      </c>
      <c r="AD1064" t="s">
        <v>9956</v>
      </c>
    </row>
    <row r="1065" spans="1:30">
      <c r="A1065">
        <v>880</v>
      </c>
      <c r="B1065">
        <v>324</v>
      </c>
      <c r="C1065">
        <v>39</v>
      </c>
      <c r="D1065">
        <v>19</v>
      </c>
      <c r="E1065">
        <v>327</v>
      </c>
      <c r="F1065">
        <v>101</v>
      </c>
      <c r="G1065">
        <v>23</v>
      </c>
      <c r="H1065">
        <v>0</v>
      </c>
      <c r="I1065">
        <v>1</v>
      </c>
      <c r="J1065">
        <v>0</v>
      </c>
      <c r="K1065">
        <v>8</v>
      </c>
      <c r="L1065">
        <v>0</v>
      </c>
      <c r="M1065">
        <v>0</v>
      </c>
      <c r="P1065" s="19" t="s">
        <v>7333</v>
      </c>
      <c r="Q1065" s="19" t="s">
        <v>2368</v>
      </c>
      <c r="W1065">
        <v>452</v>
      </c>
      <c r="X1065" s="19" t="s">
        <v>1323</v>
      </c>
      <c r="Y1065" s="4" t="str">
        <f t="shared" si="34"/>
        <v>880 : [, , , 452],   #Albrook Armor Outside WoR</v>
      </c>
      <c r="Z1065" s="4" t="str">
        <f t="shared" si="33"/>
        <v>324 : [, , 452, Albrook Outside WoR],   #</v>
      </c>
      <c r="AC1065" t="s">
        <v>9957</v>
      </c>
      <c r="AD1065" t="s">
        <v>9957</v>
      </c>
    </row>
    <row r="1066" spans="1:30">
      <c r="A1066">
        <v>881</v>
      </c>
      <c r="B1066">
        <v>324</v>
      </c>
      <c r="C1066">
        <v>7</v>
      </c>
      <c r="D1066">
        <v>13</v>
      </c>
      <c r="E1066">
        <v>328</v>
      </c>
      <c r="F1066">
        <v>37</v>
      </c>
      <c r="G1066">
        <v>54</v>
      </c>
      <c r="H1066">
        <v>0</v>
      </c>
      <c r="I1066">
        <v>1</v>
      </c>
      <c r="J1066">
        <v>0</v>
      </c>
      <c r="K1066">
        <v>8</v>
      </c>
      <c r="L1066">
        <v>0</v>
      </c>
      <c r="M1066">
        <v>0</v>
      </c>
      <c r="P1066" s="19" t="s">
        <v>7334</v>
      </c>
      <c r="Q1066" s="19" t="s">
        <v>2369</v>
      </c>
      <c r="W1066">
        <v>452</v>
      </c>
      <c r="X1066" s="19" t="s">
        <v>1323</v>
      </c>
      <c r="Y1066" s="4" t="str">
        <f t="shared" si="34"/>
        <v>881 : [, , , 452],   #Albrook Item Outside WoR</v>
      </c>
      <c r="Z1066" s="4" t="str">
        <f t="shared" si="33"/>
        <v>324 : [, , 452, Albrook Outside WoR],   #</v>
      </c>
      <c r="AC1066" t="s">
        <v>9958</v>
      </c>
      <c r="AD1066" t="s">
        <v>9958</v>
      </c>
    </row>
    <row r="1067" spans="1:30">
      <c r="A1067">
        <v>882</v>
      </c>
      <c r="B1067">
        <v>324</v>
      </c>
      <c r="C1067">
        <v>18</v>
      </c>
      <c r="D1067">
        <v>11</v>
      </c>
      <c r="E1067">
        <v>330</v>
      </c>
      <c r="F1067">
        <v>8</v>
      </c>
      <c r="G1067">
        <v>26</v>
      </c>
      <c r="H1067">
        <v>0</v>
      </c>
      <c r="I1067">
        <v>0</v>
      </c>
      <c r="J1067">
        <v>0</v>
      </c>
      <c r="K1067">
        <v>0</v>
      </c>
      <c r="L1067">
        <v>0</v>
      </c>
      <c r="M1067">
        <v>0</v>
      </c>
      <c r="P1067" s="19" t="s">
        <v>7335</v>
      </c>
      <c r="Q1067" s="19" t="s">
        <v>2370</v>
      </c>
      <c r="W1067">
        <v>452</v>
      </c>
      <c r="X1067" s="19" t="s">
        <v>1323</v>
      </c>
      <c r="Y1067" s="4" t="str">
        <f t="shared" si="34"/>
        <v>882 : [, , , 452],   #Albrook Pub Outside WoR</v>
      </c>
      <c r="Z1067" s="4" t="str">
        <f t="shared" si="33"/>
        <v>324 : [, , 452, Albrook Outside WoR],   #</v>
      </c>
      <c r="AC1067" t="s">
        <v>9959</v>
      </c>
      <c r="AD1067" t="s">
        <v>9959</v>
      </c>
    </row>
    <row r="1068" spans="1:30">
      <c r="A1068">
        <v>883</v>
      </c>
      <c r="B1068">
        <v>324</v>
      </c>
      <c r="C1068">
        <v>44</v>
      </c>
      <c r="D1068">
        <v>12</v>
      </c>
      <c r="E1068">
        <v>330</v>
      </c>
      <c r="F1068">
        <v>37</v>
      </c>
      <c r="G1068">
        <v>30</v>
      </c>
      <c r="H1068">
        <v>0</v>
      </c>
      <c r="I1068">
        <v>0</v>
      </c>
      <c r="J1068">
        <v>0</v>
      </c>
      <c r="K1068">
        <v>0</v>
      </c>
      <c r="L1068">
        <v>0</v>
      </c>
      <c r="M1068">
        <v>0</v>
      </c>
      <c r="P1068" s="19" t="s">
        <v>7335</v>
      </c>
      <c r="Q1068" s="19" t="s">
        <v>2371</v>
      </c>
      <c r="W1068">
        <v>452</v>
      </c>
      <c r="X1068" s="19" t="s">
        <v>1323</v>
      </c>
      <c r="Y1068" s="4" t="str">
        <f t="shared" si="34"/>
        <v>883 : [, , , 452],   #Albrook Relic Outside WoR</v>
      </c>
      <c r="Z1068" s="4" t="str">
        <f t="shared" si="33"/>
        <v>324 : [, , 452, Albrook Outside WoR],   #</v>
      </c>
      <c r="AC1068" t="s">
        <v>9960</v>
      </c>
      <c r="AD1068" t="s">
        <v>9960</v>
      </c>
    </row>
    <row r="1069" spans="1:30">
      <c r="A1069">
        <v>1249</v>
      </c>
      <c r="B1069">
        <v>324</v>
      </c>
      <c r="C1069">
        <v>0</v>
      </c>
      <c r="D1069">
        <v>0</v>
      </c>
      <c r="E1069">
        <v>511</v>
      </c>
      <c r="F1069">
        <v>139</v>
      </c>
      <c r="G1069">
        <v>209</v>
      </c>
      <c r="H1069">
        <v>3</v>
      </c>
      <c r="I1069">
        <v>0</v>
      </c>
      <c r="J1069">
        <v>0</v>
      </c>
      <c r="K1069">
        <v>48</v>
      </c>
      <c r="L1069">
        <v>29</v>
      </c>
      <c r="M1069">
        <v>128</v>
      </c>
      <c r="N1069">
        <v>0</v>
      </c>
      <c r="O1069">
        <v>17</v>
      </c>
      <c r="P1069" s="19" t="s">
        <v>228</v>
      </c>
      <c r="Q1069" s="19" t="s">
        <v>2372</v>
      </c>
      <c r="R1069">
        <v>49</v>
      </c>
      <c r="S1069">
        <v>1</v>
      </c>
      <c r="T1069">
        <v>2</v>
      </c>
      <c r="U1069">
        <v>17</v>
      </c>
      <c r="V1069">
        <v>1</v>
      </c>
      <c r="W1069">
        <v>452</v>
      </c>
      <c r="X1069" s="19" t="s">
        <v>1323</v>
      </c>
      <c r="Y1069" s="4" t="str">
        <f t="shared" si="34"/>
        <v>1249 : [2, 17, 1, 452],   #Albrook West to World Map WoR</v>
      </c>
      <c r="Z1069" s="4" t="str">
        <f t="shared" si="33"/>
        <v>324 : [17, 1, 452, Albrook Outside WoR],   #49</v>
      </c>
      <c r="AB1069" s="19" t="s">
        <v>7454</v>
      </c>
      <c r="AD1069" t="s">
        <v>7454</v>
      </c>
    </row>
    <row r="1070" spans="1:30">
      <c r="A1070">
        <v>1250</v>
      </c>
      <c r="B1070">
        <v>324</v>
      </c>
      <c r="C1070">
        <v>0</v>
      </c>
      <c r="D1070">
        <v>1</v>
      </c>
      <c r="E1070">
        <v>511</v>
      </c>
      <c r="F1070">
        <v>140</v>
      </c>
      <c r="G1070">
        <v>208</v>
      </c>
      <c r="H1070">
        <v>0</v>
      </c>
      <c r="I1070">
        <v>0</v>
      </c>
      <c r="J1070">
        <v>0</v>
      </c>
      <c r="K1070">
        <v>0</v>
      </c>
      <c r="L1070">
        <v>31</v>
      </c>
      <c r="M1070">
        <v>0</v>
      </c>
      <c r="N1070">
        <v>12</v>
      </c>
      <c r="O1070">
        <v>1</v>
      </c>
      <c r="P1070" s="19" t="s">
        <v>228</v>
      </c>
      <c r="Q1070" s="19" t="s">
        <v>2373</v>
      </c>
      <c r="R1070">
        <v>49</v>
      </c>
      <c r="S1070">
        <v>1</v>
      </c>
      <c r="T1070">
        <v>2</v>
      </c>
      <c r="U1070">
        <v>17</v>
      </c>
      <c r="V1070">
        <v>1</v>
      </c>
      <c r="W1070">
        <v>452</v>
      </c>
      <c r="X1070" s="19" t="s">
        <v>1323</v>
      </c>
      <c r="Y1070" s="4" t="str">
        <f t="shared" si="34"/>
        <v>1250 : [2, 17, 1, 452],   #Albrook North to World Map WoR</v>
      </c>
      <c r="Z1070" s="4" t="str">
        <f t="shared" si="33"/>
        <v>324 : [17, 1, 452, Albrook Outside WoR],   #49</v>
      </c>
      <c r="AB1070" s="19" t="s">
        <v>7455</v>
      </c>
      <c r="AD1070" t="s">
        <v>7455</v>
      </c>
    </row>
    <row r="1071" spans="1:30">
      <c r="A1071">
        <v>1251</v>
      </c>
      <c r="B1071">
        <v>324</v>
      </c>
      <c r="C1071">
        <v>0</v>
      </c>
      <c r="D1071">
        <v>0</v>
      </c>
      <c r="E1071">
        <v>511</v>
      </c>
      <c r="F1071">
        <v>140</v>
      </c>
      <c r="G1071">
        <v>208</v>
      </c>
      <c r="H1071">
        <v>0</v>
      </c>
      <c r="I1071">
        <v>0</v>
      </c>
      <c r="J1071">
        <v>0</v>
      </c>
      <c r="K1071">
        <v>0</v>
      </c>
      <c r="L1071">
        <v>31</v>
      </c>
      <c r="M1071">
        <v>0</v>
      </c>
      <c r="N1071">
        <v>12</v>
      </c>
      <c r="O1071">
        <v>0</v>
      </c>
      <c r="P1071" s="19" t="s">
        <v>228</v>
      </c>
      <c r="Q1071" s="19" t="s">
        <v>2374</v>
      </c>
      <c r="R1071">
        <v>49</v>
      </c>
      <c r="S1071">
        <v>1</v>
      </c>
      <c r="T1071">
        <v>2</v>
      </c>
      <c r="U1071">
        <v>17</v>
      </c>
      <c r="V1071">
        <v>1</v>
      </c>
      <c r="W1071">
        <v>452</v>
      </c>
      <c r="X1071" s="19" t="s">
        <v>1323</v>
      </c>
      <c r="Y1071" s="4" t="str">
        <f t="shared" si="34"/>
        <v>1251 : [2, 17, 1, 452],   #Albrook Further North to World Map WoR</v>
      </c>
      <c r="Z1071" s="4" t="str">
        <f t="shared" si="33"/>
        <v>324 : [17, 1, 452, Albrook Outside WoR],   #49</v>
      </c>
      <c r="AB1071" s="19" t="s">
        <v>7456</v>
      </c>
      <c r="AD1071" t="s">
        <v>7456</v>
      </c>
    </row>
    <row r="1072" spans="1:30">
      <c r="A1072">
        <v>1252</v>
      </c>
      <c r="B1072">
        <v>324</v>
      </c>
      <c r="C1072">
        <v>43</v>
      </c>
      <c r="D1072">
        <v>29</v>
      </c>
      <c r="E1072">
        <v>332</v>
      </c>
      <c r="F1072">
        <v>22</v>
      </c>
      <c r="G1072">
        <v>2</v>
      </c>
      <c r="H1072">
        <v>2</v>
      </c>
      <c r="I1072">
        <v>0</v>
      </c>
      <c r="J1072">
        <v>0</v>
      </c>
      <c r="K1072">
        <v>32</v>
      </c>
      <c r="L1072">
        <v>3</v>
      </c>
      <c r="M1072">
        <v>0</v>
      </c>
      <c r="N1072">
        <v>44</v>
      </c>
      <c r="O1072">
        <v>29</v>
      </c>
      <c r="P1072" s="19" t="s">
        <v>7336</v>
      </c>
      <c r="Q1072" s="19" t="s">
        <v>2375</v>
      </c>
      <c r="W1072">
        <v>452</v>
      </c>
      <c r="X1072" s="19" t="s">
        <v>1323</v>
      </c>
      <c r="Y1072" s="4" t="str">
        <f t="shared" si="34"/>
        <v>1252 : [, , , 452],   #Albrook South to Docks WoR</v>
      </c>
      <c r="Z1072" s="4" t="str">
        <f t="shared" si="33"/>
        <v>324 : [, , 452, Albrook Outside WoR],   #</v>
      </c>
      <c r="AC1072" t="s">
        <v>9961</v>
      </c>
      <c r="AD1072" t="s">
        <v>9961</v>
      </c>
    </row>
    <row r="1073" spans="1:30">
      <c r="B1073">
        <v>325</v>
      </c>
      <c r="C1073">
        <v>58</v>
      </c>
      <c r="D1073">
        <v>57</v>
      </c>
      <c r="E1073">
        <v>323</v>
      </c>
      <c r="F1073">
        <v>54</v>
      </c>
      <c r="G1073">
        <v>14</v>
      </c>
      <c r="W1073">
        <v>453</v>
      </c>
      <c r="X1073" s="19" t="s">
        <v>3247</v>
      </c>
      <c r="Y1073" s="4" t="str">
        <f t="shared" si="34"/>
        <v xml:space="preserve"> : [, , , 453],   #</v>
      </c>
      <c r="Z1073" s="4" t="str">
        <f t="shared" si="33"/>
        <v>325 : [, , 453, Albrook Inn],   #</v>
      </c>
    </row>
    <row r="1074" spans="1:30">
      <c r="B1074">
        <v>326</v>
      </c>
      <c r="C1074">
        <v>4</v>
      </c>
      <c r="D1074">
        <v>56</v>
      </c>
      <c r="E1074">
        <v>323</v>
      </c>
      <c r="F1074">
        <v>23</v>
      </c>
      <c r="G1074">
        <v>21</v>
      </c>
      <c r="W1074">
        <v>454</v>
      </c>
      <c r="X1074" s="19" t="s">
        <v>3248</v>
      </c>
      <c r="Y1074" s="4" t="str">
        <f t="shared" si="34"/>
        <v xml:space="preserve"> : [, , , 454],   #</v>
      </c>
      <c r="Z1074" s="4" t="str">
        <f t="shared" si="33"/>
        <v>326 : [, , 454, Albrook Weapon Shop],   #</v>
      </c>
    </row>
    <row r="1075" spans="1:30">
      <c r="B1075">
        <v>327</v>
      </c>
      <c r="C1075">
        <v>101</v>
      </c>
      <c r="D1075">
        <v>24</v>
      </c>
      <c r="E1075">
        <v>323</v>
      </c>
      <c r="F1075">
        <v>39</v>
      </c>
      <c r="G1075">
        <v>21</v>
      </c>
      <c r="W1075">
        <v>455</v>
      </c>
      <c r="X1075" s="19" t="s">
        <v>3251</v>
      </c>
      <c r="Y1075" s="4" t="str">
        <f t="shared" si="34"/>
        <v xml:space="preserve"> : [, , , 455],   #</v>
      </c>
      <c r="Z1075" s="4" t="str">
        <f t="shared" si="33"/>
        <v>327 : [, , 455, Albrook Armor Shop],   #</v>
      </c>
    </row>
    <row r="1076" spans="1:30">
      <c r="B1076">
        <v>328</v>
      </c>
      <c r="C1076">
        <v>37</v>
      </c>
      <c r="D1076">
        <v>55</v>
      </c>
      <c r="E1076">
        <v>323</v>
      </c>
      <c r="F1076">
        <v>7</v>
      </c>
      <c r="G1076">
        <v>15</v>
      </c>
      <c r="W1076">
        <v>456</v>
      </c>
      <c r="X1076" s="19" t="s">
        <v>3253</v>
      </c>
      <c r="Y1076" s="4" t="str">
        <f t="shared" si="34"/>
        <v xml:space="preserve"> : [, , , 456],   #</v>
      </c>
      <c r="Z1076" s="4" t="str">
        <f t="shared" si="33"/>
        <v>328 : [, , 456, Albrook Item Shop],   #</v>
      </c>
    </row>
    <row r="1077" spans="1:30">
      <c r="A1077">
        <v>884</v>
      </c>
      <c r="B1077">
        <v>329</v>
      </c>
      <c r="C1077">
        <v>112</v>
      </c>
      <c r="D1077">
        <v>6</v>
      </c>
      <c r="E1077">
        <v>331</v>
      </c>
      <c r="F1077">
        <v>81</v>
      </c>
      <c r="G1077">
        <v>59</v>
      </c>
      <c r="H1077">
        <v>0</v>
      </c>
      <c r="I1077">
        <v>0</v>
      </c>
      <c r="J1077">
        <v>0</v>
      </c>
      <c r="K1077">
        <v>0</v>
      </c>
      <c r="L1077">
        <v>0</v>
      </c>
      <c r="M1077">
        <v>0</v>
      </c>
      <c r="P1077" s="19" t="s">
        <v>7337</v>
      </c>
      <c r="Q1077" s="19" t="s">
        <v>2378</v>
      </c>
      <c r="R1077">
        <v>884</v>
      </c>
      <c r="W1077">
        <v>457</v>
      </c>
      <c r="X1077" s="19" t="s">
        <v>7477</v>
      </c>
      <c r="Y1077" s="4" t="str">
        <f t="shared" si="34"/>
        <v xml:space="preserve">884 : [, , , 457],   #Kefka's Tower Falldown Room Entry Right Door </v>
      </c>
      <c r="Z1077" s="4" t="str">
        <f t="shared" si="33"/>
        <v>329 : [, , 457, Kefka's Tower Falldown Room],   #884</v>
      </c>
      <c r="AC1077" t="s">
        <v>9962</v>
      </c>
      <c r="AD1077" t="s">
        <v>9962</v>
      </c>
    </row>
    <row r="1078" spans="1:30">
      <c r="A1078">
        <v>885</v>
      </c>
      <c r="B1078">
        <v>329</v>
      </c>
      <c r="C1078">
        <v>109</v>
      </c>
      <c r="D1078">
        <v>8</v>
      </c>
      <c r="E1078">
        <v>409</v>
      </c>
      <c r="F1078">
        <v>12</v>
      </c>
      <c r="G1078">
        <v>10</v>
      </c>
      <c r="H1078">
        <v>0</v>
      </c>
      <c r="I1078">
        <v>0</v>
      </c>
      <c r="J1078">
        <v>0</v>
      </c>
      <c r="K1078">
        <v>0</v>
      </c>
      <c r="L1078">
        <v>0</v>
      </c>
      <c r="M1078">
        <v>0</v>
      </c>
      <c r="P1078" s="19" t="s">
        <v>7316</v>
      </c>
      <c r="Q1078" s="19" t="s">
        <v>2377</v>
      </c>
      <c r="R1078">
        <v>1110</v>
      </c>
      <c r="S1078">
        <v>409</v>
      </c>
      <c r="T1078">
        <v>109</v>
      </c>
      <c r="U1078">
        <v>9</v>
      </c>
      <c r="V1078">
        <v>2</v>
      </c>
      <c r="W1078">
        <v>457</v>
      </c>
      <c r="X1078" s="19" t="s">
        <v>7477</v>
      </c>
      <c r="Y1078" s="4" t="str">
        <f t="shared" si="34"/>
        <v>885 : [109, 9, 2, 457],   #Kefka's Tower Falldown Room Left Door</v>
      </c>
      <c r="Z1078" s="4" t="str">
        <f t="shared" si="33"/>
        <v>329 : [9, 2, 457, Kefka's Tower Falldown Room],   #1110</v>
      </c>
      <c r="AB1078" s="19" t="s">
        <v>7643</v>
      </c>
      <c r="AD1078" t="s">
        <v>7643</v>
      </c>
    </row>
    <row r="1079" spans="1:30">
      <c r="B1079">
        <v>330</v>
      </c>
      <c r="C1079">
        <v>8</v>
      </c>
      <c r="D1079">
        <v>27</v>
      </c>
      <c r="E1079">
        <v>323</v>
      </c>
      <c r="F1079">
        <v>18</v>
      </c>
      <c r="G1079">
        <v>13</v>
      </c>
      <c r="W1079">
        <v>458</v>
      </c>
      <c r="X1079" s="19" t="s">
        <v>3257</v>
      </c>
      <c r="Y1079" s="4" t="str">
        <f t="shared" si="34"/>
        <v xml:space="preserve"> : [, , , 458],   #</v>
      </c>
      <c r="Z1079" s="4" t="str">
        <f t="shared" si="33"/>
        <v>330 : [, , 458, Albrook Cafe and Relic Shop],   #</v>
      </c>
    </row>
    <row r="1080" spans="1:30">
      <c r="B1080">
        <v>330</v>
      </c>
      <c r="C1080">
        <v>37</v>
      </c>
      <c r="D1080">
        <v>31</v>
      </c>
      <c r="E1080">
        <v>323</v>
      </c>
      <c r="F1080">
        <v>44</v>
      </c>
      <c r="G1080">
        <v>14</v>
      </c>
      <c r="W1080">
        <v>458</v>
      </c>
      <c r="X1080" s="19" t="s">
        <v>3257</v>
      </c>
      <c r="Y1080" s="4" t="str">
        <f t="shared" si="34"/>
        <v xml:space="preserve"> : [, , , 458],   #</v>
      </c>
      <c r="Z1080" s="4" t="str">
        <f t="shared" si="33"/>
        <v>330 : [, , 458, Albrook Cafe and Relic Shop],   #</v>
      </c>
    </row>
    <row r="1081" spans="1:30">
      <c r="A1081">
        <v>886</v>
      </c>
      <c r="B1081">
        <v>331</v>
      </c>
      <c r="C1081">
        <v>86</v>
      </c>
      <c r="D1081">
        <v>48</v>
      </c>
      <c r="E1081">
        <v>338</v>
      </c>
      <c r="F1081">
        <v>5</v>
      </c>
      <c r="G1081">
        <v>59</v>
      </c>
      <c r="H1081">
        <v>0</v>
      </c>
      <c r="I1081">
        <v>0</v>
      </c>
      <c r="J1081">
        <v>0</v>
      </c>
      <c r="K1081">
        <v>0</v>
      </c>
      <c r="L1081">
        <v>0</v>
      </c>
      <c r="M1081">
        <v>0</v>
      </c>
      <c r="P1081" s="19" t="s">
        <v>7338</v>
      </c>
      <c r="Q1081" s="19" t="s">
        <v>2376</v>
      </c>
      <c r="R1081">
        <v>915</v>
      </c>
      <c r="S1081">
        <v>338</v>
      </c>
      <c r="T1081">
        <v>86</v>
      </c>
      <c r="U1081">
        <v>49</v>
      </c>
      <c r="V1081">
        <v>2</v>
      </c>
      <c r="W1081">
        <v>459</v>
      </c>
      <c r="X1081" s="19" t="s">
        <v>7478</v>
      </c>
      <c r="Y1081" s="4" t="str">
        <f t="shared" si="34"/>
        <v>886 : [86, 49, 2, 459],   #Kefka's Tower Atma Room Right Door</v>
      </c>
      <c r="Z1081" s="4" t="str">
        <f t="shared" si="33"/>
        <v>331 : [49, 2, 459, Kefka's Tower Atma Room],   #915</v>
      </c>
      <c r="AB1081" s="19" t="s">
        <v>7644</v>
      </c>
      <c r="AD1081" t="s">
        <v>7644</v>
      </c>
    </row>
    <row r="1082" spans="1:30">
      <c r="B1082">
        <v>331</v>
      </c>
      <c r="C1082">
        <v>81</v>
      </c>
      <c r="D1082">
        <v>60</v>
      </c>
      <c r="E1082">
        <v>329</v>
      </c>
      <c r="F1082">
        <v>112</v>
      </c>
      <c r="G1082">
        <v>7</v>
      </c>
      <c r="Y1082" s="4" t="str">
        <f t="shared" si="34"/>
        <v xml:space="preserve"> : [, , , ],   #</v>
      </c>
      <c r="Z1082" s="4" t="str">
        <f t="shared" si="33"/>
        <v>331 : [, , , ],   #</v>
      </c>
    </row>
    <row r="1083" spans="1:30">
      <c r="B1083">
        <v>332</v>
      </c>
      <c r="C1083">
        <v>21</v>
      </c>
      <c r="D1083">
        <v>1</v>
      </c>
      <c r="E1083">
        <v>323</v>
      </c>
      <c r="F1083">
        <v>44</v>
      </c>
      <c r="G1083">
        <v>28</v>
      </c>
      <c r="W1083">
        <v>460</v>
      </c>
      <c r="X1083" s="19" t="s">
        <v>3263</v>
      </c>
      <c r="Y1083" s="4" t="str">
        <f t="shared" si="34"/>
        <v xml:space="preserve"> : [, , , 460],   #</v>
      </c>
      <c r="Z1083" s="4" t="str">
        <f t="shared" si="33"/>
        <v>332 : [, , 460, Albrook Docks],   #</v>
      </c>
    </row>
    <row r="1084" spans="1:30">
      <c r="B1084">
        <v>332</v>
      </c>
      <c r="C1084">
        <v>22</v>
      </c>
      <c r="D1084">
        <v>1</v>
      </c>
      <c r="E1084">
        <v>323</v>
      </c>
      <c r="F1084">
        <v>44</v>
      </c>
      <c r="G1084">
        <v>28</v>
      </c>
      <c r="W1084">
        <v>460</v>
      </c>
      <c r="X1084" s="19" t="s">
        <v>3263</v>
      </c>
      <c r="Y1084" s="4" t="str">
        <f t="shared" si="34"/>
        <v xml:space="preserve"> : [, , , 460],   #</v>
      </c>
      <c r="Z1084" s="4" t="str">
        <f t="shared" si="33"/>
        <v>332 : [, , 460, Albrook Docks],   #</v>
      </c>
      <c r="AB1084" s="19"/>
    </row>
    <row r="1085" spans="1:30">
      <c r="A1085">
        <v>887</v>
      </c>
      <c r="B1085">
        <v>334</v>
      </c>
      <c r="C1085">
        <v>18</v>
      </c>
      <c r="D1085">
        <v>20</v>
      </c>
      <c r="E1085">
        <v>303</v>
      </c>
      <c r="F1085">
        <v>14</v>
      </c>
      <c r="G1085">
        <v>14</v>
      </c>
      <c r="H1085">
        <v>3</v>
      </c>
      <c r="I1085">
        <v>0</v>
      </c>
      <c r="J1085">
        <v>0</v>
      </c>
      <c r="K1085">
        <v>48</v>
      </c>
      <c r="L1085">
        <v>0</v>
      </c>
      <c r="M1085">
        <v>0</v>
      </c>
      <c r="P1085" s="19" t="s">
        <v>655</v>
      </c>
      <c r="Q1085" s="19" t="s">
        <v>2498</v>
      </c>
      <c r="R1085">
        <v>799</v>
      </c>
      <c r="S1085">
        <v>303</v>
      </c>
      <c r="T1085">
        <v>19</v>
      </c>
      <c r="U1085">
        <v>20</v>
      </c>
      <c r="V1085">
        <v>1</v>
      </c>
      <c r="W1085">
        <v>461</v>
      </c>
      <c r="X1085" s="19" t="s">
        <v>3265</v>
      </c>
      <c r="Y1085" s="4" t="str">
        <f t="shared" si="34"/>
        <v>887 : [19, 20, 1, 461],   #Kefka's Tower Outside Left Side First Room to Left Side 2 Conveyor Room</v>
      </c>
      <c r="Z1085" s="4" t="str">
        <f t="shared" si="33"/>
        <v>334 : [20, 1, 461, Kefka's Tower Outside Left Room 1],   #799</v>
      </c>
      <c r="AB1085" s="19" t="s">
        <v>5846</v>
      </c>
      <c r="AD1085" t="s">
        <v>5846</v>
      </c>
    </row>
    <row r="1086" spans="1:30">
      <c r="A1086">
        <v>888</v>
      </c>
      <c r="B1086">
        <v>334</v>
      </c>
      <c r="C1086">
        <v>11</v>
      </c>
      <c r="D1086">
        <v>31</v>
      </c>
      <c r="E1086">
        <v>304</v>
      </c>
      <c r="F1086">
        <v>32</v>
      </c>
      <c r="G1086">
        <v>50</v>
      </c>
      <c r="H1086">
        <v>0</v>
      </c>
      <c r="I1086">
        <v>0</v>
      </c>
      <c r="J1086">
        <v>0</v>
      </c>
      <c r="K1086">
        <v>0</v>
      </c>
      <c r="L1086">
        <v>0</v>
      </c>
      <c r="M1086">
        <v>0</v>
      </c>
      <c r="P1086" s="19" t="s">
        <v>7322</v>
      </c>
      <c r="Q1086" s="19" t="s">
        <v>2507</v>
      </c>
      <c r="R1086">
        <v>802</v>
      </c>
      <c r="S1086">
        <v>304</v>
      </c>
      <c r="T1086">
        <v>11</v>
      </c>
      <c r="U1086">
        <v>33</v>
      </c>
      <c r="V1086">
        <v>2</v>
      </c>
      <c r="W1086">
        <v>462</v>
      </c>
      <c r="X1086" s="19" t="s">
        <v>3266</v>
      </c>
      <c r="Y1086" s="4" t="str">
        <f t="shared" si="34"/>
        <v>888 : [11, 33, 2, 462],   #Kefka's Tower Outside Left Side to Fixed Dice Room</v>
      </c>
      <c r="Z1086" s="4" t="str">
        <f t="shared" si="33"/>
        <v>334 : [33, 2, 462, Kefka's Tower Outside Left Room 2],   #802</v>
      </c>
      <c r="AB1086" s="19" t="s">
        <v>5847</v>
      </c>
      <c r="AD1086" t="s">
        <v>5847</v>
      </c>
    </row>
    <row r="1087" spans="1:30">
      <c r="A1087">
        <v>889</v>
      </c>
      <c r="B1087">
        <v>334</v>
      </c>
      <c r="C1087">
        <v>7</v>
      </c>
      <c r="D1087">
        <v>48</v>
      </c>
      <c r="E1087">
        <v>292</v>
      </c>
      <c r="F1087">
        <v>81</v>
      </c>
      <c r="G1087">
        <v>7</v>
      </c>
      <c r="H1087">
        <v>1</v>
      </c>
      <c r="I1087">
        <v>0</v>
      </c>
      <c r="J1087">
        <v>0</v>
      </c>
      <c r="K1087">
        <v>16</v>
      </c>
      <c r="L1087">
        <v>0</v>
      </c>
      <c r="M1087">
        <v>0</v>
      </c>
      <c r="P1087" s="19" t="s">
        <v>7339</v>
      </c>
      <c r="Q1087" s="19" t="s">
        <v>2508</v>
      </c>
      <c r="R1087">
        <v>760</v>
      </c>
      <c r="S1087">
        <v>292</v>
      </c>
      <c r="T1087">
        <v>6</v>
      </c>
      <c r="U1087">
        <v>48</v>
      </c>
      <c r="V1087">
        <v>3</v>
      </c>
      <c r="W1087">
        <v>462</v>
      </c>
      <c r="X1087" s="19" t="s">
        <v>3266</v>
      </c>
      <c r="Y1087" s="4" t="str">
        <f t="shared" si="34"/>
        <v>889 : [6, 48, 3, 462],   #Kefka's Tower Outside Left Side to Switch Platform Room Left Side</v>
      </c>
      <c r="Z1087" s="4" t="str">
        <f t="shared" si="33"/>
        <v>334 : [48, 3, 462, Kefka's Tower Outside Left Room 2],   #760</v>
      </c>
      <c r="AB1087" s="19" t="s">
        <v>7645</v>
      </c>
      <c r="AD1087" t="s">
        <v>7645</v>
      </c>
    </row>
    <row r="1088" spans="1:30">
      <c r="A1088">
        <v>890</v>
      </c>
      <c r="B1088">
        <v>334</v>
      </c>
      <c r="C1088">
        <v>27</v>
      </c>
      <c r="D1088">
        <v>51</v>
      </c>
      <c r="E1088">
        <v>295</v>
      </c>
      <c r="F1088">
        <v>57</v>
      </c>
      <c r="G1088">
        <v>54</v>
      </c>
      <c r="H1088">
        <v>0</v>
      </c>
      <c r="I1088">
        <v>0</v>
      </c>
      <c r="J1088">
        <v>0</v>
      </c>
      <c r="K1088">
        <v>0</v>
      </c>
      <c r="L1088">
        <v>0</v>
      </c>
      <c r="M1088">
        <v>0</v>
      </c>
      <c r="P1088" s="19" t="s">
        <v>7340</v>
      </c>
      <c r="Q1088" s="19" t="s">
        <v>2509</v>
      </c>
      <c r="R1088">
        <v>768</v>
      </c>
      <c r="S1088">
        <v>295</v>
      </c>
      <c r="T1088">
        <v>27</v>
      </c>
      <c r="U1088">
        <v>53</v>
      </c>
      <c r="V1088">
        <v>2</v>
      </c>
      <c r="W1088">
        <v>463</v>
      </c>
      <c r="X1088" s="19" t="s">
        <v>7483</v>
      </c>
      <c r="Y1088" s="4" t="str">
        <f t="shared" si="34"/>
        <v>890 : [27, 53, 2, 463],   #Kefka's Tower Outside Middle to Hallway After Broken Capsule Room</v>
      </c>
      <c r="Z1088" s="4" t="str">
        <f t="shared" si="33"/>
        <v>334 : [53, 2, 463, Kefka's Tower Outside Middle Room 3 After Broken Capsule Room],   #768</v>
      </c>
      <c r="AB1088" s="19" t="s">
        <v>7646</v>
      </c>
      <c r="AD1088" t="s">
        <v>7646</v>
      </c>
    </row>
    <row r="1089" spans="1:30">
      <c r="A1089">
        <v>891</v>
      </c>
      <c r="B1089">
        <v>334</v>
      </c>
      <c r="C1089">
        <v>23</v>
      </c>
      <c r="D1089">
        <v>47</v>
      </c>
      <c r="E1089">
        <v>294</v>
      </c>
      <c r="F1089">
        <v>52</v>
      </c>
      <c r="G1089">
        <v>14</v>
      </c>
      <c r="H1089">
        <v>0</v>
      </c>
      <c r="I1089">
        <v>0</v>
      </c>
      <c r="J1089">
        <v>0</v>
      </c>
      <c r="K1089">
        <v>0</v>
      </c>
      <c r="L1089">
        <v>0</v>
      </c>
      <c r="M1089">
        <v>0</v>
      </c>
      <c r="P1089" s="19" t="s">
        <v>7341</v>
      </c>
      <c r="Q1089" s="19" t="s">
        <v>2510</v>
      </c>
      <c r="R1089">
        <v>766</v>
      </c>
      <c r="S1089">
        <v>294</v>
      </c>
      <c r="T1089">
        <v>23</v>
      </c>
      <c r="U1089">
        <v>49</v>
      </c>
      <c r="V1089">
        <v>2</v>
      </c>
      <c r="W1089">
        <v>464</v>
      </c>
      <c r="X1089" s="19" t="s">
        <v>7480</v>
      </c>
      <c r="Y1089" s="4" t="str">
        <f t="shared" si="34"/>
        <v>891 : [23, 49, 2, 464],   #Kefka's Tower Outside Middle to Hallway to Gold Drgn</v>
      </c>
      <c r="Z1089" s="4" t="str">
        <f t="shared" si="33"/>
        <v>334 : [49, 2, 464, Kefka's Tower Outside Middle Room 2],   #766</v>
      </c>
      <c r="AB1089" s="19" t="s">
        <v>7647</v>
      </c>
      <c r="AD1089" t="s">
        <v>7647</v>
      </c>
    </row>
    <row r="1090" spans="1:30">
      <c r="A1090">
        <v>892</v>
      </c>
      <c r="B1090">
        <v>334</v>
      </c>
      <c r="C1090">
        <v>37</v>
      </c>
      <c r="D1090">
        <v>51</v>
      </c>
      <c r="E1090">
        <v>293</v>
      </c>
      <c r="F1090">
        <v>52</v>
      </c>
      <c r="G1090">
        <v>14</v>
      </c>
      <c r="H1090">
        <v>0</v>
      </c>
      <c r="I1090">
        <v>0</v>
      </c>
      <c r="J1090">
        <v>0</v>
      </c>
      <c r="K1090">
        <v>0</v>
      </c>
      <c r="L1090">
        <v>0</v>
      </c>
      <c r="M1090">
        <v>0</v>
      </c>
      <c r="P1090" s="19" t="s">
        <v>655</v>
      </c>
      <c r="Q1090" s="19" t="s">
        <v>7481</v>
      </c>
      <c r="R1090">
        <v>764</v>
      </c>
      <c r="S1090">
        <v>293</v>
      </c>
      <c r="T1090">
        <v>37</v>
      </c>
      <c r="U1090">
        <v>53</v>
      </c>
      <c r="V1090">
        <v>2</v>
      </c>
      <c r="W1090">
        <v>465</v>
      </c>
      <c r="X1090" s="19" t="s">
        <v>7482</v>
      </c>
      <c r="Y1090" s="4" t="str">
        <f t="shared" si="34"/>
        <v>892 : [37, 53, 2, 465],   #Kefka's Tower Outside Right Side to Hallway to Skull Drgn</v>
      </c>
      <c r="Z1090" s="4" t="str">
        <f t="shared" si="33"/>
        <v>334 : [53, 2, 465, Kefka's Tower Outside Right Room 2],   #764</v>
      </c>
      <c r="AB1090" s="19" t="s">
        <v>7648</v>
      </c>
      <c r="AD1090" t="s">
        <v>7648</v>
      </c>
    </row>
    <row r="1091" spans="1:30">
      <c r="A1091">
        <v>893</v>
      </c>
      <c r="B1091">
        <v>334</v>
      </c>
      <c r="C1091">
        <v>17</v>
      </c>
      <c r="D1091">
        <v>50</v>
      </c>
      <c r="E1091">
        <v>292</v>
      </c>
      <c r="F1091">
        <v>89</v>
      </c>
      <c r="G1091">
        <v>7</v>
      </c>
      <c r="H1091">
        <v>3</v>
      </c>
      <c r="I1091">
        <v>0</v>
      </c>
      <c r="J1091">
        <v>0</v>
      </c>
      <c r="K1091">
        <v>48</v>
      </c>
      <c r="L1091">
        <v>0</v>
      </c>
      <c r="M1091">
        <v>0</v>
      </c>
      <c r="P1091" s="19" t="s">
        <v>7339</v>
      </c>
      <c r="Q1091" s="19" t="s">
        <v>2511</v>
      </c>
      <c r="R1091">
        <v>759</v>
      </c>
      <c r="S1091">
        <v>292</v>
      </c>
      <c r="T1091">
        <v>18</v>
      </c>
      <c r="U1091">
        <v>50</v>
      </c>
      <c r="V1091">
        <v>1</v>
      </c>
      <c r="W1091">
        <v>464</v>
      </c>
      <c r="X1091" s="19" t="s">
        <v>7480</v>
      </c>
      <c r="Y1091" s="4" t="str">
        <f t="shared" si="34"/>
        <v>893 : [18, 50, 1, 464],   #Kefka's Tower Outside Middle to Switch Platform Room Right Side</v>
      </c>
      <c r="Z1091" s="4" t="str">
        <f t="shared" ref="Z1091:Z1154" si="35">B1091&amp;" : ["&amp;U1091&amp;", "&amp;V1091&amp;", "&amp;W1091&amp;", "&amp;X1091&amp;"],   #"&amp;R1091</f>
        <v>334 : [50, 1, 464, Kefka's Tower Outside Middle Room 2],   #759</v>
      </c>
      <c r="AB1091" s="19" t="s">
        <v>7649</v>
      </c>
      <c r="AD1091" t="s">
        <v>7649</v>
      </c>
    </row>
    <row r="1092" spans="1:30">
      <c r="A1092">
        <v>894</v>
      </c>
      <c r="B1092">
        <v>334</v>
      </c>
      <c r="C1092">
        <v>29</v>
      </c>
      <c r="D1092">
        <v>36</v>
      </c>
      <c r="E1092">
        <v>337</v>
      </c>
      <c r="F1092">
        <v>8</v>
      </c>
      <c r="G1092">
        <v>29</v>
      </c>
      <c r="H1092">
        <v>0</v>
      </c>
      <c r="I1092">
        <v>0</v>
      </c>
      <c r="J1092">
        <v>0</v>
      </c>
      <c r="K1092">
        <v>0</v>
      </c>
      <c r="L1092">
        <v>0</v>
      </c>
      <c r="M1092">
        <v>0</v>
      </c>
      <c r="P1092" s="19" t="s">
        <v>7342</v>
      </c>
      <c r="Q1092" s="19" t="s">
        <v>2512</v>
      </c>
      <c r="R1092">
        <v>904</v>
      </c>
      <c r="S1092">
        <v>337</v>
      </c>
      <c r="T1092">
        <v>29</v>
      </c>
      <c r="U1092">
        <v>38</v>
      </c>
      <c r="V1092">
        <v>2</v>
      </c>
      <c r="W1092">
        <v>466</v>
      </c>
      <c r="X1092" s="19" t="s">
        <v>7484</v>
      </c>
      <c r="Y1092" s="4" t="str">
        <f t="shared" ref="Y1092:Y1155" si="36">A1092&amp;" : ["&amp;T1092&amp;", "&amp;U1092&amp;", "&amp;V1092&amp;", "&amp;W1092&amp;"],   #"&amp;Q1092</f>
        <v>894 : [29, 38, 2, 466],   #Kefka's Tower Outside Middle to 4 Ton Switch Room</v>
      </c>
      <c r="Z1092" s="4" t="str">
        <f t="shared" si="35"/>
        <v>334 : [38, 2, 466, Kefka's Tower Outside Middle Room 4 After Chest Switch],   #904</v>
      </c>
      <c r="AB1092" s="19" t="s">
        <v>7650</v>
      </c>
      <c r="AD1092" t="s">
        <v>7650</v>
      </c>
    </row>
    <row r="1093" spans="1:30">
      <c r="A1093">
        <v>895</v>
      </c>
      <c r="B1093">
        <v>334</v>
      </c>
      <c r="C1093">
        <v>39</v>
      </c>
      <c r="D1093">
        <v>27</v>
      </c>
      <c r="E1093">
        <v>338</v>
      </c>
      <c r="F1093">
        <v>15</v>
      </c>
      <c r="G1093">
        <v>52</v>
      </c>
      <c r="H1093">
        <v>3</v>
      </c>
      <c r="I1093">
        <v>0</v>
      </c>
      <c r="J1093">
        <v>0</v>
      </c>
      <c r="K1093">
        <v>48</v>
      </c>
      <c r="L1093">
        <v>0</v>
      </c>
      <c r="M1093">
        <v>0</v>
      </c>
      <c r="P1093" s="19" t="s">
        <v>7338</v>
      </c>
      <c r="Q1093" s="19" t="s">
        <v>2513</v>
      </c>
      <c r="R1093">
        <v>913</v>
      </c>
      <c r="S1093">
        <v>338</v>
      </c>
      <c r="T1093">
        <v>40</v>
      </c>
      <c r="U1093">
        <v>27</v>
      </c>
      <c r="V1093">
        <v>1</v>
      </c>
      <c r="W1093">
        <v>467</v>
      </c>
      <c r="X1093" s="19" t="s">
        <v>7487</v>
      </c>
      <c r="Y1093" s="4" t="str">
        <f t="shared" si="36"/>
        <v>895 : [40, 27, 1, 467],   #Kefka's Tower Outside Middle First Room to Middle Second Room</v>
      </c>
      <c r="Z1093" s="4" t="str">
        <f t="shared" si="35"/>
        <v>334 : [27, 1, 467, Kefka's Tower Outside Middle Room 1],   #913</v>
      </c>
      <c r="AB1093" s="19" t="s">
        <v>7651</v>
      </c>
      <c r="AD1093" t="s">
        <v>7651</v>
      </c>
    </row>
    <row r="1094" spans="1:30">
      <c r="A1094">
        <v>896</v>
      </c>
      <c r="B1094">
        <v>334</v>
      </c>
      <c r="C1094">
        <v>18</v>
      </c>
      <c r="D1094">
        <v>35</v>
      </c>
      <c r="E1094">
        <v>409</v>
      </c>
      <c r="F1094">
        <v>1</v>
      </c>
      <c r="G1094">
        <v>7</v>
      </c>
      <c r="H1094">
        <v>1</v>
      </c>
      <c r="I1094">
        <v>0</v>
      </c>
      <c r="J1094">
        <v>0</v>
      </c>
      <c r="K1094">
        <v>16</v>
      </c>
      <c r="L1094">
        <v>0</v>
      </c>
      <c r="M1094">
        <v>0</v>
      </c>
      <c r="P1094" s="19" t="s">
        <v>7316</v>
      </c>
      <c r="Q1094" s="19" t="s">
        <v>2514</v>
      </c>
      <c r="R1094">
        <v>1109</v>
      </c>
      <c r="S1094">
        <v>409</v>
      </c>
      <c r="T1094">
        <v>17</v>
      </c>
      <c r="U1094">
        <v>35</v>
      </c>
      <c r="V1094">
        <v>3</v>
      </c>
      <c r="W1094">
        <v>464</v>
      </c>
      <c r="X1094" s="19" t="s">
        <v>7480</v>
      </c>
      <c r="Y1094" s="4" t="str">
        <f t="shared" si="36"/>
        <v>896 : [17, 35, 3, 464],   #Kefka's Tower Outside Middle from Pipe Room</v>
      </c>
      <c r="Z1094" s="4" t="str">
        <f t="shared" si="35"/>
        <v>334 : [35, 3, 464, Kefka's Tower Outside Middle Room 2],   #1109</v>
      </c>
      <c r="AB1094" s="19" t="s">
        <v>7652</v>
      </c>
      <c r="AD1094" t="s">
        <v>7652</v>
      </c>
    </row>
    <row r="1095" spans="1:30">
      <c r="A1095">
        <v>897</v>
      </c>
      <c r="B1095">
        <v>334</v>
      </c>
      <c r="C1095">
        <v>43</v>
      </c>
      <c r="D1095">
        <v>37</v>
      </c>
      <c r="E1095">
        <v>293</v>
      </c>
      <c r="F1095">
        <v>29</v>
      </c>
      <c r="G1095">
        <v>57</v>
      </c>
      <c r="H1095">
        <v>0</v>
      </c>
      <c r="I1095">
        <v>0</v>
      </c>
      <c r="J1095">
        <v>0</v>
      </c>
      <c r="K1095">
        <v>0</v>
      </c>
      <c r="L1095">
        <v>0</v>
      </c>
      <c r="M1095">
        <v>0</v>
      </c>
      <c r="P1095" s="19" t="s">
        <v>655</v>
      </c>
      <c r="Q1095" s="19" t="s">
        <v>2515</v>
      </c>
      <c r="R1095">
        <v>762</v>
      </c>
      <c r="S1095">
        <v>293</v>
      </c>
      <c r="T1095">
        <v>43</v>
      </c>
      <c r="U1095">
        <v>39</v>
      </c>
      <c r="V1095">
        <v>2</v>
      </c>
      <c r="W1095">
        <v>465</v>
      </c>
      <c r="X1095" s="19" t="s">
        <v>7482</v>
      </c>
      <c r="Y1095" s="4" t="str">
        <f t="shared" si="36"/>
        <v>897 : [43, 39, 2, 465],   #Kefka's Tower Outside Right from Hallway After Inferno Room</v>
      </c>
      <c r="Z1095" s="4" t="str">
        <f t="shared" si="35"/>
        <v>334 : [39, 2, 465, Kefka's Tower Outside Right Room 2],   #762</v>
      </c>
      <c r="AB1095" s="19" t="s">
        <v>7653</v>
      </c>
      <c r="AD1095" t="s">
        <v>7653</v>
      </c>
    </row>
    <row r="1096" spans="1:30">
      <c r="A1096">
        <v>898</v>
      </c>
      <c r="B1096">
        <v>334</v>
      </c>
      <c r="C1096">
        <v>48</v>
      </c>
      <c r="D1096">
        <v>36</v>
      </c>
      <c r="E1096">
        <v>339</v>
      </c>
      <c r="F1096">
        <v>39</v>
      </c>
      <c r="G1096">
        <v>57</v>
      </c>
      <c r="H1096">
        <v>0</v>
      </c>
      <c r="I1096">
        <v>0</v>
      </c>
      <c r="J1096">
        <v>0</v>
      </c>
      <c r="K1096">
        <v>0</v>
      </c>
      <c r="L1096">
        <v>0</v>
      </c>
      <c r="M1096">
        <v>0</v>
      </c>
      <c r="P1096" s="19" t="s">
        <v>655</v>
      </c>
      <c r="Q1096" s="19" t="s">
        <v>2516</v>
      </c>
      <c r="R1096">
        <v>918</v>
      </c>
      <c r="S1096">
        <v>339</v>
      </c>
      <c r="T1096">
        <v>48</v>
      </c>
      <c r="U1096">
        <v>38</v>
      </c>
      <c r="V1096">
        <v>2</v>
      </c>
      <c r="W1096">
        <v>468</v>
      </c>
      <c r="X1096" s="19" t="s">
        <v>7488</v>
      </c>
      <c r="Y1096" s="4" t="str">
        <f t="shared" si="36"/>
        <v>898 : [48, 38, 2, 468],   #Kefka's Tower Outside Right to Hallway to Inferno Room Upstairs</v>
      </c>
      <c r="Z1096" s="4" t="str">
        <f t="shared" si="35"/>
        <v>334 : [38, 2, 468, Kefka's Tower Outside Right Room 1],   #918</v>
      </c>
      <c r="AB1096" s="19" t="s">
        <v>7654</v>
      </c>
      <c r="AD1096" t="s">
        <v>7654</v>
      </c>
    </row>
    <row r="1097" spans="1:30">
      <c r="A1097">
        <v>899</v>
      </c>
      <c r="B1097">
        <v>334</v>
      </c>
      <c r="C1097">
        <v>52</v>
      </c>
      <c r="D1097">
        <v>47</v>
      </c>
      <c r="E1097">
        <v>339</v>
      </c>
      <c r="F1097">
        <v>36</v>
      </c>
      <c r="G1097">
        <v>14</v>
      </c>
      <c r="H1097">
        <v>0</v>
      </c>
      <c r="I1097">
        <v>0</v>
      </c>
      <c r="J1097">
        <v>0</v>
      </c>
      <c r="K1097">
        <v>0</v>
      </c>
      <c r="L1097">
        <v>0</v>
      </c>
      <c r="M1097">
        <v>0</v>
      </c>
      <c r="P1097" s="19" t="s">
        <v>655</v>
      </c>
      <c r="Q1097" s="19" t="s">
        <v>2517</v>
      </c>
      <c r="R1097">
        <v>920</v>
      </c>
      <c r="S1097">
        <v>339</v>
      </c>
      <c r="T1097">
        <v>52</v>
      </c>
      <c r="U1097">
        <v>49</v>
      </c>
      <c r="V1097">
        <v>2</v>
      </c>
      <c r="W1097">
        <v>468</v>
      </c>
      <c r="X1097" s="19" t="s">
        <v>7488</v>
      </c>
      <c r="Y1097" s="4" t="str">
        <f t="shared" si="36"/>
        <v>899 : [52, 49, 2, 468],   #Kefka's Tower Outside Right South Door</v>
      </c>
      <c r="Z1097" s="4" t="str">
        <f t="shared" si="35"/>
        <v>334 : [49, 2, 468, Kefka's Tower Outside Right Room 1],   #920</v>
      </c>
      <c r="AB1097" s="19" t="s">
        <v>7655</v>
      </c>
      <c r="AD1097" t="s">
        <v>7655</v>
      </c>
    </row>
    <row r="1098" spans="1:30">
      <c r="A1098">
        <v>900</v>
      </c>
      <c r="B1098">
        <v>334</v>
      </c>
      <c r="C1098">
        <v>27</v>
      </c>
      <c r="D1098">
        <v>22</v>
      </c>
      <c r="E1098">
        <v>287</v>
      </c>
      <c r="F1098">
        <v>33</v>
      </c>
      <c r="G1098">
        <v>31</v>
      </c>
      <c r="H1098">
        <v>0</v>
      </c>
      <c r="I1098">
        <v>0</v>
      </c>
      <c r="J1098">
        <v>0</v>
      </c>
      <c r="K1098">
        <v>0</v>
      </c>
      <c r="L1098">
        <v>0</v>
      </c>
      <c r="M1098">
        <v>0</v>
      </c>
      <c r="P1098" s="19" t="s">
        <v>7315</v>
      </c>
      <c r="Q1098" s="19" t="s">
        <v>2518</v>
      </c>
      <c r="R1098">
        <v>748</v>
      </c>
      <c r="S1098">
        <v>287</v>
      </c>
      <c r="T1098">
        <v>27</v>
      </c>
      <c r="U1098">
        <v>24</v>
      </c>
      <c r="V1098">
        <v>2</v>
      </c>
      <c r="W1098">
        <v>469</v>
      </c>
      <c r="X1098" s="19" t="s">
        <v>7490</v>
      </c>
      <c r="Y1098" s="4" t="str">
        <f t="shared" si="36"/>
        <v>900 : [27, 24, 2, 469],   #Kefka's Tower Outside Middle from Guardian Path</v>
      </c>
      <c r="Z1098" s="4" t="str">
        <f t="shared" si="35"/>
        <v>334 : [24, 2, 469, Kefka's Tower Outside Middle Room 5 After Guardian],   #748</v>
      </c>
      <c r="AB1098" s="19" t="s">
        <v>7656</v>
      </c>
      <c r="AD1098" t="s">
        <v>7656</v>
      </c>
    </row>
    <row r="1099" spans="1:30">
      <c r="A1099">
        <v>901</v>
      </c>
      <c r="B1099">
        <v>334</v>
      </c>
      <c r="C1099">
        <v>30</v>
      </c>
      <c r="D1099">
        <v>11</v>
      </c>
      <c r="E1099">
        <v>412</v>
      </c>
      <c r="F1099">
        <v>82</v>
      </c>
      <c r="G1099">
        <v>49</v>
      </c>
      <c r="H1099">
        <v>0</v>
      </c>
      <c r="I1099">
        <v>0</v>
      </c>
      <c r="J1099">
        <v>0</v>
      </c>
      <c r="K1099">
        <v>0</v>
      </c>
      <c r="L1099">
        <v>0</v>
      </c>
      <c r="M1099">
        <v>0</v>
      </c>
      <c r="P1099" s="19" t="s">
        <v>7295</v>
      </c>
      <c r="Q1099" s="19" t="s">
        <v>2519</v>
      </c>
      <c r="R1099">
        <v>1124</v>
      </c>
      <c r="S1099">
        <v>412</v>
      </c>
      <c r="T1099">
        <v>30</v>
      </c>
      <c r="U1099">
        <v>13</v>
      </c>
      <c r="V1099">
        <v>0</v>
      </c>
      <c r="W1099">
        <v>470</v>
      </c>
      <c r="X1099" s="19" t="s">
        <v>7489</v>
      </c>
      <c r="Y1099" s="4" t="str">
        <f t="shared" si="36"/>
        <v>901 : [30, 13, 0, 470],   #Kefka's Tower Outside Middle after Poltrgeist</v>
      </c>
      <c r="Z1099" s="4" t="str">
        <f t="shared" si="35"/>
        <v>334 : [13, 0, 470, Kefka's Tower Outside Middle Room 6 After Poltrgeist],   #1124</v>
      </c>
      <c r="AB1099" s="19" t="s">
        <v>7657</v>
      </c>
      <c r="AD1099" t="s">
        <v>7657</v>
      </c>
    </row>
    <row r="1100" spans="1:30">
      <c r="A1100">
        <v>902</v>
      </c>
      <c r="B1100">
        <v>335</v>
      </c>
      <c r="C1100">
        <v>82</v>
      </c>
      <c r="D1100">
        <v>43</v>
      </c>
      <c r="E1100">
        <v>294</v>
      </c>
      <c r="F1100">
        <v>52</v>
      </c>
      <c r="G1100">
        <v>4</v>
      </c>
      <c r="H1100">
        <v>2</v>
      </c>
      <c r="I1100">
        <v>0</v>
      </c>
      <c r="J1100">
        <v>0</v>
      </c>
      <c r="K1100">
        <v>32</v>
      </c>
      <c r="L1100">
        <v>0</v>
      </c>
      <c r="M1100">
        <v>0</v>
      </c>
      <c r="P1100" s="19" t="s">
        <v>7341</v>
      </c>
      <c r="Q1100" s="19" t="s">
        <v>2520</v>
      </c>
      <c r="R1100">
        <v>767</v>
      </c>
      <c r="S1100">
        <v>294</v>
      </c>
      <c r="T1100">
        <v>82</v>
      </c>
      <c r="U1100">
        <v>42</v>
      </c>
      <c r="V1100">
        <v>0</v>
      </c>
      <c r="W1100">
        <v>471</v>
      </c>
      <c r="X1100" s="19" t="s">
        <v>7491</v>
      </c>
      <c r="Y1100" s="4" t="str">
        <f t="shared" si="36"/>
        <v>902 : [82, 42, 0, 471],   #Kefka's Tower Gold Dragon Room South</v>
      </c>
      <c r="Z1100" s="4" t="str">
        <f t="shared" si="35"/>
        <v>335 : [42, 0, 471, Kefka's Tower Gold Dragon Room],   #767</v>
      </c>
      <c r="AB1100" s="19" t="s">
        <v>7658</v>
      </c>
      <c r="AD1100" t="s">
        <v>7658</v>
      </c>
    </row>
    <row r="1101" spans="1:30">
      <c r="A1101">
        <v>903</v>
      </c>
      <c r="B1101">
        <v>335</v>
      </c>
      <c r="C1101">
        <v>77</v>
      </c>
      <c r="D1101">
        <v>31</v>
      </c>
      <c r="E1101">
        <v>354</v>
      </c>
      <c r="F1101">
        <v>51</v>
      </c>
      <c r="G1101">
        <v>44</v>
      </c>
      <c r="H1101">
        <v>0</v>
      </c>
      <c r="I1101">
        <v>0</v>
      </c>
      <c r="J1101">
        <v>0</v>
      </c>
      <c r="K1101">
        <v>0</v>
      </c>
      <c r="L1101">
        <v>0</v>
      </c>
      <c r="M1101">
        <v>0</v>
      </c>
      <c r="P1101" s="19" t="s">
        <v>7313</v>
      </c>
      <c r="Q1101" s="19" t="s">
        <v>2521</v>
      </c>
      <c r="R1101">
        <v>994</v>
      </c>
      <c r="S1101">
        <v>354</v>
      </c>
      <c r="T1101">
        <v>77</v>
      </c>
      <c r="U1101">
        <v>32</v>
      </c>
      <c r="V1101">
        <v>2</v>
      </c>
      <c r="W1101">
        <v>471</v>
      </c>
      <c r="X1101" s="19" t="s">
        <v>7491</v>
      </c>
      <c r="Y1101" s="4" t="str">
        <f t="shared" si="36"/>
        <v>903 : [77, 32, 2, 471],   #Kefka's Tower Gold Dragon Room North</v>
      </c>
      <c r="Z1101" s="4" t="str">
        <f t="shared" si="35"/>
        <v>335 : [32, 2, 471, Kefka's Tower Gold Dragon Room],   #994</v>
      </c>
      <c r="AB1101" s="19" t="s">
        <v>7659</v>
      </c>
      <c r="AD1101" t="s">
        <v>7659</v>
      </c>
    </row>
    <row r="1102" spans="1:30">
      <c r="A1102">
        <v>904</v>
      </c>
      <c r="B1102">
        <v>337</v>
      </c>
      <c r="C1102">
        <v>8</v>
      </c>
      <c r="D1102">
        <v>31</v>
      </c>
      <c r="E1102">
        <v>334</v>
      </c>
      <c r="F1102">
        <v>29</v>
      </c>
      <c r="G1102">
        <v>38</v>
      </c>
      <c r="H1102">
        <v>2</v>
      </c>
      <c r="I1102">
        <v>0</v>
      </c>
      <c r="J1102">
        <v>0</v>
      </c>
      <c r="K1102">
        <v>32</v>
      </c>
      <c r="L1102">
        <v>0</v>
      </c>
      <c r="M1102">
        <v>0</v>
      </c>
      <c r="P1102" s="19" t="s">
        <v>7294</v>
      </c>
      <c r="Q1102" s="19" t="s">
        <v>2522</v>
      </c>
      <c r="R1102">
        <v>894</v>
      </c>
      <c r="S1102">
        <v>334</v>
      </c>
      <c r="T1102">
        <v>8</v>
      </c>
      <c r="U1102">
        <v>29</v>
      </c>
      <c r="V1102">
        <v>0</v>
      </c>
      <c r="W1102">
        <v>472</v>
      </c>
      <c r="X1102" s="19" t="s">
        <v>7492</v>
      </c>
      <c r="Y1102" s="4" t="str">
        <f t="shared" si="36"/>
        <v>904 : [8, 29, 0, 472],   #Kefka's Tower 4 Ton Switch Room Middle South</v>
      </c>
      <c r="Z1102" s="4" t="str">
        <f t="shared" si="35"/>
        <v>337 : [29, 0, 472, Kefka's Tower 4 Ton Switch Room Middle Ground Floor],   #894</v>
      </c>
      <c r="AB1102" s="19" t="s">
        <v>7660</v>
      </c>
      <c r="AD1102" t="s">
        <v>7660</v>
      </c>
    </row>
    <row r="1103" spans="1:30">
      <c r="A1103">
        <v>905</v>
      </c>
      <c r="B1103">
        <v>337</v>
      </c>
      <c r="C1103">
        <v>8</v>
      </c>
      <c r="D1103">
        <v>4</v>
      </c>
      <c r="E1103">
        <v>355</v>
      </c>
      <c r="F1103">
        <v>39</v>
      </c>
      <c r="G1103">
        <v>19</v>
      </c>
      <c r="H1103">
        <v>0</v>
      </c>
      <c r="I1103">
        <v>0</v>
      </c>
      <c r="J1103">
        <v>0</v>
      </c>
      <c r="K1103">
        <v>0</v>
      </c>
      <c r="L1103">
        <v>0</v>
      </c>
      <c r="M1103">
        <v>0</v>
      </c>
      <c r="P1103" s="19" t="s">
        <v>7314</v>
      </c>
      <c r="Q1103" s="19" t="s">
        <v>2523</v>
      </c>
      <c r="W1103">
        <v>473</v>
      </c>
      <c r="X1103" s="19" t="s">
        <v>7493</v>
      </c>
      <c r="Y1103" s="4" t="str">
        <f t="shared" si="36"/>
        <v>905 : [, , , 473],   #Kefka's Tower 4 Ton Switch Room Middle Upstairs North</v>
      </c>
      <c r="Z1103" s="4" t="str">
        <f t="shared" si="35"/>
        <v>337 : [, , 473, Kefka's Tower 4 Ton Switch Room Middle Upstairs],   #</v>
      </c>
      <c r="AC1103" t="s">
        <v>9963</v>
      </c>
      <c r="AD1103" t="s">
        <v>9963</v>
      </c>
    </row>
    <row r="1104" spans="1:30">
      <c r="A1104">
        <v>906</v>
      </c>
      <c r="B1104">
        <v>337</v>
      </c>
      <c r="C1104">
        <v>8</v>
      </c>
      <c r="D1104">
        <v>11</v>
      </c>
      <c r="E1104">
        <v>355</v>
      </c>
      <c r="F1104">
        <v>39</v>
      </c>
      <c r="G1104">
        <v>19</v>
      </c>
      <c r="H1104">
        <v>0</v>
      </c>
      <c r="I1104">
        <v>0</v>
      </c>
      <c r="J1104">
        <v>0</v>
      </c>
      <c r="K1104">
        <v>0</v>
      </c>
      <c r="L1104">
        <v>0</v>
      </c>
      <c r="M1104">
        <v>0</v>
      </c>
      <c r="P1104" s="19" t="s">
        <v>7314</v>
      </c>
      <c r="Q1104" s="19" t="s">
        <v>2524</v>
      </c>
      <c r="W1104">
        <v>474</v>
      </c>
      <c r="X1104" s="19" t="s">
        <v>7500</v>
      </c>
      <c r="Y1104" s="4" t="str">
        <f t="shared" si="36"/>
        <v>906 : [, , , 474],   #Kefka's Tower 4 Ton Switch Room Middle Downstairs North</v>
      </c>
      <c r="Z1104" s="4" t="str">
        <f t="shared" si="35"/>
        <v>337 : [, , 474, Kefka's Tower 4 Ton Switch Room Middle Downstairs],   #</v>
      </c>
      <c r="AC1104" t="s">
        <v>9964</v>
      </c>
      <c r="AD1104" t="s">
        <v>9964</v>
      </c>
    </row>
    <row r="1105" spans="1:30">
      <c r="A1105">
        <v>907</v>
      </c>
      <c r="B1105">
        <v>337</v>
      </c>
      <c r="C1105">
        <v>2</v>
      </c>
      <c r="D1105">
        <v>5</v>
      </c>
      <c r="E1105">
        <v>355</v>
      </c>
      <c r="F1105">
        <v>31</v>
      </c>
      <c r="G1105">
        <v>17</v>
      </c>
      <c r="H1105">
        <v>0</v>
      </c>
      <c r="I1105">
        <v>0</v>
      </c>
      <c r="J1105">
        <v>0</v>
      </c>
      <c r="K1105">
        <v>0</v>
      </c>
      <c r="L1105">
        <v>0</v>
      </c>
      <c r="M1105">
        <v>0</v>
      </c>
      <c r="P1105" s="19" t="s">
        <v>7314</v>
      </c>
      <c r="Q1105" s="19" t="s">
        <v>2525</v>
      </c>
      <c r="R1105">
        <v>1004</v>
      </c>
      <c r="S1105">
        <v>355</v>
      </c>
      <c r="T1105">
        <v>2</v>
      </c>
      <c r="U1105">
        <v>6</v>
      </c>
      <c r="V1105">
        <v>2</v>
      </c>
      <c r="W1105">
        <v>475</v>
      </c>
      <c r="X1105" s="19" t="s">
        <v>7498</v>
      </c>
      <c r="Y1105" s="4" t="str">
        <f t="shared" si="36"/>
        <v>907 : [2, 6, 2, 475],   #Kefka's Tower 4 Ton Switch Room Upstairs Far Left Door</v>
      </c>
      <c r="Z1105" s="4" t="str">
        <f t="shared" si="35"/>
        <v>337 : [6, 2, 475, Kefka's Tower 4 Ton Switch Room Left Upstairs],   #1004</v>
      </c>
      <c r="AB1105" s="19" t="s">
        <v>7661</v>
      </c>
      <c r="AD1105" t="s">
        <v>7661</v>
      </c>
    </row>
    <row r="1106" spans="1:30">
      <c r="A1106">
        <v>908</v>
      </c>
      <c r="B1106">
        <v>337</v>
      </c>
      <c r="C1106">
        <v>4</v>
      </c>
      <c r="D1106">
        <v>5</v>
      </c>
      <c r="E1106">
        <v>355</v>
      </c>
      <c r="F1106">
        <v>35</v>
      </c>
      <c r="G1106">
        <v>17</v>
      </c>
      <c r="H1106">
        <v>0</v>
      </c>
      <c r="I1106">
        <v>0</v>
      </c>
      <c r="J1106">
        <v>0</v>
      </c>
      <c r="K1106">
        <v>0</v>
      </c>
      <c r="L1106">
        <v>0</v>
      </c>
      <c r="M1106">
        <v>0</v>
      </c>
      <c r="P1106" s="19" t="s">
        <v>7314</v>
      </c>
      <c r="Q1106" s="19" t="s">
        <v>2526</v>
      </c>
      <c r="R1106">
        <v>1005</v>
      </c>
      <c r="S1106">
        <v>355</v>
      </c>
      <c r="T1106">
        <v>4</v>
      </c>
      <c r="U1106">
        <v>6</v>
      </c>
      <c r="V1106">
        <v>2</v>
      </c>
      <c r="W1106">
        <v>475</v>
      </c>
      <c r="X1106" s="19" t="s">
        <v>7498</v>
      </c>
      <c r="Y1106" s="4" t="str">
        <f t="shared" si="36"/>
        <v>908 : [4, 6, 2, 475],   #Kefka's Tower 4 Ton Switch Room Upstairs Left Door</v>
      </c>
      <c r="Z1106" s="4" t="str">
        <f t="shared" si="35"/>
        <v>337 : [6, 2, 475, Kefka's Tower 4 Ton Switch Room Left Upstairs],   #1005</v>
      </c>
      <c r="AB1106" s="19" t="s">
        <v>7662</v>
      </c>
      <c r="AD1106" t="s">
        <v>7662</v>
      </c>
    </row>
    <row r="1107" spans="1:30">
      <c r="A1107">
        <v>909</v>
      </c>
      <c r="B1107">
        <v>337</v>
      </c>
      <c r="C1107">
        <v>14</v>
      </c>
      <c r="D1107">
        <v>5</v>
      </c>
      <c r="E1107">
        <v>355</v>
      </c>
      <c r="F1107">
        <v>47</v>
      </c>
      <c r="G1107">
        <v>17</v>
      </c>
      <c r="H1107">
        <v>0</v>
      </c>
      <c r="I1107">
        <v>0</v>
      </c>
      <c r="J1107">
        <v>0</v>
      </c>
      <c r="K1107">
        <v>0</v>
      </c>
      <c r="L1107">
        <v>0</v>
      </c>
      <c r="M1107">
        <v>0</v>
      </c>
      <c r="P1107" s="19" t="s">
        <v>7314</v>
      </c>
      <c r="Q1107" s="19" t="s">
        <v>2527</v>
      </c>
      <c r="R1107">
        <v>1006</v>
      </c>
      <c r="S1107">
        <v>355</v>
      </c>
      <c r="T1107">
        <v>14</v>
      </c>
      <c r="U1107">
        <v>6</v>
      </c>
      <c r="V1107">
        <v>2</v>
      </c>
      <c r="W1107">
        <v>476</v>
      </c>
      <c r="X1107" s="19" t="s">
        <v>7499</v>
      </c>
      <c r="Y1107" s="4" t="str">
        <f t="shared" si="36"/>
        <v>909 : [14, 6, 2, 476],   #Kefka's Tower 4 Ton Switch Room Upstairs Far Right Door</v>
      </c>
      <c r="Z1107" s="4" t="str">
        <f t="shared" si="35"/>
        <v>337 : [6, 2, 476, Kefka's Tower 4 Ton Switch Room Right Upstairs],   #1006</v>
      </c>
      <c r="AB1107" s="19" t="s">
        <v>7663</v>
      </c>
      <c r="AD1107" t="s">
        <v>7663</v>
      </c>
    </row>
    <row r="1108" spans="1:30">
      <c r="A1108">
        <v>910</v>
      </c>
      <c r="B1108">
        <v>337</v>
      </c>
      <c r="C1108">
        <v>12</v>
      </c>
      <c r="D1108">
        <v>5</v>
      </c>
      <c r="E1108">
        <v>355</v>
      </c>
      <c r="F1108">
        <v>43</v>
      </c>
      <c r="G1108">
        <v>17</v>
      </c>
      <c r="H1108">
        <v>0</v>
      </c>
      <c r="I1108">
        <v>0</v>
      </c>
      <c r="J1108">
        <v>0</v>
      </c>
      <c r="K1108">
        <v>0</v>
      </c>
      <c r="L1108">
        <v>0</v>
      </c>
      <c r="M1108">
        <v>0</v>
      </c>
      <c r="P1108" s="19" t="s">
        <v>7314</v>
      </c>
      <c r="Q1108" s="19" t="s">
        <v>2528</v>
      </c>
      <c r="R1108">
        <v>1007</v>
      </c>
      <c r="S1108">
        <v>355</v>
      </c>
      <c r="T1108">
        <v>12</v>
      </c>
      <c r="U1108">
        <v>6</v>
      </c>
      <c r="V1108">
        <v>2</v>
      </c>
      <c r="W1108">
        <v>476</v>
      </c>
      <c r="X1108" s="19" t="s">
        <v>7499</v>
      </c>
      <c r="Y1108" s="4" t="str">
        <f t="shared" si="36"/>
        <v>910 : [12, 6, 2, 476],   #Kefka's Tower 4 Ton Switch Room Upstairs Right Door</v>
      </c>
      <c r="Z1108" s="4" t="str">
        <f t="shared" si="35"/>
        <v>337 : [6, 2, 476, Kefka's Tower 4 Ton Switch Room Right Upstairs],   #1007</v>
      </c>
      <c r="AB1108" s="19" t="s">
        <v>7664</v>
      </c>
      <c r="AD1108" t="s">
        <v>7664</v>
      </c>
    </row>
    <row r="1109" spans="1:30">
      <c r="A1109">
        <v>911</v>
      </c>
      <c r="B1109">
        <v>337</v>
      </c>
      <c r="C1109">
        <v>5</v>
      </c>
      <c r="D1109">
        <v>26</v>
      </c>
      <c r="E1109">
        <v>354</v>
      </c>
      <c r="F1109">
        <v>55</v>
      </c>
      <c r="G1109">
        <v>40</v>
      </c>
      <c r="H1109">
        <v>0</v>
      </c>
      <c r="I1109">
        <v>0</v>
      </c>
      <c r="J1109">
        <v>0</v>
      </c>
      <c r="K1109">
        <v>0</v>
      </c>
      <c r="L1109">
        <v>0</v>
      </c>
      <c r="M1109">
        <v>0</v>
      </c>
      <c r="P1109" s="19" t="s">
        <v>7313</v>
      </c>
      <c r="Q1109" s="19" t="s">
        <v>2529</v>
      </c>
      <c r="R1109">
        <v>993</v>
      </c>
      <c r="S1109">
        <v>354</v>
      </c>
      <c r="T1109">
        <v>5</v>
      </c>
      <c r="U1109">
        <v>27</v>
      </c>
      <c r="V1109">
        <v>2</v>
      </c>
      <c r="W1109">
        <v>477</v>
      </c>
      <c r="X1109" s="19" t="s">
        <v>7501</v>
      </c>
      <c r="Y1109" s="4" t="str">
        <f t="shared" si="36"/>
        <v>911 : [5, 27, 2, 477],   #Kefka's Tower 4 Ton Switch Room Downstairs Left Door</v>
      </c>
      <c r="Z1109" s="4" t="str">
        <f t="shared" si="35"/>
        <v>337 : [27, 2, 477, Kefka's Tower 4 Ton Switch Room Downstairs Left],   #993</v>
      </c>
      <c r="AB1109" s="19" t="s">
        <v>7665</v>
      </c>
      <c r="AD1109" t="s">
        <v>7665</v>
      </c>
    </row>
    <row r="1110" spans="1:30">
      <c r="A1110">
        <v>912</v>
      </c>
      <c r="B1110">
        <v>337</v>
      </c>
      <c r="C1110">
        <v>11</v>
      </c>
      <c r="D1110">
        <v>26</v>
      </c>
      <c r="E1110">
        <v>354</v>
      </c>
      <c r="F1110">
        <v>63</v>
      </c>
      <c r="G1110">
        <v>40</v>
      </c>
      <c r="H1110">
        <v>0</v>
      </c>
      <c r="I1110">
        <v>0</v>
      </c>
      <c r="J1110">
        <v>0</v>
      </c>
      <c r="K1110">
        <v>0</v>
      </c>
      <c r="L1110">
        <v>0</v>
      </c>
      <c r="M1110">
        <v>0</v>
      </c>
      <c r="P1110" s="19" t="s">
        <v>7313</v>
      </c>
      <c r="Q1110" s="19" t="s">
        <v>2530</v>
      </c>
      <c r="R1110">
        <v>995</v>
      </c>
      <c r="S1110">
        <v>354</v>
      </c>
      <c r="T1110">
        <v>11</v>
      </c>
      <c r="U1110">
        <v>27</v>
      </c>
      <c r="V1110">
        <v>2</v>
      </c>
      <c r="W1110">
        <v>478</v>
      </c>
      <c r="X1110" s="19" t="s">
        <v>7502</v>
      </c>
      <c r="Y1110" s="4" t="str">
        <f t="shared" si="36"/>
        <v>912 : [11, 27, 2, 478],   #Kefka's Tower 4 Ton Switch Room Downstairs Right Door</v>
      </c>
      <c r="Z1110" s="4" t="str">
        <f t="shared" si="35"/>
        <v>337 : [27, 2, 478, Kefka's Tower 4 Ton Switch Room Downstairs Right],   #995</v>
      </c>
      <c r="AB1110" s="19" t="s">
        <v>7666</v>
      </c>
      <c r="AD1110" t="s">
        <v>7666</v>
      </c>
    </row>
    <row r="1111" spans="1:30">
      <c r="A1111">
        <v>913</v>
      </c>
      <c r="B1111">
        <v>338</v>
      </c>
      <c r="C1111">
        <v>16</v>
      </c>
      <c r="D1111">
        <v>52</v>
      </c>
      <c r="E1111">
        <v>334</v>
      </c>
      <c r="F1111">
        <v>40</v>
      </c>
      <c r="G1111">
        <v>27</v>
      </c>
      <c r="H1111">
        <v>1</v>
      </c>
      <c r="I1111">
        <v>0</v>
      </c>
      <c r="J1111">
        <v>0</v>
      </c>
      <c r="K1111">
        <v>16</v>
      </c>
      <c r="L1111">
        <v>0</v>
      </c>
      <c r="M1111">
        <v>0</v>
      </c>
      <c r="P1111" s="19" t="s">
        <v>7294</v>
      </c>
      <c r="Q1111" s="19" t="s">
        <v>2531</v>
      </c>
      <c r="R1111">
        <v>895</v>
      </c>
      <c r="S1111">
        <v>334</v>
      </c>
      <c r="T1111">
        <v>15</v>
      </c>
      <c r="U1111">
        <v>52</v>
      </c>
      <c r="V1111">
        <v>3</v>
      </c>
      <c r="W1111">
        <v>479</v>
      </c>
      <c r="X1111" s="19" t="s">
        <v>7503</v>
      </c>
      <c r="Y1111" s="4" t="str">
        <f t="shared" si="36"/>
        <v>913 : [15, 52, 3, 479],   #Kefka's Tower Inside Middle Second Room East Door</v>
      </c>
      <c r="Z1111" s="4" t="str">
        <f t="shared" si="35"/>
        <v>338 : [52, 3, 479, Kefka's Tower Inside Middle Second Room],   #895</v>
      </c>
      <c r="AB1111" s="19" t="s">
        <v>7667</v>
      </c>
      <c r="AD1111" t="s">
        <v>7667</v>
      </c>
    </row>
    <row r="1112" spans="1:30">
      <c r="A1112">
        <v>914</v>
      </c>
      <c r="B1112">
        <v>338</v>
      </c>
      <c r="C1112">
        <v>5</v>
      </c>
      <c r="D1112">
        <v>52</v>
      </c>
      <c r="E1112">
        <v>338</v>
      </c>
      <c r="F1112">
        <v>58</v>
      </c>
      <c r="G1112">
        <v>33</v>
      </c>
      <c r="H1112">
        <v>0</v>
      </c>
      <c r="I1112">
        <v>0</v>
      </c>
      <c r="J1112">
        <v>0</v>
      </c>
      <c r="K1112">
        <v>0</v>
      </c>
      <c r="L1112">
        <v>0</v>
      </c>
      <c r="M1112">
        <v>0</v>
      </c>
      <c r="P1112" s="19" t="s">
        <v>7338</v>
      </c>
      <c r="Q1112" s="19" t="s">
        <v>2532</v>
      </c>
      <c r="R1112">
        <v>916</v>
      </c>
      <c r="S1112">
        <v>338</v>
      </c>
      <c r="T1112">
        <v>5</v>
      </c>
      <c r="U1112">
        <v>54</v>
      </c>
      <c r="V1112">
        <v>2</v>
      </c>
      <c r="W1112">
        <v>479</v>
      </c>
      <c r="X1112" s="19" t="s">
        <v>7503</v>
      </c>
      <c r="Y1112" s="4" t="str">
        <f t="shared" si="36"/>
        <v>914 : [5, 54, 2, 479],   #Kefka's Tower Inside Middle Second Room West Side North Door</v>
      </c>
      <c r="Z1112" s="4" t="str">
        <f t="shared" si="35"/>
        <v>338 : [54, 2, 479, Kefka's Tower Inside Middle Second Room],   #916</v>
      </c>
      <c r="AB1112" s="19" t="s">
        <v>7668</v>
      </c>
      <c r="AD1112" t="s">
        <v>7668</v>
      </c>
    </row>
    <row r="1113" spans="1:30">
      <c r="A1113">
        <v>915</v>
      </c>
      <c r="B1113">
        <v>338</v>
      </c>
      <c r="C1113">
        <v>5</v>
      </c>
      <c r="D1113">
        <v>60</v>
      </c>
      <c r="E1113">
        <v>331</v>
      </c>
      <c r="F1113">
        <v>86</v>
      </c>
      <c r="G1113">
        <v>49</v>
      </c>
      <c r="H1113">
        <v>2</v>
      </c>
      <c r="I1113">
        <v>0</v>
      </c>
      <c r="J1113">
        <v>0</v>
      </c>
      <c r="K1113">
        <v>32</v>
      </c>
      <c r="L1113">
        <v>0</v>
      </c>
      <c r="M1113">
        <v>0</v>
      </c>
      <c r="P1113" s="19" t="s">
        <v>7337</v>
      </c>
      <c r="Q1113" s="19" t="s">
        <v>2533</v>
      </c>
      <c r="R1113">
        <v>886</v>
      </c>
      <c r="S1113">
        <v>331</v>
      </c>
      <c r="T1113">
        <v>5</v>
      </c>
      <c r="U1113">
        <v>59</v>
      </c>
      <c r="V1113">
        <v>0</v>
      </c>
      <c r="W1113">
        <v>479</v>
      </c>
      <c r="X1113" s="19" t="s">
        <v>7503</v>
      </c>
      <c r="Y1113" s="4" t="str">
        <f t="shared" si="36"/>
        <v>915 : [5, 59, 0, 479],   #Kefka's Tower Inside Middle Second Room West Side South Door</v>
      </c>
      <c r="Z1113" s="4" t="str">
        <f t="shared" si="35"/>
        <v>338 : [59, 0, 479, Kefka's Tower Inside Middle Second Room],   #886</v>
      </c>
      <c r="AB1113" s="19" t="s">
        <v>7669</v>
      </c>
      <c r="AD1113" t="s">
        <v>7669</v>
      </c>
    </row>
    <row r="1114" spans="1:30">
      <c r="A1114">
        <v>916</v>
      </c>
      <c r="B1114">
        <v>338</v>
      </c>
      <c r="C1114">
        <v>58</v>
      </c>
      <c r="D1114">
        <v>34</v>
      </c>
      <c r="E1114">
        <v>338</v>
      </c>
      <c r="F1114">
        <v>5</v>
      </c>
      <c r="G1114">
        <v>54</v>
      </c>
      <c r="H1114">
        <v>2</v>
      </c>
      <c r="I1114">
        <v>0</v>
      </c>
      <c r="J1114">
        <v>0</v>
      </c>
      <c r="K1114">
        <v>32</v>
      </c>
      <c r="L1114">
        <v>0</v>
      </c>
      <c r="M1114">
        <v>0</v>
      </c>
      <c r="P1114" s="19" t="s">
        <v>7338</v>
      </c>
      <c r="Q1114" s="19" t="s">
        <v>2534</v>
      </c>
      <c r="R1114">
        <v>914</v>
      </c>
      <c r="S1114">
        <v>338</v>
      </c>
      <c r="T1114">
        <v>58</v>
      </c>
      <c r="U1114">
        <v>33</v>
      </c>
      <c r="V1114">
        <v>0</v>
      </c>
      <c r="W1114">
        <v>480</v>
      </c>
      <c r="X1114" s="19" t="s">
        <v>7504</v>
      </c>
      <c r="Y1114" s="4" t="str">
        <f t="shared" si="36"/>
        <v>916 : [58, 33, 0, 480],   #Kefka's Tower Inside Middle Second Room West Side Dead End South Door</v>
      </c>
      <c r="Z1114" s="4" t="str">
        <f t="shared" si="35"/>
        <v>338 : [33, 0, 480, Kefka's Tower Inside Middle Second Room West Side Dead End],   #914</v>
      </c>
      <c r="AB1114" s="19" t="s">
        <v>7670</v>
      </c>
      <c r="AD1114" t="s">
        <v>7670</v>
      </c>
    </row>
    <row r="1115" spans="1:30">
      <c r="A1115">
        <v>917</v>
      </c>
      <c r="B1115">
        <v>338</v>
      </c>
      <c r="C1115">
        <v>53</v>
      </c>
      <c r="D1115">
        <v>29</v>
      </c>
      <c r="E1115">
        <v>409</v>
      </c>
      <c r="F1115">
        <v>14</v>
      </c>
      <c r="G1115">
        <v>5</v>
      </c>
      <c r="H1115">
        <v>3</v>
      </c>
      <c r="I1115">
        <v>0</v>
      </c>
      <c r="J1115">
        <v>0</v>
      </c>
      <c r="K1115">
        <v>48</v>
      </c>
      <c r="L1115">
        <v>0</v>
      </c>
      <c r="M1115">
        <v>0</v>
      </c>
      <c r="P1115" s="19" t="s">
        <v>7316</v>
      </c>
      <c r="Q1115" s="19" t="s">
        <v>2535</v>
      </c>
      <c r="R1115">
        <v>1108</v>
      </c>
      <c r="S1115">
        <v>409</v>
      </c>
      <c r="T1115">
        <v>54</v>
      </c>
      <c r="U1115">
        <v>29</v>
      </c>
      <c r="V1115">
        <v>1</v>
      </c>
      <c r="W1115">
        <v>480</v>
      </c>
      <c r="X1115" s="19" t="s">
        <v>7504</v>
      </c>
      <c r="Y1115" s="4" t="str">
        <f t="shared" si="36"/>
        <v>917 : [54, 29, 1, 480],   #Kefka's Tower Inside Middle Second Room West Side Dead End Dropdown from Pipe Room</v>
      </c>
      <c r="Z1115" s="4" t="str">
        <f t="shared" si="35"/>
        <v>338 : [29, 1, 480, Kefka's Tower Inside Middle Second Room West Side Dead End],   #1108</v>
      </c>
      <c r="AB1115" s="19" t="s">
        <v>7671</v>
      </c>
      <c r="AD1115" t="s">
        <v>7671</v>
      </c>
    </row>
    <row r="1116" spans="1:30">
      <c r="A1116">
        <v>918</v>
      </c>
      <c r="B1116">
        <v>339</v>
      </c>
      <c r="C1116">
        <v>39</v>
      </c>
      <c r="D1116">
        <v>58</v>
      </c>
      <c r="E1116">
        <v>334</v>
      </c>
      <c r="F1116">
        <v>48</v>
      </c>
      <c r="G1116">
        <v>38</v>
      </c>
      <c r="H1116">
        <v>2</v>
      </c>
      <c r="I1116">
        <v>0</v>
      </c>
      <c r="J1116">
        <v>0</v>
      </c>
      <c r="K1116">
        <v>32</v>
      </c>
      <c r="L1116">
        <v>0</v>
      </c>
      <c r="M1116">
        <v>0</v>
      </c>
      <c r="P1116" s="19" t="s">
        <v>7294</v>
      </c>
      <c r="Q1116" s="19" t="s">
        <v>2536</v>
      </c>
      <c r="R1116">
        <v>898</v>
      </c>
      <c r="S1116">
        <v>334</v>
      </c>
      <c r="T1116">
        <v>39</v>
      </c>
      <c r="U1116">
        <v>57</v>
      </c>
      <c r="V1116">
        <v>0</v>
      </c>
      <c r="W1116">
        <v>481</v>
      </c>
      <c r="X1116" s="19" t="s">
        <v>7506</v>
      </c>
      <c r="Y1116" s="4" t="str">
        <f t="shared" si="36"/>
        <v>918 : [39, 57, 0, 481],   #Kefka's Tower Right Hallway to Inferno Room Upstairs South Door</v>
      </c>
      <c r="Z1116" s="4" t="str">
        <f t="shared" si="35"/>
        <v>339 : [57, 0, 481, Kefka's Tower Right Hallway to Inferno Room],   #898</v>
      </c>
      <c r="AB1116" s="19" t="s">
        <v>7672</v>
      </c>
      <c r="AD1116" t="s">
        <v>7672</v>
      </c>
    </row>
    <row r="1117" spans="1:30">
      <c r="A1117">
        <v>919</v>
      </c>
      <c r="B1117">
        <v>339</v>
      </c>
      <c r="C1117">
        <v>37</v>
      </c>
      <c r="D1117">
        <v>44</v>
      </c>
      <c r="E1117">
        <v>296</v>
      </c>
      <c r="F1117">
        <v>37</v>
      </c>
      <c r="G1117">
        <v>23</v>
      </c>
      <c r="H1117">
        <v>0</v>
      </c>
      <c r="I1117">
        <v>0</v>
      </c>
      <c r="J1117">
        <v>0</v>
      </c>
      <c r="K1117">
        <v>0</v>
      </c>
      <c r="L1117">
        <v>0</v>
      </c>
      <c r="M1117">
        <v>0</v>
      </c>
      <c r="P1117" s="19" t="s">
        <v>7343</v>
      </c>
      <c r="Q1117" s="19" t="s">
        <v>2537</v>
      </c>
      <c r="R1117">
        <v>770</v>
      </c>
      <c r="S1117">
        <v>296</v>
      </c>
      <c r="T1117">
        <v>37</v>
      </c>
      <c r="U1117">
        <v>46</v>
      </c>
      <c r="V1117">
        <v>2</v>
      </c>
      <c r="W1117">
        <v>481</v>
      </c>
      <c r="X1117" s="19" t="s">
        <v>7506</v>
      </c>
      <c r="Y1117" s="4" t="str">
        <f t="shared" si="36"/>
        <v>919 : [37, 46, 2, 481],   #Kefka's Tower Right Hallway to Inferno Room Upstairs North Door</v>
      </c>
      <c r="Z1117" s="4" t="str">
        <f t="shared" si="35"/>
        <v>339 : [46, 2, 481, Kefka's Tower Right Hallway to Inferno Room],   #770</v>
      </c>
      <c r="AB1117" s="19" t="s">
        <v>7673</v>
      </c>
      <c r="AD1117" t="s">
        <v>7673</v>
      </c>
    </row>
    <row r="1118" spans="1:30">
      <c r="A1118">
        <v>920</v>
      </c>
      <c r="B1118">
        <v>339</v>
      </c>
      <c r="C1118">
        <v>36</v>
      </c>
      <c r="D1118">
        <v>15</v>
      </c>
      <c r="E1118">
        <v>334</v>
      </c>
      <c r="F1118">
        <v>52</v>
      </c>
      <c r="G1118">
        <v>49</v>
      </c>
      <c r="H1118">
        <v>2</v>
      </c>
      <c r="I1118">
        <v>0</v>
      </c>
      <c r="J1118">
        <v>0</v>
      </c>
      <c r="K1118">
        <v>32</v>
      </c>
      <c r="L1118">
        <v>0</v>
      </c>
      <c r="M1118">
        <v>0</v>
      </c>
      <c r="P1118" s="19" t="s">
        <v>7294</v>
      </c>
      <c r="Q1118" s="19" t="s">
        <v>2538</v>
      </c>
      <c r="R1118">
        <v>899</v>
      </c>
      <c r="S1118">
        <v>334</v>
      </c>
      <c r="T1118">
        <v>36</v>
      </c>
      <c r="U1118">
        <v>14</v>
      </c>
      <c r="V1118">
        <v>0</v>
      </c>
      <c r="W1118">
        <v>482</v>
      </c>
      <c r="X1118" s="19" t="s">
        <v>7505</v>
      </c>
      <c r="Y1118" s="4" t="str">
        <f t="shared" si="36"/>
        <v>920 : [36, 14, 0, 482],   #Kefka's Tower Right South Room Right Door</v>
      </c>
      <c r="Z1118" s="4" t="str">
        <f t="shared" si="35"/>
        <v>339 : [14, 0, 482, Kefka's Tower Inside Right First Room],   #899</v>
      </c>
      <c r="AB1118" s="19" t="s">
        <v>7674</v>
      </c>
      <c r="AD1118" t="s">
        <v>7674</v>
      </c>
    </row>
    <row r="1119" spans="1:30">
      <c r="A1119">
        <v>921</v>
      </c>
      <c r="B1119">
        <v>339</v>
      </c>
      <c r="C1119">
        <v>30</v>
      </c>
      <c r="D1119">
        <v>12</v>
      </c>
      <c r="E1119">
        <v>410</v>
      </c>
      <c r="F1119">
        <v>11</v>
      </c>
      <c r="G1119">
        <v>19</v>
      </c>
      <c r="H1119">
        <v>3</v>
      </c>
      <c r="I1119">
        <v>0</v>
      </c>
      <c r="J1119">
        <v>0</v>
      </c>
      <c r="K1119">
        <v>48</v>
      </c>
      <c r="L1119">
        <v>0</v>
      </c>
      <c r="M1119">
        <v>0</v>
      </c>
      <c r="P1119" s="19" t="s">
        <v>7317</v>
      </c>
      <c r="Q1119" s="19" t="s">
        <v>2627</v>
      </c>
      <c r="R1119">
        <v>1120</v>
      </c>
      <c r="S1119">
        <v>410</v>
      </c>
      <c r="T1119">
        <v>31</v>
      </c>
      <c r="U1119">
        <v>12</v>
      </c>
      <c r="V1119">
        <v>1</v>
      </c>
      <c r="W1119">
        <v>482</v>
      </c>
      <c r="X1119" s="19" t="s">
        <v>7505</v>
      </c>
      <c r="Y1119" s="4" t="str">
        <f t="shared" si="36"/>
        <v>921 : [31, 12, 1, 482],   #Kefka's Tower Right South Room Left Door to Room Before Conveyor to Inferno Room</v>
      </c>
      <c r="Z1119" s="4" t="str">
        <f t="shared" si="35"/>
        <v>339 : [12, 1, 482, Kefka's Tower Inside Right First Room],   #1120</v>
      </c>
      <c r="AB1119" s="19" t="s">
        <v>7675</v>
      </c>
      <c r="AD1119" t="s">
        <v>7675</v>
      </c>
    </row>
    <row r="1120" spans="1:30">
      <c r="A1120">
        <v>922</v>
      </c>
      <c r="B1120">
        <v>340</v>
      </c>
      <c r="C1120">
        <v>14</v>
      </c>
      <c r="D1120">
        <v>37</v>
      </c>
      <c r="E1120">
        <v>345</v>
      </c>
      <c r="F1120">
        <v>10</v>
      </c>
      <c r="G1120">
        <v>47</v>
      </c>
      <c r="H1120">
        <v>0</v>
      </c>
      <c r="I1120">
        <v>1</v>
      </c>
      <c r="J1120">
        <v>0</v>
      </c>
      <c r="K1120">
        <v>8</v>
      </c>
      <c r="L1120">
        <v>0</v>
      </c>
      <c r="M1120">
        <v>0</v>
      </c>
      <c r="P1120" s="19" t="s">
        <v>7344</v>
      </c>
      <c r="Q1120" s="19" t="s">
        <v>2539</v>
      </c>
      <c r="R1120">
        <v>950</v>
      </c>
      <c r="S1120">
        <v>345</v>
      </c>
      <c r="T1120">
        <v>14</v>
      </c>
      <c r="U1120">
        <v>39</v>
      </c>
      <c r="V1120">
        <v>2</v>
      </c>
      <c r="W1120">
        <v>483</v>
      </c>
      <c r="X1120" s="19" t="s">
        <v>4459</v>
      </c>
      <c r="Y1120" s="4" t="str">
        <f t="shared" si="36"/>
        <v>922 : [14, 39, 2, 483],   #Thamasa After Kefka Arsenal West Outside WoB</v>
      </c>
      <c r="Z1120" s="4" t="str">
        <f t="shared" si="35"/>
        <v>340 : [39, 2, 483, Thamasa After Kefka Outside WoB],   #950</v>
      </c>
      <c r="AB1120" s="19" t="s">
        <v>5848</v>
      </c>
      <c r="AD1120" t="s">
        <v>5848</v>
      </c>
    </row>
    <row r="1121" spans="1:30">
      <c r="A1121">
        <v>923</v>
      </c>
      <c r="B1121">
        <v>340</v>
      </c>
      <c r="C1121">
        <v>20</v>
      </c>
      <c r="D1121">
        <v>37</v>
      </c>
      <c r="E1121">
        <v>345</v>
      </c>
      <c r="F1121">
        <v>23</v>
      </c>
      <c r="G1121">
        <v>47</v>
      </c>
      <c r="H1121">
        <v>0</v>
      </c>
      <c r="I1121">
        <v>1</v>
      </c>
      <c r="J1121">
        <v>0</v>
      </c>
      <c r="K1121">
        <v>8</v>
      </c>
      <c r="L1121">
        <v>0</v>
      </c>
      <c r="M1121">
        <v>0</v>
      </c>
      <c r="P1121" s="19" t="s">
        <v>7344</v>
      </c>
      <c r="Q1121" s="19" t="s">
        <v>2540</v>
      </c>
      <c r="R1121">
        <v>951</v>
      </c>
      <c r="S1121">
        <v>345</v>
      </c>
      <c r="T1121">
        <v>20</v>
      </c>
      <c r="U1121">
        <v>39</v>
      </c>
      <c r="V1121">
        <v>2</v>
      </c>
      <c r="W1121">
        <v>483</v>
      </c>
      <c r="X1121" s="19" t="s">
        <v>4459</v>
      </c>
      <c r="Y1121" s="4" t="str">
        <f t="shared" si="36"/>
        <v>923 : [20, 39, 2, 483],   #Thamasa After Kefka Arsenal East Outside WoB</v>
      </c>
      <c r="Z1121" s="4" t="str">
        <f t="shared" si="35"/>
        <v>340 : [39, 2, 483, Thamasa After Kefka Outside WoB],   #951</v>
      </c>
      <c r="AB1121" s="19" t="s">
        <v>5849</v>
      </c>
      <c r="AD1121" t="s">
        <v>5849</v>
      </c>
    </row>
    <row r="1122" spans="1:30">
      <c r="A1122">
        <v>924</v>
      </c>
      <c r="B1122">
        <v>340</v>
      </c>
      <c r="C1122">
        <v>26</v>
      </c>
      <c r="D1122">
        <v>37</v>
      </c>
      <c r="E1122">
        <v>347</v>
      </c>
      <c r="F1122">
        <v>36</v>
      </c>
      <c r="G1122">
        <v>44</v>
      </c>
      <c r="H1122">
        <v>0</v>
      </c>
      <c r="I1122">
        <v>1</v>
      </c>
      <c r="J1122">
        <v>0</v>
      </c>
      <c r="K1122">
        <v>8</v>
      </c>
      <c r="L1122">
        <v>0</v>
      </c>
      <c r="M1122">
        <v>0</v>
      </c>
      <c r="P1122" s="19" t="s">
        <v>7345</v>
      </c>
      <c r="Q1122" s="19" t="s">
        <v>2541</v>
      </c>
      <c r="R1122">
        <v>953</v>
      </c>
      <c r="S1122">
        <v>347</v>
      </c>
      <c r="T1122">
        <v>26</v>
      </c>
      <c r="U1122">
        <v>39</v>
      </c>
      <c r="V1122">
        <v>2</v>
      </c>
      <c r="W1122">
        <v>483</v>
      </c>
      <c r="X1122" s="19" t="s">
        <v>4459</v>
      </c>
      <c r="Y1122" s="4" t="str">
        <f t="shared" si="36"/>
        <v>924 : [26, 39, 2, 483],   #Thamasa After Kefka Item Outside WoB</v>
      </c>
      <c r="Z1122" s="4" t="str">
        <f t="shared" si="35"/>
        <v>340 : [39, 2, 483, Thamasa After Kefka Outside WoB],   #953</v>
      </c>
      <c r="AB1122" s="19" t="s">
        <v>5850</v>
      </c>
      <c r="AD1122" t="s">
        <v>5850</v>
      </c>
    </row>
    <row r="1123" spans="1:30">
      <c r="A1123">
        <v>925</v>
      </c>
      <c r="B1123">
        <v>340</v>
      </c>
      <c r="C1123">
        <v>40</v>
      </c>
      <c r="D1123">
        <v>30</v>
      </c>
      <c r="E1123">
        <v>350</v>
      </c>
      <c r="F1123">
        <v>44</v>
      </c>
      <c r="G1123">
        <v>13</v>
      </c>
      <c r="H1123">
        <v>0</v>
      </c>
      <c r="I1123">
        <v>1</v>
      </c>
      <c r="J1123">
        <v>0</v>
      </c>
      <c r="K1123">
        <v>8</v>
      </c>
      <c r="L1123">
        <v>0</v>
      </c>
      <c r="M1123">
        <v>0</v>
      </c>
      <c r="P1123" s="19" t="s">
        <v>7346</v>
      </c>
      <c r="Q1123" s="19" t="s">
        <v>2542</v>
      </c>
      <c r="R1123">
        <v>958</v>
      </c>
      <c r="S1123">
        <v>350</v>
      </c>
      <c r="T1123">
        <v>40</v>
      </c>
      <c r="U1123">
        <v>32</v>
      </c>
      <c r="V1123">
        <v>2</v>
      </c>
      <c r="W1123">
        <v>483</v>
      </c>
      <c r="X1123" s="19" t="s">
        <v>4459</v>
      </c>
      <c r="Y1123" s="4" t="str">
        <f t="shared" si="36"/>
        <v>925 : [40, 32, 2, 483],   #Thamasa After Kefka Relic Outside WoB</v>
      </c>
      <c r="Z1123" s="4" t="str">
        <f t="shared" si="35"/>
        <v>340 : [32, 2, 483, Thamasa After Kefka Outside WoB],   #958</v>
      </c>
      <c r="AB1123" s="19" t="s">
        <v>5851</v>
      </c>
      <c r="AD1123" t="s">
        <v>5851</v>
      </c>
    </row>
    <row r="1124" spans="1:30">
      <c r="A1124">
        <v>926</v>
      </c>
      <c r="B1124">
        <v>340</v>
      </c>
      <c r="C1124">
        <v>29</v>
      </c>
      <c r="D1124">
        <v>13</v>
      </c>
      <c r="E1124">
        <v>349</v>
      </c>
      <c r="F1124">
        <v>37</v>
      </c>
      <c r="G1124">
        <v>24</v>
      </c>
      <c r="H1124">
        <v>0</v>
      </c>
      <c r="I1124">
        <v>0</v>
      </c>
      <c r="J1124">
        <v>0</v>
      </c>
      <c r="K1124">
        <v>0</v>
      </c>
      <c r="L1124">
        <v>0</v>
      </c>
      <c r="M1124">
        <v>0</v>
      </c>
      <c r="P1124" s="19" t="s">
        <v>7347</v>
      </c>
      <c r="Q1124" s="19" t="s">
        <v>2543</v>
      </c>
      <c r="R1124">
        <v>955</v>
      </c>
      <c r="S1124">
        <v>349</v>
      </c>
      <c r="T1124">
        <v>29</v>
      </c>
      <c r="U1124">
        <v>15</v>
      </c>
      <c r="V1124">
        <v>2</v>
      </c>
      <c r="W1124">
        <v>483</v>
      </c>
      <c r="X1124" s="19" t="s">
        <v>4459</v>
      </c>
      <c r="Y1124" s="4" t="str">
        <f t="shared" si="36"/>
        <v>926 : [29, 15, 2, 483],   #Thamasa After Kefka Strago's House Outside WoB</v>
      </c>
      <c r="Z1124" s="4" t="str">
        <f t="shared" si="35"/>
        <v>340 : [15, 2, 483, Thamasa After Kefka Outside WoB],   #955</v>
      </c>
      <c r="AB1124" s="19" t="s">
        <v>5852</v>
      </c>
      <c r="AD1124" t="s">
        <v>5852</v>
      </c>
    </row>
    <row r="1125" spans="1:30">
      <c r="A1125">
        <v>927</v>
      </c>
      <c r="B1125">
        <v>340</v>
      </c>
      <c r="C1125">
        <v>16</v>
      </c>
      <c r="D1125">
        <v>7</v>
      </c>
      <c r="E1125">
        <v>348</v>
      </c>
      <c r="F1125">
        <v>60</v>
      </c>
      <c r="G1125">
        <v>42</v>
      </c>
      <c r="H1125">
        <v>0</v>
      </c>
      <c r="I1125">
        <v>1</v>
      </c>
      <c r="J1125">
        <v>0</v>
      </c>
      <c r="K1125">
        <v>8</v>
      </c>
      <c r="L1125">
        <v>0</v>
      </c>
      <c r="M1125">
        <v>0</v>
      </c>
      <c r="P1125" s="19" t="s">
        <v>7348</v>
      </c>
      <c r="Q1125" s="19" t="s">
        <v>2544</v>
      </c>
      <c r="R1125">
        <v>954</v>
      </c>
      <c r="S1125">
        <v>348</v>
      </c>
      <c r="T1125">
        <v>16</v>
      </c>
      <c r="U1125">
        <v>9</v>
      </c>
      <c r="V1125">
        <v>2</v>
      </c>
      <c r="W1125">
        <v>483</v>
      </c>
      <c r="X1125" s="19" t="s">
        <v>4459</v>
      </c>
      <c r="Y1125" s="4" t="str">
        <f t="shared" si="36"/>
        <v>927 : [16, 9, 2, 483],   #Thamasa After Kefka Elder's House Outside WoB</v>
      </c>
      <c r="Z1125" s="4" t="str">
        <f t="shared" si="35"/>
        <v>340 : [9, 2, 483, Thamasa After Kefka Outside WoB],   #954</v>
      </c>
      <c r="AB1125" s="19" t="s">
        <v>5853</v>
      </c>
      <c r="AD1125" t="s">
        <v>5853</v>
      </c>
    </row>
    <row r="1126" spans="1:30">
      <c r="A1126">
        <v>928</v>
      </c>
      <c r="B1126">
        <v>340</v>
      </c>
      <c r="C1126">
        <v>12</v>
      </c>
      <c r="D1126">
        <v>19</v>
      </c>
      <c r="E1126">
        <v>346</v>
      </c>
      <c r="F1126">
        <v>23</v>
      </c>
      <c r="G1126">
        <v>23</v>
      </c>
      <c r="H1126">
        <v>0</v>
      </c>
      <c r="I1126">
        <v>1</v>
      </c>
      <c r="J1126">
        <v>0</v>
      </c>
      <c r="K1126">
        <v>8</v>
      </c>
      <c r="L1126">
        <v>0</v>
      </c>
      <c r="M1126">
        <v>0</v>
      </c>
      <c r="P1126" s="19" t="s">
        <v>7349</v>
      </c>
      <c r="Q1126" s="19" t="s">
        <v>2545</v>
      </c>
      <c r="R1126">
        <v>952</v>
      </c>
      <c r="S1126">
        <v>346</v>
      </c>
      <c r="T1126">
        <v>12</v>
      </c>
      <c r="U1126">
        <v>21</v>
      </c>
      <c r="V1126">
        <v>2</v>
      </c>
      <c r="W1126">
        <v>483</v>
      </c>
      <c r="X1126" s="19" t="s">
        <v>4459</v>
      </c>
      <c r="Y1126" s="4" t="str">
        <f t="shared" si="36"/>
        <v>928 : [12, 21, 2, 483],   #Thamasa After Kefka Inn Outside WoB</v>
      </c>
      <c r="Z1126" s="4" t="str">
        <f t="shared" si="35"/>
        <v>340 : [21, 2, 483, Thamasa After Kefka Outside WoB],   #952</v>
      </c>
      <c r="AB1126" s="19" t="s">
        <v>5854</v>
      </c>
      <c r="AD1126" t="s">
        <v>5854</v>
      </c>
    </row>
    <row r="1127" spans="1:30">
      <c r="A1127">
        <v>1253</v>
      </c>
      <c r="B1127">
        <v>340</v>
      </c>
      <c r="C1127">
        <v>24</v>
      </c>
      <c r="D1127">
        <v>1</v>
      </c>
      <c r="E1127">
        <v>511</v>
      </c>
      <c r="F1127">
        <v>250</v>
      </c>
      <c r="G1127">
        <v>127</v>
      </c>
      <c r="H1127">
        <v>0</v>
      </c>
      <c r="I1127">
        <v>0</v>
      </c>
      <c r="J1127">
        <v>0</v>
      </c>
      <c r="K1127">
        <v>0</v>
      </c>
      <c r="L1127">
        <v>8</v>
      </c>
      <c r="M1127">
        <v>0</v>
      </c>
      <c r="N1127">
        <v>28</v>
      </c>
      <c r="O1127">
        <v>1</v>
      </c>
      <c r="P1127" s="19" t="s">
        <v>228</v>
      </c>
      <c r="Q1127" s="19" t="s">
        <v>2546</v>
      </c>
      <c r="W1127">
        <v>483</v>
      </c>
      <c r="X1127" s="19" t="s">
        <v>4459</v>
      </c>
      <c r="Y1127" s="4" t="str">
        <f t="shared" si="36"/>
        <v>1253 : [, , , 483],   #Thamasa After Kefka North to World Map WoB</v>
      </c>
      <c r="Z1127" s="4" t="str">
        <f t="shared" si="35"/>
        <v>340 : [, , 483, Thamasa After Kefka Outside WoB],   #</v>
      </c>
      <c r="AC1127" t="s">
        <v>9965</v>
      </c>
      <c r="AD1127" t="s">
        <v>9965</v>
      </c>
    </row>
    <row r="1128" spans="1:30">
      <c r="A1128">
        <v>1254</v>
      </c>
      <c r="B1128">
        <v>340</v>
      </c>
      <c r="C1128">
        <v>0</v>
      </c>
      <c r="D1128">
        <v>0</v>
      </c>
      <c r="E1128">
        <v>511</v>
      </c>
      <c r="F1128">
        <v>249</v>
      </c>
      <c r="G1128">
        <v>128</v>
      </c>
      <c r="H1128">
        <v>3</v>
      </c>
      <c r="I1128">
        <v>0</v>
      </c>
      <c r="J1128">
        <v>0</v>
      </c>
      <c r="K1128">
        <v>48</v>
      </c>
      <c r="L1128">
        <v>31</v>
      </c>
      <c r="M1128">
        <v>128</v>
      </c>
      <c r="N1128">
        <v>0</v>
      </c>
      <c r="O1128">
        <v>30</v>
      </c>
      <c r="P1128" s="19" t="s">
        <v>228</v>
      </c>
      <c r="Q1128" s="19" t="s">
        <v>2547</v>
      </c>
      <c r="W1128">
        <v>483</v>
      </c>
      <c r="X1128" s="19" t="s">
        <v>4459</v>
      </c>
      <c r="Y1128" s="4" t="str">
        <f t="shared" si="36"/>
        <v>1254 : [, , , 483],   #Thamasa After Kefka West to World Map WoB</v>
      </c>
      <c r="Z1128" s="4" t="str">
        <f t="shared" si="35"/>
        <v>340 : [, , 483, Thamasa After Kefka Outside WoB],   #</v>
      </c>
      <c r="AC1128" t="s">
        <v>9966</v>
      </c>
      <c r="AD1128" t="s">
        <v>9966</v>
      </c>
    </row>
    <row r="1129" spans="1:30">
      <c r="A1129">
        <v>1255</v>
      </c>
      <c r="B1129">
        <v>340</v>
      </c>
      <c r="C1129">
        <v>19</v>
      </c>
      <c r="D1129">
        <v>48</v>
      </c>
      <c r="E1129">
        <v>511</v>
      </c>
      <c r="F1129">
        <v>250</v>
      </c>
      <c r="G1129">
        <v>129</v>
      </c>
      <c r="H1129">
        <v>2</v>
      </c>
      <c r="I1129">
        <v>0</v>
      </c>
      <c r="J1129">
        <v>0</v>
      </c>
      <c r="K1129">
        <v>32</v>
      </c>
      <c r="L1129">
        <v>6</v>
      </c>
      <c r="M1129">
        <v>0</v>
      </c>
      <c r="N1129">
        <v>23</v>
      </c>
      <c r="O1129">
        <v>38</v>
      </c>
      <c r="P1129" s="19" t="s">
        <v>228</v>
      </c>
      <c r="Q1129" s="19" t="s">
        <v>2548</v>
      </c>
      <c r="W1129">
        <v>483</v>
      </c>
      <c r="X1129" s="19" t="s">
        <v>4459</v>
      </c>
      <c r="Y1129" s="4" t="str">
        <f t="shared" si="36"/>
        <v>1255 : [, , , 483],   #Thamasa After Kefka South to World Map WoB</v>
      </c>
      <c r="Z1129" s="4" t="str">
        <f t="shared" si="35"/>
        <v>340 : [, , 483, Thamasa After Kefka Outside WoB],   #</v>
      </c>
      <c r="AC1129" t="s">
        <v>9967</v>
      </c>
      <c r="AD1129" t="s">
        <v>9967</v>
      </c>
    </row>
    <row r="1130" spans="1:30">
      <c r="A1130">
        <v>929</v>
      </c>
      <c r="B1130">
        <v>341</v>
      </c>
      <c r="C1130">
        <v>14</v>
      </c>
      <c r="D1130">
        <v>37</v>
      </c>
      <c r="E1130">
        <v>345</v>
      </c>
      <c r="F1130">
        <v>10</v>
      </c>
      <c r="G1130">
        <v>47</v>
      </c>
      <c r="H1130">
        <v>0</v>
      </c>
      <c r="I1130">
        <v>1</v>
      </c>
      <c r="J1130">
        <v>0</v>
      </c>
      <c r="K1130">
        <v>8</v>
      </c>
      <c r="L1130">
        <v>0</v>
      </c>
      <c r="M1130">
        <v>0</v>
      </c>
      <c r="P1130" s="19" t="s">
        <v>7344</v>
      </c>
      <c r="Q1130" s="19" t="s">
        <v>2549</v>
      </c>
      <c r="Y1130" s="4" t="str">
        <f t="shared" si="36"/>
        <v>929 : [, , , ],   #Thamasa Kefka Attack Arsenal West Outside WoB</v>
      </c>
      <c r="Z1130" s="4" t="str">
        <f t="shared" si="35"/>
        <v>341 : [, , , ],   #</v>
      </c>
      <c r="AC1130" t="s">
        <v>9968</v>
      </c>
      <c r="AD1130" t="s">
        <v>9968</v>
      </c>
    </row>
    <row r="1131" spans="1:30">
      <c r="A1131">
        <v>930</v>
      </c>
      <c r="B1131">
        <v>341</v>
      </c>
      <c r="C1131">
        <v>20</v>
      </c>
      <c r="D1131">
        <v>37</v>
      </c>
      <c r="E1131">
        <v>345</v>
      </c>
      <c r="F1131">
        <v>23</v>
      </c>
      <c r="G1131">
        <v>47</v>
      </c>
      <c r="H1131">
        <v>0</v>
      </c>
      <c r="I1131">
        <v>1</v>
      </c>
      <c r="J1131">
        <v>0</v>
      </c>
      <c r="K1131">
        <v>8</v>
      </c>
      <c r="L1131">
        <v>0</v>
      </c>
      <c r="M1131">
        <v>0</v>
      </c>
      <c r="P1131" s="19" t="s">
        <v>7344</v>
      </c>
      <c r="Q1131" s="19" t="s">
        <v>2550</v>
      </c>
      <c r="Y1131" s="4" t="str">
        <f t="shared" si="36"/>
        <v>930 : [, , , ],   #Thamasa Kefka Attack Arsenal East Outside WoB</v>
      </c>
      <c r="Z1131" s="4" t="str">
        <f t="shared" si="35"/>
        <v>341 : [, , , ],   #</v>
      </c>
      <c r="AC1131" t="s">
        <v>9969</v>
      </c>
      <c r="AD1131" t="s">
        <v>9969</v>
      </c>
    </row>
    <row r="1132" spans="1:30">
      <c r="A1132">
        <v>931</v>
      </c>
      <c r="B1132">
        <v>341</v>
      </c>
      <c r="C1132">
        <v>26</v>
      </c>
      <c r="D1132">
        <v>37</v>
      </c>
      <c r="E1132">
        <v>347</v>
      </c>
      <c r="F1132">
        <v>36</v>
      </c>
      <c r="G1132">
        <v>44</v>
      </c>
      <c r="H1132">
        <v>0</v>
      </c>
      <c r="I1132">
        <v>1</v>
      </c>
      <c r="J1132">
        <v>0</v>
      </c>
      <c r="K1132">
        <v>8</v>
      </c>
      <c r="L1132">
        <v>0</v>
      </c>
      <c r="M1132">
        <v>0</v>
      </c>
      <c r="P1132" s="19" t="s">
        <v>7345</v>
      </c>
      <c r="Q1132" s="19" t="s">
        <v>2551</v>
      </c>
      <c r="Y1132" s="4" t="str">
        <f t="shared" si="36"/>
        <v>931 : [, , , ],   #Thamasa Kefka Attack Item Outside WoB</v>
      </c>
      <c r="Z1132" s="4" t="str">
        <f t="shared" si="35"/>
        <v>341 : [, , , ],   #</v>
      </c>
      <c r="AC1132" t="s">
        <v>9970</v>
      </c>
      <c r="AD1132" t="s">
        <v>9970</v>
      </c>
    </row>
    <row r="1133" spans="1:30">
      <c r="A1133">
        <v>932</v>
      </c>
      <c r="B1133">
        <v>341</v>
      </c>
      <c r="C1133">
        <v>40</v>
      </c>
      <c r="D1133">
        <v>30</v>
      </c>
      <c r="E1133">
        <v>350</v>
      </c>
      <c r="F1133">
        <v>44</v>
      </c>
      <c r="G1133">
        <v>13</v>
      </c>
      <c r="H1133">
        <v>0</v>
      </c>
      <c r="I1133">
        <v>1</v>
      </c>
      <c r="J1133">
        <v>0</v>
      </c>
      <c r="K1133">
        <v>8</v>
      </c>
      <c r="L1133">
        <v>0</v>
      </c>
      <c r="M1133">
        <v>0</v>
      </c>
      <c r="P1133" s="19" t="s">
        <v>7346</v>
      </c>
      <c r="Q1133" s="19" t="s">
        <v>2552</v>
      </c>
      <c r="Y1133" s="4" t="str">
        <f t="shared" si="36"/>
        <v>932 : [, , , ],   #Thamasa Kefka Attack Relic Outside WoB</v>
      </c>
      <c r="Z1133" s="4" t="str">
        <f t="shared" si="35"/>
        <v>341 : [, , , ],   #</v>
      </c>
      <c r="AC1133" t="s">
        <v>9971</v>
      </c>
      <c r="AD1133" t="s">
        <v>9971</v>
      </c>
    </row>
    <row r="1134" spans="1:30">
      <c r="A1134">
        <v>933</v>
      </c>
      <c r="B1134">
        <v>341</v>
      </c>
      <c r="C1134">
        <v>29</v>
      </c>
      <c r="D1134">
        <v>13</v>
      </c>
      <c r="E1134">
        <v>349</v>
      </c>
      <c r="F1134">
        <v>37</v>
      </c>
      <c r="G1134">
        <v>24</v>
      </c>
      <c r="H1134">
        <v>0</v>
      </c>
      <c r="I1134">
        <v>0</v>
      </c>
      <c r="J1134">
        <v>0</v>
      </c>
      <c r="K1134">
        <v>0</v>
      </c>
      <c r="L1134">
        <v>0</v>
      </c>
      <c r="M1134">
        <v>0</v>
      </c>
      <c r="P1134" s="19" t="s">
        <v>7347</v>
      </c>
      <c r="Q1134" s="19" t="s">
        <v>2553</v>
      </c>
      <c r="Y1134" s="4" t="str">
        <f t="shared" si="36"/>
        <v>933 : [, , , ],   #Thamasa Kefka Attack Strago's House Outside WoB</v>
      </c>
      <c r="Z1134" s="4" t="str">
        <f t="shared" si="35"/>
        <v>341 : [, , , ],   #</v>
      </c>
      <c r="AC1134" t="s">
        <v>9972</v>
      </c>
      <c r="AD1134" t="s">
        <v>9972</v>
      </c>
    </row>
    <row r="1135" spans="1:30">
      <c r="A1135">
        <v>934</v>
      </c>
      <c r="B1135">
        <v>341</v>
      </c>
      <c r="C1135">
        <v>16</v>
      </c>
      <c r="D1135">
        <v>7</v>
      </c>
      <c r="E1135">
        <v>348</v>
      </c>
      <c r="F1135">
        <v>60</v>
      </c>
      <c r="G1135">
        <v>42</v>
      </c>
      <c r="H1135">
        <v>0</v>
      </c>
      <c r="I1135">
        <v>1</v>
      </c>
      <c r="J1135">
        <v>0</v>
      </c>
      <c r="K1135">
        <v>8</v>
      </c>
      <c r="L1135">
        <v>0</v>
      </c>
      <c r="M1135">
        <v>0</v>
      </c>
      <c r="P1135" s="19" t="s">
        <v>7348</v>
      </c>
      <c r="Q1135" s="19" t="s">
        <v>2554</v>
      </c>
      <c r="Y1135" s="4" t="str">
        <f t="shared" si="36"/>
        <v>934 : [, , , ],   #Thamasa Kefka Attack Elder's House Outside WoB</v>
      </c>
      <c r="Z1135" s="4" t="str">
        <f t="shared" si="35"/>
        <v>341 : [, , , ],   #</v>
      </c>
      <c r="AC1135" t="s">
        <v>9973</v>
      </c>
      <c r="AD1135" t="s">
        <v>9973</v>
      </c>
    </row>
    <row r="1136" spans="1:30">
      <c r="A1136">
        <v>935</v>
      </c>
      <c r="B1136">
        <v>341</v>
      </c>
      <c r="C1136">
        <v>12</v>
      </c>
      <c r="D1136">
        <v>19</v>
      </c>
      <c r="E1136">
        <v>346</v>
      </c>
      <c r="F1136">
        <v>23</v>
      </c>
      <c r="G1136">
        <v>23</v>
      </c>
      <c r="H1136">
        <v>0</v>
      </c>
      <c r="I1136">
        <v>1</v>
      </c>
      <c r="J1136">
        <v>0</v>
      </c>
      <c r="K1136">
        <v>8</v>
      </c>
      <c r="L1136">
        <v>0</v>
      </c>
      <c r="M1136">
        <v>0</v>
      </c>
      <c r="P1136" s="19" t="s">
        <v>7349</v>
      </c>
      <c r="Q1136" s="19" t="s">
        <v>2555</v>
      </c>
      <c r="Y1136" s="4" t="str">
        <f t="shared" si="36"/>
        <v>935 : [, , , ],   #Thamasa Kefka Attack Inn Outside WoB</v>
      </c>
      <c r="Z1136" s="4" t="str">
        <f t="shared" si="35"/>
        <v>341 : [, , , ],   #</v>
      </c>
      <c r="AB1136" s="19"/>
      <c r="AC1136" t="s">
        <v>9974</v>
      </c>
      <c r="AD1136" t="s">
        <v>9974</v>
      </c>
    </row>
    <row r="1137" spans="1:30">
      <c r="A1137">
        <v>936</v>
      </c>
      <c r="B1137">
        <v>343</v>
      </c>
      <c r="C1137">
        <v>14</v>
      </c>
      <c r="D1137">
        <v>37</v>
      </c>
      <c r="E1137">
        <v>345</v>
      </c>
      <c r="F1137">
        <v>10</v>
      </c>
      <c r="G1137">
        <v>47</v>
      </c>
      <c r="H1137">
        <v>0</v>
      </c>
      <c r="I1137">
        <v>1</v>
      </c>
      <c r="J1137">
        <v>0</v>
      </c>
      <c r="K1137">
        <v>8</v>
      </c>
      <c r="L1137">
        <v>0</v>
      </c>
      <c r="M1137">
        <v>0</v>
      </c>
      <c r="P1137" s="19" t="s">
        <v>7344</v>
      </c>
      <c r="Q1137" s="19" t="s">
        <v>2391</v>
      </c>
      <c r="R1137">
        <v>950</v>
      </c>
      <c r="S1137">
        <v>345</v>
      </c>
      <c r="T1137">
        <v>14</v>
      </c>
      <c r="U1137">
        <v>39</v>
      </c>
      <c r="V1137">
        <v>2</v>
      </c>
      <c r="W1137">
        <v>484</v>
      </c>
      <c r="X1137" s="19" t="s">
        <v>4460</v>
      </c>
      <c r="Y1137" s="4" t="str">
        <f t="shared" si="36"/>
        <v>936 : [14, 39, 2, 484],   #Thamasa Arsenal West Outside WoB</v>
      </c>
      <c r="Z1137" s="4" t="str">
        <f t="shared" si="35"/>
        <v>343 : [39, 2, 484, Thamasa Outside WoB],   #950</v>
      </c>
      <c r="AB1137" s="19" t="s">
        <v>5855</v>
      </c>
      <c r="AD1137" t="s">
        <v>5855</v>
      </c>
    </row>
    <row r="1138" spans="1:30">
      <c r="A1138">
        <v>937</v>
      </c>
      <c r="B1138">
        <v>343</v>
      </c>
      <c r="C1138">
        <v>20</v>
      </c>
      <c r="D1138">
        <v>37</v>
      </c>
      <c r="E1138">
        <v>345</v>
      </c>
      <c r="F1138">
        <v>23</v>
      </c>
      <c r="G1138">
        <v>47</v>
      </c>
      <c r="H1138">
        <v>0</v>
      </c>
      <c r="I1138">
        <v>1</v>
      </c>
      <c r="J1138">
        <v>0</v>
      </c>
      <c r="K1138">
        <v>8</v>
      </c>
      <c r="L1138">
        <v>0</v>
      </c>
      <c r="M1138">
        <v>0</v>
      </c>
      <c r="P1138" s="19" t="s">
        <v>7344</v>
      </c>
      <c r="Q1138" s="19" t="s">
        <v>2392</v>
      </c>
      <c r="R1138">
        <v>951</v>
      </c>
      <c r="S1138">
        <v>345</v>
      </c>
      <c r="T1138">
        <v>20</v>
      </c>
      <c r="U1138">
        <v>39</v>
      </c>
      <c r="V1138">
        <v>2</v>
      </c>
      <c r="W1138">
        <v>484</v>
      </c>
      <c r="X1138" s="19" t="s">
        <v>4460</v>
      </c>
      <c r="Y1138" s="4" t="str">
        <f t="shared" si="36"/>
        <v>937 : [20, 39, 2, 484],   #Thamasa Arsenal East Outside WoB</v>
      </c>
      <c r="Z1138" s="4" t="str">
        <f t="shared" si="35"/>
        <v>343 : [39, 2, 484, Thamasa Outside WoB],   #951</v>
      </c>
      <c r="AB1138" s="19" t="s">
        <v>5856</v>
      </c>
      <c r="AD1138" t="s">
        <v>5856</v>
      </c>
    </row>
    <row r="1139" spans="1:30">
      <c r="A1139">
        <v>938</v>
      </c>
      <c r="B1139">
        <v>343</v>
      </c>
      <c r="C1139">
        <v>26</v>
      </c>
      <c r="D1139">
        <v>37</v>
      </c>
      <c r="E1139">
        <v>347</v>
      </c>
      <c r="F1139">
        <v>36</v>
      </c>
      <c r="G1139">
        <v>44</v>
      </c>
      <c r="H1139">
        <v>0</v>
      </c>
      <c r="I1139">
        <v>1</v>
      </c>
      <c r="J1139">
        <v>0</v>
      </c>
      <c r="K1139">
        <v>8</v>
      </c>
      <c r="L1139">
        <v>0</v>
      </c>
      <c r="M1139">
        <v>0</v>
      </c>
      <c r="P1139" s="19" t="s">
        <v>7345</v>
      </c>
      <c r="Q1139" s="19" t="s">
        <v>2393</v>
      </c>
      <c r="R1139">
        <v>953</v>
      </c>
      <c r="S1139">
        <v>347</v>
      </c>
      <c r="T1139">
        <v>26</v>
      </c>
      <c r="U1139">
        <v>39</v>
      </c>
      <c r="V1139">
        <v>2</v>
      </c>
      <c r="W1139">
        <v>484</v>
      </c>
      <c r="X1139" s="19" t="s">
        <v>4460</v>
      </c>
      <c r="Y1139" s="4" t="str">
        <f t="shared" si="36"/>
        <v>938 : [26, 39, 2, 484],   #Thamasa Item Outside WoB</v>
      </c>
      <c r="Z1139" s="4" t="str">
        <f t="shared" si="35"/>
        <v>343 : [39, 2, 484, Thamasa Outside WoB],   #953</v>
      </c>
      <c r="AB1139" s="19" t="s">
        <v>5857</v>
      </c>
      <c r="AD1139" t="s">
        <v>5857</v>
      </c>
    </row>
    <row r="1140" spans="1:30">
      <c r="A1140">
        <v>939</v>
      </c>
      <c r="B1140">
        <v>343</v>
      </c>
      <c r="C1140">
        <v>40</v>
      </c>
      <c r="D1140">
        <v>30</v>
      </c>
      <c r="E1140">
        <v>350</v>
      </c>
      <c r="F1140">
        <v>44</v>
      </c>
      <c r="G1140">
        <v>13</v>
      </c>
      <c r="H1140">
        <v>0</v>
      </c>
      <c r="I1140">
        <v>1</v>
      </c>
      <c r="J1140">
        <v>0</v>
      </c>
      <c r="K1140">
        <v>8</v>
      </c>
      <c r="L1140">
        <v>0</v>
      </c>
      <c r="M1140">
        <v>0</v>
      </c>
      <c r="P1140" s="19" t="s">
        <v>7346</v>
      </c>
      <c r="Q1140" s="19" t="s">
        <v>2394</v>
      </c>
      <c r="R1140">
        <v>958</v>
      </c>
      <c r="S1140">
        <v>350</v>
      </c>
      <c r="T1140">
        <v>40</v>
      </c>
      <c r="U1140">
        <v>32</v>
      </c>
      <c r="V1140">
        <v>2</v>
      </c>
      <c r="W1140">
        <v>484</v>
      </c>
      <c r="X1140" s="19" t="s">
        <v>4460</v>
      </c>
      <c r="Y1140" s="4" t="str">
        <f t="shared" si="36"/>
        <v>939 : [40, 32, 2, 484],   #Thamasa Relic Outside WoB</v>
      </c>
      <c r="Z1140" s="4" t="str">
        <f t="shared" si="35"/>
        <v>343 : [32, 2, 484, Thamasa Outside WoB],   #958</v>
      </c>
      <c r="AB1140" s="19" t="s">
        <v>5858</v>
      </c>
      <c r="AD1140" t="s">
        <v>5858</v>
      </c>
    </row>
    <row r="1141" spans="1:30">
      <c r="A1141">
        <v>940</v>
      </c>
      <c r="B1141">
        <v>343</v>
      </c>
      <c r="C1141">
        <v>29</v>
      </c>
      <c r="D1141">
        <v>13</v>
      </c>
      <c r="E1141">
        <v>349</v>
      </c>
      <c r="F1141">
        <v>37</v>
      </c>
      <c r="G1141">
        <v>24</v>
      </c>
      <c r="H1141">
        <v>0</v>
      </c>
      <c r="I1141">
        <v>0</v>
      </c>
      <c r="J1141">
        <v>0</v>
      </c>
      <c r="K1141">
        <v>0</v>
      </c>
      <c r="L1141">
        <v>0</v>
      </c>
      <c r="M1141">
        <v>0</v>
      </c>
      <c r="P1141" s="19" t="s">
        <v>7347</v>
      </c>
      <c r="Q1141" s="19" t="s">
        <v>2395</v>
      </c>
      <c r="R1141">
        <v>955</v>
      </c>
      <c r="S1141">
        <v>349</v>
      </c>
      <c r="T1141">
        <v>29</v>
      </c>
      <c r="U1141">
        <v>15</v>
      </c>
      <c r="V1141">
        <v>2</v>
      </c>
      <c r="W1141">
        <v>484</v>
      </c>
      <c r="X1141" s="19" t="s">
        <v>4460</v>
      </c>
      <c r="Y1141" s="4" t="str">
        <f t="shared" si="36"/>
        <v>940 : [29, 15, 2, 484],   #Thamasa Strago's House Outside WoB</v>
      </c>
      <c r="Z1141" s="4" t="str">
        <f t="shared" si="35"/>
        <v>343 : [15, 2, 484, Thamasa Outside WoB],   #955</v>
      </c>
      <c r="AB1141" s="19" t="s">
        <v>5859</v>
      </c>
      <c r="AD1141" t="s">
        <v>5859</v>
      </c>
    </row>
    <row r="1142" spans="1:30">
      <c r="A1142">
        <v>941</v>
      </c>
      <c r="B1142">
        <v>343</v>
      </c>
      <c r="C1142">
        <v>16</v>
      </c>
      <c r="D1142">
        <v>7</v>
      </c>
      <c r="E1142">
        <v>348</v>
      </c>
      <c r="F1142">
        <v>60</v>
      </c>
      <c r="G1142">
        <v>42</v>
      </c>
      <c r="H1142">
        <v>0</v>
      </c>
      <c r="I1142">
        <v>1</v>
      </c>
      <c r="J1142">
        <v>0</v>
      </c>
      <c r="K1142">
        <v>8</v>
      </c>
      <c r="L1142">
        <v>0</v>
      </c>
      <c r="M1142">
        <v>0</v>
      </c>
      <c r="P1142" s="19" t="s">
        <v>7348</v>
      </c>
      <c r="Q1142" s="19" t="s">
        <v>2396</v>
      </c>
      <c r="R1142">
        <v>954</v>
      </c>
      <c r="S1142">
        <v>348</v>
      </c>
      <c r="T1142">
        <v>16</v>
      </c>
      <c r="U1142">
        <v>9</v>
      </c>
      <c r="V1142">
        <v>2</v>
      </c>
      <c r="W1142">
        <v>484</v>
      </c>
      <c r="X1142" s="19" t="s">
        <v>4460</v>
      </c>
      <c r="Y1142" s="4" t="str">
        <f t="shared" si="36"/>
        <v>941 : [16, 9, 2, 484],   #Thamasa Elder's House Outside WoB</v>
      </c>
      <c r="Z1142" s="4" t="str">
        <f t="shared" si="35"/>
        <v>343 : [9, 2, 484, Thamasa Outside WoB],   #954</v>
      </c>
      <c r="AB1142" s="19" t="s">
        <v>5860</v>
      </c>
      <c r="AD1142" t="s">
        <v>5860</v>
      </c>
    </row>
    <row r="1143" spans="1:30">
      <c r="A1143">
        <v>942</v>
      </c>
      <c r="B1143">
        <v>343</v>
      </c>
      <c r="C1143">
        <v>12</v>
      </c>
      <c r="D1143">
        <v>19</v>
      </c>
      <c r="E1143">
        <v>346</v>
      </c>
      <c r="F1143">
        <v>23</v>
      </c>
      <c r="G1143">
        <v>23</v>
      </c>
      <c r="H1143">
        <v>0</v>
      </c>
      <c r="I1143">
        <v>1</v>
      </c>
      <c r="J1143">
        <v>0</v>
      </c>
      <c r="K1143">
        <v>8</v>
      </c>
      <c r="L1143">
        <v>0</v>
      </c>
      <c r="M1143">
        <v>0</v>
      </c>
      <c r="P1143" s="19" t="s">
        <v>7349</v>
      </c>
      <c r="Q1143" s="19" t="s">
        <v>2397</v>
      </c>
      <c r="R1143">
        <v>952</v>
      </c>
      <c r="S1143">
        <v>346</v>
      </c>
      <c r="T1143">
        <v>12</v>
      </c>
      <c r="U1143">
        <v>21</v>
      </c>
      <c r="V1143">
        <v>2</v>
      </c>
      <c r="W1143">
        <v>484</v>
      </c>
      <c r="X1143" s="19" t="s">
        <v>4460</v>
      </c>
      <c r="Y1143" s="4" t="str">
        <f t="shared" si="36"/>
        <v>942 : [12, 21, 2, 484],   #Thamasa Inn Outside WoB</v>
      </c>
      <c r="Z1143" s="4" t="str">
        <f t="shared" si="35"/>
        <v>343 : [21, 2, 484, Thamasa Outside WoB],   #952</v>
      </c>
      <c r="AB1143" s="19" t="s">
        <v>5861</v>
      </c>
      <c r="AD1143" t="s">
        <v>5861</v>
      </c>
    </row>
    <row r="1144" spans="1:30">
      <c r="A1144">
        <v>1256</v>
      </c>
      <c r="B1144">
        <v>343</v>
      </c>
      <c r="C1144">
        <v>24</v>
      </c>
      <c r="D1144">
        <v>1</v>
      </c>
      <c r="E1144">
        <v>511</v>
      </c>
      <c r="F1144">
        <v>250</v>
      </c>
      <c r="G1144">
        <v>127</v>
      </c>
      <c r="H1144">
        <v>0</v>
      </c>
      <c r="I1144">
        <v>0</v>
      </c>
      <c r="J1144">
        <v>0</v>
      </c>
      <c r="K1144">
        <v>0</v>
      </c>
      <c r="L1144">
        <v>8</v>
      </c>
      <c r="M1144">
        <v>0</v>
      </c>
      <c r="N1144">
        <v>28</v>
      </c>
      <c r="O1144">
        <v>1</v>
      </c>
      <c r="P1144" s="19" t="s">
        <v>228</v>
      </c>
      <c r="Q1144" s="19" t="s">
        <v>2398</v>
      </c>
      <c r="W1144">
        <v>484</v>
      </c>
      <c r="X1144" s="19" t="s">
        <v>4460</v>
      </c>
      <c r="Y1144" s="4" t="str">
        <f t="shared" si="36"/>
        <v>1256 : [, , , 484],   #Thamasa North to World Map WoB</v>
      </c>
      <c r="Z1144" s="4" t="str">
        <f t="shared" si="35"/>
        <v>343 : [, , 484, Thamasa Outside WoB],   #</v>
      </c>
      <c r="AC1144" t="s">
        <v>9975</v>
      </c>
      <c r="AD1144" t="s">
        <v>9975</v>
      </c>
    </row>
    <row r="1145" spans="1:30">
      <c r="A1145">
        <v>1257</v>
      </c>
      <c r="B1145">
        <v>343</v>
      </c>
      <c r="C1145">
        <v>0</v>
      </c>
      <c r="D1145">
        <v>0</v>
      </c>
      <c r="E1145">
        <v>511</v>
      </c>
      <c r="F1145">
        <v>249</v>
      </c>
      <c r="G1145">
        <v>128</v>
      </c>
      <c r="H1145">
        <v>3</v>
      </c>
      <c r="I1145">
        <v>0</v>
      </c>
      <c r="J1145">
        <v>0</v>
      </c>
      <c r="K1145">
        <v>48</v>
      </c>
      <c r="L1145">
        <v>31</v>
      </c>
      <c r="M1145">
        <v>128</v>
      </c>
      <c r="N1145">
        <v>0</v>
      </c>
      <c r="O1145">
        <v>30</v>
      </c>
      <c r="P1145" s="19" t="s">
        <v>228</v>
      </c>
      <c r="Q1145" s="19" t="s">
        <v>2399</v>
      </c>
      <c r="W1145">
        <v>484</v>
      </c>
      <c r="X1145" s="19" t="s">
        <v>4460</v>
      </c>
      <c r="Y1145" s="4" t="str">
        <f t="shared" si="36"/>
        <v>1257 : [, , , 484],   #Thamasa West to World Map WoB</v>
      </c>
      <c r="Z1145" s="4" t="str">
        <f t="shared" si="35"/>
        <v>343 : [, , 484, Thamasa Outside WoB],   #</v>
      </c>
      <c r="AC1145" t="s">
        <v>9976</v>
      </c>
      <c r="AD1145" t="s">
        <v>9976</v>
      </c>
    </row>
    <row r="1146" spans="1:30">
      <c r="A1146">
        <v>1258</v>
      </c>
      <c r="B1146">
        <v>343</v>
      </c>
      <c r="C1146">
        <v>19</v>
      </c>
      <c r="D1146">
        <v>48</v>
      </c>
      <c r="E1146">
        <v>511</v>
      </c>
      <c r="F1146">
        <v>250</v>
      </c>
      <c r="G1146">
        <v>129</v>
      </c>
      <c r="H1146">
        <v>2</v>
      </c>
      <c r="I1146">
        <v>0</v>
      </c>
      <c r="J1146">
        <v>0</v>
      </c>
      <c r="K1146">
        <v>32</v>
      </c>
      <c r="L1146">
        <v>6</v>
      </c>
      <c r="M1146">
        <v>0</v>
      </c>
      <c r="N1146">
        <v>23</v>
      </c>
      <c r="O1146">
        <v>38</v>
      </c>
      <c r="P1146" s="19" t="s">
        <v>228</v>
      </c>
      <c r="Q1146" s="19" t="s">
        <v>2400</v>
      </c>
      <c r="W1146">
        <v>484</v>
      </c>
      <c r="X1146" s="19" t="s">
        <v>4460</v>
      </c>
      <c r="Y1146" s="4" t="str">
        <f t="shared" si="36"/>
        <v>1258 : [, , , 484],   #Thamasa South to World Map WoB</v>
      </c>
      <c r="Z1146" s="4" t="str">
        <f t="shared" si="35"/>
        <v>343 : [, , 484, Thamasa Outside WoB],   #</v>
      </c>
      <c r="AC1146" t="s">
        <v>9977</v>
      </c>
      <c r="AD1146" t="s">
        <v>9977</v>
      </c>
    </row>
    <row r="1147" spans="1:30">
      <c r="A1147">
        <v>943</v>
      </c>
      <c r="B1147">
        <v>344</v>
      </c>
      <c r="C1147">
        <v>14</v>
      </c>
      <c r="D1147">
        <v>37</v>
      </c>
      <c r="E1147">
        <v>345</v>
      </c>
      <c r="F1147">
        <v>10</v>
      </c>
      <c r="G1147">
        <v>47</v>
      </c>
      <c r="H1147">
        <v>0</v>
      </c>
      <c r="I1147">
        <v>1</v>
      </c>
      <c r="J1147">
        <v>0</v>
      </c>
      <c r="K1147">
        <v>8</v>
      </c>
      <c r="L1147">
        <v>0</v>
      </c>
      <c r="M1147">
        <v>0</v>
      </c>
      <c r="P1147" s="19" t="s">
        <v>7344</v>
      </c>
      <c r="Q1147" s="19" t="s">
        <v>2380</v>
      </c>
      <c r="W1147">
        <v>485</v>
      </c>
      <c r="X1147" s="19" t="s">
        <v>4461</v>
      </c>
      <c r="Y1147" s="4" t="str">
        <f t="shared" si="36"/>
        <v>943 : [, , , 485],   #Thamasa Arsenal West Outside WoR</v>
      </c>
      <c r="Z1147" s="4" t="str">
        <f t="shared" si="35"/>
        <v>344 : [, , 485, Thamasa Outside WoR],   #</v>
      </c>
      <c r="AC1147" t="s">
        <v>9978</v>
      </c>
      <c r="AD1147" t="s">
        <v>9978</v>
      </c>
    </row>
    <row r="1148" spans="1:30">
      <c r="A1148">
        <v>944</v>
      </c>
      <c r="B1148">
        <v>344</v>
      </c>
      <c r="C1148">
        <v>20</v>
      </c>
      <c r="D1148">
        <v>37</v>
      </c>
      <c r="E1148">
        <v>345</v>
      </c>
      <c r="F1148">
        <v>23</v>
      </c>
      <c r="G1148">
        <v>47</v>
      </c>
      <c r="H1148">
        <v>0</v>
      </c>
      <c r="I1148">
        <v>1</v>
      </c>
      <c r="J1148">
        <v>0</v>
      </c>
      <c r="K1148">
        <v>8</v>
      </c>
      <c r="L1148">
        <v>0</v>
      </c>
      <c r="M1148">
        <v>0</v>
      </c>
      <c r="P1148" s="19" t="s">
        <v>7344</v>
      </c>
      <c r="Q1148" s="19" t="s">
        <v>2381</v>
      </c>
      <c r="W1148">
        <v>485</v>
      </c>
      <c r="X1148" s="19" t="s">
        <v>4461</v>
      </c>
      <c r="Y1148" s="4" t="str">
        <f t="shared" si="36"/>
        <v>944 : [, , , 485],   #Thamasa Arsenal East Outside WoR</v>
      </c>
      <c r="Z1148" s="4" t="str">
        <f t="shared" si="35"/>
        <v>344 : [, , 485, Thamasa Outside WoR],   #</v>
      </c>
      <c r="AC1148" t="s">
        <v>9979</v>
      </c>
      <c r="AD1148" t="s">
        <v>9979</v>
      </c>
    </row>
    <row r="1149" spans="1:30">
      <c r="A1149">
        <v>945</v>
      </c>
      <c r="B1149">
        <v>344</v>
      </c>
      <c r="C1149">
        <v>26</v>
      </c>
      <c r="D1149">
        <v>37</v>
      </c>
      <c r="E1149">
        <v>347</v>
      </c>
      <c r="F1149">
        <v>36</v>
      </c>
      <c r="G1149">
        <v>44</v>
      </c>
      <c r="H1149">
        <v>0</v>
      </c>
      <c r="I1149">
        <v>1</v>
      </c>
      <c r="J1149">
        <v>0</v>
      </c>
      <c r="K1149">
        <v>8</v>
      </c>
      <c r="L1149">
        <v>0</v>
      </c>
      <c r="M1149">
        <v>0</v>
      </c>
      <c r="P1149" s="19" t="s">
        <v>7345</v>
      </c>
      <c r="Q1149" s="19" t="s">
        <v>2382</v>
      </c>
      <c r="W1149">
        <v>485</v>
      </c>
      <c r="X1149" s="19" t="s">
        <v>4461</v>
      </c>
      <c r="Y1149" s="4" t="str">
        <f t="shared" si="36"/>
        <v>945 : [, , , 485],   #Thamasa Item Outside WoR</v>
      </c>
      <c r="Z1149" s="4" t="str">
        <f t="shared" si="35"/>
        <v>344 : [, , 485, Thamasa Outside WoR],   #</v>
      </c>
      <c r="AC1149" t="s">
        <v>9980</v>
      </c>
      <c r="AD1149" t="s">
        <v>9980</v>
      </c>
    </row>
    <row r="1150" spans="1:30">
      <c r="A1150">
        <v>946</v>
      </c>
      <c r="B1150">
        <v>344</v>
      </c>
      <c r="C1150">
        <v>40</v>
      </c>
      <c r="D1150">
        <v>30</v>
      </c>
      <c r="E1150">
        <v>350</v>
      </c>
      <c r="F1150">
        <v>44</v>
      </c>
      <c r="G1150">
        <v>13</v>
      </c>
      <c r="H1150">
        <v>0</v>
      </c>
      <c r="I1150">
        <v>1</v>
      </c>
      <c r="J1150">
        <v>0</v>
      </c>
      <c r="K1150">
        <v>8</v>
      </c>
      <c r="L1150">
        <v>0</v>
      </c>
      <c r="M1150">
        <v>0</v>
      </c>
      <c r="P1150" s="19" t="s">
        <v>7346</v>
      </c>
      <c r="Q1150" s="19" t="s">
        <v>2383</v>
      </c>
      <c r="W1150">
        <v>485</v>
      </c>
      <c r="X1150" s="19" t="s">
        <v>4461</v>
      </c>
      <c r="Y1150" s="4" t="str">
        <f t="shared" si="36"/>
        <v>946 : [, , , 485],   #Thamasa Relic Outside WoR</v>
      </c>
      <c r="Z1150" s="4" t="str">
        <f t="shared" si="35"/>
        <v>344 : [, , 485, Thamasa Outside WoR],   #</v>
      </c>
      <c r="AC1150" t="s">
        <v>9981</v>
      </c>
      <c r="AD1150" t="s">
        <v>9981</v>
      </c>
    </row>
    <row r="1151" spans="1:30">
      <c r="A1151">
        <v>947</v>
      </c>
      <c r="B1151">
        <v>344</v>
      </c>
      <c r="C1151">
        <v>29</v>
      </c>
      <c r="D1151">
        <v>13</v>
      </c>
      <c r="E1151">
        <v>349</v>
      </c>
      <c r="F1151">
        <v>37</v>
      </c>
      <c r="G1151">
        <v>24</v>
      </c>
      <c r="H1151">
        <v>0</v>
      </c>
      <c r="I1151">
        <v>0</v>
      </c>
      <c r="J1151">
        <v>0</v>
      </c>
      <c r="K1151">
        <v>0</v>
      </c>
      <c r="L1151">
        <v>0</v>
      </c>
      <c r="M1151">
        <v>0</v>
      </c>
      <c r="P1151" s="19" t="s">
        <v>7347</v>
      </c>
      <c r="Q1151" s="19" t="s">
        <v>2384</v>
      </c>
      <c r="W1151">
        <v>485</v>
      </c>
      <c r="X1151" s="19" t="s">
        <v>4461</v>
      </c>
      <c r="Y1151" s="4" t="str">
        <f t="shared" si="36"/>
        <v>947 : [, , , 485],   #Thamasa Strago's House Outside WoR</v>
      </c>
      <c r="Z1151" s="4" t="str">
        <f t="shared" si="35"/>
        <v>344 : [, , 485, Thamasa Outside WoR],   #</v>
      </c>
      <c r="AC1151" t="s">
        <v>9982</v>
      </c>
      <c r="AD1151" t="s">
        <v>9982</v>
      </c>
    </row>
    <row r="1152" spans="1:30">
      <c r="A1152">
        <v>948</v>
      </c>
      <c r="B1152">
        <v>344</v>
      </c>
      <c r="C1152">
        <v>16</v>
      </c>
      <c r="D1152">
        <v>7</v>
      </c>
      <c r="E1152">
        <v>348</v>
      </c>
      <c r="F1152">
        <v>60</v>
      </c>
      <c r="G1152">
        <v>42</v>
      </c>
      <c r="H1152">
        <v>0</v>
      </c>
      <c r="I1152">
        <v>1</v>
      </c>
      <c r="J1152">
        <v>0</v>
      </c>
      <c r="K1152">
        <v>8</v>
      </c>
      <c r="L1152">
        <v>0</v>
      </c>
      <c r="M1152">
        <v>0</v>
      </c>
      <c r="P1152" s="19" t="s">
        <v>7348</v>
      </c>
      <c r="Q1152" s="19" t="s">
        <v>2385</v>
      </c>
      <c r="W1152">
        <v>485</v>
      </c>
      <c r="X1152" s="19" t="s">
        <v>4461</v>
      </c>
      <c r="Y1152" s="4" t="str">
        <f t="shared" si="36"/>
        <v>948 : [, , , 485],   #Thamasa Elder's House Outside WoR</v>
      </c>
      <c r="Z1152" s="4" t="str">
        <f t="shared" si="35"/>
        <v>344 : [, , 485, Thamasa Outside WoR],   #</v>
      </c>
      <c r="AC1152" t="s">
        <v>9983</v>
      </c>
      <c r="AD1152" t="s">
        <v>9983</v>
      </c>
    </row>
    <row r="1153" spans="1:30">
      <c r="A1153">
        <v>949</v>
      </c>
      <c r="B1153">
        <v>344</v>
      </c>
      <c r="C1153">
        <v>12</v>
      </c>
      <c r="D1153">
        <v>19</v>
      </c>
      <c r="E1153">
        <v>346</v>
      </c>
      <c r="F1153">
        <v>23</v>
      </c>
      <c r="G1153">
        <v>23</v>
      </c>
      <c r="H1153">
        <v>0</v>
      </c>
      <c r="I1153">
        <v>1</v>
      </c>
      <c r="J1153">
        <v>0</v>
      </c>
      <c r="K1153">
        <v>8</v>
      </c>
      <c r="L1153">
        <v>0</v>
      </c>
      <c r="M1153">
        <v>0</v>
      </c>
      <c r="P1153" s="19" t="s">
        <v>7349</v>
      </c>
      <c r="Q1153" s="19" t="s">
        <v>2386</v>
      </c>
      <c r="W1153">
        <v>485</v>
      </c>
      <c r="X1153" s="19" t="s">
        <v>4461</v>
      </c>
      <c r="Y1153" s="4" t="str">
        <f t="shared" si="36"/>
        <v>949 : [, , , 485],   #Thamasa Inn Outside WoR</v>
      </c>
      <c r="Z1153" s="4" t="str">
        <f t="shared" si="35"/>
        <v>344 : [, , 485, Thamasa Outside WoR],   #</v>
      </c>
      <c r="AC1153" t="s">
        <v>9984</v>
      </c>
      <c r="AD1153" t="s">
        <v>9984</v>
      </c>
    </row>
    <row r="1154" spans="1:30">
      <c r="A1154">
        <v>1259</v>
      </c>
      <c r="B1154">
        <v>344</v>
      </c>
      <c r="C1154">
        <v>24</v>
      </c>
      <c r="D1154">
        <v>1</v>
      </c>
      <c r="E1154">
        <v>511</v>
      </c>
      <c r="F1154">
        <v>250</v>
      </c>
      <c r="G1154">
        <v>127</v>
      </c>
      <c r="H1154">
        <v>0</v>
      </c>
      <c r="I1154">
        <v>0</v>
      </c>
      <c r="J1154">
        <v>0</v>
      </c>
      <c r="K1154">
        <v>0</v>
      </c>
      <c r="L1154">
        <v>8</v>
      </c>
      <c r="M1154">
        <v>0</v>
      </c>
      <c r="N1154">
        <v>28</v>
      </c>
      <c r="O1154">
        <v>1</v>
      </c>
      <c r="P1154" s="19" t="s">
        <v>228</v>
      </c>
      <c r="Q1154" s="19" t="s">
        <v>2387</v>
      </c>
      <c r="W1154">
        <v>485</v>
      </c>
      <c r="X1154" s="19" t="s">
        <v>4461</v>
      </c>
      <c r="Y1154" s="4" t="str">
        <f t="shared" si="36"/>
        <v>1259 : [, , , 485],   #Thamasa North to World Map WoR</v>
      </c>
      <c r="Z1154" s="4" t="str">
        <f t="shared" si="35"/>
        <v>344 : [, , 485, Thamasa Outside WoR],   #</v>
      </c>
      <c r="AB1154" s="19"/>
      <c r="AC1154" t="s">
        <v>9985</v>
      </c>
      <c r="AD1154" t="s">
        <v>9985</v>
      </c>
    </row>
    <row r="1155" spans="1:30">
      <c r="A1155">
        <v>1260</v>
      </c>
      <c r="B1155">
        <v>344</v>
      </c>
      <c r="C1155">
        <v>0</v>
      </c>
      <c r="D1155">
        <v>0</v>
      </c>
      <c r="E1155">
        <v>511</v>
      </c>
      <c r="F1155">
        <v>250</v>
      </c>
      <c r="G1155">
        <v>230</v>
      </c>
      <c r="H1155">
        <v>3</v>
      </c>
      <c r="I1155">
        <v>0</v>
      </c>
      <c r="J1155">
        <v>0</v>
      </c>
      <c r="K1155">
        <v>48</v>
      </c>
      <c r="L1155">
        <v>31</v>
      </c>
      <c r="M1155">
        <v>128</v>
      </c>
      <c r="N1155">
        <v>0</v>
      </c>
      <c r="O1155">
        <v>30</v>
      </c>
      <c r="P1155" s="19" t="s">
        <v>228</v>
      </c>
      <c r="Q1155" s="19" t="s">
        <v>2389</v>
      </c>
      <c r="R1155">
        <v>75</v>
      </c>
      <c r="S1155">
        <v>1</v>
      </c>
      <c r="T1155">
        <v>23</v>
      </c>
      <c r="U1155">
        <v>46</v>
      </c>
      <c r="V1155">
        <v>0</v>
      </c>
      <c r="W1155">
        <v>485</v>
      </c>
      <c r="X1155" s="19" t="s">
        <v>4461</v>
      </c>
      <c r="Y1155" s="4" t="str">
        <f t="shared" si="36"/>
        <v>1260 : [23, 46, 0, 485],   #Thamasa West to World Map WoR</v>
      </c>
      <c r="Z1155" s="4" t="str">
        <f t="shared" ref="Z1155:Z1218" si="37">B1155&amp;" : ["&amp;U1155&amp;", "&amp;V1155&amp;", "&amp;W1155&amp;", "&amp;X1155&amp;"],   #"&amp;R1155</f>
        <v>344 : [46, 0, 485, Thamasa Outside WoR],   #75</v>
      </c>
      <c r="AB1155" s="19" t="s">
        <v>7457</v>
      </c>
      <c r="AD1155" t="s">
        <v>7457</v>
      </c>
    </row>
    <row r="1156" spans="1:30">
      <c r="A1156">
        <v>1261</v>
      </c>
      <c r="B1156">
        <v>344</v>
      </c>
      <c r="C1156">
        <v>19</v>
      </c>
      <c r="D1156">
        <v>48</v>
      </c>
      <c r="E1156">
        <v>511</v>
      </c>
      <c r="F1156">
        <v>251</v>
      </c>
      <c r="G1156">
        <v>231</v>
      </c>
      <c r="H1156">
        <v>2</v>
      </c>
      <c r="I1156">
        <v>0</v>
      </c>
      <c r="J1156">
        <v>0</v>
      </c>
      <c r="K1156">
        <v>32</v>
      </c>
      <c r="L1156">
        <v>6</v>
      </c>
      <c r="M1156">
        <v>0</v>
      </c>
      <c r="N1156">
        <v>23</v>
      </c>
      <c r="O1156">
        <v>38</v>
      </c>
      <c r="P1156" s="19" t="s">
        <v>228</v>
      </c>
      <c r="Q1156" s="19" t="s">
        <v>2390</v>
      </c>
      <c r="R1156">
        <v>75</v>
      </c>
      <c r="S1156">
        <v>1</v>
      </c>
      <c r="T1156">
        <v>23</v>
      </c>
      <c r="U1156">
        <v>46</v>
      </c>
      <c r="V1156">
        <v>0</v>
      </c>
      <c r="W1156">
        <v>485</v>
      </c>
      <c r="X1156" s="19" t="s">
        <v>4461</v>
      </c>
      <c r="Y1156" s="4" t="str">
        <f t="shared" ref="Y1156:Y1219" si="38">A1156&amp;" : ["&amp;T1156&amp;", "&amp;U1156&amp;", "&amp;V1156&amp;", "&amp;W1156&amp;"],   #"&amp;Q1156</f>
        <v>1261 : [23, 46, 0, 485],   #Thamasa South to World Map WoR</v>
      </c>
      <c r="Z1156" s="4" t="str">
        <f t="shared" si="37"/>
        <v>344 : [46, 0, 485, Thamasa Outside WoR],   #75</v>
      </c>
      <c r="AB1156" s="19" t="s">
        <v>7458</v>
      </c>
      <c r="AD1156" t="s">
        <v>7458</v>
      </c>
    </row>
    <row r="1157" spans="1:30">
      <c r="A1157">
        <v>950</v>
      </c>
      <c r="B1157">
        <v>345</v>
      </c>
      <c r="C1157">
        <v>10</v>
      </c>
      <c r="D1157">
        <v>48</v>
      </c>
      <c r="E1157">
        <v>343</v>
      </c>
      <c r="F1157">
        <v>14</v>
      </c>
      <c r="G1157">
        <v>39</v>
      </c>
      <c r="H1157">
        <v>2</v>
      </c>
      <c r="I1157">
        <v>0</v>
      </c>
      <c r="J1157">
        <v>0</v>
      </c>
      <c r="K1157">
        <v>32</v>
      </c>
      <c r="L1157">
        <v>0</v>
      </c>
      <c r="M1157">
        <v>0</v>
      </c>
      <c r="P1157" s="19" t="s">
        <v>7350</v>
      </c>
      <c r="Q1157" s="19" t="s">
        <v>2401</v>
      </c>
      <c r="R1157">
        <v>936</v>
      </c>
      <c r="S1157">
        <v>343</v>
      </c>
      <c r="T1157">
        <v>10</v>
      </c>
      <c r="U1157">
        <v>47</v>
      </c>
      <c r="V1157">
        <v>0</v>
      </c>
      <c r="W1157">
        <v>486</v>
      </c>
      <c r="X1157" s="19" t="s">
        <v>4463</v>
      </c>
      <c r="Y1157" s="4" t="str">
        <f t="shared" si="38"/>
        <v>950 : [10, 47, 0, 486],   #Thamasa Arsenal Inside West</v>
      </c>
      <c r="Z1157" s="4" t="str">
        <f t="shared" si="37"/>
        <v>345 : [47, 0, 486, Thamasa Arsenal],   #936</v>
      </c>
      <c r="AB1157" s="19" t="s">
        <v>5862</v>
      </c>
      <c r="AD1157" t="s">
        <v>5862</v>
      </c>
    </row>
    <row r="1158" spans="1:30">
      <c r="A1158">
        <v>951</v>
      </c>
      <c r="B1158">
        <v>345</v>
      </c>
      <c r="C1158">
        <v>23</v>
      </c>
      <c r="D1158">
        <v>48</v>
      </c>
      <c r="E1158">
        <v>343</v>
      </c>
      <c r="F1158">
        <v>20</v>
      </c>
      <c r="G1158">
        <v>39</v>
      </c>
      <c r="H1158">
        <v>2</v>
      </c>
      <c r="I1158">
        <v>0</v>
      </c>
      <c r="J1158">
        <v>0</v>
      </c>
      <c r="K1158">
        <v>32</v>
      </c>
      <c r="L1158">
        <v>0</v>
      </c>
      <c r="M1158">
        <v>0</v>
      </c>
      <c r="P1158" s="19" t="s">
        <v>7350</v>
      </c>
      <c r="Q1158" s="19" t="s">
        <v>2402</v>
      </c>
      <c r="R1158">
        <v>937</v>
      </c>
      <c r="S1158">
        <v>343</v>
      </c>
      <c r="T1158">
        <v>23</v>
      </c>
      <c r="U1158">
        <v>47</v>
      </c>
      <c r="V1158">
        <v>0</v>
      </c>
      <c r="W1158">
        <v>486</v>
      </c>
      <c r="X1158" s="19" t="s">
        <v>4463</v>
      </c>
      <c r="Y1158" s="4" t="str">
        <f t="shared" si="38"/>
        <v>951 : [23, 47, 0, 486],   #Thamasa Arsenal Inside East</v>
      </c>
      <c r="Z1158" s="4" t="str">
        <f t="shared" si="37"/>
        <v>345 : [47, 0, 486, Thamasa Arsenal],   #937</v>
      </c>
      <c r="AB1158" s="19" t="s">
        <v>5863</v>
      </c>
      <c r="AD1158" t="s">
        <v>5863</v>
      </c>
    </row>
    <row r="1159" spans="1:30">
      <c r="A1159">
        <v>952</v>
      </c>
      <c r="B1159">
        <v>346</v>
      </c>
      <c r="C1159">
        <v>23</v>
      </c>
      <c r="D1159">
        <v>24</v>
      </c>
      <c r="E1159">
        <v>343</v>
      </c>
      <c r="F1159">
        <v>12</v>
      </c>
      <c r="G1159">
        <v>21</v>
      </c>
      <c r="H1159">
        <v>2</v>
      </c>
      <c r="I1159">
        <v>0</v>
      </c>
      <c r="J1159">
        <v>0</v>
      </c>
      <c r="K1159">
        <v>32</v>
      </c>
      <c r="L1159">
        <v>0</v>
      </c>
      <c r="M1159">
        <v>0</v>
      </c>
      <c r="P1159" s="19" t="s">
        <v>7350</v>
      </c>
      <c r="Q1159" s="19" t="s">
        <v>2403</v>
      </c>
      <c r="R1159">
        <v>942</v>
      </c>
      <c r="S1159">
        <v>343</v>
      </c>
      <c r="T1159">
        <v>23</v>
      </c>
      <c r="U1159">
        <v>23</v>
      </c>
      <c r="V1159">
        <v>0</v>
      </c>
      <c r="W1159">
        <v>487</v>
      </c>
      <c r="X1159" s="19" t="s">
        <v>1330</v>
      </c>
      <c r="Y1159" s="4" t="str">
        <f t="shared" si="38"/>
        <v>952 : [23, 23, 0, 487],   #Thamasa Inn Inside</v>
      </c>
      <c r="Z1159" s="4" t="str">
        <f t="shared" si="37"/>
        <v>346 : [23, 0, 487, Thamasa Inn],   #942</v>
      </c>
      <c r="AB1159" s="19" t="s">
        <v>5864</v>
      </c>
      <c r="AD1159" t="s">
        <v>5864</v>
      </c>
    </row>
    <row r="1160" spans="1:30">
      <c r="A1160">
        <v>953</v>
      </c>
      <c r="B1160">
        <v>347</v>
      </c>
      <c r="C1160">
        <v>36</v>
      </c>
      <c r="D1160">
        <v>45</v>
      </c>
      <c r="E1160">
        <v>343</v>
      </c>
      <c r="F1160">
        <v>26</v>
      </c>
      <c r="G1160">
        <v>39</v>
      </c>
      <c r="H1160">
        <v>2</v>
      </c>
      <c r="I1160">
        <v>0</v>
      </c>
      <c r="J1160">
        <v>0</v>
      </c>
      <c r="K1160">
        <v>32</v>
      </c>
      <c r="L1160">
        <v>0</v>
      </c>
      <c r="M1160">
        <v>0</v>
      </c>
      <c r="P1160" s="19" t="s">
        <v>7350</v>
      </c>
      <c r="Q1160" s="19" t="s">
        <v>2404</v>
      </c>
      <c r="R1160">
        <v>938</v>
      </c>
      <c r="S1160">
        <v>343</v>
      </c>
      <c r="T1160">
        <v>36</v>
      </c>
      <c r="U1160">
        <v>44</v>
      </c>
      <c r="V1160">
        <v>0</v>
      </c>
      <c r="W1160">
        <v>488</v>
      </c>
      <c r="X1160" s="19" t="s">
        <v>1331</v>
      </c>
      <c r="Y1160" s="4" t="str">
        <f t="shared" si="38"/>
        <v>953 : [36, 44, 0, 488],   #Thamasa Item Inside</v>
      </c>
      <c r="Z1160" s="4" t="str">
        <f t="shared" si="37"/>
        <v>347 : [44, 0, 488, Thamasa Item Shop],   #938</v>
      </c>
      <c r="AB1160" s="19" t="s">
        <v>5865</v>
      </c>
      <c r="AD1160" t="s">
        <v>5865</v>
      </c>
    </row>
    <row r="1161" spans="1:30">
      <c r="A1161">
        <v>954</v>
      </c>
      <c r="B1161">
        <v>348</v>
      </c>
      <c r="C1161">
        <v>60</v>
      </c>
      <c r="D1161">
        <v>43</v>
      </c>
      <c r="E1161">
        <v>343</v>
      </c>
      <c r="F1161">
        <v>16</v>
      </c>
      <c r="G1161">
        <v>9</v>
      </c>
      <c r="H1161">
        <v>2</v>
      </c>
      <c r="I1161">
        <v>0</v>
      </c>
      <c r="J1161">
        <v>0</v>
      </c>
      <c r="K1161">
        <v>32</v>
      </c>
      <c r="L1161">
        <v>0</v>
      </c>
      <c r="M1161">
        <v>0</v>
      </c>
      <c r="P1161" s="19" t="s">
        <v>7350</v>
      </c>
      <c r="Q1161" s="19" t="s">
        <v>2405</v>
      </c>
      <c r="R1161">
        <v>941</v>
      </c>
      <c r="S1161">
        <v>343</v>
      </c>
      <c r="T1161">
        <v>60</v>
      </c>
      <c r="U1161">
        <v>42</v>
      </c>
      <c r="V1161">
        <v>0</v>
      </c>
      <c r="W1161">
        <v>489</v>
      </c>
      <c r="X1161" s="19" t="s">
        <v>4468</v>
      </c>
      <c r="Y1161" s="4" t="str">
        <f t="shared" si="38"/>
        <v>954 : [60, 42, 0, 489],   #Thamasa Elder's House Inside</v>
      </c>
      <c r="Z1161" s="4" t="str">
        <f t="shared" si="37"/>
        <v>348 : [42, 0, 489, Thamasa Elder's House],   #941</v>
      </c>
      <c r="AB1161" s="19" t="s">
        <v>5866</v>
      </c>
      <c r="AD1161" t="s">
        <v>5866</v>
      </c>
    </row>
    <row r="1162" spans="1:30">
      <c r="A1162">
        <v>955</v>
      </c>
      <c r="B1162">
        <v>349</v>
      </c>
      <c r="C1162">
        <v>37</v>
      </c>
      <c r="D1162">
        <v>25</v>
      </c>
      <c r="E1162">
        <v>343</v>
      </c>
      <c r="F1162">
        <v>29</v>
      </c>
      <c r="G1162">
        <v>15</v>
      </c>
      <c r="H1162">
        <v>2</v>
      </c>
      <c r="I1162">
        <v>0</v>
      </c>
      <c r="J1162">
        <v>0</v>
      </c>
      <c r="K1162">
        <v>32</v>
      </c>
      <c r="L1162">
        <v>0</v>
      </c>
      <c r="M1162">
        <v>0</v>
      </c>
      <c r="P1162" s="19" t="s">
        <v>7350</v>
      </c>
      <c r="Q1162" s="19" t="s">
        <v>2406</v>
      </c>
      <c r="R1162">
        <v>940</v>
      </c>
      <c r="S1162">
        <v>343</v>
      </c>
      <c r="T1162">
        <v>37</v>
      </c>
      <c r="U1162">
        <v>24</v>
      </c>
      <c r="V1162">
        <v>0</v>
      </c>
      <c r="W1162">
        <v>490</v>
      </c>
      <c r="X1162" s="19" t="s">
        <v>4478</v>
      </c>
      <c r="Y1162" s="4" t="str">
        <f t="shared" si="38"/>
        <v xml:space="preserve">955 : [37, 24, 0, 490],   #Thamasa Strago's House Front Door Inside </v>
      </c>
      <c r="Z1162" s="4" t="str">
        <f t="shared" si="37"/>
        <v>349 : [24, 0, 490, Strago's House First Floor],   #940</v>
      </c>
      <c r="AB1162" s="19" t="s">
        <v>5867</v>
      </c>
      <c r="AD1162" t="s">
        <v>5867</v>
      </c>
    </row>
    <row r="1163" spans="1:30">
      <c r="A1163">
        <v>956</v>
      </c>
      <c r="B1163">
        <v>349</v>
      </c>
      <c r="C1163">
        <v>39</v>
      </c>
      <c r="D1163">
        <v>10</v>
      </c>
      <c r="E1163">
        <v>349</v>
      </c>
      <c r="F1163">
        <v>61</v>
      </c>
      <c r="G1163">
        <v>20</v>
      </c>
      <c r="H1163">
        <v>1</v>
      </c>
      <c r="I1163">
        <v>0</v>
      </c>
      <c r="J1163">
        <v>0</v>
      </c>
      <c r="K1163">
        <v>16</v>
      </c>
      <c r="L1163">
        <v>0</v>
      </c>
      <c r="M1163">
        <v>0</v>
      </c>
      <c r="P1163" s="19" t="s">
        <v>7347</v>
      </c>
      <c r="Q1163" s="19" t="s">
        <v>2407</v>
      </c>
      <c r="R1163">
        <v>957</v>
      </c>
      <c r="S1163">
        <v>349</v>
      </c>
      <c r="T1163">
        <v>38</v>
      </c>
      <c r="U1163">
        <v>11</v>
      </c>
      <c r="V1163">
        <v>3</v>
      </c>
      <c r="W1163">
        <v>490</v>
      </c>
      <c r="X1163" s="19" t="s">
        <v>4478</v>
      </c>
      <c r="Y1163" s="4" t="str">
        <f t="shared" si="38"/>
        <v>956 : [38, 11, 3, 490],   #Thamasa Strago's House Stairs Up</v>
      </c>
      <c r="Z1163" s="4" t="str">
        <f t="shared" si="37"/>
        <v>349 : [11, 3, 490, Strago's House First Floor],   #957</v>
      </c>
      <c r="AB1163" s="19" t="s">
        <v>5868</v>
      </c>
      <c r="AD1163" t="s">
        <v>5868</v>
      </c>
    </row>
    <row r="1164" spans="1:30">
      <c r="A1164">
        <v>957</v>
      </c>
      <c r="B1164">
        <v>349</v>
      </c>
      <c r="C1164">
        <v>60</v>
      </c>
      <c r="D1164">
        <v>21</v>
      </c>
      <c r="E1164">
        <v>349</v>
      </c>
      <c r="F1164">
        <v>38</v>
      </c>
      <c r="G1164">
        <v>11</v>
      </c>
      <c r="H1164">
        <v>3</v>
      </c>
      <c r="I1164">
        <v>0</v>
      </c>
      <c r="J1164">
        <v>0</v>
      </c>
      <c r="K1164">
        <v>48</v>
      </c>
      <c r="L1164">
        <v>0</v>
      </c>
      <c r="M1164">
        <v>0</v>
      </c>
      <c r="P1164" s="19" t="s">
        <v>7347</v>
      </c>
      <c r="Q1164" s="19" t="s">
        <v>2408</v>
      </c>
      <c r="R1164">
        <v>956</v>
      </c>
      <c r="S1164">
        <v>349</v>
      </c>
      <c r="T1164">
        <v>61</v>
      </c>
      <c r="U1164">
        <v>20</v>
      </c>
      <c r="V1164">
        <v>1</v>
      </c>
      <c r="W1164">
        <v>491</v>
      </c>
      <c r="X1164" s="19" t="s">
        <v>4479</v>
      </c>
      <c r="Y1164" s="4" t="str">
        <f t="shared" si="38"/>
        <v>957 : [61, 20, 1, 491],   #Thamasa Strago's House Stairs Down</v>
      </c>
      <c r="Z1164" s="4" t="str">
        <f t="shared" si="37"/>
        <v>349 : [20, 1, 491, Strago's House Second Floor],   #956</v>
      </c>
      <c r="AB1164" s="19" t="s">
        <v>5869</v>
      </c>
      <c r="AD1164" t="s">
        <v>5869</v>
      </c>
    </row>
    <row r="1165" spans="1:30">
      <c r="A1165">
        <v>958</v>
      </c>
      <c r="B1165">
        <v>350</v>
      </c>
      <c r="C1165">
        <v>44</v>
      </c>
      <c r="D1165">
        <v>14</v>
      </c>
      <c r="E1165">
        <v>343</v>
      </c>
      <c r="F1165">
        <v>40</v>
      </c>
      <c r="G1165">
        <v>32</v>
      </c>
      <c r="H1165">
        <v>2</v>
      </c>
      <c r="I1165">
        <v>0</v>
      </c>
      <c r="J1165">
        <v>0</v>
      </c>
      <c r="K1165">
        <v>32</v>
      </c>
      <c r="L1165">
        <v>0</v>
      </c>
      <c r="M1165">
        <v>0</v>
      </c>
      <c r="P1165" s="19" t="s">
        <v>7350</v>
      </c>
      <c r="Q1165" s="19" t="s">
        <v>2409</v>
      </c>
      <c r="R1165">
        <v>939</v>
      </c>
      <c r="S1165">
        <v>343</v>
      </c>
      <c r="T1165">
        <v>44</v>
      </c>
      <c r="U1165">
        <v>13</v>
      </c>
      <c r="V1165">
        <v>0</v>
      </c>
      <c r="W1165">
        <v>492</v>
      </c>
      <c r="X1165" s="19" t="s">
        <v>4480</v>
      </c>
      <c r="Y1165" s="4" t="str">
        <f t="shared" si="38"/>
        <v>958 : [44, 13, 0, 492],   #Thamasa Relic Inside</v>
      </c>
      <c r="Z1165" s="4" t="str">
        <f t="shared" si="37"/>
        <v>350 : [13, 0, 492, Thamasa Relic],   #939</v>
      </c>
      <c r="AB1165" s="19" t="s">
        <v>5870</v>
      </c>
      <c r="AD1165" t="s">
        <v>5870</v>
      </c>
    </row>
    <row r="1166" spans="1:30">
      <c r="A1166">
        <v>959</v>
      </c>
      <c r="B1166">
        <v>351</v>
      </c>
      <c r="C1166">
        <v>4</v>
      </c>
      <c r="D1166">
        <v>3</v>
      </c>
      <c r="E1166">
        <v>351</v>
      </c>
      <c r="F1166">
        <v>4</v>
      </c>
      <c r="G1166">
        <v>38</v>
      </c>
      <c r="H1166">
        <v>0</v>
      </c>
      <c r="I1166">
        <v>0</v>
      </c>
      <c r="J1166">
        <v>0</v>
      </c>
      <c r="K1166">
        <v>0</v>
      </c>
      <c r="L1166">
        <v>0</v>
      </c>
      <c r="M1166">
        <v>0</v>
      </c>
      <c r="P1166" s="19" t="s">
        <v>7351</v>
      </c>
      <c r="Q1166" s="19" t="s">
        <v>2410</v>
      </c>
      <c r="R1166">
        <v>960</v>
      </c>
      <c r="S1166">
        <v>351</v>
      </c>
      <c r="T1166">
        <v>4</v>
      </c>
      <c r="U1166">
        <v>5</v>
      </c>
      <c r="V1166">
        <v>2</v>
      </c>
      <c r="W1166">
        <v>493</v>
      </c>
      <c r="X1166" s="19" t="s">
        <v>4483</v>
      </c>
      <c r="Y1166" s="4" t="str">
        <f t="shared" si="38"/>
        <v>959 : [4, 5, 2, 493],   #Burning House Entry Room North Door</v>
      </c>
      <c r="Z1166" s="4" t="str">
        <f t="shared" si="37"/>
        <v>351 : [5, 2, 493, Burning House Entry Room],   #960</v>
      </c>
      <c r="AB1166" s="19" t="s">
        <v>5871</v>
      </c>
      <c r="AD1166" t="s">
        <v>5871</v>
      </c>
    </row>
    <row r="1167" spans="1:30">
      <c r="A1167">
        <v>960</v>
      </c>
      <c r="B1167">
        <v>351</v>
      </c>
      <c r="C1167">
        <v>4</v>
      </c>
      <c r="D1167">
        <v>39</v>
      </c>
      <c r="E1167">
        <v>351</v>
      </c>
      <c r="F1167">
        <v>4</v>
      </c>
      <c r="G1167">
        <v>5</v>
      </c>
      <c r="H1167">
        <v>2</v>
      </c>
      <c r="I1167">
        <v>0</v>
      </c>
      <c r="J1167">
        <v>0</v>
      </c>
      <c r="K1167">
        <v>32</v>
      </c>
      <c r="L1167">
        <v>0</v>
      </c>
      <c r="M1167">
        <v>0</v>
      </c>
      <c r="P1167" s="19" t="s">
        <v>7351</v>
      </c>
      <c r="Q1167" s="19" t="s">
        <v>2411</v>
      </c>
      <c r="R1167">
        <v>959</v>
      </c>
      <c r="S1167">
        <v>351</v>
      </c>
      <c r="T1167">
        <v>4</v>
      </c>
      <c r="U1167">
        <v>38</v>
      </c>
      <c r="V1167">
        <v>0</v>
      </c>
      <c r="W1167">
        <v>494</v>
      </c>
      <c r="X1167" s="19" t="s">
        <v>4484</v>
      </c>
      <c r="Y1167" s="4" t="str">
        <f t="shared" si="38"/>
        <v>960 : [4, 38, 0, 494],   #Burning House Second Room South Door Left Tile</v>
      </c>
      <c r="Z1167" s="4" t="str">
        <f t="shared" si="37"/>
        <v>351 : [38, 0, 494, Burning House Second Room],   #959</v>
      </c>
      <c r="AB1167" s="19" t="s">
        <v>5872</v>
      </c>
      <c r="AD1167" t="s">
        <v>5872</v>
      </c>
    </row>
    <row r="1168" spans="1:30">
      <c r="A1168">
        <v>961</v>
      </c>
      <c r="B1168">
        <v>351</v>
      </c>
      <c r="C1168">
        <v>5</v>
      </c>
      <c r="D1168">
        <v>39</v>
      </c>
      <c r="E1168">
        <v>351</v>
      </c>
      <c r="F1168">
        <v>4</v>
      </c>
      <c r="G1168">
        <v>5</v>
      </c>
      <c r="H1168">
        <v>2</v>
      </c>
      <c r="I1168">
        <v>0</v>
      </c>
      <c r="J1168">
        <v>0</v>
      </c>
      <c r="K1168">
        <v>32</v>
      </c>
      <c r="L1168">
        <v>0</v>
      </c>
      <c r="M1168">
        <v>0</v>
      </c>
      <c r="P1168" s="19" t="s">
        <v>7351</v>
      </c>
      <c r="Q1168" s="19" t="s">
        <v>2412</v>
      </c>
      <c r="R1168">
        <v>959</v>
      </c>
      <c r="S1168">
        <v>351</v>
      </c>
      <c r="T1168">
        <v>4</v>
      </c>
      <c r="U1168">
        <v>38</v>
      </c>
      <c r="V1168">
        <v>0</v>
      </c>
      <c r="W1168">
        <v>494</v>
      </c>
      <c r="X1168" s="19" t="s">
        <v>4484</v>
      </c>
      <c r="Y1168" s="4" t="str">
        <f t="shared" si="38"/>
        <v>961 : [4, 38, 0, 494],   #Burning House Second Room South Door Right Tile</v>
      </c>
      <c r="Z1168" s="4" t="str">
        <f t="shared" si="37"/>
        <v>351 : [38, 0, 494, Burning House Second Room],   #959</v>
      </c>
      <c r="AB1168" s="19" t="s">
        <v>5873</v>
      </c>
      <c r="AD1168" t="s">
        <v>5873</v>
      </c>
    </row>
    <row r="1169" spans="1:30">
      <c r="A1169">
        <v>962</v>
      </c>
      <c r="B1169">
        <v>351</v>
      </c>
      <c r="C1169">
        <v>2</v>
      </c>
      <c r="D1169">
        <v>24</v>
      </c>
      <c r="E1169">
        <v>351</v>
      </c>
      <c r="F1169">
        <v>26</v>
      </c>
      <c r="G1169">
        <v>36</v>
      </c>
      <c r="H1169">
        <v>0</v>
      </c>
      <c r="I1169">
        <v>0</v>
      </c>
      <c r="J1169">
        <v>0</v>
      </c>
      <c r="K1169">
        <v>0</v>
      </c>
      <c r="L1169">
        <v>0</v>
      </c>
      <c r="M1169">
        <v>0</v>
      </c>
      <c r="P1169" s="19" t="s">
        <v>7351</v>
      </c>
      <c r="Q1169" s="19" t="s">
        <v>2413</v>
      </c>
      <c r="R1169">
        <v>963</v>
      </c>
      <c r="S1169">
        <v>351</v>
      </c>
      <c r="T1169">
        <v>2</v>
      </c>
      <c r="U1169">
        <v>26</v>
      </c>
      <c r="V1169">
        <v>2</v>
      </c>
      <c r="W1169">
        <v>494</v>
      </c>
      <c r="X1169" s="19" t="s">
        <v>4484</v>
      </c>
      <c r="Y1169" s="4" t="str">
        <f t="shared" si="38"/>
        <v>962 : [2, 26, 2, 494],   #Burning House Second Room North Door</v>
      </c>
      <c r="Z1169" s="4" t="str">
        <f t="shared" si="37"/>
        <v>351 : [26, 2, 494, Burning House Second Room],   #963</v>
      </c>
      <c r="AB1169" s="19" t="s">
        <v>5874</v>
      </c>
      <c r="AD1169" t="s">
        <v>5874</v>
      </c>
    </row>
    <row r="1170" spans="1:30">
      <c r="A1170">
        <v>963</v>
      </c>
      <c r="B1170">
        <v>351</v>
      </c>
      <c r="C1170">
        <v>26</v>
      </c>
      <c r="D1170">
        <v>37</v>
      </c>
      <c r="E1170">
        <v>351</v>
      </c>
      <c r="F1170">
        <v>2</v>
      </c>
      <c r="G1170">
        <v>26</v>
      </c>
      <c r="H1170">
        <v>2</v>
      </c>
      <c r="I1170">
        <v>0</v>
      </c>
      <c r="J1170">
        <v>0</v>
      </c>
      <c r="K1170">
        <v>32</v>
      </c>
      <c r="L1170">
        <v>0</v>
      </c>
      <c r="M1170">
        <v>0</v>
      </c>
      <c r="P1170" s="19" t="s">
        <v>7351</v>
      </c>
      <c r="Q1170" s="19" t="s">
        <v>2414</v>
      </c>
      <c r="R1170">
        <v>962</v>
      </c>
      <c r="S1170">
        <v>351</v>
      </c>
      <c r="T1170">
        <v>26</v>
      </c>
      <c r="U1170">
        <v>36</v>
      </c>
      <c r="V1170">
        <v>0</v>
      </c>
      <c r="W1170">
        <v>495</v>
      </c>
      <c r="X1170" s="19" t="s">
        <v>4485</v>
      </c>
      <c r="Y1170" s="4" t="str">
        <f t="shared" si="38"/>
        <v>963 : [26, 36, 0, 495],   #Burning House Third Room South Door</v>
      </c>
      <c r="Z1170" s="4" t="str">
        <f t="shared" si="37"/>
        <v>351 : [36, 0, 495, Burning House Third Room],   #962</v>
      </c>
      <c r="AB1170" s="19" t="s">
        <v>5875</v>
      </c>
      <c r="AD1170" t="s">
        <v>5875</v>
      </c>
    </row>
    <row r="1171" spans="1:30">
      <c r="A1171">
        <v>964</v>
      </c>
      <c r="B1171">
        <v>351</v>
      </c>
      <c r="C1171">
        <v>26</v>
      </c>
      <c r="D1171">
        <v>21</v>
      </c>
      <c r="E1171">
        <v>351</v>
      </c>
      <c r="F1171">
        <v>21</v>
      </c>
      <c r="G1171">
        <v>9</v>
      </c>
      <c r="H1171">
        <v>0</v>
      </c>
      <c r="I1171">
        <v>0</v>
      </c>
      <c r="J1171">
        <v>0</v>
      </c>
      <c r="K1171">
        <v>0</v>
      </c>
      <c r="L1171">
        <v>0</v>
      </c>
      <c r="M1171">
        <v>0</v>
      </c>
      <c r="P1171" s="19" t="s">
        <v>7351</v>
      </c>
      <c r="Q1171" s="19" t="s">
        <v>2415</v>
      </c>
      <c r="R1171">
        <v>965</v>
      </c>
      <c r="S1171">
        <v>351</v>
      </c>
      <c r="T1171">
        <v>26</v>
      </c>
      <c r="U1171">
        <v>23</v>
      </c>
      <c r="V1171">
        <v>2</v>
      </c>
      <c r="W1171">
        <v>495</v>
      </c>
      <c r="X1171" s="19" t="s">
        <v>4485</v>
      </c>
      <c r="Y1171" s="4" t="str">
        <f t="shared" si="38"/>
        <v>964 : [26, 23, 2, 495],   #Burning House Third Room North Door</v>
      </c>
      <c r="Z1171" s="4" t="str">
        <f t="shared" si="37"/>
        <v>351 : [23, 2, 495, Burning House Third Room],   #965</v>
      </c>
      <c r="AB1171" s="19" t="s">
        <v>5876</v>
      </c>
      <c r="AD1171" t="s">
        <v>5876</v>
      </c>
    </row>
    <row r="1172" spans="1:30">
      <c r="A1172">
        <v>965</v>
      </c>
      <c r="B1172">
        <v>351</v>
      </c>
      <c r="C1172">
        <v>21</v>
      </c>
      <c r="D1172">
        <v>10</v>
      </c>
      <c r="E1172">
        <v>351</v>
      </c>
      <c r="F1172">
        <v>26</v>
      </c>
      <c r="G1172">
        <v>23</v>
      </c>
      <c r="H1172">
        <v>2</v>
      </c>
      <c r="I1172">
        <v>0</v>
      </c>
      <c r="J1172">
        <v>0</v>
      </c>
      <c r="K1172">
        <v>32</v>
      </c>
      <c r="L1172">
        <v>0</v>
      </c>
      <c r="M1172">
        <v>0</v>
      </c>
      <c r="P1172" s="19" t="s">
        <v>7351</v>
      </c>
      <c r="Q1172" s="19" t="s">
        <v>2416</v>
      </c>
      <c r="R1172">
        <v>964</v>
      </c>
      <c r="S1172">
        <v>351</v>
      </c>
      <c r="T1172">
        <v>21</v>
      </c>
      <c r="U1172">
        <v>9</v>
      </c>
      <c r="V1172">
        <v>0</v>
      </c>
      <c r="W1172">
        <v>496</v>
      </c>
      <c r="X1172" s="19" t="s">
        <v>4486</v>
      </c>
      <c r="Y1172" s="4" t="str">
        <f t="shared" si="38"/>
        <v>965 : [21, 9, 0, 496],   #Burning House Fourth Room South Door</v>
      </c>
      <c r="Z1172" s="4" t="str">
        <f t="shared" si="37"/>
        <v>351 : [9, 0, 496, Burning House Fourth Room],   #964</v>
      </c>
      <c r="AB1172" s="19" t="s">
        <v>5877</v>
      </c>
      <c r="AD1172" t="s">
        <v>5877</v>
      </c>
    </row>
    <row r="1173" spans="1:30">
      <c r="A1173">
        <v>966</v>
      </c>
      <c r="B1173">
        <v>351</v>
      </c>
      <c r="C1173">
        <v>23</v>
      </c>
      <c r="D1173">
        <v>3</v>
      </c>
      <c r="E1173">
        <v>351</v>
      </c>
      <c r="F1173">
        <v>46</v>
      </c>
      <c r="G1173">
        <v>27</v>
      </c>
      <c r="H1173">
        <v>0</v>
      </c>
      <c r="I1173">
        <v>0</v>
      </c>
      <c r="J1173">
        <v>0</v>
      </c>
      <c r="K1173">
        <v>0</v>
      </c>
      <c r="L1173">
        <v>0</v>
      </c>
      <c r="M1173">
        <v>0</v>
      </c>
      <c r="P1173" s="19" t="s">
        <v>7351</v>
      </c>
      <c r="Q1173" s="19" t="s">
        <v>2417</v>
      </c>
      <c r="R1173">
        <v>967</v>
      </c>
      <c r="S1173">
        <v>351</v>
      </c>
      <c r="T1173">
        <v>23</v>
      </c>
      <c r="U1173">
        <v>5</v>
      </c>
      <c r="V1173">
        <v>2</v>
      </c>
      <c r="W1173">
        <v>496</v>
      </c>
      <c r="X1173" s="19" t="s">
        <v>4486</v>
      </c>
      <c r="Y1173" s="4" t="str">
        <f t="shared" si="38"/>
        <v>966 : [23, 5, 2, 496],   #Burning House Fourth Room Left North Door</v>
      </c>
      <c r="Z1173" s="4" t="str">
        <f t="shared" si="37"/>
        <v>351 : [5, 2, 496, Burning House Fourth Room],   #967</v>
      </c>
      <c r="AB1173" s="19" t="s">
        <v>5878</v>
      </c>
      <c r="AD1173" t="s">
        <v>5878</v>
      </c>
    </row>
    <row r="1174" spans="1:30">
      <c r="A1174">
        <v>967</v>
      </c>
      <c r="B1174">
        <v>351</v>
      </c>
      <c r="C1174">
        <v>46</v>
      </c>
      <c r="D1174">
        <v>28</v>
      </c>
      <c r="E1174">
        <v>351</v>
      </c>
      <c r="F1174">
        <v>23</v>
      </c>
      <c r="G1174">
        <v>5</v>
      </c>
      <c r="H1174">
        <v>2</v>
      </c>
      <c r="I1174">
        <v>0</v>
      </c>
      <c r="J1174">
        <v>0</v>
      </c>
      <c r="K1174">
        <v>32</v>
      </c>
      <c r="L1174">
        <v>0</v>
      </c>
      <c r="M1174">
        <v>0</v>
      </c>
      <c r="P1174" s="19" t="s">
        <v>7351</v>
      </c>
      <c r="Q1174" s="19" t="s">
        <v>2418</v>
      </c>
      <c r="R1174">
        <v>966</v>
      </c>
      <c r="S1174">
        <v>351</v>
      </c>
      <c r="T1174">
        <v>46</v>
      </c>
      <c r="U1174">
        <v>27</v>
      </c>
      <c r="V1174">
        <v>0</v>
      </c>
      <c r="W1174">
        <v>497</v>
      </c>
      <c r="X1174" s="19" t="s">
        <v>4487</v>
      </c>
      <c r="Y1174" s="4" t="str">
        <f t="shared" si="38"/>
        <v>967 : [46, 27, 0, 497],   #Burning House Fifth Room South Door</v>
      </c>
      <c r="Z1174" s="4" t="str">
        <f t="shared" si="37"/>
        <v>351 : [27, 0, 497, Burning House Fifth Room],   #966</v>
      </c>
      <c r="AB1174" s="19" t="s">
        <v>5879</v>
      </c>
      <c r="AD1174" t="s">
        <v>5879</v>
      </c>
    </row>
    <row r="1175" spans="1:30">
      <c r="A1175">
        <v>968</v>
      </c>
      <c r="B1175">
        <v>351</v>
      </c>
      <c r="C1175">
        <v>28</v>
      </c>
      <c r="D1175">
        <v>3</v>
      </c>
      <c r="E1175">
        <v>351</v>
      </c>
      <c r="F1175">
        <v>4</v>
      </c>
      <c r="G1175">
        <v>55</v>
      </c>
      <c r="H1175">
        <v>0</v>
      </c>
      <c r="I1175">
        <v>0</v>
      </c>
      <c r="J1175">
        <v>0</v>
      </c>
      <c r="K1175">
        <v>0</v>
      </c>
      <c r="L1175">
        <v>0</v>
      </c>
      <c r="M1175">
        <v>0</v>
      </c>
      <c r="P1175" s="19" t="s">
        <v>7351</v>
      </c>
      <c r="Q1175" s="19" t="s">
        <v>2419</v>
      </c>
      <c r="R1175">
        <v>969</v>
      </c>
      <c r="S1175">
        <v>351</v>
      </c>
      <c r="T1175">
        <v>28</v>
      </c>
      <c r="U1175">
        <v>5</v>
      </c>
      <c r="V1175">
        <v>2</v>
      </c>
      <c r="W1175">
        <v>496</v>
      </c>
      <c r="X1175" s="19" t="s">
        <v>4486</v>
      </c>
      <c r="Y1175" s="4" t="str">
        <f t="shared" si="38"/>
        <v>968 : [28, 5, 2, 496],   #Burning House Fourth Room Right North Door</v>
      </c>
      <c r="Z1175" s="4" t="str">
        <f t="shared" si="37"/>
        <v>351 : [5, 2, 496, Burning House Fourth Room],   #969</v>
      </c>
      <c r="AB1175" s="19" t="s">
        <v>5880</v>
      </c>
      <c r="AD1175" t="s">
        <v>5880</v>
      </c>
    </row>
    <row r="1176" spans="1:30">
      <c r="A1176">
        <v>969</v>
      </c>
      <c r="B1176">
        <v>351</v>
      </c>
      <c r="C1176">
        <v>4</v>
      </c>
      <c r="D1176">
        <v>56</v>
      </c>
      <c r="E1176">
        <v>351</v>
      </c>
      <c r="F1176">
        <v>28</v>
      </c>
      <c r="G1176">
        <v>5</v>
      </c>
      <c r="H1176">
        <v>2</v>
      </c>
      <c r="I1176">
        <v>0</v>
      </c>
      <c r="J1176">
        <v>0</v>
      </c>
      <c r="K1176">
        <v>32</v>
      </c>
      <c r="L1176">
        <v>0</v>
      </c>
      <c r="M1176">
        <v>0</v>
      </c>
      <c r="P1176" s="19" t="s">
        <v>7351</v>
      </c>
      <c r="Q1176" s="19" t="s">
        <v>2420</v>
      </c>
      <c r="R1176">
        <v>968</v>
      </c>
      <c r="S1176">
        <v>351</v>
      </c>
      <c r="T1176">
        <v>4</v>
      </c>
      <c r="U1176">
        <v>55</v>
      </c>
      <c r="V1176">
        <v>0</v>
      </c>
      <c r="W1176">
        <v>498</v>
      </c>
      <c r="X1176" s="19" t="s">
        <v>2420</v>
      </c>
      <c r="Y1176" s="4" t="str">
        <f t="shared" si="38"/>
        <v>969 : [4, 55, 0, 498],   #Burning House 1st Chest Room</v>
      </c>
      <c r="Z1176" s="4" t="str">
        <f t="shared" si="37"/>
        <v>351 : [55, 0, 498, Burning House 1st Chest Room],   #968</v>
      </c>
      <c r="AB1176" s="19" t="s">
        <v>5881</v>
      </c>
      <c r="AD1176" t="s">
        <v>5881</v>
      </c>
    </row>
    <row r="1177" spans="1:30">
      <c r="A1177">
        <v>970</v>
      </c>
      <c r="B1177">
        <v>351</v>
      </c>
      <c r="C1177">
        <v>49</v>
      </c>
      <c r="D1177">
        <v>21</v>
      </c>
      <c r="E1177">
        <v>351</v>
      </c>
      <c r="F1177">
        <v>45</v>
      </c>
      <c r="G1177">
        <v>10</v>
      </c>
      <c r="H1177">
        <v>0</v>
      </c>
      <c r="I1177">
        <v>0</v>
      </c>
      <c r="J1177">
        <v>0</v>
      </c>
      <c r="K1177">
        <v>0</v>
      </c>
      <c r="L1177">
        <v>0</v>
      </c>
      <c r="M1177">
        <v>0</v>
      </c>
      <c r="P1177" s="19" t="s">
        <v>7351</v>
      </c>
      <c r="Q1177" s="19" t="s">
        <v>2421</v>
      </c>
      <c r="R1177">
        <v>971</v>
      </c>
      <c r="S1177">
        <v>351</v>
      </c>
      <c r="T1177">
        <v>49</v>
      </c>
      <c r="U1177">
        <v>23</v>
      </c>
      <c r="V1177">
        <v>2</v>
      </c>
      <c r="W1177">
        <v>497</v>
      </c>
      <c r="X1177" s="19" t="s">
        <v>4487</v>
      </c>
      <c r="Y1177" s="4" t="str">
        <f t="shared" si="38"/>
        <v>970 : [49, 23, 2, 497],   #Burning House Fifth Room Right North Door</v>
      </c>
      <c r="Z1177" s="4" t="str">
        <f t="shared" si="37"/>
        <v>351 : [23, 2, 497, Burning House Fifth Room],   #971</v>
      </c>
      <c r="AB1177" s="19" t="s">
        <v>5882</v>
      </c>
      <c r="AD1177" t="s">
        <v>5882</v>
      </c>
    </row>
    <row r="1178" spans="1:30">
      <c r="A1178">
        <v>971</v>
      </c>
      <c r="B1178">
        <v>351</v>
      </c>
      <c r="C1178">
        <v>45</v>
      </c>
      <c r="D1178">
        <v>11</v>
      </c>
      <c r="E1178">
        <v>351</v>
      </c>
      <c r="F1178">
        <v>49</v>
      </c>
      <c r="G1178">
        <v>23</v>
      </c>
      <c r="H1178">
        <v>2</v>
      </c>
      <c r="I1178">
        <v>0</v>
      </c>
      <c r="J1178">
        <v>0</v>
      </c>
      <c r="K1178">
        <v>32</v>
      </c>
      <c r="L1178">
        <v>0</v>
      </c>
      <c r="M1178">
        <v>0</v>
      </c>
      <c r="P1178" s="19" t="s">
        <v>7351</v>
      </c>
      <c r="Q1178" s="19" t="s">
        <v>2422</v>
      </c>
      <c r="R1178">
        <v>970</v>
      </c>
      <c r="S1178">
        <v>351</v>
      </c>
      <c r="T1178">
        <v>45</v>
      </c>
      <c r="U1178">
        <v>10</v>
      </c>
      <c r="V1178">
        <v>0</v>
      </c>
      <c r="W1178">
        <v>499</v>
      </c>
      <c r="X1178" s="19" t="s">
        <v>2422</v>
      </c>
      <c r="Y1178" s="4" t="str">
        <f t="shared" si="38"/>
        <v>971 : [45, 10, 0, 499],   #Burning House 2nd Chest Room</v>
      </c>
      <c r="Z1178" s="4" t="str">
        <f t="shared" si="37"/>
        <v>351 : [10, 0, 499, Burning House 2nd Chest Room],   #970</v>
      </c>
      <c r="AB1178" s="19" t="s">
        <v>5883</v>
      </c>
      <c r="AD1178" t="s">
        <v>5883</v>
      </c>
    </row>
    <row r="1179" spans="1:30">
      <c r="A1179">
        <v>972</v>
      </c>
      <c r="B1179">
        <v>351</v>
      </c>
      <c r="C1179">
        <v>43</v>
      </c>
      <c r="D1179">
        <v>21</v>
      </c>
      <c r="E1179">
        <v>351</v>
      </c>
      <c r="F1179">
        <v>21</v>
      </c>
      <c r="G1179">
        <v>54</v>
      </c>
      <c r="H1179">
        <v>0</v>
      </c>
      <c r="I1179">
        <v>0</v>
      </c>
      <c r="J1179">
        <v>0</v>
      </c>
      <c r="K1179">
        <v>0</v>
      </c>
      <c r="L1179">
        <v>0</v>
      </c>
      <c r="M1179">
        <v>0</v>
      </c>
      <c r="P1179" s="19" t="s">
        <v>7351</v>
      </c>
      <c r="Q1179" s="19" t="s">
        <v>2423</v>
      </c>
      <c r="R1179">
        <v>973</v>
      </c>
      <c r="S1179">
        <v>351</v>
      </c>
      <c r="T1179">
        <v>43</v>
      </c>
      <c r="U1179">
        <v>23</v>
      </c>
      <c r="V1179">
        <v>2</v>
      </c>
      <c r="W1179">
        <v>497</v>
      </c>
      <c r="X1179" s="19" t="s">
        <v>4487</v>
      </c>
      <c r="Y1179" s="4" t="str">
        <f t="shared" si="38"/>
        <v>972 : [43, 23, 2, 497],   #Burning House Fifth Room Left North Door</v>
      </c>
      <c r="Z1179" s="4" t="str">
        <f t="shared" si="37"/>
        <v>351 : [23, 2, 497, Burning House Fifth Room],   #973</v>
      </c>
      <c r="AB1179" s="19" t="s">
        <v>5884</v>
      </c>
      <c r="AD1179" t="s">
        <v>5884</v>
      </c>
    </row>
    <row r="1180" spans="1:30">
      <c r="A1180">
        <v>973</v>
      </c>
      <c r="B1180">
        <v>351</v>
      </c>
      <c r="C1180">
        <v>21</v>
      </c>
      <c r="D1180">
        <v>55</v>
      </c>
      <c r="E1180">
        <v>351</v>
      </c>
      <c r="F1180">
        <v>43</v>
      </c>
      <c r="G1180">
        <v>23</v>
      </c>
      <c r="H1180">
        <v>2</v>
      </c>
      <c r="I1180">
        <v>0</v>
      </c>
      <c r="J1180">
        <v>0</v>
      </c>
      <c r="K1180">
        <v>32</v>
      </c>
      <c r="L1180">
        <v>0</v>
      </c>
      <c r="M1180">
        <v>0</v>
      </c>
      <c r="P1180" s="19" t="s">
        <v>7351</v>
      </c>
      <c r="Q1180" s="19" t="s">
        <v>2424</v>
      </c>
      <c r="R1180">
        <v>972</v>
      </c>
      <c r="S1180">
        <v>351</v>
      </c>
      <c r="T1180">
        <v>21</v>
      </c>
      <c r="U1180">
        <v>54</v>
      </c>
      <c r="V1180">
        <v>0</v>
      </c>
      <c r="W1180">
        <v>500</v>
      </c>
      <c r="X1180" s="19" t="s">
        <v>4488</v>
      </c>
      <c r="Y1180" s="4" t="str">
        <f t="shared" si="38"/>
        <v>973 : [21, 54, 0, 500],   #Burning House Sixth Room South Door</v>
      </c>
      <c r="Z1180" s="4" t="str">
        <f t="shared" si="37"/>
        <v>351 : [54, 0, 500, Burning House Sixth Room],   #972</v>
      </c>
      <c r="AB1180" s="19" t="s">
        <v>5885</v>
      </c>
      <c r="AD1180" t="s">
        <v>5885</v>
      </c>
    </row>
    <row r="1181" spans="1:30">
      <c r="A1181">
        <v>974</v>
      </c>
      <c r="B1181">
        <v>351</v>
      </c>
      <c r="C1181">
        <v>21</v>
      </c>
      <c r="D1181">
        <v>49</v>
      </c>
      <c r="E1181">
        <v>351</v>
      </c>
      <c r="F1181">
        <v>46</v>
      </c>
      <c r="G1181">
        <v>54</v>
      </c>
      <c r="H1181">
        <v>0</v>
      </c>
      <c r="I1181">
        <v>0</v>
      </c>
      <c r="J1181">
        <v>0</v>
      </c>
      <c r="K1181">
        <v>0</v>
      </c>
      <c r="L1181">
        <v>0</v>
      </c>
      <c r="M1181">
        <v>0</v>
      </c>
      <c r="P1181" s="19" t="s">
        <v>7351</v>
      </c>
      <c r="Q1181" s="19" t="s">
        <v>2425</v>
      </c>
      <c r="R1181">
        <v>975</v>
      </c>
      <c r="S1181">
        <v>351</v>
      </c>
      <c r="T1181">
        <v>21</v>
      </c>
      <c r="U1181">
        <v>50</v>
      </c>
      <c r="V1181">
        <v>2</v>
      </c>
      <c r="W1181">
        <v>500</v>
      </c>
      <c r="X1181" s="19" t="s">
        <v>4488</v>
      </c>
      <c r="Y1181" s="4" t="str">
        <f t="shared" si="38"/>
        <v>974 : [21, 50, 2, 500],   #Burning House Sixth Room North Door</v>
      </c>
      <c r="Z1181" s="4" t="str">
        <f t="shared" si="37"/>
        <v>351 : [50, 2, 500, Burning House Sixth Room],   #975</v>
      </c>
      <c r="AB1181" s="19" t="s">
        <v>5886</v>
      </c>
      <c r="AD1181" t="s">
        <v>5886</v>
      </c>
    </row>
    <row r="1182" spans="1:30">
      <c r="A1182">
        <v>975</v>
      </c>
      <c r="B1182">
        <v>351</v>
      </c>
      <c r="C1182">
        <v>46</v>
      </c>
      <c r="D1182">
        <v>55</v>
      </c>
      <c r="E1182">
        <v>351</v>
      </c>
      <c r="F1182">
        <v>21</v>
      </c>
      <c r="G1182">
        <v>50</v>
      </c>
      <c r="H1182">
        <v>2</v>
      </c>
      <c r="I1182">
        <v>0</v>
      </c>
      <c r="J1182">
        <v>0</v>
      </c>
      <c r="K1182">
        <v>32</v>
      </c>
      <c r="L1182">
        <v>0</v>
      </c>
      <c r="M1182">
        <v>0</v>
      </c>
      <c r="P1182" s="19" t="s">
        <v>7351</v>
      </c>
      <c r="Q1182" s="19" t="s">
        <v>2426</v>
      </c>
      <c r="R1182">
        <v>974</v>
      </c>
      <c r="S1182">
        <v>351</v>
      </c>
      <c r="T1182">
        <v>46</v>
      </c>
      <c r="U1182">
        <v>54</v>
      </c>
      <c r="V1182">
        <v>0</v>
      </c>
      <c r="W1182">
        <v>501</v>
      </c>
      <c r="X1182" s="19" t="s">
        <v>2426</v>
      </c>
      <c r="Y1182" s="4" t="str">
        <f t="shared" si="38"/>
        <v>975 : [46, 54, 0, 501],   #Burning House Final Room</v>
      </c>
      <c r="Z1182" s="4" t="str">
        <f t="shared" si="37"/>
        <v>351 : [54, 0, 501, Burning House Final Room],   #974</v>
      </c>
      <c r="AB1182" s="19" t="s">
        <v>5887</v>
      </c>
      <c r="AD1182" t="s">
        <v>5887</v>
      </c>
    </row>
    <row r="1183" spans="1:30">
      <c r="A1183">
        <v>976</v>
      </c>
      <c r="B1183">
        <v>352</v>
      </c>
      <c r="C1183">
        <v>3</v>
      </c>
      <c r="D1183">
        <v>27</v>
      </c>
      <c r="E1183">
        <v>292</v>
      </c>
      <c r="F1183">
        <v>85</v>
      </c>
      <c r="G1183">
        <v>18</v>
      </c>
      <c r="H1183">
        <v>0</v>
      </c>
      <c r="I1183">
        <v>0</v>
      </c>
      <c r="J1183">
        <v>0</v>
      </c>
      <c r="K1183">
        <v>0</v>
      </c>
      <c r="L1183">
        <v>0</v>
      </c>
      <c r="M1183">
        <v>0</v>
      </c>
      <c r="P1183" s="19" t="s">
        <v>7339</v>
      </c>
      <c r="Q1183" s="19" t="s">
        <v>2556</v>
      </c>
      <c r="R1183">
        <v>761</v>
      </c>
      <c r="S1183">
        <v>292</v>
      </c>
      <c r="T1183">
        <v>3</v>
      </c>
      <c r="U1183">
        <v>28</v>
      </c>
      <c r="V1183">
        <v>2</v>
      </c>
      <c r="W1183">
        <v>502</v>
      </c>
      <c r="X1183" s="19" t="s">
        <v>4489</v>
      </c>
      <c r="Y1183" s="4" t="str">
        <f t="shared" si="38"/>
        <v>976 : [3, 28, 2, 502],   #Kefka's Tower Broken Capsule Room West Door</v>
      </c>
      <c r="Z1183" s="4" t="str">
        <f t="shared" si="37"/>
        <v>352 : [28, 2, 502, Kefka's Tower Tube Room],   #761</v>
      </c>
      <c r="AB1183" s="19" t="s">
        <v>5888</v>
      </c>
      <c r="AD1183" t="s">
        <v>5888</v>
      </c>
    </row>
    <row r="1184" spans="1:30">
      <c r="A1184">
        <v>977</v>
      </c>
      <c r="B1184">
        <v>352</v>
      </c>
      <c r="C1184">
        <v>31</v>
      </c>
      <c r="D1184">
        <v>27</v>
      </c>
      <c r="E1184">
        <v>295</v>
      </c>
      <c r="F1184">
        <v>52</v>
      </c>
      <c r="G1184">
        <v>57</v>
      </c>
      <c r="H1184">
        <v>0</v>
      </c>
      <c r="I1184">
        <v>0</v>
      </c>
      <c r="J1184">
        <v>0</v>
      </c>
      <c r="K1184">
        <v>0</v>
      </c>
      <c r="L1184">
        <v>0</v>
      </c>
      <c r="M1184">
        <v>0</v>
      </c>
      <c r="P1184" s="19" t="s">
        <v>7340</v>
      </c>
      <c r="Q1184" s="19" t="s">
        <v>2557</v>
      </c>
      <c r="R1184">
        <v>769</v>
      </c>
      <c r="S1184">
        <v>295</v>
      </c>
      <c r="T1184">
        <v>31</v>
      </c>
      <c r="U1184">
        <v>28</v>
      </c>
      <c r="V1184">
        <v>2</v>
      </c>
      <c r="W1184">
        <v>502</v>
      </c>
      <c r="X1184" s="19" t="s">
        <v>4489</v>
      </c>
      <c r="Y1184" s="4" t="str">
        <f t="shared" si="38"/>
        <v>977 : [31, 28, 2, 502],   #Kefka's Tower Broken Capsule Room East Door</v>
      </c>
      <c r="Z1184" s="4" t="str">
        <f t="shared" si="37"/>
        <v>352 : [28, 2, 502, Kefka's Tower Tube Room],   #769</v>
      </c>
      <c r="AB1184" s="19" t="s">
        <v>5889</v>
      </c>
      <c r="AD1184" t="s">
        <v>5889</v>
      </c>
    </row>
    <row r="1185" spans="1:30">
      <c r="A1185">
        <v>978</v>
      </c>
      <c r="B1185">
        <v>353</v>
      </c>
      <c r="C1185">
        <v>33</v>
      </c>
      <c r="D1185">
        <v>62</v>
      </c>
      <c r="E1185">
        <v>511</v>
      </c>
      <c r="F1185">
        <v>207</v>
      </c>
      <c r="G1185">
        <v>90</v>
      </c>
      <c r="H1185">
        <v>2</v>
      </c>
      <c r="I1185">
        <v>0</v>
      </c>
      <c r="J1185">
        <v>0</v>
      </c>
      <c r="K1185">
        <v>32</v>
      </c>
      <c r="L1185">
        <v>0</v>
      </c>
      <c r="M1185">
        <v>0</v>
      </c>
      <c r="P1185" s="19" t="s">
        <v>228</v>
      </c>
      <c r="Q1185" s="19" t="s">
        <v>2427</v>
      </c>
      <c r="R1185">
        <v>61</v>
      </c>
      <c r="S1185">
        <v>1</v>
      </c>
      <c r="T1185">
        <v>33</v>
      </c>
      <c r="U1185">
        <v>61</v>
      </c>
      <c r="V1185">
        <v>0</v>
      </c>
      <c r="W1185">
        <v>503</v>
      </c>
      <c r="X1185" s="19" t="s">
        <v>4490</v>
      </c>
      <c r="Y1185" s="4" t="str">
        <f t="shared" si="38"/>
        <v>978 : [33, 61, 0, 503],   #Veldt Cave to World Map</v>
      </c>
      <c r="Z1185" s="4" t="str">
        <f t="shared" si="37"/>
        <v>353 : [61, 0, 503, Veldt Cave First Room],   #61</v>
      </c>
      <c r="AB1185" s="19" t="s">
        <v>9638</v>
      </c>
      <c r="AD1185" t="s">
        <v>9638</v>
      </c>
    </row>
    <row r="1186" spans="1:30">
      <c r="A1186">
        <v>979</v>
      </c>
      <c r="B1186">
        <v>353</v>
      </c>
      <c r="C1186">
        <v>41</v>
      </c>
      <c r="D1186">
        <v>55</v>
      </c>
      <c r="E1186">
        <v>353</v>
      </c>
      <c r="F1186">
        <v>13</v>
      </c>
      <c r="G1186">
        <v>32</v>
      </c>
      <c r="H1186">
        <v>1</v>
      </c>
      <c r="I1186">
        <v>0</v>
      </c>
      <c r="J1186">
        <v>0</v>
      </c>
      <c r="K1186">
        <v>16</v>
      </c>
      <c r="L1186">
        <v>0</v>
      </c>
      <c r="M1186">
        <v>0</v>
      </c>
      <c r="P1186" s="19" t="s">
        <v>164</v>
      </c>
      <c r="Q1186" s="19" t="s">
        <v>2433</v>
      </c>
      <c r="R1186">
        <v>980</v>
      </c>
      <c r="S1186">
        <v>353</v>
      </c>
      <c r="T1186">
        <v>40</v>
      </c>
      <c r="U1186">
        <v>55</v>
      </c>
      <c r="V1186">
        <v>3</v>
      </c>
      <c r="W1186">
        <v>503</v>
      </c>
      <c r="X1186" s="19" t="s">
        <v>4490</v>
      </c>
      <c r="Y1186" s="4" t="str">
        <f t="shared" si="38"/>
        <v>979 : [40, 55, 3, 503],   #Veldt Cave First Room Bottom Right Door</v>
      </c>
      <c r="Z1186" s="4" t="str">
        <f t="shared" si="37"/>
        <v>353 : [55, 3, 503, Veldt Cave First Room],   #980</v>
      </c>
      <c r="AB1186" s="19" t="s">
        <v>5890</v>
      </c>
      <c r="AD1186" t="s">
        <v>5890</v>
      </c>
    </row>
    <row r="1187" spans="1:30">
      <c r="A1187">
        <v>980</v>
      </c>
      <c r="B1187">
        <v>353</v>
      </c>
      <c r="C1187">
        <v>12</v>
      </c>
      <c r="D1187">
        <v>32</v>
      </c>
      <c r="E1187">
        <v>353</v>
      </c>
      <c r="F1187">
        <v>40</v>
      </c>
      <c r="G1187">
        <v>55</v>
      </c>
      <c r="H1187">
        <v>3</v>
      </c>
      <c r="I1187">
        <v>0</v>
      </c>
      <c r="J1187">
        <v>0</v>
      </c>
      <c r="K1187">
        <v>48</v>
      </c>
      <c r="L1187">
        <v>0</v>
      </c>
      <c r="M1187">
        <v>0</v>
      </c>
      <c r="P1187" s="19" t="s">
        <v>164</v>
      </c>
      <c r="Q1187" s="19" t="s">
        <v>2434</v>
      </c>
      <c r="R1187">
        <v>979</v>
      </c>
      <c r="S1187">
        <v>353</v>
      </c>
      <c r="T1187">
        <v>13</v>
      </c>
      <c r="U1187">
        <v>32</v>
      </c>
      <c r="V1187">
        <v>1</v>
      </c>
      <c r="W1187">
        <v>504</v>
      </c>
      <c r="X1187" s="19" t="s">
        <v>4491</v>
      </c>
      <c r="Y1187" s="4" t="str">
        <f t="shared" si="38"/>
        <v>980 : [13, 32, 1, 504],   #Veldt Cave Second Room Bottom Left Door</v>
      </c>
      <c r="Z1187" s="4" t="str">
        <f t="shared" si="37"/>
        <v>353 : [32, 1, 504, Veldt Cave Second Room Dead End],   #979</v>
      </c>
      <c r="AB1187" s="19" t="s">
        <v>5891</v>
      </c>
      <c r="AD1187" t="s">
        <v>5891</v>
      </c>
    </row>
    <row r="1188" spans="1:30">
      <c r="A1188">
        <v>981</v>
      </c>
      <c r="B1188">
        <v>353</v>
      </c>
      <c r="C1188">
        <v>14</v>
      </c>
      <c r="D1188">
        <v>18</v>
      </c>
      <c r="E1188">
        <v>353</v>
      </c>
      <c r="F1188">
        <v>7</v>
      </c>
      <c r="G1188">
        <v>48</v>
      </c>
      <c r="H1188">
        <v>2</v>
      </c>
      <c r="I1188">
        <v>0</v>
      </c>
      <c r="J1188">
        <v>0</v>
      </c>
      <c r="K1188">
        <v>32</v>
      </c>
      <c r="L1188">
        <v>0</v>
      </c>
      <c r="M1188">
        <v>0</v>
      </c>
      <c r="P1188" s="19" t="s">
        <v>164</v>
      </c>
      <c r="Q1188" s="19" t="s">
        <v>2428</v>
      </c>
      <c r="R1188">
        <v>982</v>
      </c>
      <c r="S1188">
        <v>353</v>
      </c>
      <c r="T1188">
        <v>14</v>
      </c>
      <c r="U1188">
        <v>17</v>
      </c>
      <c r="V1188">
        <v>0</v>
      </c>
      <c r="W1188">
        <v>505</v>
      </c>
      <c r="X1188" s="19" t="s">
        <v>4492</v>
      </c>
      <c r="Y1188" s="4" t="str">
        <f t="shared" si="38"/>
        <v>981 : [14, 17, 0, 505],   #Veldt Cave Second Room Stairs Down to B1</v>
      </c>
      <c r="Z1188" s="4" t="str">
        <f t="shared" si="37"/>
        <v>353 : [17, 0, 505, Veldt Cave Bandit Room / Second Room],   #982</v>
      </c>
      <c r="AB1188" s="19" t="s">
        <v>5892</v>
      </c>
      <c r="AD1188" t="s">
        <v>5892</v>
      </c>
    </row>
    <row r="1189" spans="1:30">
      <c r="A1189">
        <v>982</v>
      </c>
      <c r="B1189">
        <v>353</v>
      </c>
      <c r="C1189">
        <v>7</v>
      </c>
      <c r="D1189">
        <v>47</v>
      </c>
      <c r="E1189">
        <v>353</v>
      </c>
      <c r="F1189">
        <v>14</v>
      </c>
      <c r="G1189">
        <v>17</v>
      </c>
      <c r="H1189">
        <v>0</v>
      </c>
      <c r="I1189">
        <v>0</v>
      </c>
      <c r="J1189">
        <v>0</v>
      </c>
      <c r="K1189">
        <v>0</v>
      </c>
      <c r="L1189">
        <v>0</v>
      </c>
      <c r="M1189">
        <v>0</v>
      </c>
      <c r="P1189" s="19" t="s">
        <v>164</v>
      </c>
      <c r="Q1189" s="19" t="s">
        <v>2429</v>
      </c>
      <c r="R1189">
        <v>981</v>
      </c>
      <c r="S1189">
        <v>353</v>
      </c>
      <c r="T1189">
        <v>7</v>
      </c>
      <c r="U1189">
        <v>48</v>
      </c>
      <c r="V1189">
        <v>2</v>
      </c>
      <c r="W1189">
        <v>506</v>
      </c>
      <c r="X1189" s="19" t="s">
        <v>4494</v>
      </c>
      <c r="Y1189" s="4" t="str">
        <f t="shared" si="38"/>
        <v>982 : [7, 48, 2, 506],   #Veldt Cave Third Room Stairs Up to 1F</v>
      </c>
      <c r="Z1189" s="4" t="str">
        <f t="shared" si="37"/>
        <v>353 : [48, 2, 506, Veldt Cave Third Room],   #981</v>
      </c>
      <c r="AB1189" s="19" t="s">
        <v>5893</v>
      </c>
      <c r="AD1189" t="s">
        <v>5893</v>
      </c>
    </row>
    <row r="1190" spans="1:30">
      <c r="A1190">
        <v>983</v>
      </c>
      <c r="B1190">
        <v>353</v>
      </c>
      <c r="C1190">
        <v>8</v>
      </c>
      <c r="D1190">
        <v>55</v>
      </c>
      <c r="E1190">
        <v>353</v>
      </c>
      <c r="F1190">
        <v>17</v>
      </c>
      <c r="G1190">
        <v>25</v>
      </c>
      <c r="H1190">
        <v>2</v>
      </c>
      <c r="I1190">
        <v>0</v>
      </c>
      <c r="J1190">
        <v>0</v>
      </c>
      <c r="K1190">
        <v>32</v>
      </c>
      <c r="L1190">
        <v>0</v>
      </c>
      <c r="M1190">
        <v>0</v>
      </c>
      <c r="P1190" s="19" t="s">
        <v>164</v>
      </c>
      <c r="Q1190" s="19" t="s">
        <v>2496</v>
      </c>
      <c r="R1190">
        <v>984</v>
      </c>
      <c r="S1190">
        <v>353</v>
      </c>
      <c r="T1190">
        <v>8</v>
      </c>
      <c r="U1190">
        <v>54</v>
      </c>
      <c r="V1190">
        <v>0</v>
      </c>
      <c r="W1190">
        <v>506</v>
      </c>
      <c r="X1190" s="19" t="s">
        <v>4494</v>
      </c>
      <c r="Y1190" s="4" t="str">
        <f t="shared" si="38"/>
        <v>983 : [8, 54, 0, 506],   #Veldt Cave Third Room South Door to Second Room Lower Part</v>
      </c>
      <c r="Z1190" s="4" t="str">
        <f t="shared" si="37"/>
        <v>353 : [54, 0, 506, Veldt Cave Third Room],   #984</v>
      </c>
      <c r="AB1190" s="19" t="s">
        <v>5894</v>
      </c>
      <c r="AD1190" t="s">
        <v>5894</v>
      </c>
    </row>
    <row r="1191" spans="1:30">
      <c r="A1191">
        <v>984</v>
      </c>
      <c r="B1191">
        <v>353</v>
      </c>
      <c r="C1191">
        <v>17</v>
      </c>
      <c r="D1191">
        <v>24</v>
      </c>
      <c r="E1191">
        <v>353</v>
      </c>
      <c r="F1191">
        <v>8</v>
      </c>
      <c r="G1191">
        <v>54</v>
      </c>
      <c r="H1191">
        <v>0</v>
      </c>
      <c r="I1191">
        <v>0</v>
      </c>
      <c r="J1191">
        <v>0</v>
      </c>
      <c r="K1191">
        <v>0</v>
      </c>
      <c r="L1191">
        <v>0</v>
      </c>
      <c r="M1191">
        <v>0</v>
      </c>
      <c r="P1191" s="19" t="s">
        <v>164</v>
      </c>
      <c r="Q1191" s="19" t="s">
        <v>2430</v>
      </c>
      <c r="R1191">
        <v>983</v>
      </c>
      <c r="S1191">
        <v>353</v>
      </c>
      <c r="T1191">
        <v>17</v>
      </c>
      <c r="U1191">
        <v>25</v>
      </c>
      <c r="V1191">
        <v>2</v>
      </c>
      <c r="W1191">
        <v>507</v>
      </c>
      <c r="X1191" s="19" t="s">
        <v>4493</v>
      </c>
      <c r="Y1191" s="4" t="str">
        <f t="shared" si="38"/>
        <v>984 : [17, 25, 2, 507],   #Veldt Cave Second Room Lower Part North Door</v>
      </c>
      <c r="Z1191" s="4" t="str">
        <f t="shared" si="37"/>
        <v>353 : [25, 2, 507, Veldt Cave Bandit Room / Second Room Lower Floor],   #983</v>
      </c>
      <c r="AB1191" s="19" t="s">
        <v>5895</v>
      </c>
      <c r="AD1191" t="s">
        <v>5895</v>
      </c>
    </row>
    <row r="1192" spans="1:30">
      <c r="A1192">
        <v>985</v>
      </c>
      <c r="B1192">
        <v>353</v>
      </c>
      <c r="C1192">
        <v>40</v>
      </c>
      <c r="D1192">
        <v>45</v>
      </c>
      <c r="E1192">
        <v>353</v>
      </c>
      <c r="F1192">
        <v>13</v>
      </c>
      <c r="G1192">
        <v>25</v>
      </c>
      <c r="H1192">
        <v>1</v>
      </c>
      <c r="I1192">
        <v>0</v>
      </c>
      <c r="J1192">
        <v>0</v>
      </c>
      <c r="K1192">
        <v>16</v>
      </c>
      <c r="L1192">
        <v>0</v>
      </c>
      <c r="M1192">
        <v>0</v>
      </c>
      <c r="P1192" s="19" t="s">
        <v>164</v>
      </c>
      <c r="Q1192" s="19" t="s">
        <v>2431</v>
      </c>
      <c r="R1192">
        <v>986</v>
      </c>
      <c r="S1192">
        <v>353</v>
      </c>
      <c r="T1192">
        <v>39</v>
      </c>
      <c r="U1192">
        <v>45</v>
      </c>
      <c r="V1192">
        <v>3</v>
      </c>
      <c r="W1192">
        <v>503</v>
      </c>
      <c r="X1192" s="19" t="s">
        <v>4490</v>
      </c>
      <c r="Y1192" s="4" t="str">
        <f t="shared" si="38"/>
        <v>985 : [39, 45, 3, 503],   #Veldt Cave First Room Top Right Door</v>
      </c>
      <c r="Z1192" s="4" t="str">
        <f t="shared" si="37"/>
        <v>353 : [45, 3, 503, Veldt Cave First Room],   #986</v>
      </c>
      <c r="AB1192" s="19" t="s">
        <v>5896</v>
      </c>
      <c r="AD1192" t="s">
        <v>5896</v>
      </c>
    </row>
    <row r="1193" spans="1:30">
      <c r="A1193">
        <v>986</v>
      </c>
      <c r="B1193">
        <v>353</v>
      </c>
      <c r="C1193">
        <v>12</v>
      </c>
      <c r="D1193">
        <v>25</v>
      </c>
      <c r="E1193">
        <v>353</v>
      </c>
      <c r="F1193">
        <v>39</v>
      </c>
      <c r="G1193">
        <v>45</v>
      </c>
      <c r="H1193">
        <v>3</v>
      </c>
      <c r="I1193">
        <v>0</v>
      </c>
      <c r="J1193">
        <v>0</v>
      </c>
      <c r="K1193">
        <v>48</v>
      </c>
      <c r="L1193">
        <v>0</v>
      </c>
      <c r="M1193">
        <v>0</v>
      </c>
      <c r="P1193" s="19" t="s">
        <v>164</v>
      </c>
      <c r="Q1193" s="19" t="s">
        <v>2432</v>
      </c>
      <c r="R1193">
        <v>985</v>
      </c>
      <c r="S1193">
        <v>353</v>
      </c>
      <c r="T1193">
        <v>13</v>
      </c>
      <c r="U1193">
        <v>25</v>
      </c>
      <c r="V1193">
        <v>1</v>
      </c>
      <c r="W1193">
        <v>505</v>
      </c>
      <c r="X1193" s="19" t="s">
        <v>4492</v>
      </c>
      <c r="Y1193" s="4" t="str">
        <f t="shared" si="38"/>
        <v>986 : [13, 25, 1, 505],   #Veldt Cave Second Room Top Left Door</v>
      </c>
      <c r="Z1193" s="4" t="str">
        <f t="shared" si="37"/>
        <v>353 : [25, 1, 505, Veldt Cave Bandit Room / Second Room],   #985</v>
      </c>
      <c r="AB1193" s="19" t="s">
        <v>5897</v>
      </c>
      <c r="AD1193" t="s">
        <v>5897</v>
      </c>
    </row>
    <row r="1194" spans="1:30">
      <c r="A1194">
        <v>987</v>
      </c>
      <c r="B1194">
        <v>353</v>
      </c>
      <c r="C1194">
        <v>23</v>
      </c>
      <c r="D1194">
        <v>52</v>
      </c>
      <c r="E1194">
        <v>353</v>
      </c>
      <c r="F1194">
        <v>42</v>
      </c>
      <c r="G1194">
        <v>7</v>
      </c>
      <c r="H1194">
        <v>2</v>
      </c>
      <c r="I1194">
        <v>0</v>
      </c>
      <c r="J1194">
        <v>0</v>
      </c>
      <c r="K1194">
        <v>32</v>
      </c>
      <c r="L1194">
        <v>0</v>
      </c>
      <c r="M1194">
        <v>0</v>
      </c>
      <c r="P1194" s="19" t="s">
        <v>164</v>
      </c>
      <c r="Q1194" s="19" t="s">
        <v>2435</v>
      </c>
      <c r="R1194">
        <v>988</v>
      </c>
      <c r="S1194">
        <v>353</v>
      </c>
      <c r="T1194">
        <v>23</v>
      </c>
      <c r="U1194">
        <v>51</v>
      </c>
      <c r="V1194">
        <v>0</v>
      </c>
      <c r="W1194">
        <v>507</v>
      </c>
      <c r="X1194" s="19" t="s">
        <v>4493</v>
      </c>
      <c r="Y1194" s="4" t="str">
        <f t="shared" si="38"/>
        <v>987 : [23, 51, 0, 507],   #Veldt Cave Second Room Lower Part Stairs Down to B2</v>
      </c>
      <c r="Z1194" s="4" t="str">
        <f t="shared" si="37"/>
        <v>353 : [51, 0, 507, Veldt Cave Bandit Room / Second Room Lower Floor],   #988</v>
      </c>
      <c r="AB1194" s="19" t="s">
        <v>5898</v>
      </c>
      <c r="AD1194" t="s">
        <v>5898</v>
      </c>
    </row>
    <row r="1195" spans="1:30">
      <c r="A1195">
        <v>988</v>
      </c>
      <c r="B1195">
        <v>353</v>
      </c>
      <c r="C1195">
        <v>42</v>
      </c>
      <c r="D1195">
        <v>6</v>
      </c>
      <c r="E1195">
        <v>353</v>
      </c>
      <c r="F1195">
        <v>23</v>
      </c>
      <c r="G1195">
        <v>51</v>
      </c>
      <c r="H1195">
        <v>0</v>
      </c>
      <c r="I1195">
        <v>0</v>
      </c>
      <c r="J1195">
        <v>0</v>
      </c>
      <c r="K1195">
        <v>0</v>
      </c>
      <c r="L1195">
        <v>0</v>
      </c>
      <c r="M1195">
        <v>0</v>
      </c>
      <c r="P1195" s="19" t="s">
        <v>164</v>
      </c>
      <c r="Q1195" s="19" t="s">
        <v>2497</v>
      </c>
      <c r="R1195">
        <v>987</v>
      </c>
      <c r="S1195">
        <v>353</v>
      </c>
      <c r="T1195">
        <v>42</v>
      </c>
      <c r="U1195">
        <v>7</v>
      </c>
      <c r="V1195">
        <v>2</v>
      </c>
      <c r="W1195">
        <v>508</v>
      </c>
      <c r="X1195" s="19" t="s">
        <v>4497</v>
      </c>
      <c r="Y1195" s="4" t="str">
        <f t="shared" si="38"/>
        <v>988 : [42, 7, 2, 508],   #Veldt Cave B2 Fourth Room North Left Door</v>
      </c>
      <c r="Z1195" s="4" t="str">
        <f t="shared" si="37"/>
        <v>353 : [7, 2, 508, Veldt Cave Fourth Room Left Side],   #987</v>
      </c>
      <c r="AB1195" s="19" t="s">
        <v>5899</v>
      </c>
      <c r="AD1195" t="s">
        <v>5899</v>
      </c>
    </row>
    <row r="1196" spans="1:30">
      <c r="A1196">
        <v>989</v>
      </c>
      <c r="B1196">
        <v>353</v>
      </c>
      <c r="C1196">
        <v>55</v>
      </c>
      <c r="D1196">
        <v>8</v>
      </c>
      <c r="E1196">
        <v>353</v>
      </c>
      <c r="F1196">
        <v>50</v>
      </c>
      <c r="G1196">
        <v>47</v>
      </c>
      <c r="H1196">
        <v>0</v>
      </c>
      <c r="I1196">
        <v>0</v>
      </c>
      <c r="J1196">
        <v>0</v>
      </c>
      <c r="K1196">
        <v>0</v>
      </c>
      <c r="L1196">
        <v>0</v>
      </c>
      <c r="M1196">
        <v>0</v>
      </c>
      <c r="P1196" s="19" t="s">
        <v>164</v>
      </c>
      <c r="Q1196" s="19" t="s">
        <v>2436</v>
      </c>
      <c r="R1196">
        <v>990</v>
      </c>
      <c r="S1196">
        <v>353</v>
      </c>
      <c r="T1196">
        <v>55</v>
      </c>
      <c r="U1196">
        <v>9</v>
      </c>
      <c r="V1196">
        <v>2</v>
      </c>
      <c r="W1196">
        <v>509</v>
      </c>
      <c r="X1196" s="19" t="s">
        <v>4498</v>
      </c>
      <c r="Y1196" s="4" t="str">
        <f t="shared" si="38"/>
        <v>989 : [55, 9, 2, 509],   #Veldt Cave Fourth Room North Right Door</v>
      </c>
      <c r="Z1196" s="4" t="str">
        <f t="shared" si="37"/>
        <v>353 : [9, 2, 509, Veldt Cave Fourth Room Right Side],   #990</v>
      </c>
      <c r="AB1196" s="19" t="s">
        <v>5900</v>
      </c>
      <c r="AD1196" t="s">
        <v>5900</v>
      </c>
    </row>
    <row r="1197" spans="1:30">
      <c r="A1197">
        <v>990</v>
      </c>
      <c r="B1197">
        <v>353</v>
      </c>
      <c r="C1197">
        <v>50</v>
      </c>
      <c r="D1197">
        <v>48</v>
      </c>
      <c r="E1197">
        <v>353</v>
      </c>
      <c r="F1197">
        <v>55</v>
      </c>
      <c r="G1197">
        <v>9</v>
      </c>
      <c r="H1197">
        <v>2</v>
      </c>
      <c r="I1197">
        <v>0</v>
      </c>
      <c r="J1197">
        <v>0</v>
      </c>
      <c r="K1197">
        <v>32</v>
      </c>
      <c r="L1197">
        <v>0</v>
      </c>
      <c r="M1197">
        <v>0</v>
      </c>
      <c r="P1197" s="19" t="s">
        <v>164</v>
      </c>
      <c r="Q1197" s="19" t="s">
        <v>2437</v>
      </c>
      <c r="R1197">
        <v>989</v>
      </c>
      <c r="S1197">
        <v>353</v>
      </c>
      <c r="T1197">
        <v>50</v>
      </c>
      <c r="U1197">
        <v>47</v>
      </c>
      <c r="V1197">
        <v>0</v>
      </c>
      <c r="W1197">
        <v>510</v>
      </c>
      <c r="X1197" s="19" t="s">
        <v>4496</v>
      </c>
      <c r="Y1197" s="4" t="str">
        <f t="shared" si="38"/>
        <v>990 : [50, 47, 0, 510],   #Veldt Cave Fifth Room North Door</v>
      </c>
      <c r="Z1197" s="4" t="str">
        <f t="shared" si="37"/>
        <v>353 : [47, 0, 510, Veldt Cave Fifth Room],   #989</v>
      </c>
      <c r="AB1197" s="19" t="s">
        <v>5901</v>
      </c>
      <c r="AD1197" t="s">
        <v>5901</v>
      </c>
    </row>
    <row r="1198" spans="1:30">
      <c r="A1198">
        <v>991</v>
      </c>
      <c r="B1198">
        <v>353</v>
      </c>
      <c r="C1198">
        <v>60</v>
      </c>
      <c r="D1198">
        <v>18</v>
      </c>
      <c r="E1198">
        <v>353</v>
      </c>
      <c r="F1198">
        <v>52</v>
      </c>
      <c r="G1198">
        <v>53</v>
      </c>
      <c r="H1198">
        <v>1</v>
      </c>
      <c r="I1198">
        <v>0</v>
      </c>
      <c r="J1198">
        <v>0</v>
      </c>
      <c r="K1198">
        <v>16</v>
      </c>
      <c r="L1198">
        <v>0</v>
      </c>
      <c r="M1198">
        <v>0</v>
      </c>
      <c r="P1198" s="19" t="s">
        <v>164</v>
      </c>
      <c r="Q1198" s="19" t="s">
        <v>2438</v>
      </c>
      <c r="R1198">
        <v>992</v>
      </c>
      <c r="S1198">
        <v>353</v>
      </c>
      <c r="T1198">
        <v>59</v>
      </c>
      <c r="U1198">
        <v>18</v>
      </c>
      <c r="V1198">
        <v>3</v>
      </c>
      <c r="W1198">
        <v>511</v>
      </c>
      <c r="X1198" s="19" t="s">
        <v>4495</v>
      </c>
      <c r="Y1198" s="4" t="str">
        <f t="shared" si="38"/>
        <v>991 : [59, 18, 3, 511],   #Veldt Cave Sr Behemoth Room</v>
      </c>
      <c r="Z1198" s="4" t="str">
        <f t="shared" si="37"/>
        <v>353 : [18, 3, 511, Veldt Cave Final Room],   #992</v>
      </c>
      <c r="AB1198" s="19" t="s">
        <v>5902</v>
      </c>
      <c r="AD1198" t="s">
        <v>5902</v>
      </c>
    </row>
    <row r="1199" spans="1:30">
      <c r="A1199">
        <v>992</v>
      </c>
      <c r="B1199">
        <v>353</v>
      </c>
      <c r="C1199">
        <v>51</v>
      </c>
      <c r="D1199">
        <v>53</v>
      </c>
      <c r="E1199">
        <v>353</v>
      </c>
      <c r="F1199">
        <v>59</v>
      </c>
      <c r="G1199">
        <v>18</v>
      </c>
      <c r="H1199">
        <v>3</v>
      </c>
      <c r="I1199">
        <v>0</v>
      </c>
      <c r="J1199">
        <v>0</v>
      </c>
      <c r="K1199">
        <v>48</v>
      </c>
      <c r="L1199">
        <v>0</v>
      </c>
      <c r="M1199">
        <v>0</v>
      </c>
      <c r="P1199" s="19" t="s">
        <v>164</v>
      </c>
      <c r="Q1199" s="19" t="s">
        <v>2439</v>
      </c>
      <c r="R1199">
        <v>991</v>
      </c>
      <c r="S1199">
        <v>353</v>
      </c>
      <c r="T1199">
        <v>52</v>
      </c>
      <c r="U1199">
        <v>53</v>
      </c>
      <c r="V1199">
        <v>1</v>
      </c>
      <c r="W1199">
        <v>510</v>
      </c>
      <c r="X1199" s="19" t="s">
        <v>4496</v>
      </c>
      <c r="Y1199" s="4" t="str">
        <f t="shared" si="38"/>
        <v>992 : [52, 53, 1, 510],   #Veldt Cave Fifth Room South Door</v>
      </c>
      <c r="Z1199" s="4" t="str">
        <f t="shared" si="37"/>
        <v>353 : [53, 1, 510, Veldt Cave Fifth Room],   #991</v>
      </c>
      <c r="AB1199" s="19" t="s">
        <v>5903</v>
      </c>
      <c r="AD1199" t="s">
        <v>5903</v>
      </c>
    </row>
    <row r="1200" spans="1:30">
      <c r="A1200">
        <v>993</v>
      </c>
      <c r="B1200">
        <v>354</v>
      </c>
      <c r="C1200">
        <v>55</v>
      </c>
      <c r="D1200">
        <v>41</v>
      </c>
      <c r="E1200">
        <v>337</v>
      </c>
      <c r="F1200">
        <v>5</v>
      </c>
      <c r="G1200">
        <v>27</v>
      </c>
      <c r="H1200">
        <v>2</v>
      </c>
      <c r="I1200">
        <v>0</v>
      </c>
      <c r="J1200">
        <v>0</v>
      </c>
      <c r="K1200">
        <v>32</v>
      </c>
      <c r="L1200">
        <v>0</v>
      </c>
      <c r="M1200">
        <v>0</v>
      </c>
      <c r="P1200" s="19" t="s">
        <v>7342</v>
      </c>
      <c r="Q1200" s="19" t="s">
        <v>2558</v>
      </c>
      <c r="R1200">
        <v>911</v>
      </c>
      <c r="S1200">
        <v>337</v>
      </c>
      <c r="T1200">
        <v>55</v>
      </c>
      <c r="U1200">
        <v>40</v>
      </c>
      <c r="V1200">
        <v>0</v>
      </c>
      <c r="W1200">
        <v>512</v>
      </c>
      <c r="X1200" s="19" t="s">
        <v>7507</v>
      </c>
      <c r="Y1200" s="4" t="str">
        <f t="shared" si="38"/>
        <v>993 : [55, 40, 0, 512],   #Kefka's Tower Left Side Hallway to 4 Ton Swtich Room North Door</v>
      </c>
      <c r="Z1200" s="4" t="str">
        <f t="shared" si="37"/>
        <v>354 : [40, 0, 512, Kefka's Tower Left Side Hallway to 4 Ton Swtich Room],   #911</v>
      </c>
      <c r="AB1200" s="19" t="s">
        <v>7676</v>
      </c>
      <c r="AD1200" t="s">
        <v>7676</v>
      </c>
    </row>
    <row r="1201" spans="1:30">
      <c r="A1201">
        <v>994</v>
      </c>
      <c r="B1201">
        <v>354</v>
      </c>
      <c r="C1201">
        <v>51</v>
      </c>
      <c r="D1201">
        <v>45</v>
      </c>
      <c r="E1201">
        <v>335</v>
      </c>
      <c r="F1201">
        <v>77</v>
      </c>
      <c r="G1201">
        <v>32</v>
      </c>
      <c r="H1201">
        <v>2</v>
      </c>
      <c r="I1201">
        <v>0</v>
      </c>
      <c r="J1201">
        <v>0</v>
      </c>
      <c r="K1201">
        <v>32</v>
      </c>
      <c r="L1201">
        <v>0</v>
      </c>
      <c r="M1201">
        <v>0</v>
      </c>
      <c r="P1201" s="19" t="s">
        <v>7318</v>
      </c>
      <c r="Q1201" s="19" t="s">
        <v>2559</v>
      </c>
      <c r="R1201">
        <v>903</v>
      </c>
      <c r="S1201">
        <v>335</v>
      </c>
      <c r="T1201">
        <v>51</v>
      </c>
      <c r="U1201">
        <v>44</v>
      </c>
      <c r="V1201">
        <v>0</v>
      </c>
      <c r="W1201">
        <v>512</v>
      </c>
      <c r="X1201" s="19" t="s">
        <v>7507</v>
      </c>
      <c r="Y1201" s="4" t="str">
        <f t="shared" si="38"/>
        <v>994 : [51, 44, 0, 512],   #Kefka's Tower Left Side Hallway to 4 Ton Swtich Room South Door</v>
      </c>
      <c r="Z1201" s="4" t="str">
        <f t="shared" si="37"/>
        <v>354 : [44, 0, 512, Kefka's Tower Left Side Hallway to 4 Ton Swtich Room],   #903</v>
      </c>
      <c r="AB1201" s="19" t="s">
        <v>7677</v>
      </c>
      <c r="AD1201" t="s">
        <v>7677</v>
      </c>
    </row>
    <row r="1202" spans="1:30">
      <c r="A1202">
        <v>995</v>
      </c>
      <c r="B1202">
        <v>354</v>
      </c>
      <c r="C1202">
        <v>63</v>
      </c>
      <c r="D1202">
        <v>41</v>
      </c>
      <c r="E1202">
        <v>337</v>
      </c>
      <c r="F1202">
        <v>11</v>
      </c>
      <c r="G1202">
        <v>27</v>
      </c>
      <c r="H1202">
        <v>2</v>
      </c>
      <c r="I1202">
        <v>0</v>
      </c>
      <c r="J1202">
        <v>0</v>
      </c>
      <c r="K1202">
        <v>32</v>
      </c>
      <c r="L1202">
        <v>0</v>
      </c>
      <c r="M1202">
        <v>0</v>
      </c>
      <c r="P1202" s="19" t="s">
        <v>7342</v>
      </c>
      <c r="Q1202" s="19" t="s">
        <v>2560</v>
      </c>
      <c r="R1202">
        <v>912</v>
      </c>
      <c r="S1202">
        <v>337</v>
      </c>
      <c r="T1202">
        <v>63</v>
      </c>
      <c r="U1202">
        <v>40</v>
      </c>
      <c r="V1202">
        <v>0</v>
      </c>
      <c r="W1202">
        <v>513</v>
      </c>
      <c r="X1202" s="19" t="s">
        <v>7508</v>
      </c>
      <c r="Y1202" s="4" t="str">
        <f t="shared" si="38"/>
        <v>995 : [63, 40, 0, 513],   #Kefka's Tower Right Side Hallway to 4 Ton Swtich Room North Door</v>
      </c>
      <c r="Z1202" s="4" t="str">
        <f t="shared" si="37"/>
        <v>354 : [40, 0, 513, Kefka's Tower Right Side Hallway to 4 Ton Swtich Room],   #912</v>
      </c>
      <c r="AB1202" s="19" t="s">
        <v>7678</v>
      </c>
      <c r="AD1202" t="s">
        <v>7678</v>
      </c>
    </row>
    <row r="1203" spans="1:30">
      <c r="A1203">
        <v>996</v>
      </c>
      <c r="B1203">
        <v>354</v>
      </c>
      <c r="C1203">
        <v>67</v>
      </c>
      <c r="D1203">
        <v>45</v>
      </c>
      <c r="E1203">
        <v>354</v>
      </c>
      <c r="F1203">
        <v>87</v>
      </c>
      <c r="G1203">
        <v>32</v>
      </c>
      <c r="H1203">
        <v>2</v>
      </c>
      <c r="I1203">
        <v>0</v>
      </c>
      <c r="J1203">
        <v>0</v>
      </c>
      <c r="K1203">
        <v>32</v>
      </c>
      <c r="L1203">
        <v>0</v>
      </c>
      <c r="M1203">
        <v>0</v>
      </c>
      <c r="P1203" s="19" t="s">
        <v>7313</v>
      </c>
      <c r="Q1203" s="19" t="s">
        <v>2561</v>
      </c>
      <c r="R1203">
        <v>999</v>
      </c>
      <c r="S1203">
        <v>354</v>
      </c>
      <c r="T1203">
        <v>67</v>
      </c>
      <c r="U1203">
        <v>44</v>
      </c>
      <c r="V1203">
        <v>0</v>
      </c>
      <c r="W1203">
        <v>513</v>
      </c>
      <c r="X1203" s="19" t="s">
        <v>7508</v>
      </c>
      <c r="Y1203" s="4" t="str">
        <f t="shared" si="38"/>
        <v>996 : [67, 44, 0, 513],   #Kefka's Tower Right Side Hallway to 4 Ton Swtich Room South Door</v>
      </c>
      <c r="Z1203" s="4" t="str">
        <f t="shared" si="37"/>
        <v>354 : [44, 0, 513, Kefka's Tower Right Side Hallway to 4 Ton Swtich Room],   #999</v>
      </c>
      <c r="AB1203" s="19" t="s">
        <v>7679</v>
      </c>
      <c r="AD1203" t="s">
        <v>7679</v>
      </c>
    </row>
    <row r="1204" spans="1:30">
      <c r="A1204">
        <v>997</v>
      </c>
      <c r="B1204">
        <v>354</v>
      </c>
      <c r="C1204">
        <v>12</v>
      </c>
      <c r="D1204">
        <v>45</v>
      </c>
      <c r="E1204">
        <v>291</v>
      </c>
      <c r="F1204">
        <v>18</v>
      </c>
      <c r="G1204">
        <v>11</v>
      </c>
      <c r="H1204">
        <v>2</v>
      </c>
      <c r="I1204">
        <v>0</v>
      </c>
      <c r="J1204">
        <v>0</v>
      </c>
      <c r="K1204">
        <v>32</v>
      </c>
      <c r="L1204">
        <v>0</v>
      </c>
      <c r="M1204">
        <v>0</v>
      </c>
      <c r="P1204" s="19" t="s">
        <v>7311</v>
      </c>
      <c r="Q1204" s="19" t="s">
        <v>2562</v>
      </c>
      <c r="R1204">
        <v>753</v>
      </c>
      <c r="S1204">
        <v>291</v>
      </c>
      <c r="T1204">
        <v>12</v>
      </c>
      <c r="U1204">
        <v>44</v>
      </c>
      <c r="V1204">
        <v>0</v>
      </c>
      <c r="W1204">
        <v>514</v>
      </c>
      <c r="X1204" s="19" t="s">
        <v>7509</v>
      </c>
      <c r="Y1204" s="4" t="str">
        <f t="shared" si="38"/>
        <v>997 : [12, 44, 0, 514],   #Kefka's Tower Goddess Room South Door</v>
      </c>
      <c r="Z1204" s="4" t="str">
        <f t="shared" si="37"/>
        <v>354 : [44, 0, 514, Kefka's Tower Goddess Room],   #753</v>
      </c>
      <c r="AB1204" s="19" t="s">
        <v>7680</v>
      </c>
      <c r="AD1204" t="s">
        <v>7680</v>
      </c>
    </row>
    <row r="1205" spans="1:30">
      <c r="A1205">
        <v>998</v>
      </c>
      <c r="B1205">
        <v>354</v>
      </c>
      <c r="C1205">
        <v>82</v>
      </c>
      <c r="D1205">
        <v>43</v>
      </c>
      <c r="E1205">
        <v>293</v>
      </c>
      <c r="F1205">
        <v>52</v>
      </c>
      <c r="G1205">
        <v>4</v>
      </c>
      <c r="H1205">
        <v>2</v>
      </c>
      <c r="I1205">
        <v>0</v>
      </c>
      <c r="J1205">
        <v>0</v>
      </c>
      <c r="K1205">
        <v>32</v>
      </c>
      <c r="L1205">
        <v>0</v>
      </c>
      <c r="M1205">
        <v>0</v>
      </c>
      <c r="P1205" s="19" t="s">
        <v>655</v>
      </c>
      <c r="Q1205" s="19" t="s">
        <v>2691</v>
      </c>
      <c r="R1205">
        <v>765</v>
      </c>
      <c r="S1205">
        <v>293</v>
      </c>
      <c r="T1205">
        <v>82</v>
      </c>
      <c r="U1205">
        <v>42</v>
      </c>
      <c r="V1205">
        <v>0</v>
      </c>
      <c r="W1205">
        <v>515</v>
      </c>
      <c r="X1205" s="19" t="s">
        <v>7510</v>
      </c>
      <c r="Y1205" s="4" t="str">
        <f t="shared" si="38"/>
        <v>998 : [82, 42, 0, 515],   #Kefka's Tower Skull Drgn South Door</v>
      </c>
      <c r="Z1205" s="4" t="str">
        <f t="shared" si="37"/>
        <v>354 : [42, 0, 515, Kefka's Tower Skull Drgn Room],   #765</v>
      </c>
      <c r="AB1205" s="19" t="s">
        <v>7681</v>
      </c>
      <c r="AD1205" t="s">
        <v>7681</v>
      </c>
    </row>
    <row r="1206" spans="1:30">
      <c r="A1206">
        <v>999</v>
      </c>
      <c r="B1206">
        <v>354</v>
      </c>
      <c r="C1206">
        <v>87</v>
      </c>
      <c r="D1206">
        <v>31</v>
      </c>
      <c r="E1206">
        <v>354</v>
      </c>
      <c r="F1206">
        <v>67</v>
      </c>
      <c r="G1206">
        <v>44</v>
      </c>
      <c r="H1206">
        <v>0</v>
      </c>
      <c r="I1206">
        <v>0</v>
      </c>
      <c r="J1206">
        <v>0</v>
      </c>
      <c r="K1206">
        <v>0</v>
      </c>
      <c r="L1206">
        <v>0</v>
      </c>
      <c r="M1206">
        <v>0</v>
      </c>
      <c r="P1206" s="19" t="s">
        <v>7313</v>
      </c>
      <c r="Q1206" s="19" t="s">
        <v>2692</v>
      </c>
      <c r="R1206">
        <v>996</v>
      </c>
      <c r="S1206">
        <v>354</v>
      </c>
      <c r="T1206">
        <v>87</v>
      </c>
      <c r="U1206">
        <v>32</v>
      </c>
      <c r="V1206">
        <v>2</v>
      </c>
      <c r="W1206">
        <v>515</v>
      </c>
      <c r="X1206" s="19" t="s">
        <v>7510</v>
      </c>
      <c r="Y1206" s="4" t="str">
        <f t="shared" si="38"/>
        <v>999 : [87, 32, 2, 515],   #Kefka's Tower Skull Drgn North Door</v>
      </c>
      <c r="Z1206" s="4" t="str">
        <f t="shared" si="37"/>
        <v>354 : [32, 2, 515, Kefka's Tower Skull Drgn Room],   #996</v>
      </c>
      <c r="AB1206" s="19" t="s">
        <v>7682</v>
      </c>
      <c r="AD1206" t="s">
        <v>7682</v>
      </c>
    </row>
    <row r="1207" spans="1:30">
      <c r="A1207">
        <v>1000</v>
      </c>
      <c r="B1207">
        <v>354</v>
      </c>
      <c r="C1207">
        <v>12</v>
      </c>
      <c r="D1207">
        <v>29</v>
      </c>
      <c r="E1207">
        <v>411</v>
      </c>
      <c r="F1207">
        <v>115</v>
      </c>
      <c r="G1207">
        <v>47</v>
      </c>
      <c r="H1207">
        <v>0</v>
      </c>
      <c r="I1207">
        <v>0</v>
      </c>
      <c r="J1207">
        <v>0</v>
      </c>
      <c r="K1207">
        <v>0</v>
      </c>
      <c r="L1207">
        <v>0</v>
      </c>
      <c r="M1207">
        <v>0</v>
      </c>
      <c r="P1207" s="19" t="s">
        <v>7312</v>
      </c>
      <c r="Q1207" s="19" t="s">
        <v>2563</v>
      </c>
      <c r="R1207">
        <v>1123</v>
      </c>
      <c r="S1207">
        <v>411</v>
      </c>
      <c r="T1207">
        <v>12</v>
      </c>
      <c r="U1207">
        <v>31</v>
      </c>
      <c r="V1207">
        <v>2</v>
      </c>
      <c r="W1207">
        <v>514</v>
      </c>
      <c r="X1207" s="19" t="s">
        <v>7509</v>
      </c>
      <c r="Y1207" s="4" t="str">
        <f t="shared" si="38"/>
        <v>1000 : [12, 31, 2, 514],   #Kefka's Tower Goddess Room North Door</v>
      </c>
      <c r="Z1207" s="4" t="str">
        <f t="shared" si="37"/>
        <v>354 : [31, 2, 514, Kefka's Tower Goddess Room],   #1123</v>
      </c>
      <c r="AB1207" s="19" t="s">
        <v>7683</v>
      </c>
      <c r="AD1207" t="s">
        <v>7683</v>
      </c>
    </row>
    <row r="1208" spans="1:30">
      <c r="A1208">
        <v>1001</v>
      </c>
      <c r="B1208">
        <v>355</v>
      </c>
      <c r="C1208">
        <v>64</v>
      </c>
      <c r="D1208">
        <v>21</v>
      </c>
      <c r="E1208">
        <v>291</v>
      </c>
      <c r="F1208">
        <v>6</v>
      </c>
      <c r="G1208">
        <v>11</v>
      </c>
      <c r="H1208">
        <v>2</v>
      </c>
      <c r="I1208">
        <v>0</v>
      </c>
      <c r="J1208">
        <v>0</v>
      </c>
      <c r="K1208">
        <v>32</v>
      </c>
      <c r="L1208">
        <v>0</v>
      </c>
      <c r="M1208">
        <v>0</v>
      </c>
      <c r="P1208" s="19" t="s">
        <v>7311</v>
      </c>
      <c r="Q1208" s="19" t="s">
        <v>2564</v>
      </c>
      <c r="R1208">
        <v>755</v>
      </c>
      <c r="S1208">
        <v>291</v>
      </c>
      <c r="T1208">
        <v>64</v>
      </c>
      <c r="U1208">
        <v>19</v>
      </c>
      <c r="V1208">
        <v>0</v>
      </c>
      <c r="W1208">
        <v>516</v>
      </c>
      <c r="X1208" s="19" t="s">
        <v>7511</v>
      </c>
      <c r="Y1208" s="4" t="str">
        <f t="shared" si="38"/>
        <v>1001 : [64, 19, 0, 516],   #Kefka's Tower Doom Room South Door</v>
      </c>
      <c r="Z1208" s="4" t="str">
        <f t="shared" si="37"/>
        <v>355 : [19, 0, 516, Kefka's Tower Doom Room],   #755</v>
      </c>
      <c r="AB1208" s="19" t="s">
        <v>7684</v>
      </c>
      <c r="AD1208" t="s">
        <v>7684</v>
      </c>
    </row>
    <row r="1209" spans="1:30">
      <c r="A1209">
        <v>1002</v>
      </c>
      <c r="B1209">
        <v>355</v>
      </c>
      <c r="C1209">
        <v>31</v>
      </c>
      <c r="D1209">
        <v>8</v>
      </c>
      <c r="E1209">
        <v>291</v>
      </c>
      <c r="F1209">
        <v>6</v>
      </c>
      <c r="G1209">
        <v>15</v>
      </c>
      <c r="H1209">
        <v>0</v>
      </c>
      <c r="I1209">
        <v>0</v>
      </c>
      <c r="J1209">
        <v>0</v>
      </c>
      <c r="K1209">
        <v>0</v>
      </c>
      <c r="L1209">
        <v>0</v>
      </c>
      <c r="M1209">
        <v>0</v>
      </c>
      <c r="P1209" s="19" t="s">
        <v>7311</v>
      </c>
      <c r="Q1209" s="19" t="s">
        <v>2565</v>
      </c>
      <c r="R1209">
        <v>756</v>
      </c>
      <c r="S1209">
        <v>291</v>
      </c>
      <c r="T1209">
        <v>31</v>
      </c>
      <c r="U1209">
        <v>9</v>
      </c>
      <c r="V1209">
        <v>2</v>
      </c>
      <c r="W1209">
        <v>517</v>
      </c>
      <c r="X1209" s="19" t="s">
        <v>7513</v>
      </c>
      <c r="Y1209" s="4" t="str">
        <f t="shared" si="38"/>
        <v>1002 : [31, 9, 2, 517],   #Kefka's Tower Upstairs Switch Room Left North Door</v>
      </c>
      <c r="Z1209" s="4" t="str">
        <f t="shared" si="37"/>
        <v>355 : [9, 2, 517, Kefka's Tower Upstairs Switch Room Bottom Left],   #756</v>
      </c>
      <c r="AB1209" s="19" t="s">
        <v>7685</v>
      </c>
      <c r="AD1209" t="s">
        <v>7685</v>
      </c>
    </row>
    <row r="1210" spans="1:30">
      <c r="A1210">
        <v>1003</v>
      </c>
      <c r="B1210">
        <v>355</v>
      </c>
      <c r="C1210">
        <v>47</v>
      </c>
      <c r="D1210">
        <v>8</v>
      </c>
      <c r="E1210">
        <v>291</v>
      </c>
      <c r="F1210">
        <v>18</v>
      </c>
      <c r="G1210">
        <v>15</v>
      </c>
      <c r="H1210">
        <v>0</v>
      </c>
      <c r="I1210">
        <v>0</v>
      </c>
      <c r="J1210">
        <v>0</v>
      </c>
      <c r="K1210">
        <v>0</v>
      </c>
      <c r="L1210">
        <v>0</v>
      </c>
      <c r="M1210">
        <v>0</v>
      </c>
      <c r="P1210" s="19" t="s">
        <v>7311</v>
      </c>
      <c r="Q1210" s="19" t="s">
        <v>2566</v>
      </c>
      <c r="R1210">
        <v>754</v>
      </c>
      <c r="S1210">
        <v>291</v>
      </c>
      <c r="T1210">
        <v>47</v>
      </c>
      <c r="U1210">
        <v>9</v>
      </c>
      <c r="V1210">
        <v>2</v>
      </c>
      <c r="W1210">
        <v>518</v>
      </c>
      <c r="X1210" s="19" t="s">
        <v>7514</v>
      </c>
      <c r="Y1210" s="4" t="str">
        <f t="shared" si="38"/>
        <v>1003 : [47, 9, 2, 518],   #Kefka's Tower Upstairs Switch Room Right North Door</v>
      </c>
      <c r="Z1210" s="4" t="str">
        <f t="shared" si="37"/>
        <v>355 : [9, 2, 518, Kefka's Tower Upstairs Switch Room Bottom Right],   #754</v>
      </c>
      <c r="AB1210" s="19" t="s">
        <v>7686</v>
      </c>
      <c r="AD1210" t="s">
        <v>7686</v>
      </c>
    </row>
    <row r="1211" spans="1:30">
      <c r="A1211">
        <v>1004</v>
      </c>
      <c r="B1211">
        <v>355</v>
      </c>
      <c r="C1211">
        <v>31</v>
      </c>
      <c r="D1211">
        <v>18</v>
      </c>
      <c r="E1211">
        <v>337</v>
      </c>
      <c r="F1211">
        <v>2</v>
      </c>
      <c r="G1211">
        <v>6</v>
      </c>
      <c r="H1211">
        <v>2</v>
      </c>
      <c r="I1211">
        <v>0</v>
      </c>
      <c r="J1211">
        <v>0</v>
      </c>
      <c r="K1211">
        <v>32</v>
      </c>
      <c r="L1211">
        <v>0</v>
      </c>
      <c r="M1211">
        <v>0</v>
      </c>
      <c r="P1211" s="19" t="s">
        <v>7342</v>
      </c>
      <c r="Q1211" s="19" t="s">
        <v>2567</v>
      </c>
      <c r="R1211">
        <v>907</v>
      </c>
      <c r="S1211">
        <v>337</v>
      </c>
      <c r="T1211">
        <v>31</v>
      </c>
      <c r="U1211">
        <v>17</v>
      </c>
      <c r="V1211">
        <v>0</v>
      </c>
      <c r="W1211">
        <v>517</v>
      </c>
      <c r="X1211" s="19" t="s">
        <v>7513</v>
      </c>
      <c r="Y1211" s="4" t="str">
        <f t="shared" si="38"/>
        <v>1004 : [31, 17, 0, 517],   #Kefka's Tower Upstairs Switch Room Far Left South Door</v>
      </c>
      <c r="Z1211" s="4" t="str">
        <f t="shared" si="37"/>
        <v>355 : [17, 0, 517, Kefka's Tower Upstairs Switch Room Bottom Left],   #907</v>
      </c>
      <c r="AB1211" s="19" t="s">
        <v>7687</v>
      </c>
      <c r="AD1211" t="s">
        <v>7687</v>
      </c>
    </row>
    <row r="1212" spans="1:30">
      <c r="A1212">
        <v>1005</v>
      </c>
      <c r="B1212">
        <v>355</v>
      </c>
      <c r="C1212">
        <v>35</v>
      </c>
      <c r="D1212">
        <v>18</v>
      </c>
      <c r="E1212">
        <v>337</v>
      </c>
      <c r="F1212">
        <v>4</v>
      </c>
      <c r="G1212">
        <v>6</v>
      </c>
      <c r="H1212">
        <v>2</v>
      </c>
      <c r="I1212">
        <v>0</v>
      </c>
      <c r="J1212">
        <v>0</v>
      </c>
      <c r="K1212">
        <v>32</v>
      </c>
      <c r="L1212">
        <v>0</v>
      </c>
      <c r="M1212">
        <v>0</v>
      </c>
      <c r="P1212" s="19" t="s">
        <v>7342</v>
      </c>
      <c r="Q1212" s="19" t="s">
        <v>2568</v>
      </c>
      <c r="R1212">
        <v>908</v>
      </c>
      <c r="S1212">
        <v>337</v>
      </c>
      <c r="T1212">
        <v>35</v>
      </c>
      <c r="U1212">
        <v>17</v>
      </c>
      <c r="V1212">
        <v>0</v>
      </c>
      <c r="W1212">
        <v>519</v>
      </c>
      <c r="X1212" s="19" t="s">
        <v>7512</v>
      </c>
      <c r="Y1212" s="4" t="str">
        <f t="shared" si="38"/>
        <v>1005 : [35, 17, 0, 519],   #Kefka's Tower Upstairs Switch Room Left South Door</v>
      </c>
      <c r="Z1212" s="4" t="str">
        <f t="shared" si="37"/>
        <v>355 : [17, 0, 519, Kefka's Tower Upstairs Switch Room Left],   #908</v>
      </c>
      <c r="AB1212" s="19" t="s">
        <v>7688</v>
      </c>
      <c r="AD1212" t="s">
        <v>7688</v>
      </c>
    </row>
    <row r="1213" spans="1:30">
      <c r="A1213">
        <v>1006</v>
      </c>
      <c r="B1213">
        <v>355</v>
      </c>
      <c r="C1213">
        <v>47</v>
      </c>
      <c r="D1213">
        <v>18</v>
      </c>
      <c r="E1213">
        <v>337</v>
      </c>
      <c r="F1213">
        <v>14</v>
      </c>
      <c r="G1213">
        <v>6</v>
      </c>
      <c r="H1213">
        <v>2</v>
      </c>
      <c r="I1213">
        <v>0</v>
      </c>
      <c r="J1213">
        <v>0</v>
      </c>
      <c r="K1213">
        <v>32</v>
      </c>
      <c r="L1213">
        <v>0</v>
      </c>
      <c r="M1213">
        <v>0</v>
      </c>
      <c r="P1213" s="19" t="s">
        <v>7342</v>
      </c>
      <c r="Q1213" s="19" t="s">
        <v>2569</v>
      </c>
      <c r="R1213">
        <v>909</v>
      </c>
      <c r="S1213">
        <v>337</v>
      </c>
      <c r="T1213">
        <v>47</v>
      </c>
      <c r="U1213">
        <v>17</v>
      </c>
      <c r="V1213">
        <v>0</v>
      </c>
      <c r="W1213">
        <v>518</v>
      </c>
      <c r="X1213" s="19" t="s">
        <v>7514</v>
      </c>
      <c r="Y1213" s="4" t="str">
        <f t="shared" si="38"/>
        <v>1006 : [47, 17, 0, 518],   #Kefka's Tower Upstairs Switch Room Far Right South Door</v>
      </c>
      <c r="Z1213" s="4" t="str">
        <f t="shared" si="37"/>
        <v>355 : [17, 0, 518, Kefka's Tower Upstairs Switch Room Bottom Right],   #909</v>
      </c>
      <c r="AB1213" s="19" t="s">
        <v>7689</v>
      </c>
      <c r="AD1213" t="s">
        <v>7689</v>
      </c>
    </row>
    <row r="1214" spans="1:30">
      <c r="A1214">
        <v>1007</v>
      </c>
      <c r="B1214">
        <v>355</v>
      </c>
      <c r="C1214">
        <v>43</v>
      </c>
      <c r="D1214">
        <v>18</v>
      </c>
      <c r="E1214">
        <v>337</v>
      </c>
      <c r="F1214">
        <v>12</v>
      </c>
      <c r="G1214">
        <v>6</v>
      </c>
      <c r="H1214">
        <v>2</v>
      </c>
      <c r="I1214">
        <v>0</v>
      </c>
      <c r="J1214">
        <v>0</v>
      </c>
      <c r="K1214">
        <v>32</v>
      </c>
      <c r="L1214">
        <v>0</v>
      </c>
      <c r="M1214">
        <v>0</v>
      </c>
      <c r="P1214" s="19" t="s">
        <v>7342</v>
      </c>
      <c r="Q1214" s="19" t="s">
        <v>2570</v>
      </c>
      <c r="R1214">
        <v>910</v>
      </c>
      <c r="S1214">
        <v>337</v>
      </c>
      <c r="T1214">
        <v>43</v>
      </c>
      <c r="U1214">
        <v>17</v>
      </c>
      <c r="V1214">
        <v>0</v>
      </c>
      <c r="W1214">
        <v>520</v>
      </c>
      <c r="X1214" s="19" t="s">
        <v>7515</v>
      </c>
      <c r="Y1214" s="4" t="str">
        <f t="shared" si="38"/>
        <v>1007 : [43, 17, 0, 520],   #Kefka's Tower Upstairs Switch Room Right South Door</v>
      </c>
      <c r="Z1214" s="4" t="str">
        <f t="shared" si="37"/>
        <v>355 : [17, 0, 520, Kefka's Tower Upstairs Switch Room Right],   #910</v>
      </c>
      <c r="AB1214" s="19" t="s">
        <v>7690</v>
      </c>
      <c r="AD1214" t="s">
        <v>7690</v>
      </c>
    </row>
    <row r="1215" spans="1:30">
      <c r="A1215">
        <v>1008</v>
      </c>
      <c r="B1215">
        <v>355</v>
      </c>
      <c r="C1215">
        <v>39</v>
      </c>
      <c r="D1215">
        <v>4</v>
      </c>
      <c r="E1215">
        <v>291</v>
      </c>
      <c r="F1215">
        <v>12</v>
      </c>
      <c r="G1215">
        <v>16</v>
      </c>
      <c r="H1215">
        <v>0</v>
      </c>
      <c r="I1215">
        <v>0</v>
      </c>
      <c r="J1215">
        <v>0</v>
      </c>
      <c r="K1215">
        <v>0</v>
      </c>
      <c r="L1215">
        <v>0</v>
      </c>
      <c r="M1215">
        <v>0</v>
      </c>
      <c r="P1215" s="19" t="s">
        <v>7311</v>
      </c>
      <c r="Q1215" s="19" t="s">
        <v>2571</v>
      </c>
      <c r="R1215">
        <v>757</v>
      </c>
      <c r="S1215">
        <v>291</v>
      </c>
      <c r="T1215">
        <v>39</v>
      </c>
      <c r="U1215">
        <v>5</v>
      </c>
      <c r="V1215">
        <v>2</v>
      </c>
      <c r="W1215">
        <v>521</v>
      </c>
      <c r="X1215" s="19" t="s">
        <v>7516</v>
      </c>
      <c r="Y1215" s="4" t="str">
        <f t="shared" si="38"/>
        <v>1008 : [39, 5, 2, 521],   #Kefka's Tower Upstairs Switch Room Middle North Door</v>
      </c>
      <c r="Z1215" s="4" t="str">
        <f t="shared" si="37"/>
        <v>355 : [5, 2, 521, Kefka's Tower Upstairs Switch Room Middle Door],   #757</v>
      </c>
      <c r="AB1215" s="19" t="s">
        <v>7691</v>
      </c>
      <c r="AD1215" t="s">
        <v>7691</v>
      </c>
    </row>
    <row r="1216" spans="1:30">
      <c r="A1216">
        <v>1009</v>
      </c>
      <c r="B1216">
        <v>355</v>
      </c>
      <c r="C1216">
        <v>64</v>
      </c>
      <c r="D1216">
        <v>6</v>
      </c>
      <c r="E1216">
        <v>411</v>
      </c>
      <c r="F1216">
        <v>103</v>
      </c>
      <c r="G1216">
        <v>48</v>
      </c>
      <c r="H1216">
        <v>0</v>
      </c>
      <c r="I1216">
        <v>0</v>
      </c>
      <c r="J1216">
        <v>0</v>
      </c>
      <c r="K1216">
        <v>0</v>
      </c>
      <c r="L1216">
        <v>0</v>
      </c>
      <c r="M1216">
        <v>0</v>
      </c>
      <c r="P1216" s="19" t="s">
        <v>7312</v>
      </c>
      <c r="Q1216" s="19" t="s">
        <v>2572</v>
      </c>
      <c r="R1216">
        <v>1121</v>
      </c>
      <c r="S1216">
        <v>411</v>
      </c>
      <c r="T1216">
        <v>64</v>
      </c>
      <c r="U1216">
        <v>7</v>
      </c>
      <c r="V1216">
        <v>2</v>
      </c>
      <c r="W1216">
        <v>516</v>
      </c>
      <c r="X1216" s="19" t="s">
        <v>7511</v>
      </c>
      <c r="Y1216" s="4" t="str">
        <f t="shared" si="38"/>
        <v>1009 : [64, 7, 2, 516],   #Kefka's Tower Doom Room North Door</v>
      </c>
      <c r="Z1216" s="4" t="str">
        <f t="shared" si="37"/>
        <v>355 : [7, 2, 516, Kefka's Tower Doom Room],   #1121</v>
      </c>
      <c r="AB1216" s="19" t="s">
        <v>7692</v>
      </c>
      <c r="AD1216" t="s">
        <v>7692</v>
      </c>
    </row>
    <row r="1217" spans="1:30">
      <c r="A1217">
        <v>1010</v>
      </c>
      <c r="B1217">
        <v>359</v>
      </c>
      <c r="C1217">
        <v>10</v>
      </c>
      <c r="D1217">
        <v>10</v>
      </c>
      <c r="E1217">
        <v>367</v>
      </c>
      <c r="F1217">
        <v>7</v>
      </c>
      <c r="G1217">
        <v>12</v>
      </c>
      <c r="H1217">
        <v>0</v>
      </c>
      <c r="I1217">
        <v>0</v>
      </c>
      <c r="J1217">
        <v>0</v>
      </c>
      <c r="K1217">
        <v>0</v>
      </c>
      <c r="L1217">
        <v>0</v>
      </c>
      <c r="M1217">
        <v>0</v>
      </c>
      <c r="P1217" s="19" t="s">
        <v>7352</v>
      </c>
      <c r="Q1217" s="19" t="s">
        <v>2575</v>
      </c>
      <c r="R1217">
        <v>1028</v>
      </c>
      <c r="S1217">
        <v>367</v>
      </c>
      <c r="T1217">
        <v>10</v>
      </c>
      <c r="U1217">
        <v>11</v>
      </c>
      <c r="V1217">
        <v>2</v>
      </c>
      <c r="W1217">
        <v>522</v>
      </c>
      <c r="X1217" s="19" t="s">
        <v>4500</v>
      </c>
      <c r="Y1217" s="4" t="str">
        <f t="shared" si="38"/>
        <v>1010 : [10, 11, 2, 522],   #Fanatic's Tower Level 2 Outside To Treasure Room 3</v>
      </c>
      <c r="Z1217" s="4" t="str">
        <f t="shared" si="37"/>
        <v>359 : [11, 2, 522, Fanatic's Tower 2nd Floor Outside],   #1028</v>
      </c>
      <c r="AB1217" s="19" t="s">
        <v>5904</v>
      </c>
      <c r="AD1217" t="s">
        <v>5904</v>
      </c>
    </row>
    <row r="1218" spans="1:30">
      <c r="A1218">
        <v>1011</v>
      </c>
      <c r="B1218">
        <v>359</v>
      </c>
      <c r="C1218">
        <v>7</v>
      </c>
      <c r="D1218">
        <v>29</v>
      </c>
      <c r="E1218">
        <v>363</v>
      </c>
      <c r="F1218">
        <v>7</v>
      </c>
      <c r="G1218">
        <v>2</v>
      </c>
      <c r="H1218">
        <v>3</v>
      </c>
      <c r="I1218">
        <v>0</v>
      </c>
      <c r="J1218">
        <v>0</v>
      </c>
      <c r="K1218">
        <v>48</v>
      </c>
      <c r="L1218">
        <v>0</v>
      </c>
      <c r="M1218">
        <v>0</v>
      </c>
      <c r="P1218" s="19" t="s">
        <v>7353</v>
      </c>
      <c r="Q1218" s="19" t="s">
        <v>2573</v>
      </c>
      <c r="R1218">
        <v>1023</v>
      </c>
      <c r="S1218">
        <v>363</v>
      </c>
      <c r="T1218">
        <v>8</v>
      </c>
      <c r="U1218">
        <v>28</v>
      </c>
      <c r="V1218">
        <v>1</v>
      </c>
      <c r="W1218">
        <v>522</v>
      </c>
      <c r="X1218" s="19" t="s">
        <v>4500</v>
      </c>
      <c r="Y1218" s="4" t="str">
        <f t="shared" si="38"/>
        <v>1011 : [8, 28, 1, 522],   #Fanatic's Tower Level 2 Outside To Level 1</v>
      </c>
      <c r="Z1218" s="4" t="str">
        <f t="shared" si="37"/>
        <v>359 : [28, 1, 522, Fanatic's Tower 2nd Floor Outside],   #1023</v>
      </c>
      <c r="AB1218" s="19" t="s">
        <v>5905</v>
      </c>
      <c r="AD1218" t="s">
        <v>5905</v>
      </c>
    </row>
    <row r="1219" spans="1:30">
      <c r="A1219">
        <v>1012</v>
      </c>
      <c r="B1219">
        <v>359</v>
      </c>
      <c r="C1219">
        <v>8</v>
      </c>
      <c r="D1219">
        <v>1</v>
      </c>
      <c r="E1219">
        <v>360</v>
      </c>
      <c r="F1219">
        <v>8</v>
      </c>
      <c r="G1219">
        <v>28</v>
      </c>
      <c r="H1219">
        <v>1</v>
      </c>
      <c r="I1219">
        <v>0</v>
      </c>
      <c r="J1219">
        <v>0</v>
      </c>
      <c r="K1219">
        <v>16</v>
      </c>
      <c r="L1219">
        <v>0</v>
      </c>
      <c r="M1219">
        <v>0</v>
      </c>
      <c r="P1219" s="19" t="s">
        <v>7354</v>
      </c>
      <c r="Q1219" s="19" t="s">
        <v>2574</v>
      </c>
      <c r="R1219">
        <v>1014</v>
      </c>
      <c r="S1219">
        <v>360</v>
      </c>
      <c r="T1219">
        <v>7</v>
      </c>
      <c r="U1219">
        <v>2</v>
      </c>
      <c r="V1219">
        <v>3</v>
      </c>
      <c r="W1219">
        <v>522</v>
      </c>
      <c r="X1219" s="19" t="s">
        <v>4500</v>
      </c>
      <c r="Y1219" s="4" t="str">
        <f t="shared" si="38"/>
        <v>1012 : [7, 2, 3, 522],   #Fanatic's Tower Level 2 Outside To Level 3</v>
      </c>
      <c r="Z1219" s="4" t="str">
        <f t="shared" ref="Z1219:Z1282" si="39">B1219&amp;" : ["&amp;U1219&amp;", "&amp;V1219&amp;", "&amp;W1219&amp;", "&amp;X1219&amp;"],   #"&amp;R1219</f>
        <v>359 : [2, 3, 522, Fanatic's Tower 2nd Floor Outside],   #1014</v>
      </c>
      <c r="AB1219" s="19" t="s">
        <v>5906</v>
      </c>
      <c r="AD1219" t="s">
        <v>5906</v>
      </c>
    </row>
    <row r="1220" spans="1:30">
      <c r="A1220">
        <v>1013</v>
      </c>
      <c r="B1220">
        <v>360</v>
      </c>
      <c r="C1220">
        <v>10</v>
      </c>
      <c r="D1220">
        <v>10</v>
      </c>
      <c r="E1220">
        <v>368</v>
      </c>
      <c r="F1220">
        <v>7</v>
      </c>
      <c r="G1220">
        <v>12</v>
      </c>
      <c r="H1220">
        <v>0</v>
      </c>
      <c r="I1220">
        <v>0</v>
      </c>
      <c r="J1220">
        <v>0</v>
      </c>
      <c r="K1220">
        <v>0</v>
      </c>
      <c r="L1220">
        <v>0</v>
      </c>
      <c r="M1220">
        <v>0</v>
      </c>
      <c r="P1220" s="19" t="s">
        <v>7355</v>
      </c>
      <c r="Q1220" s="19" t="s">
        <v>2576</v>
      </c>
      <c r="R1220">
        <v>1029</v>
      </c>
      <c r="S1220">
        <v>368</v>
      </c>
      <c r="T1220">
        <v>10</v>
      </c>
      <c r="U1220">
        <v>11</v>
      </c>
      <c r="V1220">
        <v>2</v>
      </c>
      <c r="W1220">
        <v>523</v>
      </c>
      <c r="X1220" s="19" t="s">
        <v>4501</v>
      </c>
      <c r="Y1220" s="4" t="str">
        <f t="shared" ref="Y1220:Y1283" si="40">A1220&amp;" : ["&amp;T1220&amp;", "&amp;U1220&amp;", "&amp;V1220&amp;", "&amp;W1220&amp;"],   #"&amp;Q1220</f>
        <v>1013 : [10, 11, 2, 523],   #Fanatic's Tower Level 3 Outside To Treasure Room 4</v>
      </c>
      <c r="Z1220" s="4" t="str">
        <f t="shared" si="39"/>
        <v>360 : [11, 2, 523, Fanatic's Tower 3rd Floor Outside],   #1029</v>
      </c>
      <c r="AB1220" s="19" t="s">
        <v>5907</v>
      </c>
      <c r="AD1220" t="s">
        <v>5907</v>
      </c>
    </row>
    <row r="1221" spans="1:30">
      <c r="A1221">
        <v>1014</v>
      </c>
      <c r="B1221">
        <v>360</v>
      </c>
      <c r="C1221">
        <v>7</v>
      </c>
      <c r="D1221">
        <v>29</v>
      </c>
      <c r="E1221">
        <v>359</v>
      </c>
      <c r="F1221">
        <v>7</v>
      </c>
      <c r="G1221">
        <v>2</v>
      </c>
      <c r="H1221">
        <v>3</v>
      </c>
      <c r="I1221">
        <v>0</v>
      </c>
      <c r="J1221">
        <v>0</v>
      </c>
      <c r="K1221">
        <v>48</v>
      </c>
      <c r="L1221">
        <v>0</v>
      </c>
      <c r="M1221">
        <v>0</v>
      </c>
      <c r="P1221" s="19" t="s">
        <v>7356</v>
      </c>
      <c r="Q1221" s="19" t="s">
        <v>2577</v>
      </c>
      <c r="R1221">
        <v>1012</v>
      </c>
      <c r="S1221">
        <v>359</v>
      </c>
      <c r="T1221">
        <v>8</v>
      </c>
      <c r="U1221">
        <v>28</v>
      </c>
      <c r="V1221">
        <v>1</v>
      </c>
      <c r="W1221">
        <v>523</v>
      </c>
      <c r="X1221" s="19" t="s">
        <v>4501</v>
      </c>
      <c r="Y1221" s="4" t="str">
        <f t="shared" si="40"/>
        <v>1014 : [8, 28, 1, 523],   #Fanatic's Tower Level 3 Outside To Level 2</v>
      </c>
      <c r="Z1221" s="4" t="str">
        <f t="shared" si="39"/>
        <v>360 : [28, 1, 523, Fanatic's Tower 3rd Floor Outside],   #1012</v>
      </c>
      <c r="AB1221" s="19" t="s">
        <v>5908</v>
      </c>
      <c r="AD1221" t="s">
        <v>5908</v>
      </c>
    </row>
    <row r="1222" spans="1:30">
      <c r="A1222">
        <v>1015</v>
      </c>
      <c r="B1222">
        <v>360</v>
      </c>
      <c r="C1222">
        <v>8</v>
      </c>
      <c r="D1222">
        <v>1</v>
      </c>
      <c r="E1222">
        <v>361</v>
      </c>
      <c r="F1222">
        <v>8</v>
      </c>
      <c r="G1222">
        <v>28</v>
      </c>
      <c r="H1222">
        <v>1</v>
      </c>
      <c r="I1222">
        <v>0</v>
      </c>
      <c r="J1222">
        <v>0</v>
      </c>
      <c r="K1222">
        <v>16</v>
      </c>
      <c r="L1222">
        <v>0</v>
      </c>
      <c r="M1222">
        <v>0</v>
      </c>
      <c r="P1222" s="19" t="s">
        <v>7357</v>
      </c>
      <c r="Q1222" s="19" t="s">
        <v>2578</v>
      </c>
      <c r="R1222">
        <v>1017</v>
      </c>
      <c r="S1222">
        <v>361</v>
      </c>
      <c r="T1222">
        <v>7</v>
      </c>
      <c r="U1222">
        <v>2</v>
      </c>
      <c r="V1222">
        <v>3</v>
      </c>
      <c r="W1222">
        <v>523</v>
      </c>
      <c r="X1222" s="19" t="s">
        <v>4501</v>
      </c>
      <c r="Y1222" s="4" t="str">
        <f t="shared" si="40"/>
        <v>1015 : [7, 2, 3, 523],   #Fanatic's Tower Level 3 Outside To Level 4</v>
      </c>
      <c r="Z1222" s="4" t="str">
        <f t="shared" si="39"/>
        <v>360 : [2, 3, 523, Fanatic's Tower 3rd Floor Outside],   #1017</v>
      </c>
      <c r="AB1222" s="19" t="s">
        <v>5909</v>
      </c>
      <c r="AD1222" t="s">
        <v>5909</v>
      </c>
    </row>
    <row r="1223" spans="1:30">
      <c r="A1223">
        <v>1016</v>
      </c>
      <c r="B1223">
        <v>361</v>
      </c>
      <c r="C1223">
        <v>10</v>
      </c>
      <c r="D1223">
        <v>10</v>
      </c>
      <c r="E1223">
        <v>369</v>
      </c>
      <c r="F1223">
        <v>7</v>
      </c>
      <c r="G1223">
        <v>12</v>
      </c>
      <c r="H1223">
        <v>0</v>
      </c>
      <c r="I1223">
        <v>0</v>
      </c>
      <c r="J1223">
        <v>0</v>
      </c>
      <c r="K1223">
        <v>0</v>
      </c>
      <c r="L1223">
        <v>0</v>
      </c>
      <c r="M1223">
        <v>0</v>
      </c>
      <c r="P1223" s="19" t="s">
        <v>7358</v>
      </c>
      <c r="Q1223" s="19" t="s">
        <v>2579</v>
      </c>
      <c r="R1223">
        <v>1030</v>
      </c>
      <c r="S1223">
        <v>369</v>
      </c>
      <c r="T1223">
        <v>10</v>
      </c>
      <c r="U1223">
        <v>11</v>
      </c>
      <c r="V1223">
        <v>2</v>
      </c>
      <c r="W1223">
        <v>524</v>
      </c>
      <c r="X1223" s="19" t="s">
        <v>4502</v>
      </c>
      <c r="Y1223" s="4" t="str">
        <f t="shared" si="40"/>
        <v>1016 : [10, 11, 2, 524],   #Fanatic's Tower Level 4 Outside To Treasure Room 5</v>
      </c>
      <c r="Z1223" s="4" t="str">
        <f t="shared" si="39"/>
        <v>361 : [11, 2, 524, Fanatic's Tower 4th Floor Outside],   #1030</v>
      </c>
      <c r="AB1223" s="19" t="s">
        <v>5910</v>
      </c>
      <c r="AD1223" t="s">
        <v>5910</v>
      </c>
    </row>
    <row r="1224" spans="1:30">
      <c r="A1224">
        <v>1017</v>
      </c>
      <c r="B1224">
        <v>361</v>
      </c>
      <c r="C1224">
        <v>7</v>
      </c>
      <c r="D1224">
        <v>29</v>
      </c>
      <c r="E1224">
        <v>360</v>
      </c>
      <c r="F1224">
        <v>7</v>
      </c>
      <c r="G1224">
        <v>2</v>
      </c>
      <c r="H1224">
        <v>3</v>
      </c>
      <c r="I1224">
        <v>0</v>
      </c>
      <c r="J1224">
        <v>0</v>
      </c>
      <c r="K1224">
        <v>48</v>
      </c>
      <c r="L1224">
        <v>0</v>
      </c>
      <c r="M1224">
        <v>0</v>
      </c>
      <c r="P1224" s="19" t="s">
        <v>7354</v>
      </c>
      <c r="Q1224" s="19" t="s">
        <v>2580</v>
      </c>
      <c r="R1224">
        <v>1015</v>
      </c>
      <c r="S1224">
        <v>360</v>
      </c>
      <c r="T1224">
        <v>8</v>
      </c>
      <c r="U1224">
        <v>28</v>
      </c>
      <c r="V1224">
        <v>1</v>
      </c>
      <c r="W1224">
        <v>524</v>
      </c>
      <c r="X1224" s="19" t="s">
        <v>4502</v>
      </c>
      <c r="Y1224" s="4" t="str">
        <f t="shared" si="40"/>
        <v>1017 : [8, 28, 1, 524],   #Fanatic's Tower Level 4 Outside To Level 3</v>
      </c>
      <c r="Z1224" s="4" t="str">
        <f t="shared" si="39"/>
        <v>361 : [28, 1, 524, Fanatic's Tower 4th Floor Outside],   #1015</v>
      </c>
      <c r="AB1224" s="19" t="s">
        <v>5911</v>
      </c>
      <c r="AD1224" t="s">
        <v>5911</v>
      </c>
    </row>
    <row r="1225" spans="1:30">
      <c r="A1225">
        <v>1018</v>
      </c>
      <c r="B1225">
        <v>361</v>
      </c>
      <c r="C1225">
        <v>8</v>
      </c>
      <c r="D1225">
        <v>1</v>
      </c>
      <c r="E1225">
        <v>364</v>
      </c>
      <c r="F1225">
        <v>8</v>
      </c>
      <c r="G1225">
        <v>13</v>
      </c>
      <c r="H1225">
        <v>1</v>
      </c>
      <c r="I1225">
        <v>0</v>
      </c>
      <c r="J1225">
        <v>0</v>
      </c>
      <c r="K1225">
        <v>16</v>
      </c>
      <c r="L1225">
        <v>0</v>
      </c>
      <c r="M1225">
        <v>0</v>
      </c>
      <c r="P1225" s="19" t="s">
        <v>7359</v>
      </c>
      <c r="Q1225" s="19" t="s">
        <v>4507</v>
      </c>
      <c r="R1225">
        <v>1025</v>
      </c>
      <c r="S1225">
        <v>364</v>
      </c>
      <c r="T1225">
        <v>7</v>
      </c>
      <c r="U1225">
        <v>2</v>
      </c>
      <c r="V1225">
        <v>3</v>
      </c>
      <c r="W1225">
        <v>524</v>
      </c>
      <c r="X1225" s="19" t="s">
        <v>4502</v>
      </c>
      <c r="Y1225" s="4" t="str">
        <f t="shared" si="40"/>
        <v>1018 : [7, 2, 3, 524],   #Fanatic's Tower Level 4 Outside To Top</v>
      </c>
      <c r="Z1225" s="4" t="str">
        <f t="shared" si="39"/>
        <v>361 : [2, 3, 524, Fanatic's Tower 4th Floor Outside],   #1025</v>
      </c>
      <c r="AB1225" s="19" t="s">
        <v>5912</v>
      </c>
      <c r="AD1225" t="s">
        <v>5912</v>
      </c>
    </row>
    <row r="1226" spans="1:30">
      <c r="A1226">
        <v>1019</v>
      </c>
      <c r="B1226">
        <v>362</v>
      </c>
      <c r="C1226">
        <v>8</v>
      </c>
      <c r="D1226">
        <v>1</v>
      </c>
      <c r="E1226">
        <v>363</v>
      </c>
      <c r="F1226">
        <v>8</v>
      </c>
      <c r="G1226">
        <v>28</v>
      </c>
      <c r="H1226">
        <v>1</v>
      </c>
      <c r="I1226">
        <v>0</v>
      </c>
      <c r="J1226">
        <v>0</v>
      </c>
      <c r="K1226">
        <v>16</v>
      </c>
      <c r="L1226">
        <v>0</v>
      </c>
      <c r="M1226">
        <v>0</v>
      </c>
      <c r="P1226" s="19" t="s">
        <v>7353</v>
      </c>
      <c r="Q1226" s="19" t="s">
        <v>2684</v>
      </c>
      <c r="R1226">
        <v>1022</v>
      </c>
      <c r="S1226">
        <v>363</v>
      </c>
      <c r="T1226">
        <v>7</v>
      </c>
      <c r="U1226">
        <v>2</v>
      </c>
      <c r="V1226">
        <v>3</v>
      </c>
      <c r="W1226">
        <v>525</v>
      </c>
      <c r="X1226" s="19" t="s">
        <v>4503</v>
      </c>
      <c r="Y1226" s="4" t="str">
        <f t="shared" si="40"/>
        <v>1019 : [7, 2, 3, 525],   #Fanatic's Tower Entrance Stairs Up to Level 1</v>
      </c>
      <c r="Z1226" s="4" t="str">
        <f t="shared" si="39"/>
        <v>362 : [2, 3, 525, Fanatic's Tower Bottom],   #1022</v>
      </c>
      <c r="AB1226" s="19" t="s">
        <v>5913</v>
      </c>
      <c r="AD1226" t="s">
        <v>5913</v>
      </c>
    </row>
    <row r="1227" spans="1:30">
      <c r="A1227">
        <v>1262</v>
      </c>
      <c r="B1227">
        <v>362</v>
      </c>
      <c r="C1227">
        <v>0</v>
      </c>
      <c r="D1227">
        <v>15</v>
      </c>
      <c r="E1227">
        <v>511</v>
      </c>
      <c r="F1227">
        <v>160</v>
      </c>
      <c r="G1227">
        <v>127</v>
      </c>
      <c r="H1227">
        <v>2</v>
      </c>
      <c r="I1227">
        <v>0</v>
      </c>
      <c r="J1227">
        <v>0</v>
      </c>
      <c r="K1227">
        <v>32</v>
      </c>
      <c r="L1227">
        <v>15</v>
      </c>
      <c r="M1227">
        <v>0</v>
      </c>
      <c r="N1227">
        <v>8</v>
      </c>
      <c r="O1227">
        <v>15</v>
      </c>
      <c r="P1227" s="19" t="s">
        <v>228</v>
      </c>
      <c r="Q1227" s="19" t="s">
        <v>2440</v>
      </c>
      <c r="R1227">
        <v>69</v>
      </c>
      <c r="S1227">
        <v>1</v>
      </c>
      <c r="T1227">
        <v>8</v>
      </c>
      <c r="U1227">
        <v>13</v>
      </c>
      <c r="V1227">
        <v>0</v>
      </c>
      <c r="W1227">
        <v>525</v>
      </c>
      <c r="X1227" s="19" t="s">
        <v>4503</v>
      </c>
      <c r="Y1227" s="4" t="str">
        <f t="shared" si="40"/>
        <v>1262 : [8, 13, 0, 525],   #Fanatic's Tower to World Map</v>
      </c>
      <c r="Z1227" s="4" t="str">
        <f t="shared" si="39"/>
        <v>362 : [13, 0, 525, Fanatic's Tower Bottom],   #69</v>
      </c>
      <c r="AB1227" s="19" t="s">
        <v>9639</v>
      </c>
      <c r="AD1227" t="s">
        <v>9639</v>
      </c>
    </row>
    <row r="1228" spans="1:30">
      <c r="A1228">
        <v>1020</v>
      </c>
      <c r="B1228">
        <v>363</v>
      </c>
      <c r="C1228">
        <v>10</v>
      </c>
      <c r="D1228">
        <v>13</v>
      </c>
      <c r="E1228">
        <v>370</v>
      </c>
      <c r="F1228">
        <v>7</v>
      </c>
      <c r="G1228">
        <v>12</v>
      </c>
      <c r="H1228">
        <v>0</v>
      </c>
      <c r="I1228">
        <v>0</v>
      </c>
      <c r="J1228">
        <v>0</v>
      </c>
      <c r="K1228">
        <v>0</v>
      </c>
      <c r="L1228">
        <v>0</v>
      </c>
      <c r="M1228">
        <v>0</v>
      </c>
      <c r="P1228" s="19" t="s">
        <v>7360</v>
      </c>
      <c r="Q1228" s="19" t="s">
        <v>2582</v>
      </c>
      <c r="R1228">
        <v>1031</v>
      </c>
      <c r="W1228">
        <v>526</v>
      </c>
      <c r="X1228" s="19" t="s">
        <v>4504</v>
      </c>
      <c r="Y1228" s="4" t="str">
        <f t="shared" si="40"/>
        <v>1020 : [, , , 526],   #Fanatic's Tower Level 1 Outside To Treasure Room 1</v>
      </c>
      <c r="Z1228" s="4" t="str">
        <f t="shared" si="39"/>
        <v>363 : [, , 526, Fanatic's Tower 1st Floor Outside],   #1031</v>
      </c>
      <c r="AB1228" s="19"/>
      <c r="AC1228" t="s">
        <v>9986</v>
      </c>
      <c r="AD1228" t="s">
        <v>9986</v>
      </c>
    </row>
    <row r="1229" spans="1:30">
      <c r="A1229">
        <v>1021</v>
      </c>
      <c r="B1229">
        <v>363</v>
      </c>
      <c r="C1229">
        <v>10</v>
      </c>
      <c r="D1229">
        <v>10</v>
      </c>
      <c r="E1229">
        <v>365</v>
      </c>
      <c r="F1229">
        <v>7</v>
      </c>
      <c r="G1229">
        <v>12</v>
      </c>
      <c r="H1229">
        <v>0</v>
      </c>
      <c r="I1229">
        <v>0</v>
      </c>
      <c r="J1229">
        <v>0</v>
      </c>
      <c r="K1229">
        <v>0</v>
      </c>
      <c r="L1229">
        <v>0</v>
      </c>
      <c r="M1229">
        <v>0</v>
      </c>
      <c r="P1229" s="19" t="s">
        <v>7361</v>
      </c>
      <c r="Q1229" s="19" t="s">
        <v>2584</v>
      </c>
      <c r="R1229">
        <v>1026</v>
      </c>
      <c r="S1229">
        <v>365</v>
      </c>
      <c r="T1229">
        <v>10</v>
      </c>
      <c r="U1229">
        <v>11</v>
      </c>
      <c r="V1229">
        <v>2</v>
      </c>
      <c r="W1229">
        <v>526</v>
      </c>
      <c r="X1229" s="19" t="s">
        <v>4504</v>
      </c>
      <c r="Y1229" s="4" t="str">
        <f t="shared" si="40"/>
        <v>1021 : [10, 11, 2, 526],   #Fanatic's Tower Level 1 Outside To Treasure Room 2</v>
      </c>
      <c r="Z1229" s="4" t="str">
        <f t="shared" si="39"/>
        <v>363 : [11, 2, 526, Fanatic's Tower 1st Floor Outside],   #1026</v>
      </c>
      <c r="AB1229" s="19" t="s">
        <v>5914</v>
      </c>
      <c r="AD1229" t="s">
        <v>5914</v>
      </c>
    </row>
    <row r="1230" spans="1:30">
      <c r="A1230">
        <v>1022</v>
      </c>
      <c r="B1230">
        <v>363</v>
      </c>
      <c r="C1230">
        <v>7</v>
      </c>
      <c r="D1230">
        <v>29</v>
      </c>
      <c r="E1230">
        <v>362</v>
      </c>
      <c r="F1230">
        <v>7</v>
      </c>
      <c r="G1230">
        <v>2</v>
      </c>
      <c r="H1230">
        <v>3</v>
      </c>
      <c r="I1230">
        <v>0</v>
      </c>
      <c r="J1230">
        <v>0</v>
      </c>
      <c r="K1230">
        <v>48</v>
      </c>
      <c r="L1230">
        <v>0</v>
      </c>
      <c r="M1230">
        <v>0</v>
      </c>
      <c r="P1230" s="19" t="s">
        <v>7128</v>
      </c>
      <c r="Q1230" s="19" t="s">
        <v>2581</v>
      </c>
      <c r="R1230">
        <v>1019</v>
      </c>
      <c r="S1230">
        <v>362</v>
      </c>
      <c r="T1230">
        <v>8</v>
      </c>
      <c r="U1230">
        <v>28</v>
      </c>
      <c r="V1230">
        <v>1</v>
      </c>
      <c r="W1230">
        <v>526</v>
      </c>
      <c r="X1230" s="19" t="s">
        <v>4504</v>
      </c>
      <c r="Y1230" s="4" t="str">
        <f t="shared" si="40"/>
        <v>1022 : [8, 28, 1, 526],   #Fanatic's Tower Level 1 Outside To Entrance</v>
      </c>
      <c r="Z1230" s="4" t="str">
        <f t="shared" si="39"/>
        <v>363 : [28, 1, 526, Fanatic's Tower 1st Floor Outside],   #1019</v>
      </c>
      <c r="AB1230" s="19" t="s">
        <v>5915</v>
      </c>
      <c r="AD1230" t="s">
        <v>5915</v>
      </c>
    </row>
    <row r="1231" spans="1:30">
      <c r="A1231">
        <v>1023</v>
      </c>
      <c r="B1231">
        <v>363</v>
      </c>
      <c r="C1231">
        <v>8</v>
      </c>
      <c r="D1231">
        <v>1</v>
      </c>
      <c r="E1231">
        <v>359</v>
      </c>
      <c r="F1231">
        <v>8</v>
      </c>
      <c r="G1231">
        <v>28</v>
      </c>
      <c r="H1231">
        <v>1</v>
      </c>
      <c r="I1231">
        <v>0</v>
      </c>
      <c r="J1231">
        <v>0</v>
      </c>
      <c r="K1231">
        <v>16</v>
      </c>
      <c r="L1231">
        <v>0</v>
      </c>
      <c r="M1231">
        <v>0</v>
      </c>
      <c r="P1231" s="19" t="s">
        <v>7356</v>
      </c>
      <c r="Q1231" s="19" t="s">
        <v>2583</v>
      </c>
      <c r="R1231">
        <v>1011</v>
      </c>
      <c r="S1231">
        <v>359</v>
      </c>
      <c r="T1231">
        <v>7</v>
      </c>
      <c r="U1231">
        <v>2</v>
      </c>
      <c r="V1231">
        <v>3</v>
      </c>
      <c r="W1231">
        <v>526</v>
      </c>
      <c r="X1231" s="19" t="s">
        <v>4504</v>
      </c>
      <c r="Y1231" s="4" t="str">
        <f t="shared" si="40"/>
        <v>1023 : [7, 2, 3, 526],   #Fanatic's Tower Level 1 Outside to Level 2</v>
      </c>
      <c r="Z1231" s="4" t="str">
        <f t="shared" si="39"/>
        <v>363 : [2, 3, 526, Fanatic's Tower 1st Floor Outside],   #1011</v>
      </c>
      <c r="AB1231" s="19" t="s">
        <v>5916</v>
      </c>
      <c r="AD1231" t="s">
        <v>5916</v>
      </c>
    </row>
    <row r="1232" spans="1:30">
      <c r="A1232">
        <v>1024</v>
      </c>
      <c r="B1232">
        <v>364</v>
      </c>
      <c r="C1232">
        <v>7</v>
      </c>
      <c r="D1232">
        <v>6</v>
      </c>
      <c r="E1232">
        <v>366</v>
      </c>
      <c r="F1232">
        <v>7</v>
      </c>
      <c r="G1232">
        <v>12</v>
      </c>
      <c r="H1232">
        <v>0</v>
      </c>
      <c r="I1232">
        <v>0</v>
      </c>
      <c r="J1232">
        <v>0</v>
      </c>
      <c r="K1232">
        <v>0</v>
      </c>
      <c r="L1232">
        <v>0</v>
      </c>
      <c r="M1232">
        <v>0</v>
      </c>
      <c r="P1232" s="19" t="s">
        <v>7362</v>
      </c>
      <c r="Q1232" s="19" t="s">
        <v>2685</v>
      </c>
      <c r="R1232">
        <v>1027</v>
      </c>
      <c r="S1232">
        <v>366</v>
      </c>
      <c r="T1232">
        <v>7</v>
      </c>
      <c r="U1232">
        <v>7</v>
      </c>
      <c r="V1232">
        <v>2</v>
      </c>
      <c r="W1232">
        <v>527</v>
      </c>
      <c r="X1232" s="19" t="s">
        <v>4505</v>
      </c>
      <c r="Y1232" s="4" t="str">
        <f t="shared" si="40"/>
        <v>1024 : [7, 7, 2, 527],   #Fanatic's Tower Top Room Door</v>
      </c>
      <c r="Z1232" s="4" t="str">
        <f t="shared" si="39"/>
        <v>364 : [7, 2, 527, Fanatic's Tower Top],   #1027</v>
      </c>
      <c r="AB1232" s="19" t="s">
        <v>5917</v>
      </c>
      <c r="AD1232" t="s">
        <v>5917</v>
      </c>
    </row>
    <row r="1233" spans="1:30">
      <c r="A1233">
        <v>1025</v>
      </c>
      <c r="B1233">
        <v>364</v>
      </c>
      <c r="C1233">
        <v>7</v>
      </c>
      <c r="D1233">
        <v>14</v>
      </c>
      <c r="E1233">
        <v>361</v>
      </c>
      <c r="F1233">
        <v>7</v>
      </c>
      <c r="G1233">
        <v>2</v>
      </c>
      <c r="H1233">
        <v>3</v>
      </c>
      <c r="I1233">
        <v>0</v>
      </c>
      <c r="J1233">
        <v>0</v>
      </c>
      <c r="K1233">
        <v>48</v>
      </c>
      <c r="L1233">
        <v>0</v>
      </c>
      <c r="M1233">
        <v>0</v>
      </c>
      <c r="P1233" s="19" t="s">
        <v>7357</v>
      </c>
      <c r="Q1233" s="19" t="s">
        <v>4506</v>
      </c>
      <c r="R1233">
        <v>1018</v>
      </c>
      <c r="S1233">
        <v>361</v>
      </c>
      <c r="T1233">
        <v>8</v>
      </c>
      <c r="U1233">
        <v>13</v>
      </c>
      <c r="V1233">
        <v>1</v>
      </c>
      <c r="W1233">
        <v>527</v>
      </c>
      <c r="X1233" s="19" t="s">
        <v>4505</v>
      </c>
      <c r="Y1233" s="4" t="str">
        <f t="shared" si="40"/>
        <v>1025 : [8, 13, 1, 527],   #Fanatic's Tower Top Down to Level 4</v>
      </c>
      <c r="Z1233" s="4" t="str">
        <f t="shared" si="39"/>
        <v>364 : [13, 1, 527, Fanatic's Tower Top],   #1018</v>
      </c>
      <c r="AB1233" s="19" t="s">
        <v>5918</v>
      </c>
      <c r="AD1233" t="s">
        <v>5918</v>
      </c>
    </row>
    <row r="1234" spans="1:30">
      <c r="A1234">
        <v>1026</v>
      </c>
      <c r="B1234">
        <v>365</v>
      </c>
      <c r="C1234">
        <v>7</v>
      </c>
      <c r="D1234">
        <v>13</v>
      </c>
      <c r="E1234">
        <v>363</v>
      </c>
      <c r="F1234">
        <v>10</v>
      </c>
      <c r="G1234">
        <v>11</v>
      </c>
      <c r="H1234">
        <v>2</v>
      </c>
      <c r="I1234">
        <v>0</v>
      </c>
      <c r="J1234">
        <v>0</v>
      </c>
      <c r="K1234">
        <v>32</v>
      </c>
      <c r="L1234">
        <v>0</v>
      </c>
      <c r="M1234">
        <v>0</v>
      </c>
      <c r="P1234" s="19" t="s">
        <v>7353</v>
      </c>
      <c r="Q1234" s="19" t="s">
        <v>4508</v>
      </c>
      <c r="R1234">
        <v>1021</v>
      </c>
      <c r="S1234">
        <v>363</v>
      </c>
      <c r="T1234">
        <v>7</v>
      </c>
      <c r="U1234">
        <v>12</v>
      </c>
      <c r="V1234">
        <v>0</v>
      </c>
      <c r="W1234">
        <v>528</v>
      </c>
      <c r="X1234" s="19" t="s">
        <v>4511</v>
      </c>
      <c r="Y1234" s="4" t="str">
        <f t="shared" si="40"/>
        <v>1026 : [7, 12, 0, 528],   #Fanatic's Tower 1st Treasure Room</v>
      </c>
      <c r="Z1234" s="4" t="str">
        <f t="shared" si="39"/>
        <v>365 : [12, 0, 528, Fanatic's Tower 1st Floor Treasure Room],   #1021</v>
      </c>
      <c r="AB1234" s="19" t="s">
        <v>5919</v>
      </c>
      <c r="AD1234" t="s">
        <v>5919</v>
      </c>
    </row>
    <row r="1235" spans="1:30">
      <c r="A1235">
        <v>1027</v>
      </c>
      <c r="B1235">
        <v>366</v>
      </c>
      <c r="C1235">
        <v>7</v>
      </c>
      <c r="D1235">
        <v>13</v>
      </c>
      <c r="E1235">
        <v>364</v>
      </c>
      <c r="F1235">
        <v>7</v>
      </c>
      <c r="G1235">
        <v>7</v>
      </c>
      <c r="H1235">
        <v>2</v>
      </c>
      <c r="I1235">
        <v>0</v>
      </c>
      <c r="J1235">
        <v>0</v>
      </c>
      <c r="K1235">
        <v>32</v>
      </c>
      <c r="L1235">
        <v>0</v>
      </c>
      <c r="M1235">
        <v>0</v>
      </c>
      <c r="P1235" s="19" t="s">
        <v>7359</v>
      </c>
      <c r="Q1235" s="19" t="s">
        <v>2686</v>
      </c>
      <c r="R1235">
        <v>1024</v>
      </c>
      <c r="S1235">
        <v>364</v>
      </c>
      <c r="T1235">
        <v>7</v>
      </c>
      <c r="U1235">
        <v>12</v>
      </c>
      <c r="V1235">
        <v>0</v>
      </c>
      <c r="W1235">
        <v>529</v>
      </c>
      <c r="X1235" s="19" t="s">
        <v>4509</v>
      </c>
      <c r="Y1235" s="4" t="str">
        <f t="shared" si="40"/>
        <v>1027 : [7, 12, 0, 529],   #Fanatic's Tower Top Room Inside</v>
      </c>
      <c r="Z1235" s="4" t="str">
        <f t="shared" si="39"/>
        <v>366 : [12, 0, 529, Fanatic's Tower Top Room],   #1024</v>
      </c>
      <c r="AB1235" s="19" t="s">
        <v>5920</v>
      </c>
      <c r="AD1235" t="s">
        <v>5920</v>
      </c>
    </row>
    <row r="1236" spans="1:30">
      <c r="A1236">
        <v>1028</v>
      </c>
      <c r="B1236">
        <v>367</v>
      </c>
      <c r="C1236">
        <v>7</v>
      </c>
      <c r="D1236">
        <v>13</v>
      </c>
      <c r="E1236">
        <v>359</v>
      </c>
      <c r="F1236">
        <v>10</v>
      </c>
      <c r="G1236">
        <v>11</v>
      </c>
      <c r="H1236">
        <v>2</v>
      </c>
      <c r="I1236">
        <v>0</v>
      </c>
      <c r="J1236">
        <v>0</v>
      </c>
      <c r="K1236">
        <v>32</v>
      </c>
      <c r="L1236">
        <v>0</v>
      </c>
      <c r="M1236">
        <v>0</v>
      </c>
      <c r="P1236" s="19" t="s">
        <v>7356</v>
      </c>
      <c r="Q1236" s="19" t="s">
        <v>4510</v>
      </c>
      <c r="R1236">
        <v>1010</v>
      </c>
      <c r="S1236">
        <v>359</v>
      </c>
      <c r="T1236">
        <v>7</v>
      </c>
      <c r="U1236">
        <v>12</v>
      </c>
      <c r="V1236">
        <v>0</v>
      </c>
      <c r="W1236">
        <v>530</v>
      </c>
      <c r="X1236" s="19" t="s">
        <v>4510</v>
      </c>
      <c r="Y1236" s="4" t="str">
        <f t="shared" si="40"/>
        <v>1028 : [7, 12, 0, 530],   #Fanatic's Tower 2nd Floor Treasure Room</v>
      </c>
      <c r="Z1236" s="4" t="str">
        <f t="shared" si="39"/>
        <v>367 : [12, 0, 530, Fanatic's Tower 2nd Floor Treasure Room],   #1010</v>
      </c>
      <c r="AB1236" s="19" t="s">
        <v>5921</v>
      </c>
      <c r="AD1236" t="s">
        <v>5921</v>
      </c>
    </row>
    <row r="1237" spans="1:30">
      <c r="A1237">
        <v>1029</v>
      </c>
      <c r="B1237">
        <v>368</v>
      </c>
      <c r="C1237">
        <v>7</v>
      </c>
      <c r="D1237">
        <v>13</v>
      </c>
      <c r="E1237">
        <v>360</v>
      </c>
      <c r="F1237">
        <v>10</v>
      </c>
      <c r="G1237">
        <v>11</v>
      </c>
      <c r="H1237">
        <v>2</v>
      </c>
      <c r="I1237">
        <v>0</v>
      </c>
      <c r="J1237">
        <v>0</v>
      </c>
      <c r="K1237">
        <v>32</v>
      </c>
      <c r="L1237">
        <v>0</v>
      </c>
      <c r="M1237">
        <v>0</v>
      </c>
      <c r="P1237" s="19" t="s">
        <v>7354</v>
      </c>
      <c r="Q1237" s="19" t="s">
        <v>4512</v>
      </c>
      <c r="R1237">
        <v>1013</v>
      </c>
      <c r="S1237">
        <v>360</v>
      </c>
      <c r="T1237">
        <v>7</v>
      </c>
      <c r="U1237">
        <v>12</v>
      </c>
      <c r="V1237">
        <v>0</v>
      </c>
      <c r="W1237">
        <v>531</v>
      </c>
      <c r="X1237" s="19" t="s">
        <v>4512</v>
      </c>
      <c r="Y1237" s="4" t="str">
        <f t="shared" si="40"/>
        <v>1029 : [7, 12, 0, 531],   #Fanatic's Tower 3rd Floor Treasure Room</v>
      </c>
      <c r="Z1237" s="4" t="str">
        <f t="shared" si="39"/>
        <v>368 : [12, 0, 531, Fanatic's Tower 3rd Floor Treasure Room],   #1013</v>
      </c>
      <c r="AB1237" s="19" t="s">
        <v>5922</v>
      </c>
      <c r="AD1237" t="s">
        <v>5922</v>
      </c>
    </row>
    <row r="1238" spans="1:30">
      <c r="A1238">
        <v>1030</v>
      </c>
      <c r="B1238">
        <v>369</v>
      </c>
      <c r="C1238">
        <v>7</v>
      </c>
      <c r="D1238">
        <v>13</v>
      </c>
      <c r="E1238">
        <v>361</v>
      </c>
      <c r="F1238">
        <v>10</v>
      </c>
      <c r="G1238">
        <v>11</v>
      </c>
      <c r="H1238">
        <v>2</v>
      </c>
      <c r="I1238">
        <v>0</v>
      </c>
      <c r="J1238">
        <v>0</v>
      </c>
      <c r="K1238">
        <v>32</v>
      </c>
      <c r="L1238">
        <v>0</v>
      </c>
      <c r="M1238">
        <v>0</v>
      </c>
      <c r="P1238" s="19" t="s">
        <v>7357</v>
      </c>
      <c r="Q1238" s="19" t="s">
        <v>4513</v>
      </c>
      <c r="R1238">
        <v>1016</v>
      </c>
      <c r="S1238">
        <v>361</v>
      </c>
      <c r="T1238">
        <v>7</v>
      </c>
      <c r="U1238">
        <v>12</v>
      </c>
      <c r="V1238">
        <v>0</v>
      </c>
      <c r="W1238">
        <v>532</v>
      </c>
      <c r="X1238" s="19" t="s">
        <v>4513</v>
      </c>
      <c r="Y1238" s="4" t="str">
        <f t="shared" si="40"/>
        <v>1030 : [7, 12, 0, 532],   #Fanatic's Tower 4th Floor Treasure Room</v>
      </c>
      <c r="Z1238" s="4" t="str">
        <f t="shared" si="39"/>
        <v>369 : [12, 0, 532, Fanatic's Tower 4th Floor Treasure Room],   #1016</v>
      </c>
      <c r="AB1238" s="19" t="s">
        <v>5923</v>
      </c>
      <c r="AD1238" t="s">
        <v>5923</v>
      </c>
    </row>
    <row r="1239" spans="1:30">
      <c r="A1239">
        <v>1031</v>
      </c>
      <c r="B1239">
        <v>370</v>
      </c>
      <c r="C1239">
        <v>7</v>
      </c>
      <c r="D1239">
        <v>13</v>
      </c>
      <c r="E1239">
        <v>363</v>
      </c>
      <c r="F1239">
        <v>10</v>
      </c>
      <c r="G1239">
        <v>14</v>
      </c>
      <c r="H1239">
        <v>2</v>
      </c>
      <c r="I1239">
        <v>0</v>
      </c>
      <c r="J1239">
        <v>0</v>
      </c>
      <c r="K1239">
        <v>32</v>
      </c>
      <c r="L1239">
        <v>0</v>
      </c>
      <c r="M1239">
        <v>0</v>
      </c>
      <c r="P1239" s="19" t="s">
        <v>7353</v>
      </c>
      <c r="Q1239" s="19" t="s">
        <v>4514</v>
      </c>
      <c r="R1239">
        <v>1020</v>
      </c>
      <c r="S1239">
        <v>363</v>
      </c>
      <c r="T1239">
        <v>7</v>
      </c>
      <c r="U1239">
        <v>12</v>
      </c>
      <c r="V1239">
        <v>0</v>
      </c>
      <c r="W1239">
        <v>533</v>
      </c>
      <c r="X1239" s="19" t="s">
        <v>4514</v>
      </c>
      <c r="Y1239" s="4" t="str">
        <f t="shared" si="40"/>
        <v>1031 : [7, 12, 0, 533],   #Fanatic's Tower 1st Floor Secret Room</v>
      </c>
      <c r="Z1239" s="4" t="str">
        <f t="shared" si="39"/>
        <v>370 : [12, 0, 533, Fanatic's Tower 1st Floor Secret Room],   #1020</v>
      </c>
      <c r="AB1239" s="19" t="s">
        <v>5924</v>
      </c>
      <c r="AD1239" t="s">
        <v>5924</v>
      </c>
    </row>
    <row r="1240" spans="1:30">
      <c r="A1240">
        <v>1032</v>
      </c>
      <c r="B1240">
        <v>371</v>
      </c>
      <c r="C1240">
        <v>10</v>
      </c>
      <c r="D1240">
        <v>9</v>
      </c>
      <c r="E1240">
        <v>375</v>
      </c>
      <c r="F1240">
        <v>3</v>
      </c>
      <c r="G1240">
        <v>45</v>
      </c>
      <c r="H1240">
        <v>1</v>
      </c>
      <c r="I1240">
        <v>0</v>
      </c>
      <c r="J1240">
        <v>0</v>
      </c>
      <c r="K1240">
        <v>16</v>
      </c>
      <c r="L1240">
        <v>0</v>
      </c>
      <c r="M1240">
        <v>0</v>
      </c>
      <c r="P1240" s="19" t="s">
        <v>7115</v>
      </c>
      <c r="Q1240" s="19" t="s">
        <v>2441</v>
      </c>
      <c r="R1240">
        <v>1052</v>
      </c>
      <c r="S1240">
        <v>375</v>
      </c>
      <c r="T1240">
        <v>9</v>
      </c>
      <c r="U1240">
        <v>9</v>
      </c>
      <c r="V1240">
        <v>3</v>
      </c>
      <c r="W1240">
        <v>534</v>
      </c>
      <c r="X1240" s="19" t="s">
        <v>4515</v>
      </c>
      <c r="Y1240" s="4" t="str">
        <f t="shared" si="40"/>
        <v>1032 : [9, 9, 3, 534],   #Esper Mountain 3 Statues Room Left Door</v>
      </c>
      <c r="Z1240" s="4" t="str">
        <f t="shared" si="39"/>
        <v>371 : [9, 3, 534, Esper Mountain 3 Statues Room],   #1052</v>
      </c>
      <c r="AB1240" s="19" t="s">
        <v>5925</v>
      </c>
      <c r="AD1240" t="s">
        <v>5925</v>
      </c>
    </row>
    <row r="1241" spans="1:30">
      <c r="A1241">
        <v>1033</v>
      </c>
      <c r="B1241">
        <v>371</v>
      </c>
      <c r="C1241">
        <v>19</v>
      </c>
      <c r="D1241">
        <v>14</v>
      </c>
      <c r="E1241">
        <v>375</v>
      </c>
      <c r="F1241">
        <v>53</v>
      </c>
      <c r="G1241">
        <v>61</v>
      </c>
      <c r="H1241">
        <v>0</v>
      </c>
      <c r="I1241">
        <v>0</v>
      </c>
      <c r="J1241">
        <v>0</v>
      </c>
      <c r="K1241">
        <v>0</v>
      </c>
      <c r="L1241">
        <v>0</v>
      </c>
      <c r="M1241">
        <v>0</v>
      </c>
      <c r="P1241" s="19" t="s">
        <v>7115</v>
      </c>
      <c r="Q1241" s="19" t="s">
        <v>2442</v>
      </c>
      <c r="R1241">
        <v>1051</v>
      </c>
      <c r="S1241">
        <v>375</v>
      </c>
      <c r="T1241">
        <v>19</v>
      </c>
      <c r="U1241">
        <v>15</v>
      </c>
      <c r="V1241">
        <v>2</v>
      </c>
      <c r="W1241">
        <v>534</v>
      </c>
      <c r="X1241" s="19" t="s">
        <v>4515</v>
      </c>
      <c r="Y1241" s="4" t="str">
        <f t="shared" si="40"/>
        <v>1033 : [19, 15, 2, 534],   #Esper Mountain 3 Statues Room Right Door</v>
      </c>
      <c r="Z1241" s="4" t="str">
        <f t="shared" si="39"/>
        <v>371 : [15, 2, 534, Esper Mountain 3 Statues Room],   #1051</v>
      </c>
      <c r="AB1241" s="19" t="s">
        <v>5926</v>
      </c>
      <c r="AD1241" t="s">
        <v>5926</v>
      </c>
    </row>
    <row r="1242" spans="1:30">
      <c r="A1242">
        <v>1034</v>
      </c>
      <c r="B1242">
        <v>372</v>
      </c>
      <c r="C1242">
        <v>15</v>
      </c>
      <c r="D1242">
        <v>40</v>
      </c>
      <c r="E1242">
        <v>375</v>
      </c>
      <c r="F1242">
        <v>48</v>
      </c>
      <c r="G1242">
        <v>10</v>
      </c>
      <c r="H1242">
        <v>2</v>
      </c>
      <c r="I1242">
        <v>0</v>
      </c>
      <c r="J1242">
        <v>0</v>
      </c>
      <c r="K1242">
        <v>32</v>
      </c>
      <c r="L1242">
        <v>0</v>
      </c>
      <c r="M1242">
        <v>0</v>
      </c>
      <c r="P1242" s="19" t="s">
        <v>7115</v>
      </c>
      <c r="Q1242" s="19" t="s">
        <v>2443</v>
      </c>
      <c r="R1242">
        <v>1046</v>
      </c>
      <c r="S1242">
        <v>375</v>
      </c>
      <c r="T1242">
        <v>16</v>
      </c>
      <c r="U1242">
        <v>41</v>
      </c>
      <c r="V1242">
        <v>2</v>
      </c>
      <c r="W1242">
        <v>535</v>
      </c>
      <c r="X1242" s="19" t="s">
        <v>1348</v>
      </c>
      <c r="Y1242" s="4" t="str">
        <f t="shared" si="40"/>
        <v>1034 : [16, 41, 2, 535],   #Esper Mountain Outside Bridge Room West Door Left Tile</v>
      </c>
      <c r="Z1242" s="4" t="str">
        <f t="shared" si="39"/>
        <v>372 : [41, 2, 535, Esper Mountain Outside Bridge Room],   #1046</v>
      </c>
      <c r="AB1242" s="19" t="s">
        <v>5927</v>
      </c>
      <c r="AD1242" t="s">
        <v>5927</v>
      </c>
    </row>
    <row r="1243" spans="1:30">
      <c r="A1243">
        <v>1035</v>
      </c>
      <c r="B1243">
        <v>372</v>
      </c>
      <c r="C1243">
        <v>16</v>
      </c>
      <c r="D1243">
        <v>40</v>
      </c>
      <c r="E1243">
        <v>375</v>
      </c>
      <c r="F1243">
        <v>48</v>
      </c>
      <c r="G1243">
        <v>10</v>
      </c>
      <c r="H1243">
        <v>2</v>
      </c>
      <c r="I1243">
        <v>0</v>
      </c>
      <c r="J1243">
        <v>0</v>
      </c>
      <c r="K1243">
        <v>32</v>
      </c>
      <c r="L1243">
        <v>0</v>
      </c>
      <c r="M1243">
        <v>0</v>
      </c>
      <c r="P1243" s="19" t="s">
        <v>7115</v>
      </c>
      <c r="Q1243" s="19" t="s">
        <v>2444</v>
      </c>
      <c r="R1243">
        <v>1046</v>
      </c>
      <c r="S1243">
        <v>375</v>
      </c>
      <c r="T1243">
        <v>16</v>
      </c>
      <c r="U1243">
        <v>41</v>
      </c>
      <c r="V1243">
        <v>2</v>
      </c>
      <c r="W1243">
        <v>535</v>
      </c>
      <c r="X1243" s="19" t="s">
        <v>1348</v>
      </c>
      <c r="Y1243" s="4" t="str">
        <f t="shared" si="40"/>
        <v>1035 : [16, 41, 2, 535],   #Esper Mountain Outside Bridge Room West Door Right Tile</v>
      </c>
      <c r="Z1243" s="4" t="str">
        <f t="shared" si="39"/>
        <v>372 : [41, 2, 535, Esper Mountain Outside Bridge Room],   #1046</v>
      </c>
      <c r="AB1243" s="19" t="s">
        <v>5928</v>
      </c>
      <c r="AD1243" t="s">
        <v>5928</v>
      </c>
    </row>
    <row r="1244" spans="1:30">
      <c r="A1244">
        <v>1036</v>
      </c>
      <c r="B1244">
        <v>372</v>
      </c>
      <c r="C1244">
        <v>33</v>
      </c>
      <c r="D1244">
        <v>44</v>
      </c>
      <c r="E1244">
        <v>375</v>
      </c>
      <c r="F1244">
        <v>43</v>
      </c>
      <c r="G1244">
        <v>26</v>
      </c>
      <c r="H1244">
        <v>1</v>
      </c>
      <c r="I1244">
        <v>0</v>
      </c>
      <c r="J1244">
        <v>0</v>
      </c>
      <c r="K1244">
        <v>16</v>
      </c>
      <c r="L1244">
        <v>0</v>
      </c>
      <c r="M1244">
        <v>0</v>
      </c>
      <c r="P1244" s="19" t="s">
        <v>7115</v>
      </c>
      <c r="Q1244" s="19" t="s">
        <v>2445</v>
      </c>
      <c r="R1244">
        <v>1048</v>
      </c>
      <c r="S1244">
        <v>375</v>
      </c>
      <c r="T1244">
        <v>33</v>
      </c>
      <c r="U1244">
        <v>45</v>
      </c>
      <c r="V1244">
        <v>1</v>
      </c>
      <c r="W1244">
        <v>535</v>
      </c>
      <c r="X1244" s="19" t="s">
        <v>1348</v>
      </c>
      <c r="Y1244" s="4" t="str">
        <f t="shared" si="40"/>
        <v>1036 : [33, 45, 1, 535],   #Esper Mountain Outside Bridge Room East Door</v>
      </c>
      <c r="Z1244" s="4" t="str">
        <f t="shared" si="39"/>
        <v>372 : [45, 1, 535, Esper Mountain Outside Bridge Room],   #1048</v>
      </c>
      <c r="AB1244" s="19" t="s">
        <v>5929</v>
      </c>
      <c r="AD1244" t="s">
        <v>5929</v>
      </c>
    </row>
    <row r="1245" spans="1:30">
      <c r="A1245">
        <v>1037</v>
      </c>
      <c r="B1245">
        <v>372</v>
      </c>
      <c r="C1245">
        <v>39</v>
      </c>
      <c r="D1245">
        <v>33</v>
      </c>
      <c r="E1245">
        <v>375</v>
      </c>
      <c r="F1245">
        <v>51</v>
      </c>
      <c r="G1245">
        <v>46</v>
      </c>
      <c r="H1245">
        <v>3</v>
      </c>
      <c r="I1245">
        <v>0</v>
      </c>
      <c r="J1245">
        <v>0</v>
      </c>
      <c r="K1245">
        <v>48</v>
      </c>
      <c r="L1245">
        <v>0</v>
      </c>
      <c r="M1245">
        <v>0</v>
      </c>
      <c r="P1245" s="19" t="s">
        <v>7115</v>
      </c>
      <c r="Q1245" s="19" t="s">
        <v>2449</v>
      </c>
      <c r="R1245">
        <v>1055</v>
      </c>
      <c r="S1245">
        <v>375</v>
      </c>
      <c r="T1245">
        <v>40</v>
      </c>
      <c r="U1245">
        <v>33</v>
      </c>
      <c r="V1245">
        <v>1</v>
      </c>
      <c r="W1245">
        <v>536</v>
      </c>
      <c r="X1245" s="19" t="s">
        <v>2449</v>
      </c>
      <c r="Y1245" s="4" t="str">
        <f t="shared" si="40"/>
        <v>1037 : [40, 33, 1, 536],   #Esper Mountain Outside East Treasure Room</v>
      </c>
      <c r="Z1245" s="4" t="str">
        <f t="shared" si="39"/>
        <v>372 : [33, 1, 536, Esper Mountain Outside East Treasure Room],   #1055</v>
      </c>
      <c r="AB1245" s="19" t="s">
        <v>5930</v>
      </c>
      <c r="AD1245" t="s">
        <v>5930</v>
      </c>
    </row>
    <row r="1246" spans="1:30">
      <c r="A1246">
        <v>1038</v>
      </c>
      <c r="B1246">
        <v>372</v>
      </c>
      <c r="C1246">
        <v>50</v>
      </c>
      <c r="D1246">
        <v>16</v>
      </c>
      <c r="E1246">
        <v>375</v>
      </c>
      <c r="F1246">
        <v>45</v>
      </c>
      <c r="G1246">
        <v>42</v>
      </c>
      <c r="H1246">
        <v>2</v>
      </c>
      <c r="I1246">
        <v>0</v>
      </c>
      <c r="J1246">
        <v>0</v>
      </c>
      <c r="K1246">
        <v>32</v>
      </c>
      <c r="L1246">
        <v>0</v>
      </c>
      <c r="M1246">
        <v>0</v>
      </c>
      <c r="P1246" s="19" t="s">
        <v>7115</v>
      </c>
      <c r="Q1246" s="19" t="s">
        <v>2688</v>
      </c>
      <c r="R1246">
        <v>1056</v>
      </c>
      <c r="S1246">
        <v>375</v>
      </c>
      <c r="T1246">
        <v>51</v>
      </c>
      <c r="U1246">
        <v>17</v>
      </c>
      <c r="V1246">
        <v>2</v>
      </c>
      <c r="W1246">
        <v>537</v>
      </c>
      <c r="X1246" s="19" t="s">
        <v>4516</v>
      </c>
      <c r="Y1246" s="4" t="str">
        <f t="shared" si="40"/>
        <v>1038 : [51, 17, 2, 537],   #Esper Mountain Outside Path to Final Room East Door Left Tile</v>
      </c>
      <c r="Z1246" s="4" t="str">
        <f t="shared" si="39"/>
        <v>372 : [17, 2, 537, Esper Mountain Outside Path to Final Room],   #1056</v>
      </c>
      <c r="AB1246" s="19" t="s">
        <v>5931</v>
      </c>
      <c r="AD1246" t="s">
        <v>5931</v>
      </c>
    </row>
    <row r="1247" spans="1:30">
      <c r="A1247">
        <v>1039</v>
      </c>
      <c r="B1247">
        <v>372</v>
      </c>
      <c r="C1247">
        <v>51</v>
      </c>
      <c r="D1247">
        <v>16</v>
      </c>
      <c r="E1247">
        <v>375</v>
      </c>
      <c r="F1247">
        <v>45</v>
      </c>
      <c r="G1247">
        <v>42</v>
      </c>
      <c r="H1247">
        <v>2</v>
      </c>
      <c r="I1247">
        <v>0</v>
      </c>
      <c r="J1247">
        <v>0</v>
      </c>
      <c r="K1247">
        <v>32</v>
      </c>
      <c r="L1247">
        <v>0</v>
      </c>
      <c r="M1247">
        <v>0</v>
      </c>
      <c r="P1247" s="19" t="s">
        <v>7115</v>
      </c>
      <c r="Q1247" s="19" t="s">
        <v>2689</v>
      </c>
      <c r="R1247">
        <v>1056</v>
      </c>
      <c r="S1247">
        <v>375</v>
      </c>
      <c r="T1247">
        <v>51</v>
      </c>
      <c r="U1247">
        <v>17</v>
      </c>
      <c r="V1247">
        <v>2</v>
      </c>
      <c r="W1247">
        <v>537</v>
      </c>
      <c r="X1247" s="19" t="s">
        <v>4516</v>
      </c>
      <c r="Y1247" s="4" t="str">
        <f t="shared" si="40"/>
        <v>1039 : [51, 17, 2, 537],   #Esper Mountain Outside Path to Final Room East Door Right Tile</v>
      </c>
      <c r="Z1247" s="4" t="str">
        <f t="shared" si="39"/>
        <v>372 : [17, 2, 537, Esper Mountain Outside Path to Final Room],   #1056</v>
      </c>
      <c r="AB1247" s="19" t="s">
        <v>5932</v>
      </c>
      <c r="AD1247" t="s">
        <v>5932</v>
      </c>
    </row>
    <row r="1248" spans="1:30">
      <c r="A1248">
        <v>1040</v>
      </c>
      <c r="B1248">
        <v>372</v>
      </c>
      <c r="C1248">
        <v>39</v>
      </c>
      <c r="D1248">
        <v>19</v>
      </c>
      <c r="E1248">
        <v>375</v>
      </c>
      <c r="F1248">
        <v>16</v>
      </c>
      <c r="G1248">
        <v>9</v>
      </c>
      <c r="H1248">
        <v>2</v>
      </c>
      <c r="I1248">
        <v>0</v>
      </c>
      <c r="J1248">
        <v>0</v>
      </c>
      <c r="K1248">
        <v>32</v>
      </c>
      <c r="L1248">
        <v>0</v>
      </c>
      <c r="M1248">
        <v>0</v>
      </c>
      <c r="P1248" s="19" t="s">
        <v>7115</v>
      </c>
      <c r="Q1248" s="19" t="s">
        <v>2687</v>
      </c>
      <c r="R1248">
        <v>1057</v>
      </c>
      <c r="S1248">
        <v>375</v>
      </c>
      <c r="T1248">
        <v>40</v>
      </c>
      <c r="U1248">
        <v>20</v>
      </c>
      <c r="V1248">
        <v>2</v>
      </c>
      <c r="W1248">
        <v>537</v>
      </c>
      <c r="X1248" s="19" t="s">
        <v>4516</v>
      </c>
      <c r="Y1248" s="4" t="str">
        <f t="shared" si="40"/>
        <v>1040 : [40, 20, 2, 537],   #Esper Mountain Outside Path to Final Room West Door Left Tile</v>
      </c>
      <c r="Z1248" s="4" t="str">
        <f t="shared" si="39"/>
        <v>372 : [20, 2, 537, Esper Mountain Outside Path to Final Room],   #1057</v>
      </c>
      <c r="AB1248" s="19" t="s">
        <v>5933</v>
      </c>
      <c r="AD1248" t="s">
        <v>5933</v>
      </c>
    </row>
    <row r="1249" spans="1:30">
      <c r="A1249">
        <v>1041</v>
      </c>
      <c r="B1249">
        <v>372</v>
      </c>
      <c r="C1249">
        <v>40</v>
      </c>
      <c r="D1249">
        <v>19</v>
      </c>
      <c r="E1249">
        <v>375</v>
      </c>
      <c r="F1249">
        <v>16</v>
      </c>
      <c r="G1249">
        <v>9</v>
      </c>
      <c r="H1249">
        <v>2</v>
      </c>
      <c r="I1249">
        <v>0</v>
      </c>
      <c r="J1249">
        <v>0</v>
      </c>
      <c r="K1249">
        <v>32</v>
      </c>
      <c r="L1249">
        <v>0</v>
      </c>
      <c r="M1249">
        <v>0</v>
      </c>
      <c r="P1249" s="19" t="s">
        <v>7115</v>
      </c>
      <c r="Q1249" s="19" t="s">
        <v>2690</v>
      </c>
      <c r="R1249">
        <v>1057</v>
      </c>
      <c r="S1249">
        <v>375</v>
      </c>
      <c r="T1249">
        <v>40</v>
      </c>
      <c r="U1249">
        <v>20</v>
      </c>
      <c r="V1249">
        <v>2</v>
      </c>
      <c r="W1249">
        <v>537</v>
      </c>
      <c r="X1249" s="19" t="s">
        <v>4516</v>
      </c>
      <c r="Y1249" s="4" t="str">
        <f t="shared" si="40"/>
        <v>1041 : [40, 20, 2, 537],   #Esper Mountain Outside Path to Final Room West Door Right Tile</v>
      </c>
      <c r="Z1249" s="4" t="str">
        <f t="shared" si="39"/>
        <v>372 : [20, 2, 537, Esper Mountain Outside Path to Final Room],   #1057</v>
      </c>
      <c r="AB1249" s="19" t="s">
        <v>5934</v>
      </c>
      <c r="AD1249" t="s">
        <v>5934</v>
      </c>
    </row>
    <row r="1250" spans="1:30">
      <c r="A1250">
        <v>1042</v>
      </c>
      <c r="B1250">
        <v>373</v>
      </c>
      <c r="C1250">
        <v>16</v>
      </c>
      <c r="D1250">
        <v>23</v>
      </c>
      <c r="E1250">
        <v>375</v>
      </c>
      <c r="F1250">
        <v>59</v>
      </c>
      <c r="G1250">
        <v>16</v>
      </c>
      <c r="H1250">
        <v>3</v>
      </c>
      <c r="I1250">
        <v>0</v>
      </c>
      <c r="J1250">
        <v>0</v>
      </c>
      <c r="K1250">
        <v>48</v>
      </c>
      <c r="L1250">
        <v>0</v>
      </c>
      <c r="M1250">
        <v>0</v>
      </c>
      <c r="P1250" s="19" t="s">
        <v>7115</v>
      </c>
      <c r="Q1250" s="19" t="s">
        <v>2446</v>
      </c>
      <c r="R1250">
        <v>1049</v>
      </c>
      <c r="S1250">
        <v>375</v>
      </c>
      <c r="T1250">
        <v>15</v>
      </c>
      <c r="U1250">
        <v>23</v>
      </c>
      <c r="V1250">
        <v>3</v>
      </c>
      <c r="W1250">
        <v>538</v>
      </c>
      <c r="X1250" s="19" t="s">
        <v>4517</v>
      </c>
      <c r="Y1250" s="4" t="str">
        <f t="shared" si="40"/>
        <v>1042 : [15, 23, 3, 538],   #Esper Mountain Outside Statue Path South Door</v>
      </c>
      <c r="Z1250" s="4" t="str">
        <f t="shared" si="39"/>
        <v>373 : [23, 3, 538, Esper Mountain Outside Statue Path],   #1049</v>
      </c>
      <c r="AB1250" s="19" t="s">
        <v>5935</v>
      </c>
      <c r="AD1250" t="s">
        <v>5935</v>
      </c>
    </row>
    <row r="1251" spans="1:30">
      <c r="A1251">
        <v>1043</v>
      </c>
      <c r="B1251">
        <v>373</v>
      </c>
      <c r="C1251">
        <v>25</v>
      </c>
      <c r="D1251">
        <v>15</v>
      </c>
      <c r="E1251">
        <v>375</v>
      </c>
      <c r="F1251">
        <v>42</v>
      </c>
      <c r="G1251">
        <v>62</v>
      </c>
      <c r="H1251">
        <v>0</v>
      </c>
      <c r="I1251">
        <v>0</v>
      </c>
      <c r="J1251">
        <v>0</v>
      </c>
      <c r="K1251">
        <v>0</v>
      </c>
      <c r="L1251">
        <v>0</v>
      </c>
      <c r="M1251">
        <v>0</v>
      </c>
      <c r="P1251" s="19" t="s">
        <v>7115</v>
      </c>
      <c r="Q1251" s="19" t="s">
        <v>2447</v>
      </c>
      <c r="R1251">
        <v>1050</v>
      </c>
      <c r="S1251">
        <v>375</v>
      </c>
      <c r="T1251">
        <v>24</v>
      </c>
      <c r="U1251">
        <v>15</v>
      </c>
      <c r="V1251">
        <v>3</v>
      </c>
      <c r="W1251">
        <v>538</v>
      </c>
      <c r="X1251" s="19" t="s">
        <v>4517</v>
      </c>
      <c r="Y1251" s="4" t="str">
        <f t="shared" si="40"/>
        <v>1043 : [24, 15, 3, 538],   #Esper Mountain Outside Statue Path North Door</v>
      </c>
      <c r="Z1251" s="4" t="str">
        <f t="shared" si="39"/>
        <v>373 : [15, 3, 538, Esper Mountain Outside Statue Path],   #1050</v>
      </c>
      <c r="AB1251" s="19" t="s">
        <v>5936</v>
      </c>
      <c r="AD1251" t="s">
        <v>5936</v>
      </c>
    </row>
    <row r="1252" spans="1:30">
      <c r="A1252">
        <v>1044</v>
      </c>
      <c r="B1252">
        <v>373</v>
      </c>
      <c r="C1252">
        <v>18</v>
      </c>
      <c r="D1252">
        <v>9</v>
      </c>
      <c r="E1252">
        <v>375</v>
      </c>
      <c r="F1252">
        <v>33</v>
      </c>
      <c r="G1252">
        <v>50</v>
      </c>
      <c r="H1252">
        <v>1</v>
      </c>
      <c r="I1252">
        <v>0</v>
      </c>
      <c r="J1252">
        <v>0</v>
      </c>
      <c r="K1252">
        <v>16</v>
      </c>
      <c r="L1252">
        <v>0</v>
      </c>
      <c r="M1252">
        <v>0</v>
      </c>
      <c r="P1252" s="19" t="s">
        <v>7115</v>
      </c>
      <c r="Q1252" s="19" t="s">
        <v>2462</v>
      </c>
      <c r="R1252">
        <v>1053</v>
      </c>
      <c r="S1252">
        <v>375</v>
      </c>
      <c r="T1252">
        <v>17</v>
      </c>
      <c r="U1252">
        <v>9</v>
      </c>
      <c r="V1252">
        <v>3</v>
      </c>
      <c r="W1252">
        <v>539</v>
      </c>
      <c r="X1252" s="19" t="s">
        <v>2462</v>
      </c>
      <c r="Y1252" s="4" t="str">
        <f t="shared" si="40"/>
        <v>1044 : [17, 9, 3, 539],   #Esper Mountain Outside West Treasure Room</v>
      </c>
      <c r="Z1252" s="4" t="str">
        <f t="shared" si="39"/>
        <v>373 : [9, 3, 539, Esper Mountain Outside West Treasure Room],   #1053</v>
      </c>
      <c r="AB1252" s="19" t="s">
        <v>5937</v>
      </c>
      <c r="AD1252" t="s">
        <v>5937</v>
      </c>
    </row>
    <row r="1253" spans="1:30">
      <c r="A1253">
        <v>1045</v>
      </c>
      <c r="B1253">
        <v>374</v>
      </c>
      <c r="C1253">
        <v>10</v>
      </c>
      <c r="D1253">
        <v>12</v>
      </c>
      <c r="E1253">
        <v>375</v>
      </c>
      <c r="F1253">
        <v>36</v>
      </c>
      <c r="G1253">
        <v>42</v>
      </c>
      <c r="H1253">
        <v>2</v>
      </c>
      <c r="I1253">
        <v>0</v>
      </c>
      <c r="J1253">
        <v>0</v>
      </c>
      <c r="K1253">
        <v>32</v>
      </c>
      <c r="L1253">
        <v>0</v>
      </c>
      <c r="M1253">
        <v>0</v>
      </c>
      <c r="P1253" s="19" t="s">
        <v>7115</v>
      </c>
      <c r="Q1253" s="19" t="s">
        <v>2448</v>
      </c>
      <c r="R1253">
        <v>1054</v>
      </c>
      <c r="S1253">
        <v>375</v>
      </c>
      <c r="T1253">
        <v>11</v>
      </c>
      <c r="U1253">
        <v>12</v>
      </c>
      <c r="V1253">
        <v>1</v>
      </c>
      <c r="W1253">
        <v>540</v>
      </c>
      <c r="X1253" s="19" t="s">
        <v>2448</v>
      </c>
      <c r="Y1253" s="4" t="str">
        <f t="shared" si="40"/>
        <v>1045 : [11, 12, 1, 540],   #Esper Mountain Outside Northwest Treasure Room</v>
      </c>
      <c r="Z1253" s="4" t="str">
        <f t="shared" si="39"/>
        <v>374 : [12, 1, 540, Esper Mountain Outside Northwest Treasure Room],   #1054</v>
      </c>
      <c r="AB1253" s="19" t="s">
        <v>5938</v>
      </c>
      <c r="AD1253" t="s">
        <v>5938</v>
      </c>
    </row>
    <row r="1254" spans="1:30">
      <c r="A1254">
        <v>1046</v>
      </c>
      <c r="B1254">
        <v>375</v>
      </c>
      <c r="C1254">
        <v>48</v>
      </c>
      <c r="D1254">
        <v>9</v>
      </c>
      <c r="E1254">
        <v>372</v>
      </c>
      <c r="F1254">
        <v>16</v>
      </c>
      <c r="G1254">
        <v>41</v>
      </c>
      <c r="H1254">
        <v>2</v>
      </c>
      <c r="I1254">
        <v>0</v>
      </c>
      <c r="J1254">
        <v>0</v>
      </c>
      <c r="K1254">
        <v>32</v>
      </c>
      <c r="L1254">
        <v>0</v>
      </c>
      <c r="M1254">
        <v>0</v>
      </c>
      <c r="P1254" s="19" t="s">
        <v>7363</v>
      </c>
      <c r="Q1254" s="19" t="s">
        <v>2451</v>
      </c>
      <c r="R1254">
        <v>1035</v>
      </c>
      <c r="S1254">
        <v>372</v>
      </c>
      <c r="T1254">
        <v>48</v>
      </c>
      <c r="U1254">
        <v>10</v>
      </c>
      <c r="V1254">
        <v>2</v>
      </c>
      <c r="W1254">
        <v>541</v>
      </c>
      <c r="X1254" s="19" t="s">
        <v>4518</v>
      </c>
      <c r="Y1254" s="4" t="str">
        <f t="shared" si="40"/>
        <v>1046 : [48, 10, 2, 541],   #Esper Mountain Inside First Room North Door to Outside Loop</v>
      </c>
      <c r="Z1254" s="4" t="str">
        <f t="shared" si="39"/>
        <v>375 : [10, 2, 541, Esper Mountain Inside First Room],   #1035</v>
      </c>
      <c r="AB1254" s="19" t="s">
        <v>5939</v>
      </c>
      <c r="AD1254" t="s">
        <v>5939</v>
      </c>
    </row>
    <row r="1255" spans="1:30">
      <c r="A1255">
        <v>1047</v>
      </c>
      <c r="B1255">
        <v>375</v>
      </c>
      <c r="C1255">
        <v>55</v>
      </c>
      <c r="D1255">
        <v>32</v>
      </c>
      <c r="E1255">
        <v>511</v>
      </c>
      <c r="F1255">
        <v>229</v>
      </c>
      <c r="G1255">
        <v>131</v>
      </c>
      <c r="H1255">
        <v>2</v>
      </c>
      <c r="I1255">
        <v>0</v>
      </c>
      <c r="J1255">
        <v>0</v>
      </c>
      <c r="K1255">
        <v>32</v>
      </c>
      <c r="L1255">
        <v>0</v>
      </c>
      <c r="M1255">
        <v>0</v>
      </c>
      <c r="P1255" s="19" t="s">
        <v>228</v>
      </c>
      <c r="Q1255" s="19" t="s">
        <v>2450</v>
      </c>
      <c r="R1255">
        <v>44</v>
      </c>
      <c r="S1255">
        <v>0</v>
      </c>
      <c r="T1255">
        <v>55</v>
      </c>
      <c r="U1255">
        <v>31</v>
      </c>
      <c r="V1255">
        <v>0</v>
      </c>
      <c r="W1255">
        <v>541</v>
      </c>
      <c r="X1255" s="19" t="s">
        <v>4518</v>
      </c>
      <c r="Y1255" s="4" t="str">
        <f t="shared" si="40"/>
        <v>1047 : [55, 31, 0, 541],   #Esper Mountain Inside to World Map</v>
      </c>
      <c r="Z1255" s="4" t="str">
        <f t="shared" si="39"/>
        <v>375 : [31, 0, 541, Esper Mountain Inside First Room],   #44</v>
      </c>
      <c r="AB1255" s="19" t="s">
        <v>5940</v>
      </c>
      <c r="AD1255" t="s">
        <v>5940</v>
      </c>
    </row>
    <row r="1256" spans="1:30">
      <c r="A1256">
        <v>1048</v>
      </c>
      <c r="B1256">
        <v>375</v>
      </c>
      <c r="C1256">
        <v>42</v>
      </c>
      <c r="D1256">
        <v>26</v>
      </c>
      <c r="E1256">
        <v>372</v>
      </c>
      <c r="F1256">
        <v>33</v>
      </c>
      <c r="G1256">
        <v>45</v>
      </c>
      <c r="H1256">
        <v>1</v>
      </c>
      <c r="I1256">
        <v>0</v>
      </c>
      <c r="J1256">
        <v>0</v>
      </c>
      <c r="K1256">
        <v>16</v>
      </c>
      <c r="L1256">
        <v>0</v>
      </c>
      <c r="M1256">
        <v>0</v>
      </c>
      <c r="P1256" s="19" t="s">
        <v>7363</v>
      </c>
      <c r="Q1256" s="19" t="s">
        <v>2452</v>
      </c>
      <c r="R1256">
        <v>1036</v>
      </c>
      <c r="S1256">
        <v>372</v>
      </c>
      <c r="T1256">
        <v>43</v>
      </c>
      <c r="U1256">
        <v>26</v>
      </c>
      <c r="V1256">
        <v>1</v>
      </c>
      <c r="W1256">
        <v>541</v>
      </c>
      <c r="X1256" s="19" t="s">
        <v>4518</v>
      </c>
      <c r="Y1256" s="4" t="str">
        <f t="shared" si="40"/>
        <v>1048 : [43, 26, 1, 541],   #Esper Mountain Inside First Room West Door to Outside Loop</v>
      </c>
      <c r="Z1256" s="4" t="str">
        <f t="shared" si="39"/>
        <v>375 : [26, 1, 541, Esper Mountain Inside First Room],   #1036</v>
      </c>
      <c r="AB1256" s="19" t="s">
        <v>5941</v>
      </c>
      <c r="AD1256" t="s">
        <v>5941</v>
      </c>
    </row>
    <row r="1257" spans="1:30">
      <c r="A1257">
        <v>1049</v>
      </c>
      <c r="B1257">
        <v>375</v>
      </c>
      <c r="C1257">
        <v>60</v>
      </c>
      <c r="D1257">
        <v>16</v>
      </c>
      <c r="E1257">
        <v>373</v>
      </c>
      <c r="F1257">
        <v>15</v>
      </c>
      <c r="G1257">
        <v>23</v>
      </c>
      <c r="H1257">
        <v>3</v>
      </c>
      <c r="I1257">
        <v>0</v>
      </c>
      <c r="J1257">
        <v>0</v>
      </c>
      <c r="K1257">
        <v>48</v>
      </c>
      <c r="L1257">
        <v>0</v>
      </c>
      <c r="M1257">
        <v>0</v>
      </c>
      <c r="P1257" s="19" t="s">
        <v>7364</v>
      </c>
      <c r="Q1257" s="19" t="s">
        <v>2453</v>
      </c>
      <c r="R1257">
        <v>1042</v>
      </c>
      <c r="S1257">
        <v>373</v>
      </c>
      <c r="T1257">
        <v>59</v>
      </c>
      <c r="U1257">
        <v>16</v>
      </c>
      <c r="V1257">
        <v>3</v>
      </c>
      <c r="W1257">
        <v>541</v>
      </c>
      <c r="X1257" s="19" t="s">
        <v>4518</v>
      </c>
      <c r="Y1257" s="4" t="str">
        <f t="shared" si="40"/>
        <v>1049 : [59, 16, 3, 541],   #Esper Mountain Inside First Room East Door to Statue Path</v>
      </c>
      <c r="Z1257" s="4" t="str">
        <f t="shared" si="39"/>
        <v>375 : [16, 3, 541, Esper Mountain Inside First Room],   #1042</v>
      </c>
      <c r="AB1257" s="19" t="s">
        <v>5942</v>
      </c>
      <c r="AD1257" t="s">
        <v>5942</v>
      </c>
    </row>
    <row r="1258" spans="1:30">
      <c r="A1258">
        <v>1050</v>
      </c>
      <c r="B1258">
        <v>375</v>
      </c>
      <c r="C1258">
        <v>42</v>
      </c>
      <c r="D1258">
        <v>63</v>
      </c>
      <c r="E1258">
        <v>373</v>
      </c>
      <c r="F1258">
        <v>24</v>
      </c>
      <c r="G1258">
        <v>15</v>
      </c>
      <c r="H1258">
        <v>3</v>
      </c>
      <c r="I1258">
        <v>0</v>
      </c>
      <c r="J1258">
        <v>0</v>
      </c>
      <c r="K1258">
        <v>48</v>
      </c>
      <c r="L1258">
        <v>0</v>
      </c>
      <c r="M1258">
        <v>0</v>
      </c>
      <c r="P1258" s="19" t="s">
        <v>7364</v>
      </c>
      <c r="Q1258" s="19" t="s">
        <v>2454</v>
      </c>
      <c r="R1258">
        <v>1043</v>
      </c>
      <c r="S1258">
        <v>373</v>
      </c>
      <c r="T1258">
        <v>42</v>
      </c>
      <c r="U1258">
        <v>62</v>
      </c>
      <c r="V1258">
        <v>0</v>
      </c>
      <c r="W1258">
        <v>542</v>
      </c>
      <c r="X1258" s="19" t="s">
        <v>4519</v>
      </c>
      <c r="Y1258" s="4" t="str">
        <f t="shared" si="40"/>
        <v>1050 : [42, 62, 0, 542],   #Esper Mountain Inside Second Room Southwest Door</v>
      </c>
      <c r="Z1258" s="4" t="str">
        <f t="shared" si="39"/>
        <v>375 : [62, 0, 542, Esper Mountain Inside Second Room South Section],   #1043</v>
      </c>
      <c r="AB1258" s="19" t="s">
        <v>5943</v>
      </c>
      <c r="AD1258" t="s">
        <v>5943</v>
      </c>
    </row>
    <row r="1259" spans="1:30">
      <c r="A1259">
        <v>1051</v>
      </c>
      <c r="B1259">
        <v>375</v>
      </c>
      <c r="C1259">
        <v>53</v>
      </c>
      <c r="D1259">
        <v>62</v>
      </c>
      <c r="E1259">
        <v>371</v>
      </c>
      <c r="F1259">
        <v>19</v>
      </c>
      <c r="G1259">
        <v>15</v>
      </c>
      <c r="H1259">
        <v>2</v>
      </c>
      <c r="I1259">
        <v>0</v>
      </c>
      <c r="J1259">
        <v>0</v>
      </c>
      <c r="K1259">
        <v>32</v>
      </c>
      <c r="L1259">
        <v>0</v>
      </c>
      <c r="M1259">
        <v>0</v>
      </c>
      <c r="P1259" s="19" t="s">
        <v>7365</v>
      </c>
      <c r="Q1259" s="19" t="s">
        <v>2455</v>
      </c>
      <c r="R1259">
        <v>1033</v>
      </c>
      <c r="S1259">
        <v>371</v>
      </c>
      <c r="T1259">
        <v>53</v>
      </c>
      <c r="U1259">
        <v>61</v>
      </c>
      <c r="V1259">
        <v>0</v>
      </c>
      <c r="W1259">
        <v>542</v>
      </c>
      <c r="X1259" s="19" t="s">
        <v>4519</v>
      </c>
      <c r="Y1259" s="4" t="str">
        <f t="shared" si="40"/>
        <v>1051 : [53, 61, 0, 542],   #Esper Mountain Inside Second Room Southeast Door</v>
      </c>
      <c r="Z1259" s="4" t="str">
        <f t="shared" si="39"/>
        <v>375 : [61, 0, 542, Esper Mountain Inside Second Room South Section],   #1033</v>
      </c>
      <c r="AB1259" s="19" t="s">
        <v>5944</v>
      </c>
      <c r="AD1259" t="s">
        <v>5944</v>
      </c>
    </row>
    <row r="1260" spans="1:30">
      <c r="A1260">
        <v>1052</v>
      </c>
      <c r="B1260">
        <v>375</v>
      </c>
      <c r="C1260">
        <v>2</v>
      </c>
      <c r="D1260">
        <v>45</v>
      </c>
      <c r="E1260">
        <v>371</v>
      </c>
      <c r="F1260">
        <v>9</v>
      </c>
      <c r="G1260">
        <v>9</v>
      </c>
      <c r="H1260">
        <v>3</v>
      </c>
      <c r="I1260">
        <v>0</v>
      </c>
      <c r="J1260">
        <v>0</v>
      </c>
      <c r="K1260">
        <v>48</v>
      </c>
      <c r="L1260">
        <v>0</v>
      </c>
      <c r="M1260">
        <v>0</v>
      </c>
      <c r="P1260" s="19" t="s">
        <v>7365</v>
      </c>
      <c r="Q1260" s="19" t="s">
        <v>2456</v>
      </c>
      <c r="R1260">
        <v>1032</v>
      </c>
      <c r="S1260">
        <v>371</v>
      </c>
      <c r="T1260">
        <v>3</v>
      </c>
      <c r="U1260">
        <v>45</v>
      </c>
      <c r="V1260">
        <v>1</v>
      </c>
      <c r="W1260">
        <v>543</v>
      </c>
      <c r="X1260" s="19" t="s">
        <v>4520</v>
      </c>
      <c r="Y1260" s="4" t="str">
        <f t="shared" si="40"/>
        <v>1052 : [3, 45, 1, 543],   #Esper Mountain Inside Pit Room</v>
      </c>
      <c r="Z1260" s="4" t="str">
        <f t="shared" si="39"/>
        <v>375 : [45, 1, 543, Esper Mountain Falling Pit Room],   #1032</v>
      </c>
      <c r="AB1260" s="19" t="s">
        <v>5945</v>
      </c>
      <c r="AD1260" t="s">
        <v>5945</v>
      </c>
    </row>
    <row r="1261" spans="1:30">
      <c r="A1261">
        <v>1053</v>
      </c>
      <c r="B1261">
        <v>375</v>
      </c>
      <c r="C1261">
        <v>32</v>
      </c>
      <c r="D1261">
        <v>50</v>
      </c>
      <c r="E1261">
        <v>373</v>
      </c>
      <c r="F1261">
        <v>17</v>
      </c>
      <c r="G1261">
        <v>9</v>
      </c>
      <c r="H1261">
        <v>3</v>
      </c>
      <c r="I1261">
        <v>0</v>
      </c>
      <c r="J1261">
        <v>0</v>
      </c>
      <c r="K1261">
        <v>48</v>
      </c>
      <c r="L1261">
        <v>0</v>
      </c>
      <c r="M1261">
        <v>0</v>
      </c>
      <c r="P1261" s="19" t="s">
        <v>7364</v>
      </c>
      <c r="Q1261" s="19" t="s">
        <v>2457</v>
      </c>
      <c r="R1261">
        <v>1044</v>
      </c>
      <c r="S1261">
        <v>373</v>
      </c>
      <c r="T1261">
        <v>33</v>
      </c>
      <c r="U1261">
        <v>50</v>
      </c>
      <c r="V1261">
        <v>1</v>
      </c>
      <c r="W1261">
        <v>544</v>
      </c>
      <c r="X1261" s="19" t="s">
        <v>4521</v>
      </c>
      <c r="Y1261" s="4" t="str">
        <f t="shared" si="40"/>
        <v>1053 : [33, 50, 1, 544],   #Esper Mountain Inside Second Room West Door</v>
      </c>
      <c r="Z1261" s="4" t="str">
        <f t="shared" si="39"/>
        <v>375 : [50, 1, 544, Esper Mountain Inside Second Room West Section],   #1044</v>
      </c>
      <c r="AB1261" s="19" t="s">
        <v>5946</v>
      </c>
      <c r="AD1261" t="s">
        <v>5946</v>
      </c>
    </row>
    <row r="1262" spans="1:30">
      <c r="A1262">
        <v>1054</v>
      </c>
      <c r="B1262">
        <v>375</v>
      </c>
      <c r="C1262">
        <v>36</v>
      </c>
      <c r="D1262">
        <v>41</v>
      </c>
      <c r="E1262">
        <v>374</v>
      </c>
      <c r="F1262">
        <v>11</v>
      </c>
      <c r="G1262">
        <v>12</v>
      </c>
      <c r="H1262">
        <v>1</v>
      </c>
      <c r="I1262">
        <v>0</v>
      </c>
      <c r="J1262">
        <v>0</v>
      </c>
      <c r="K1262">
        <v>16</v>
      </c>
      <c r="L1262">
        <v>0</v>
      </c>
      <c r="M1262">
        <v>0</v>
      </c>
      <c r="P1262" s="19" t="s">
        <v>7366</v>
      </c>
      <c r="Q1262" s="19" t="s">
        <v>2458</v>
      </c>
      <c r="R1262">
        <v>1045</v>
      </c>
      <c r="S1262">
        <v>374</v>
      </c>
      <c r="T1262">
        <v>36</v>
      </c>
      <c r="U1262">
        <v>42</v>
      </c>
      <c r="V1262">
        <v>2</v>
      </c>
      <c r="W1262">
        <v>544</v>
      </c>
      <c r="X1262" s="19" t="s">
        <v>4521</v>
      </c>
      <c r="Y1262" s="4" t="str">
        <f t="shared" si="40"/>
        <v>1054 : [36, 42, 2, 544],   #Esper Mountain Inside Second Room Northwest Door</v>
      </c>
      <c r="Z1262" s="4" t="str">
        <f t="shared" si="39"/>
        <v>375 : [42, 2, 544, Esper Mountain Inside Second Room West Section],   #1045</v>
      </c>
      <c r="AB1262" s="19" t="s">
        <v>5947</v>
      </c>
      <c r="AD1262" t="s">
        <v>5947</v>
      </c>
    </row>
    <row r="1263" spans="1:30">
      <c r="A1263">
        <v>1055</v>
      </c>
      <c r="B1263">
        <v>375</v>
      </c>
      <c r="C1263">
        <v>52</v>
      </c>
      <c r="D1263">
        <v>46</v>
      </c>
      <c r="E1263">
        <v>372</v>
      </c>
      <c r="F1263">
        <v>40</v>
      </c>
      <c r="G1263">
        <v>33</v>
      </c>
      <c r="H1263">
        <v>1</v>
      </c>
      <c r="I1263">
        <v>0</v>
      </c>
      <c r="J1263">
        <v>0</v>
      </c>
      <c r="K1263">
        <v>16</v>
      </c>
      <c r="L1263">
        <v>0</v>
      </c>
      <c r="M1263">
        <v>0</v>
      </c>
      <c r="P1263" s="19" t="s">
        <v>7363</v>
      </c>
      <c r="Q1263" s="19" t="s">
        <v>2459</v>
      </c>
      <c r="R1263">
        <v>1037</v>
      </c>
      <c r="S1263">
        <v>372</v>
      </c>
      <c r="T1263">
        <v>51</v>
      </c>
      <c r="U1263">
        <v>46</v>
      </c>
      <c r="V1263">
        <v>3</v>
      </c>
      <c r="W1263">
        <v>545</v>
      </c>
      <c r="X1263" s="19" t="s">
        <v>4522</v>
      </c>
      <c r="Y1263" s="4" t="str">
        <f t="shared" si="40"/>
        <v>1055 : [51, 46, 3, 545],   #Esper Mountain Inside Second Room East Door</v>
      </c>
      <c r="Z1263" s="4" t="str">
        <f t="shared" si="39"/>
        <v>375 : [46, 3, 545, Esper Mountain Inside Second Room East Section],   #1037</v>
      </c>
      <c r="AB1263" s="19" t="s">
        <v>5948</v>
      </c>
      <c r="AD1263" t="s">
        <v>5948</v>
      </c>
    </row>
    <row r="1264" spans="1:30">
      <c r="A1264">
        <v>1056</v>
      </c>
      <c r="B1264">
        <v>375</v>
      </c>
      <c r="C1264">
        <v>45</v>
      </c>
      <c r="D1264">
        <v>41</v>
      </c>
      <c r="E1264">
        <v>372</v>
      </c>
      <c r="F1264">
        <v>51</v>
      </c>
      <c r="G1264">
        <v>17</v>
      </c>
      <c r="H1264">
        <v>2</v>
      </c>
      <c r="I1264">
        <v>0</v>
      </c>
      <c r="J1264">
        <v>0</v>
      </c>
      <c r="K1264">
        <v>32</v>
      </c>
      <c r="L1264">
        <v>0</v>
      </c>
      <c r="M1264">
        <v>0</v>
      </c>
      <c r="P1264" s="19" t="s">
        <v>7363</v>
      </c>
      <c r="Q1264" s="19" t="s">
        <v>2460</v>
      </c>
      <c r="R1264">
        <v>1039</v>
      </c>
      <c r="S1264">
        <v>372</v>
      </c>
      <c r="T1264">
        <v>45</v>
      </c>
      <c r="U1264">
        <v>42</v>
      </c>
      <c r="V1264">
        <v>2</v>
      </c>
      <c r="W1264">
        <v>546</v>
      </c>
      <c r="X1264" s="19" t="s">
        <v>4523</v>
      </c>
      <c r="Y1264" s="4" t="str">
        <f t="shared" si="40"/>
        <v>1056 : [45, 42, 2, 546],   #Esper Mountain Inside Second Room North Door</v>
      </c>
      <c r="Z1264" s="4" t="str">
        <f t="shared" si="39"/>
        <v>375 : [42, 2, 546, Esper Mountain Inside Second Room North Section],   #1039</v>
      </c>
      <c r="AB1264" s="19" t="s">
        <v>5949</v>
      </c>
      <c r="AD1264" t="s">
        <v>5949</v>
      </c>
    </row>
    <row r="1265" spans="1:30">
      <c r="A1265">
        <v>1057</v>
      </c>
      <c r="B1265">
        <v>375</v>
      </c>
      <c r="C1265">
        <v>16</v>
      </c>
      <c r="D1265">
        <v>8</v>
      </c>
      <c r="E1265">
        <v>372</v>
      </c>
      <c r="F1265">
        <v>40</v>
      </c>
      <c r="G1265">
        <v>20</v>
      </c>
      <c r="H1265">
        <v>2</v>
      </c>
      <c r="I1265">
        <v>0</v>
      </c>
      <c r="J1265">
        <v>0</v>
      </c>
      <c r="K1265">
        <v>32</v>
      </c>
      <c r="L1265">
        <v>0</v>
      </c>
      <c r="M1265">
        <v>0</v>
      </c>
      <c r="P1265" s="19" t="s">
        <v>7363</v>
      </c>
      <c r="Q1265" s="19" t="s">
        <v>2461</v>
      </c>
      <c r="R1265">
        <v>1041</v>
      </c>
      <c r="S1265">
        <v>372</v>
      </c>
      <c r="T1265">
        <v>16</v>
      </c>
      <c r="U1265">
        <v>9</v>
      </c>
      <c r="V1265">
        <v>2</v>
      </c>
      <c r="W1265">
        <v>547</v>
      </c>
      <c r="X1265" s="19" t="s">
        <v>4524</v>
      </c>
      <c r="Y1265" s="4" t="str">
        <f t="shared" si="40"/>
        <v>1057 : [16, 9, 2, 547],   #Esper Mountain Inside Final Room Dead End</v>
      </c>
      <c r="Z1265" s="4" t="str">
        <f t="shared" si="39"/>
        <v>375 : [9, 2, 547, Esper Mountain Inside Second Room Dead End],   #1041</v>
      </c>
      <c r="AB1265" s="19" t="s">
        <v>5950</v>
      </c>
      <c r="AD1265" t="s">
        <v>5950</v>
      </c>
    </row>
    <row r="1266" spans="1:30">
      <c r="A1266">
        <v>1058</v>
      </c>
      <c r="B1266">
        <v>377</v>
      </c>
      <c r="C1266">
        <v>13</v>
      </c>
      <c r="D1266">
        <v>18</v>
      </c>
      <c r="E1266">
        <v>378</v>
      </c>
      <c r="F1266">
        <v>33</v>
      </c>
      <c r="G1266">
        <v>43</v>
      </c>
      <c r="H1266">
        <v>0</v>
      </c>
      <c r="I1266">
        <v>0</v>
      </c>
      <c r="J1266">
        <v>0</v>
      </c>
      <c r="K1266">
        <v>0</v>
      </c>
      <c r="L1266">
        <v>0</v>
      </c>
      <c r="M1266">
        <v>0</v>
      </c>
      <c r="P1266" s="19" t="s">
        <v>7367</v>
      </c>
      <c r="Q1266" s="19" t="s">
        <v>2463</v>
      </c>
      <c r="R1266">
        <v>1061</v>
      </c>
      <c r="S1266">
        <v>378</v>
      </c>
      <c r="T1266">
        <v>13</v>
      </c>
      <c r="U1266">
        <v>20</v>
      </c>
      <c r="V1266">
        <v>2</v>
      </c>
      <c r="W1266">
        <v>548</v>
      </c>
      <c r="X1266" s="19" t="s">
        <v>176</v>
      </c>
      <c r="Y1266" s="4" t="str">
        <f t="shared" si="40"/>
        <v>1058 : [13, 20, 2, 548],   #Imperial Base House Outside</v>
      </c>
      <c r="Z1266" s="4" t="str">
        <f t="shared" si="39"/>
        <v>377 : [20, 2, 548, Imperial Base],   #1061</v>
      </c>
      <c r="AB1266" s="19" t="s">
        <v>5951</v>
      </c>
      <c r="AD1266" t="s">
        <v>5951</v>
      </c>
    </row>
    <row r="1267" spans="1:30">
      <c r="A1267">
        <v>1059</v>
      </c>
      <c r="B1267">
        <v>377</v>
      </c>
      <c r="C1267">
        <v>5</v>
      </c>
      <c r="D1267">
        <v>17</v>
      </c>
      <c r="E1267">
        <v>0</v>
      </c>
      <c r="F1267">
        <v>164</v>
      </c>
      <c r="G1267">
        <v>194</v>
      </c>
      <c r="H1267">
        <v>3</v>
      </c>
      <c r="I1267">
        <v>0</v>
      </c>
      <c r="J1267">
        <v>0</v>
      </c>
      <c r="K1267">
        <v>48</v>
      </c>
      <c r="L1267">
        <v>0</v>
      </c>
      <c r="M1267">
        <v>0</v>
      </c>
      <c r="P1267" s="19" t="s">
        <v>18</v>
      </c>
      <c r="Q1267" s="19" t="s">
        <v>2464</v>
      </c>
      <c r="W1267">
        <v>548</v>
      </c>
      <c r="X1267" s="19" t="s">
        <v>176</v>
      </c>
      <c r="Y1267" s="4" t="str">
        <f t="shared" si="40"/>
        <v>1059 : [, , , 548],   #Imperial Base West to World Map Top Tile</v>
      </c>
      <c r="Z1267" s="4" t="str">
        <f t="shared" si="39"/>
        <v>377 : [, , 548, Imperial Base],   #</v>
      </c>
      <c r="AC1267" t="s">
        <v>9987</v>
      </c>
      <c r="AD1267" t="s">
        <v>9987</v>
      </c>
    </row>
    <row r="1268" spans="1:30">
      <c r="A1268">
        <v>1060</v>
      </c>
      <c r="B1268">
        <v>377</v>
      </c>
      <c r="C1268">
        <v>5</v>
      </c>
      <c r="D1268">
        <v>18</v>
      </c>
      <c r="E1268">
        <v>0</v>
      </c>
      <c r="F1268">
        <v>164</v>
      </c>
      <c r="G1268">
        <v>194</v>
      </c>
      <c r="H1268">
        <v>3</v>
      </c>
      <c r="I1268">
        <v>0</v>
      </c>
      <c r="J1268">
        <v>0</v>
      </c>
      <c r="K1268">
        <v>48</v>
      </c>
      <c r="L1268">
        <v>0</v>
      </c>
      <c r="M1268">
        <v>0</v>
      </c>
      <c r="P1268" s="19" t="s">
        <v>18</v>
      </c>
      <c r="Q1268" s="19" t="s">
        <v>2465</v>
      </c>
      <c r="W1268">
        <v>548</v>
      </c>
      <c r="X1268" s="19" t="s">
        <v>176</v>
      </c>
      <c r="Y1268" s="4" t="str">
        <f t="shared" si="40"/>
        <v>1060 : [, , , 548],   #Imperial Base West to World Map Bottom Tile</v>
      </c>
      <c r="Z1268" s="4" t="str">
        <f t="shared" si="39"/>
        <v>377 : [, , 548, Imperial Base],   #</v>
      </c>
      <c r="AC1268" t="s">
        <v>9988</v>
      </c>
      <c r="AD1268" t="s">
        <v>9988</v>
      </c>
    </row>
    <row r="1269" spans="1:30">
      <c r="A1269">
        <v>1263</v>
      </c>
      <c r="B1269">
        <v>377</v>
      </c>
      <c r="C1269">
        <v>31</v>
      </c>
      <c r="D1269">
        <v>12</v>
      </c>
      <c r="E1269">
        <v>0</v>
      </c>
      <c r="F1269">
        <v>167</v>
      </c>
      <c r="G1269">
        <v>194</v>
      </c>
      <c r="H1269">
        <v>1</v>
      </c>
      <c r="I1269">
        <v>0</v>
      </c>
      <c r="J1269">
        <v>0</v>
      </c>
      <c r="K1269">
        <v>16</v>
      </c>
      <c r="L1269">
        <v>2</v>
      </c>
      <c r="M1269">
        <v>128</v>
      </c>
      <c r="N1269">
        <v>31</v>
      </c>
      <c r="O1269">
        <v>13</v>
      </c>
      <c r="P1269" s="19" t="s">
        <v>18</v>
      </c>
      <c r="Q1269" s="19" t="s">
        <v>2466</v>
      </c>
      <c r="W1269">
        <v>548</v>
      </c>
      <c r="X1269" s="19" t="s">
        <v>176</v>
      </c>
      <c r="Y1269" s="4" t="str">
        <f t="shared" si="40"/>
        <v xml:space="preserve">1263 : [, , , 548],   #Imperial Base East to Cave to Sealed Gate World Map </v>
      </c>
      <c r="Z1269" s="4" t="str">
        <f t="shared" si="39"/>
        <v>377 : [, , 548, Imperial Base],   #</v>
      </c>
      <c r="AB1269" s="19"/>
      <c r="AC1269" t="s">
        <v>9989</v>
      </c>
      <c r="AD1269" t="s">
        <v>9989</v>
      </c>
    </row>
    <row r="1270" spans="1:30">
      <c r="A1270">
        <v>1061</v>
      </c>
      <c r="B1270">
        <v>378</v>
      </c>
      <c r="C1270">
        <v>33</v>
      </c>
      <c r="D1270">
        <v>44</v>
      </c>
      <c r="E1270">
        <v>377</v>
      </c>
      <c r="F1270">
        <v>13</v>
      </c>
      <c r="G1270">
        <v>20</v>
      </c>
      <c r="H1270">
        <v>2</v>
      </c>
      <c r="I1270">
        <v>0</v>
      </c>
      <c r="J1270">
        <v>0</v>
      </c>
      <c r="K1270">
        <v>32</v>
      </c>
      <c r="L1270">
        <v>0</v>
      </c>
      <c r="M1270">
        <v>0</v>
      </c>
      <c r="P1270" s="19" t="s">
        <v>7113</v>
      </c>
      <c r="Q1270" s="19" t="s">
        <v>2467</v>
      </c>
      <c r="R1270">
        <v>1058</v>
      </c>
      <c r="S1270">
        <v>377</v>
      </c>
      <c r="T1270">
        <v>33</v>
      </c>
      <c r="U1270">
        <v>43</v>
      </c>
      <c r="V1270">
        <v>0</v>
      </c>
      <c r="W1270">
        <v>549</v>
      </c>
      <c r="X1270" s="19" t="s">
        <v>1351</v>
      </c>
      <c r="Y1270" s="4" t="str">
        <f t="shared" si="40"/>
        <v>1061 : [33, 43, 0, 549],   #Imperial Base House Inside</v>
      </c>
      <c r="Z1270" s="4" t="str">
        <f t="shared" si="39"/>
        <v>378 : [43, 0, 549, Imperial Base House],   #1058</v>
      </c>
      <c r="AB1270" s="19" t="s">
        <v>5952</v>
      </c>
      <c r="AD1270" t="s">
        <v>5952</v>
      </c>
    </row>
    <row r="1271" spans="1:30">
      <c r="A1271">
        <v>1062</v>
      </c>
      <c r="B1271">
        <v>378</v>
      </c>
      <c r="C1271">
        <v>39</v>
      </c>
      <c r="D1271">
        <v>40</v>
      </c>
      <c r="E1271">
        <v>378</v>
      </c>
      <c r="F1271">
        <v>52</v>
      </c>
      <c r="G1271">
        <v>33</v>
      </c>
      <c r="H1271">
        <v>1</v>
      </c>
      <c r="I1271">
        <v>0</v>
      </c>
      <c r="J1271">
        <v>0</v>
      </c>
      <c r="K1271">
        <v>16</v>
      </c>
      <c r="L1271">
        <v>0</v>
      </c>
      <c r="M1271">
        <v>0</v>
      </c>
      <c r="P1271" s="19" t="s">
        <v>7367</v>
      </c>
      <c r="Q1271" s="19" t="s">
        <v>2468</v>
      </c>
      <c r="R1271">
        <v>1063</v>
      </c>
      <c r="S1271">
        <v>378</v>
      </c>
      <c r="T1271">
        <v>38</v>
      </c>
      <c r="U1271">
        <v>39</v>
      </c>
      <c r="V1271">
        <v>3</v>
      </c>
      <c r="W1271">
        <v>549</v>
      </c>
      <c r="X1271" s="19" t="s">
        <v>1351</v>
      </c>
      <c r="Y1271" s="4" t="str">
        <f t="shared" si="40"/>
        <v>1062 : [38, 39, 3, 549],   #Imperial Base House Stairs Down</v>
      </c>
      <c r="Z1271" s="4" t="str">
        <f t="shared" si="39"/>
        <v>378 : [39, 3, 549, Imperial Base House],   #1063</v>
      </c>
      <c r="AB1271" s="19" t="s">
        <v>5953</v>
      </c>
      <c r="AD1271" t="s">
        <v>5953</v>
      </c>
    </row>
    <row r="1272" spans="1:30">
      <c r="A1272">
        <v>1063</v>
      </c>
      <c r="B1272">
        <v>378</v>
      </c>
      <c r="C1272">
        <v>51</v>
      </c>
      <c r="D1272">
        <v>32</v>
      </c>
      <c r="E1272">
        <v>378</v>
      </c>
      <c r="F1272">
        <v>38</v>
      </c>
      <c r="G1272">
        <v>39</v>
      </c>
      <c r="H1272">
        <v>3</v>
      </c>
      <c r="I1272">
        <v>0</v>
      </c>
      <c r="J1272">
        <v>0</v>
      </c>
      <c r="K1272">
        <v>48</v>
      </c>
      <c r="L1272">
        <v>0</v>
      </c>
      <c r="M1272">
        <v>0</v>
      </c>
      <c r="P1272" s="19" t="s">
        <v>7367</v>
      </c>
      <c r="Q1272" s="19" t="s">
        <v>2469</v>
      </c>
      <c r="R1272">
        <v>1062</v>
      </c>
      <c r="S1272">
        <v>378</v>
      </c>
      <c r="T1272">
        <v>52</v>
      </c>
      <c r="U1272">
        <v>33</v>
      </c>
      <c r="V1272">
        <v>1</v>
      </c>
      <c r="W1272">
        <v>550</v>
      </c>
      <c r="X1272" s="19" t="s">
        <v>3267</v>
      </c>
      <c r="Y1272" s="4" t="str">
        <f t="shared" si="40"/>
        <v>1063 : [52, 33, 1, 550],   #Imperial Base House Stairs Up</v>
      </c>
      <c r="Z1272" s="4" t="str">
        <f t="shared" si="39"/>
        <v>378 : [33, 1, 550, Imperial Base House Basement],   #1062</v>
      </c>
      <c r="AB1272" s="19" t="s">
        <v>5954</v>
      </c>
      <c r="AD1272" t="s">
        <v>5954</v>
      </c>
    </row>
    <row r="1273" spans="1:30">
      <c r="A1273">
        <v>1064</v>
      </c>
      <c r="B1273">
        <v>382</v>
      </c>
      <c r="C1273">
        <v>25</v>
      </c>
      <c r="D1273">
        <v>38</v>
      </c>
      <c r="E1273">
        <v>511</v>
      </c>
      <c r="F1273">
        <v>168</v>
      </c>
      <c r="G1273">
        <v>194</v>
      </c>
      <c r="H1273">
        <v>3</v>
      </c>
      <c r="I1273">
        <v>0</v>
      </c>
      <c r="J1273">
        <v>0</v>
      </c>
      <c r="K1273">
        <v>48</v>
      </c>
      <c r="L1273">
        <v>0</v>
      </c>
      <c r="M1273">
        <v>0</v>
      </c>
      <c r="P1273" s="19" t="s">
        <v>228</v>
      </c>
      <c r="Q1273" s="19" t="s">
        <v>2470</v>
      </c>
      <c r="R1273">
        <v>43</v>
      </c>
      <c r="S1273">
        <v>0</v>
      </c>
      <c r="T1273">
        <v>25</v>
      </c>
      <c r="U1273">
        <v>37</v>
      </c>
      <c r="V1273">
        <v>0</v>
      </c>
      <c r="W1273">
        <v>551</v>
      </c>
      <c r="X1273" s="19" t="s">
        <v>3268</v>
      </c>
      <c r="Y1273" s="4" t="str">
        <f t="shared" si="40"/>
        <v>1064 : [25, 37, 0, 551],   #Cave to the Sealed Gate to World Map</v>
      </c>
      <c r="Z1273" s="4" t="str">
        <f t="shared" si="39"/>
        <v>382 : [37, 0, 551, Cave to Sealed Gate Entry Room],   #43</v>
      </c>
      <c r="AB1273" s="19" t="s">
        <v>9640</v>
      </c>
      <c r="AD1273" t="s">
        <v>9640</v>
      </c>
    </row>
    <row r="1274" spans="1:30">
      <c r="A1274">
        <v>1065</v>
      </c>
      <c r="B1274">
        <v>382</v>
      </c>
      <c r="C1274">
        <v>31</v>
      </c>
      <c r="D1274">
        <v>43</v>
      </c>
      <c r="E1274">
        <v>383</v>
      </c>
      <c r="F1274">
        <v>50</v>
      </c>
      <c r="G1274">
        <v>43</v>
      </c>
      <c r="H1274">
        <v>2</v>
      </c>
      <c r="I1274">
        <v>1</v>
      </c>
      <c r="J1274">
        <v>0</v>
      </c>
      <c r="K1274">
        <v>40</v>
      </c>
      <c r="L1274">
        <v>0</v>
      </c>
      <c r="M1274">
        <v>0</v>
      </c>
      <c r="P1274" s="19" t="s">
        <v>7368</v>
      </c>
      <c r="Q1274" s="19" t="s">
        <v>2471</v>
      </c>
      <c r="R1274">
        <v>1066</v>
      </c>
      <c r="S1274">
        <v>383</v>
      </c>
      <c r="T1274">
        <v>31</v>
      </c>
      <c r="U1274">
        <v>42</v>
      </c>
      <c r="V1274">
        <v>0</v>
      </c>
      <c r="W1274">
        <v>551</v>
      </c>
      <c r="X1274" s="19" t="s">
        <v>3268</v>
      </c>
      <c r="Y1274" s="4" t="str">
        <f t="shared" si="40"/>
        <v>1065 : [31, 42, 0, 551],   #Cave to the Sealed Gate Entry Room to B1</v>
      </c>
      <c r="Z1274" s="4" t="str">
        <f t="shared" si="39"/>
        <v>382 : [42, 0, 551, Cave to Sealed Gate Entry Room],   #1066</v>
      </c>
      <c r="AB1274" s="19" t="s">
        <v>5955</v>
      </c>
      <c r="AD1274" t="s">
        <v>5955</v>
      </c>
    </row>
    <row r="1275" spans="1:30">
      <c r="A1275">
        <v>1066</v>
      </c>
      <c r="B1275">
        <v>383</v>
      </c>
      <c r="C1275">
        <v>50</v>
      </c>
      <c r="D1275">
        <v>42</v>
      </c>
      <c r="E1275">
        <v>382</v>
      </c>
      <c r="F1275">
        <v>31</v>
      </c>
      <c r="G1275">
        <v>42</v>
      </c>
      <c r="H1275">
        <v>0</v>
      </c>
      <c r="I1275">
        <v>0</v>
      </c>
      <c r="J1275">
        <v>0</v>
      </c>
      <c r="K1275">
        <v>0</v>
      </c>
      <c r="L1275">
        <v>0</v>
      </c>
      <c r="M1275">
        <v>0</v>
      </c>
      <c r="P1275" s="19" t="s">
        <v>7114</v>
      </c>
      <c r="Q1275" s="19" t="s">
        <v>2472</v>
      </c>
      <c r="R1275">
        <v>1065</v>
      </c>
      <c r="S1275">
        <v>382</v>
      </c>
      <c r="T1275">
        <v>50</v>
      </c>
      <c r="U1275">
        <v>43</v>
      </c>
      <c r="V1275">
        <v>2</v>
      </c>
      <c r="W1275">
        <v>552</v>
      </c>
      <c r="X1275" s="19" t="s">
        <v>3269</v>
      </c>
      <c r="Y1275" s="4" t="str">
        <f t="shared" si="40"/>
        <v>1066 : [50, 43, 2, 552],   #Cave to the Sealed Gate B1 North to Entry Room</v>
      </c>
      <c r="Z1275" s="4" t="str">
        <f t="shared" si="39"/>
        <v>383 : [43, 2, 552, Cave to Sealed Gate B1],   #1065</v>
      </c>
      <c r="AB1275" s="19" t="s">
        <v>5956</v>
      </c>
      <c r="AD1275" t="s">
        <v>5956</v>
      </c>
    </row>
    <row r="1276" spans="1:30">
      <c r="A1276">
        <v>1067</v>
      </c>
      <c r="B1276">
        <v>383</v>
      </c>
      <c r="C1276">
        <v>53</v>
      </c>
      <c r="D1276">
        <v>58</v>
      </c>
      <c r="E1276">
        <v>385</v>
      </c>
      <c r="F1276">
        <v>1</v>
      </c>
      <c r="G1276">
        <v>2</v>
      </c>
      <c r="H1276">
        <v>2</v>
      </c>
      <c r="I1276">
        <v>1</v>
      </c>
      <c r="J1276">
        <v>0</v>
      </c>
      <c r="K1276">
        <v>40</v>
      </c>
      <c r="L1276">
        <v>0</v>
      </c>
      <c r="M1276">
        <v>0</v>
      </c>
      <c r="P1276" s="19" t="s">
        <v>7369</v>
      </c>
      <c r="Q1276" s="19" t="s">
        <v>2473</v>
      </c>
      <c r="R1276">
        <v>1075</v>
      </c>
      <c r="S1276">
        <v>385</v>
      </c>
      <c r="T1276">
        <v>53</v>
      </c>
      <c r="U1276">
        <v>57</v>
      </c>
      <c r="V1276">
        <v>0</v>
      </c>
      <c r="W1276">
        <v>552</v>
      </c>
      <c r="X1276" s="19" t="s">
        <v>3269</v>
      </c>
      <c r="Y1276" s="4" t="str">
        <f t="shared" si="40"/>
        <v>1067 : [53, 57, 0, 552],   #Cave to the Sealed Gate B1 South to Lava Switch Room</v>
      </c>
      <c r="Z1276" s="4" t="str">
        <f t="shared" si="39"/>
        <v>383 : [57, 0, 552, Cave to Sealed Gate B1],   #1075</v>
      </c>
      <c r="AB1276" s="19" t="s">
        <v>5957</v>
      </c>
      <c r="AD1276" t="s">
        <v>5957</v>
      </c>
    </row>
    <row r="1277" spans="1:30">
      <c r="A1277">
        <v>1068</v>
      </c>
      <c r="B1277">
        <v>384</v>
      </c>
      <c r="C1277">
        <v>29</v>
      </c>
      <c r="D1277">
        <v>48</v>
      </c>
      <c r="E1277">
        <v>383</v>
      </c>
      <c r="F1277">
        <v>118</v>
      </c>
      <c r="G1277">
        <v>54</v>
      </c>
      <c r="H1277">
        <v>0</v>
      </c>
      <c r="I1277">
        <v>1</v>
      </c>
      <c r="J1277">
        <v>0</v>
      </c>
      <c r="K1277">
        <v>8</v>
      </c>
      <c r="L1277">
        <v>0</v>
      </c>
      <c r="M1277">
        <v>0</v>
      </c>
      <c r="P1277" s="19" t="s">
        <v>7368</v>
      </c>
      <c r="Q1277" s="19" t="s">
        <v>2719</v>
      </c>
      <c r="Y1277" s="4" t="str">
        <f t="shared" si="40"/>
        <v>1068 : [, , , ],   #Cave to Sealed Gate ?</v>
      </c>
      <c r="Z1277" s="4" t="str">
        <f t="shared" si="39"/>
        <v>384 : [, , , ],   #</v>
      </c>
      <c r="AB1277" s="19"/>
      <c r="AC1277" t="s">
        <v>9990</v>
      </c>
      <c r="AD1277" t="s">
        <v>9990</v>
      </c>
    </row>
    <row r="1278" spans="1:30">
      <c r="A1278">
        <v>1069</v>
      </c>
      <c r="B1278">
        <v>384</v>
      </c>
      <c r="C1278">
        <v>4</v>
      </c>
      <c r="D1278">
        <v>36</v>
      </c>
      <c r="E1278">
        <v>384</v>
      </c>
      <c r="F1278">
        <v>121</v>
      </c>
      <c r="G1278">
        <v>22</v>
      </c>
      <c r="H1278">
        <v>0</v>
      </c>
      <c r="I1278">
        <v>0</v>
      </c>
      <c r="J1278">
        <v>0</v>
      </c>
      <c r="K1278">
        <v>0</v>
      </c>
      <c r="L1278">
        <v>0</v>
      </c>
      <c r="M1278">
        <v>0</v>
      </c>
      <c r="P1278" s="19" t="s">
        <v>7370</v>
      </c>
      <c r="Q1278" s="19" t="s">
        <v>2475</v>
      </c>
      <c r="R1278">
        <v>1070</v>
      </c>
      <c r="S1278">
        <v>384</v>
      </c>
      <c r="T1278">
        <v>4</v>
      </c>
      <c r="U1278">
        <v>37</v>
      </c>
      <c r="V1278">
        <v>2</v>
      </c>
      <c r="W1278">
        <v>553</v>
      </c>
      <c r="X1278" s="19" t="s">
        <v>3270</v>
      </c>
      <c r="Y1278" s="4" t="str">
        <f t="shared" si="40"/>
        <v>1069 : [4, 37, 2, 553],   #Cave to Sealed Gate Last Room South Door</v>
      </c>
      <c r="Z1278" s="4" t="str">
        <f t="shared" si="39"/>
        <v>384 : [37, 2, 553, Cave to Sealed Gate Last Room],   #1070</v>
      </c>
      <c r="AB1278" s="19" t="s">
        <v>5958</v>
      </c>
      <c r="AD1278" t="s">
        <v>5958</v>
      </c>
    </row>
    <row r="1279" spans="1:30">
      <c r="A1279">
        <v>1070</v>
      </c>
      <c r="B1279">
        <v>384</v>
      </c>
      <c r="C1279">
        <v>121</v>
      </c>
      <c r="D1279">
        <v>23</v>
      </c>
      <c r="E1279">
        <v>384</v>
      </c>
      <c r="F1279">
        <v>4</v>
      </c>
      <c r="G1279">
        <v>37</v>
      </c>
      <c r="H1279">
        <v>2</v>
      </c>
      <c r="I1279">
        <v>0</v>
      </c>
      <c r="J1279">
        <v>0</v>
      </c>
      <c r="K1279">
        <v>32</v>
      </c>
      <c r="L1279">
        <v>0</v>
      </c>
      <c r="M1279">
        <v>0</v>
      </c>
      <c r="P1279" s="19" t="s">
        <v>7370</v>
      </c>
      <c r="Q1279" s="19" t="s">
        <v>2476</v>
      </c>
      <c r="R1279">
        <v>1069</v>
      </c>
      <c r="S1279">
        <v>384</v>
      </c>
      <c r="T1279">
        <v>121</v>
      </c>
      <c r="U1279">
        <v>22</v>
      </c>
      <c r="V1279">
        <v>0</v>
      </c>
      <c r="W1279">
        <v>554</v>
      </c>
      <c r="X1279" s="19" t="s">
        <v>3271</v>
      </c>
      <c r="Y1279" s="4" t="str">
        <f t="shared" si="40"/>
        <v>1070 : [121, 22, 0, 554],   #Cave to Sealed Gate Main Room to Last Room</v>
      </c>
      <c r="Z1279" s="4" t="str">
        <f t="shared" si="39"/>
        <v>384 : [22, 0, 554, Cave to Sealed Gate Main Room Last Section],   #1069</v>
      </c>
      <c r="AB1279" s="19" t="s">
        <v>5959</v>
      </c>
      <c r="AD1279" t="s">
        <v>5959</v>
      </c>
    </row>
    <row r="1280" spans="1:30">
      <c r="A1280">
        <v>1071</v>
      </c>
      <c r="B1280">
        <v>384</v>
      </c>
      <c r="C1280">
        <v>26</v>
      </c>
      <c r="D1280">
        <v>7</v>
      </c>
      <c r="E1280">
        <v>385</v>
      </c>
      <c r="F1280">
        <v>13</v>
      </c>
      <c r="G1280">
        <v>12</v>
      </c>
      <c r="H1280">
        <v>0</v>
      </c>
      <c r="I1280">
        <v>1</v>
      </c>
      <c r="J1280">
        <v>0</v>
      </c>
      <c r="K1280">
        <v>8</v>
      </c>
      <c r="L1280">
        <v>0</v>
      </c>
      <c r="M1280">
        <v>0</v>
      </c>
      <c r="P1280" s="19" t="s">
        <v>7369</v>
      </c>
      <c r="Q1280" s="19" t="s">
        <v>2477</v>
      </c>
      <c r="R1280">
        <v>1077</v>
      </c>
      <c r="S1280">
        <v>385</v>
      </c>
      <c r="T1280">
        <v>26</v>
      </c>
      <c r="U1280">
        <v>8</v>
      </c>
      <c r="V1280">
        <v>2</v>
      </c>
      <c r="W1280">
        <v>555</v>
      </c>
      <c r="X1280" s="19" t="s">
        <v>3273</v>
      </c>
      <c r="Y1280" s="4" t="str">
        <f t="shared" si="40"/>
        <v>1071 : [26, 8, 2, 555],   #Cave to Sealed Gate Main Room to Lava Switch Room</v>
      </c>
      <c r="Z1280" s="4" t="str">
        <f t="shared" si="39"/>
        <v>384 : [8, 2, 555, Cave to Sealed Gate Main Room First Section],   #1077</v>
      </c>
      <c r="AB1280" s="19" t="s">
        <v>5960</v>
      </c>
      <c r="AD1280" t="s">
        <v>5960</v>
      </c>
    </row>
    <row r="1281" spans="1:30">
      <c r="A1281">
        <v>1072</v>
      </c>
      <c r="B1281">
        <v>384</v>
      </c>
      <c r="C1281">
        <v>64</v>
      </c>
      <c r="D1281">
        <v>10</v>
      </c>
      <c r="E1281">
        <v>386</v>
      </c>
      <c r="F1281">
        <v>73</v>
      </c>
      <c r="G1281">
        <v>58</v>
      </c>
      <c r="H1281">
        <v>0</v>
      </c>
      <c r="I1281">
        <v>0</v>
      </c>
      <c r="J1281">
        <v>0</v>
      </c>
      <c r="K1281">
        <v>0</v>
      </c>
      <c r="L1281">
        <v>0</v>
      </c>
      <c r="M1281">
        <v>0</v>
      </c>
      <c r="P1281" s="19" t="s">
        <v>7371</v>
      </c>
      <c r="Q1281" s="19" t="s">
        <v>2478</v>
      </c>
      <c r="R1281">
        <v>1078</v>
      </c>
      <c r="S1281">
        <v>386</v>
      </c>
      <c r="T1281">
        <v>64</v>
      </c>
      <c r="U1281">
        <v>12</v>
      </c>
      <c r="V1281">
        <v>2</v>
      </c>
      <c r="W1281">
        <v>555</v>
      </c>
      <c r="X1281" s="19" t="s">
        <v>3273</v>
      </c>
      <c r="Y1281" s="4" t="str">
        <f t="shared" si="40"/>
        <v>1072 : [64, 12, 2, 555],   #Cave to Sealed Gate Main Room to Save Point Room</v>
      </c>
      <c r="Z1281" s="4" t="str">
        <f t="shared" si="39"/>
        <v>384 : [12, 2, 555, Cave to Sealed Gate Main Room First Section],   #1078</v>
      </c>
      <c r="AB1281" s="19" t="s">
        <v>5961</v>
      </c>
      <c r="AD1281" t="s">
        <v>5961</v>
      </c>
    </row>
    <row r="1282" spans="1:30">
      <c r="A1282">
        <v>1073</v>
      </c>
      <c r="B1282">
        <v>384</v>
      </c>
      <c r="C1282">
        <v>94</v>
      </c>
      <c r="D1282">
        <v>25</v>
      </c>
      <c r="E1282">
        <v>384</v>
      </c>
      <c r="F1282">
        <v>90</v>
      </c>
      <c r="G1282">
        <v>58</v>
      </c>
      <c r="H1282">
        <v>0</v>
      </c>
      <c r="I1282">
        <v>0</v>
      </c>
      <c r="J1282">
        <v>0</v>
      </c>
      <c r="K1282">
        <v>0</v>
      </c>
      <c r="L1282">
        <v>0</v>
      </c>
      <c r="M1282">
        <v>0</v>
      </c>
      <c r="P1282" s="19" t="s">
        <v>7370</v>
      </c>
      <c r="Q1282" s="19" t="s">
        <v>2479</v>
      </c>
      <c r="R1282">
        <v>1074</v>
      </c>
      <c r="S1282">
        <v>384</v>
      </c>
      <c r="T1282">
        <v>94</v>
      </c>
      <c r="U1282">
        <v>27</v>
      </c>
      <c r="V1282">
        <v>2</v>
      </c>
      <c r="W1282">
        <v>556</v>
      </c>
      <c r="X1282" s="19" t="s">
        <v>3275</v>
      </c>
      <c r="Y1282" s="4" t="str">
        <f t="shared" si="40"/>
        <v>1073 : [94, 27, 2, 556],   #Cave to Sealed Gate Main Room to 4 Chest Room</v>
      </c>
      <c r="Z1282" s="4" t="str">
        <f t="shared" si="39"/>
        <v>384 : [27, 2, 556, Cave to Sealed Gate Main Room Middle Section],   #1074</v>
      </c>
      <c r="AB1282" s="19" t="s">
        <v>5962</v>
      </c>
      <c r="AD1282" t="s">
        <v>5962</v>
      </c>
    </row>
    <row r="1283" spans="1:30">
      <c r="A1283">
        <v>1074</v>
      </c>
      <c r="B1283">
        <v>384</v>
      </c>
      <c r="C1283">
        <v>90</v>
      </c>
      <c r="D1283">
        <v>59</v>
      </c>
      <c r="E1283">
        <v>384</v>
      </c>
      <c r="F1283">
        <v>94</v>
      </c>
      <c r="G1283">
        <v>27</v>
      </c>
      <c r="H1283">
        <v>2</v>
      </c>
      <c r="I1283">
        <v>0</v>
      </c>
      <c r="J1283">
        <v>0</v>
      </c>
      <c r="K1283">
        <v>32</v>
      </c>
      <c r="L1283">
        <v>0</v>
      </c>
      <c r="M1283">
        <v>0</v>
      </c>
      <c r="P1283" s="19" t="s">
        <v>7370</v>
      </c>
      <c r="Q1283" s="19" t="s">
        <v>2480</v>
      </c>
      <c r="R1283">
        <v>1073</v>
      </c>
      <c r="S1283">
        <v>384</v>
      </c>
      <c r="T1283">
        <v>90</v>
      </c>
      <c r="U1283">
        <v>58</v>
      </c>
      <c r="V1283">
        <v>0</v>
      </c>
      <c r="W1283">
        <v>557</v>
      </c>
      <c r="X1283" s="19" t="s">
        <v>2480</v>
      </c>
      <c r="Y1283" s="4" t="str">
        <f t="shared" si="40"/>
        <v>1074 : [90, 58, 0, 557],   #Cave to Sealed Gate 4 Chest Room</v>
      </c>
      <c r="Z1283" s="4" t="str">
        <f t="shared" ref="Z1283:Z1346" si="41">B1283&amp;" : ["&amp;U1283&amp;", "&amp;V1283&amp;", "&amp;W1283&amp;", "&amp;X1283&amp;"],   #"&amp;R1283</f>
        <v>384 : [58, 0, 557, Cave to Sealed Gate 4 Chest Room],   #1073</v>
      </c>
      <c r="AB1283" s="19" t="s">
        <v>5963</v>
      </c>
      <c r="AD1283" t="s">
        <v>5963</v>
      </c>
    </row>
    <row r="1284" spans="1:30">
      <c r="A1284">
        <v>1264</v>
      </c>
      <c r="B1284">
        <v>384</v>
      </c>
      <c r="C1284">
        <v>9</v>
      </c>
      <c r="D1284">
        <v>27</v>
      </c>
      <c r="E1284">
        <v>391</v>
      </c>
      <c r="F1284">
        <v>8</v>
      </c>
      <c r="G1284">
        <v>21</v>
      </c>
      <c r="H1284">
        <v>0</v>
      </c>
      <c r="I1284">
        <v>0</v>
      </c>
      <c r="J1284">
        <v>0</v>
      </c>
      <c r="K1284">
        <v>0</v>
      </c>
      <c r="L1284">
        <v>2</v>
      </c>
      <c r="M1284">
        <v>0</v>
      </c>
      <c r="N1284">
        <v>10</v>
      </c>
      <c r="O1284">
        <v>27</v>
      </c>
      <c r="P1284" s="19" t="s">
        <v>7372</v>
      </c>
      <c r="Q1284" s="19" t="s">
        <v>2481</v>
      </c>
      <c r="R1284">
        <v>1079</v>
      </c>
      <c r="S1284">
        <v>391</v>
      </c>
      <c r="T1284">
        <v>10</v>
      </c>
      <c r="U1284">
        <v>27</v>
      </c>
      <c r="V1284">
        <v>2</v>
      </c>
      <c r="W1284">
        <v>553</v>
      </c>
      <c r="X1284" s="19" t="s">
        <v>3270</v>
      </c>
      <c r="Y1284" s="4" t="str">
        <f t="shared" ref="Y1284:Y1347" si="42">A1284&amp;" : ["&amp;T1284&amp;", "&amp;U1284&amp;", "&amp;V1284&amp;", "&amp;W1284&amp;"],   #"&amp;Q1284</f>
        <v>1264 : [10, 27, 2, 553],   #Cave to Sealed Gate Last Room to Sealed Gate</v>
      </c>
      <c r="Z1284" s="4" t="str">
        <f t="shared" si="41"/>
        <v>384 : [27, 2, 553, Cave to Sealed Gate Last Room],   #1079</v>
      </c>
      <c r="AB1284" s="19" t="s">
        <v>5964</v>
      </c>
      <c r="AD1284" t="s">
        <v>5964</v>
      </c>
    </row>
    <row r="1285" spans="1:30">
      <c r="A1285">
        <v>1075</v>
      </c>
      <c r="B1285">
        <v>385</v>
      </c>
      <c r="C1285">
        <v>1</v>
      </c>
      <c r="D1285">
        <v>1</v>
      </c>
      <c r="E1285">
        <v>383</v>
      </c>
      <c r="F1285">
        <v>53</v>
      </c>
      <c r="G1285">
        <v>57</v>
      </c>
      <c r="H1285">
        <v>0</v>
      </c>
      <c r="I1285">
        <v>1</v>
      </c>
      <c r="J1285">
        <v>0</v>
      </c>
      <c r="K1285">
        <v>8</v>
      </c>
      <c r="L1285">
        <v>0</v>
      </c>
      <c r="M1285">
        <v>0</v>
      </c>
      <c r="P1285" s="19" t="s">
        <v>7368</v>
      </c>
      <c r="Q1285" s="19" t="s">
        <v>2482</v>
      </c>
      <c r="R1285">
        <v>1067</v>
      </c>
      <c r="S1285">
        <v>383</v>
      </c>
      <c r="T1285">
        <v>1</v>
      </c>
      <c r="U1285">
        <v>2</v>
      </c>
      <c r="V1285">
        <v>2</v>
      </c>
      <c r="W1285">
        <v>558</v>
      </c>
      <c r="X1285" s="19" t="s">
        <v>3276</v>
      </c>
      <c r="Y1285" s="4" t="str">
        <f t="shared" si="42"/>
        <v>1075 : [1, 2, 2, 558],   #Cave to Sealed Gate Lava Switch Room North</v>
      </c>
      <c r="Z1285" s="4" t="str">
        <f t="shared" si="41"/>
        <v>385 : [2, 2, 558, Cave to Sealed Gate Lava Switch Room],   #1067</v>
      </c>
      <c r="AB1285" s="19" t="s">
        <v>5965</v>
      </c>
      <c r="AD1285" t="s">
        <v>5965</v>
      </c>
    </row>
    <row r="1286" spans="1:30">
      <c r="A1286">
        <v>1076</v>
      </c>
      <c r="B1286">
        <v>385</v>
      </c>
      <c r="C1286">
        <v>1</v>
      </c>
      <c r="D1286">
        <v>0</v>
      </c>
      <c r="E1286">
        <v>383</v>
      </c>
      <c r="F1286">
        <v>53</v>
      </c>
      <c r="G1286">
        <v>57</v>
      </c>
      <c r="H1286">
        <v>0</v>
      </c>
      <c r="I1286">
        <v>1</v>
      </c>
      <c r="J1286">
        <v>0</v>
      </c>
      <c r="K1286">
        <v>8</v>
      </c>
      <c r="L1286">
        <v>0</v>
      </c>
      <c r="M1286">
        <v>0</v>
      </c>
      <c r="P1286" s="19" t="s">
        <v>7368</v>
      </c>
      <c r="Q1286" s="19" t="s">
        <v>5001</v>
      </c>
      <c r="R1286">
        <v>1067</v>
      </c>
      <c r="S1286">
        <v>383</v>
      </c>
      <c r="T1286">
        <v>1</v>
      </c>
      <c r="U1286">
        <v>2</v>
      </c>
      <c r="V1286">
        <v>2</v>
      </c>
      <c r="W1286">
        <v>558</v>
      </c>
      <c r="X1286" s="19" t="s">
        <v>3276</v>
      </c>
      <c r="Y1286" s="4" t="str">
        <f t="shared" si="42"/>
        <v>1076 : [1, 2, 2, 558],   #Cave to Sealed Gate Lava Switch Room North 2</v>
      </c>
      <c r="Z1286" s="4" t="str">
        <f t="shared" si="41"/>
        <v>385 : [2, 2, 558, Cave to Sealed Gate Lava Switch Room],   #1067</v>
      </c>
      <c r="AB1286" s="19" t="s">
        <v>5966</v>
      </c>
      <c r="AD1286" t="s">
        <v>5966</v>
      </c>
    </row>
    <row r="1287" spans="1:30">
      <c r="A1287">
        <v>1077</v>
      </c>
      <c r="B1287">
        <v>385</v>
      </c>
      <c r="C1287">
        <v>13</v>
      </c>
      <c r="D1287">
        <v>13</v>
      </c>
      <c r="E1287">
        <v>384</v>
      </c>
      <c r="F1287">
        <v>26</v>
      </c>
      <c r="G1287">
        <v>8</v>
      </c>
      <c r="H1287">
        <v>2</v>
      </c>
      <c r="I1287">
        <v>1</v>
      </c>
      <c r="J1287">
        <v>0</v>
      </c>
      <c r="K1287">
        <v>40</v>
      </c>
      <c r="L1287">
        <v>0</v>
      </c>
      <c r="M1287">
        <v>0</v>
      </c>
      <c r="P1287" s="19" t="s">
        <v>7370</v>
      </c>
      <c r="Q1287" s="19" t="s">
        <v>2484</v>
      </c>
      <c r="R1287">
        <v>1071</v>
      </c>
      <c r="S1287">
        <v>384</v>
      </c>
      <c r="T1287">
        <v>13</v>
      </c>
      <c r="U1287">
        <v>12</v>
      </c>
      <c r="V1287">
        <v>0</v>
      </c>
      <c r="W1287">
        <v>558</v>
      </c>
      <c r="X1287" s="19" t="s">
        <v>3276</v>
      </c>
      <c r="Y1287" s="4" t="str">
        <f t="shared" si="42"/>
        <v>1077 : [13, 12, 0, 558],   #Cave to Sealed Gate Lava Switch Room South</v>
      </c>
      <c r="Z1287" s="4" t="str">
        <f t="shared" si="41"/>
        <v>385 : [12, 0, 558, Cave to Sealed Gate Lava Switch Room],   #1071</v>
      </c>
      <c r="AB1287" s="19" t="s">
        <v>5967</v>
      </c>
      <c r="AD1287" t="s">
        <v>5967</v>
      </c>
    </row>
    <row r="1288" spans="1:30">
      <c r="A1288">
        <v>1078</v>
      </c>
      <c r="B1288">
        <v>386</v>
      </c>
      <c r="C1288">
        <v>73</v>
      </c>
      <c r="D1288">
        <v>59</v>
      </c>
      <c r="E1288">
        <v>384</v>
      </c>
      <c r="F1288">
        <v>64</v>
      </c>
      <c r="G1288">
        <v>12</v>
      </c>
      <c r="H1288">
        <v>2</v>
      </c>
      <c r="I1288">
        <v>0</v>
      </c>
      <c r="J1288">
        <v>0</v>
      </c>
      <c r="K1288">
        <v>32</v>
      </c>
      <c r="L1288">
        <v>0</v>
      </c>
      <c r="M1288">
        <v>0</v>
      </c>
      <c r="P1288" s="19" t="s">
        <v>7370</v>
      </c>
      <c r="Q1288" s="19" t="s">
        <v>2485</v>
      </c>
      <c r="R1288">
        <v>1072</v>
      </c>
      <c r="S1288">
        <v>384</v>
      </c>
      <c r="T1288">
        <v>73</v>
      </c>
      <c r="U1288">
        <v>58</v>
      </c>
      <c r="V1288">
        <v>0</v>
      </c>
      <c r="W1288">
        <v>559</v>
      </c>
      <c r="X1288" s="19" t="s">
        <v>2485</v>
      </c>
      <c r="Y1288" s="4" t="str">
        <f t="shared" si="42"/>
        <v>1078 : [73, 58, 0, 559],   #Cave to Sealed Gate Save Point Room</v>
      </c>
      <c r="Z1288" s="4" t="str">
        <f t="shared" si="41"/>
        <v>386 : [58, 0, 559, Cave to Sealed Gate Save Point Room],   #1072</v>
      </c>
      <c r="AB1288" s="19" t="s">
        <v>5968</v>
      </c>
      <c r="AD1288" t="s">
        <v>5968</v>
      </c>
    </row>
    <row r="1289" spans="1:30">
      <c r="A1289">
        <v>1079</v>
      </c>
      <c r="B1289">
        <v>391</v>
      </c>
      <c r="C1289">
        <v>8</v>
      </c>
      <c r="D1289">
        <v>22</v>
      </c>
      <c r="E1289">
        <v>384</v>
      </c>
      <c r="F1289">
        <v>10</v>
      </c>
      <c r="G1289">
        <v>27</v>
      </c>
      <c r="H1289">
        <v>2</v>
      </c>
      <c r="I1289">
        <v>1</v>
      </c>
      <c r="J1289">
        <v>0</v>
      </c>
      <c r="K1289">
        <v>40</v>
      </c>
      <c r="L1289">
        <v>0</v>
      </c>
      <c r="M1289">
        <v>0</v>
      </c>
      <c r="P1289" s="19" t="s">
        <v>7370</v>
      </c>
      <c r="Q1289" s="19" t="s">
        <v>183</v>
      </c>
      <c r="R1289">
        <v>1264</v>
      </c>
      <c r="S1289">
        <v>384</v>
      </c>
      <c r="T1289">
        <v>8</v>
      </c>
      <c r="U1289">
        <v>21</v>
      </c>
      <c r="V1289">
        <v>0</v>
      </c>
      <c r="W1289">
        <v>560</v>
      </c>
      <c r="X1289" s="19" t="s">
        <v>183</v>
      </c>
      <c r="Y1289" s="4" t="str">
        <f t="shared" si="42"/>
        <v>1079 : [8, 21, 0, 560],   #Sealed Gate</v>
      </c>
      <c r="Z1289" s="4" t="str">
        <f t="shared" si="41"/>
        <v>391 : [21, 0, 560, Sealed Gate],   #1264</v>
      </c>
      <c r="AB1289" s="19" t="s">
        <v>5969</v>
      </c>
      <c r="AD1289" t="s">
        <v>5969</v>
      </c>
    </row>
    <row r="1290" spans="1:30">
      <c r="A1290">
        <v>1080</v>
      </c>
      <c r="B1290">
        <v>396</v>
      </c>
      <c r="C1290">
        <v>8</v>
      </c>
      <c r="D1290">
        <v>6</v>
      </c>
      <c r="E1290">
        <v>397</v>
      </c>
      <c r="F1290">
        <v>100</v>
      </c>
      <c r="G1290">
        <v>45</v>
      </c>
      <c r="H1290">
        <v>0</v>
      </c>
      <c r="I1290">
        <v>0</v>
      </c>
      <c r="J1290">
        <v>0</v>
      </c>
      <c r="K1290">
        <v>0</v>
      </c>
      <c r="L1290">
        <v>0</v>
      </c>
      <c r="M1290">
        <v>0</v>
      </c>
      <c r="P1290" s="19" t="s">
        <v>7373</v>
      </c>
      <c r="Q1290" s="19" t="s">
        <v>2486</v>
      </c>
      <c r="R1290">
        <v>1081</v>
      </c>
      <c r="S1290">
        <v>397</v>
      </c>
      <c r="T1290">
        <v>8</v>
      </c>
      <c r="U1290">
        <v>7</v>
      </c>
      <c r="V1290">
        <v>2</v>
      </c>
      <c r="W1290">
        <v>561</v>
      </c>
      <c r="X1290" s="19" t="s">
        <v>3277</v>
      </c>
      <c r="Y1290" s="4" t="str">
        <f t="shared" si="42"/>
        <v>1080 : [8, 7, 2, 561],   #Cid's House Door Outside</v>
      </c>
      <c r="Z1290" s="4" t="str">
        <f t="shared" si="41"/>
        <v>396 : [7, 2, 561, Solitary Island House Outside],   #1081</v>
      </c>
      <c r="AB1290" s="19" t="s">
        <v>5970</v>
      </c>
      <c r="AD1290" t="s">
        <v>5970</v>
      </c>
    </row>
    <row r="1291" spans="1:30">
      <c r="A1291">
        <v>1265</v>
      </c>
      <c r="B1291">
        <v>396</v>
      </c>
      <c r="C1291">
        <v>4</v>
      </c>
      <c r="D1291">
        <v>14</v>
      </c>
      <c r="E1291">
        <v>398</v>
      </c>
      <c r="F1291">
        <v>4</v>
      </c>
      <c r="G1291">
        <v>2</v>
      </c>
      <c r="H1291">
        <v>2</v>
      </c>
      <c r="I1291">
        <v>0</v>
      </c>
      <c r="J1291">
        <v>0</v>
      </c>
      <c r="K1291">
        <v>32</v>
      </c>
      <c r="L1291">
        <v>11</v>
      </c>
      <c r="M1291">
        <v>0</v>
      </c>
      <c r="N1291">
        <v>8</v>
      </c>
      <c r="O1291">
        <v>14</v>
      </c>
      <c r="P1291" s="19" t="s">
        <v>7374</v>
      </c>
      <c r="Q1291" s="19" t="s">
        <v>2487</v>
      </c>
      <c r="R1291">
        <v>1271</v>
      </c>
      <c r="S1291">
        <v>398</v>
      </c>
      <c r="T1291">
        <v>8</v>
      </c>
      <c r="U1291">
        <v>12</v>
      </c>
      <c r="V1291">
        <v>0</v>
      </c>
      <c r="W1291">
        <v>561</v>
      </c>
      <c r="X1291" s="19" t="s">
        <v>3277</v>
      </c>
      <c r="Y1291" s="4" t="str">
        <f t="shared" si="42"/>
        <v>1265 : [8, 12, 0, 561],   #Cid's House South to Beach</v>
      </c>
      <c r="Z1291" s="4" t="str">
        <f t="shared" si="41"/>
        <v>396 : [12, 0, 561, Solitary Island House Outside],   #1271</v>
      </c>
      <c r="AB1291" s="19" t="s">
        <v>5971</v>
      </c>
      <c r="AD1291" t="s">
        <v>5971</v>
      </c>
    </row>
    <row r="1292" spans="1:30">
      <c r="A1292">
        <v>1266</v>
      </c>
      <c r="B1292">
        <v>396</v>
      </c>
      <c r="C1292">
        <v>16</v>
      </c>
      <c r="D1292">
        <v>1</v>
      </c>
      <c r="E1292">
        <v>511</v>
      </c>
      <c r="F1292">
        <v>77</v>
      </c>
      <c r="G1292">
        <v>240</v>
      </c>
      <c r="H1292">
        <v>1</v>
      </c>
      <c r="I1292">
        <v>0</v>
      </c>
      <c r="J1292">
        <v>0</v>
      </c>
      <c r="K1292">
        <v>16</v>
      </c>
      <c r="L1292">
        <v>14</v>
      </c>
      <c r="M1292">
        <v>128</v>
      </c>
      <c r="N1292">
        <v>16</v>
      </c>
      <c r="O1292">
        <v>10</v>
      </c>
      <c r="P1292" s="19" t="s">
        <v>228</v>
      </c>
      <c r="Q1292" s="19" t="s">
        <v>2488</v>
      </c>
      <c r="R1292">
        <v>48</v>
      </c>
      <c r="S1292">
        <v>1</v>
      </c>
      <c r="T1292">
        <v>8</v>
      </c>
      <c r="U1292">
        <v>12</v>
      </c>
      <c r="V1292">
        <v>0</v>
      </c>
      <c r="W1292">
        <v>561</v>
      </c>
      <c r="X1292" s="19" t="s">
        <v>3277</v>
      </c>
      <c r="Y1292" s="4" t="str">
        <f t="shared" si="42"/>
        <v>1266 : [8, 12, 0, 561],   #Cid's House East to World Map</v>
      </c>
      <c r="Z1292" s="4" t="str">
        <f t="shared" si="41"/>
        <v>396 : [12, 0, 561, Solitary Island House Outside],   #48</v>
      </c>
      <c r="AB1292" s="19" t="s">
        <v>5972</v>
      </c>
      <c r="AD1292" t="s">
        <v>5972</v>
      </c>
    </row>
    <row r="1293" spans="1:30">
      <c r="A1293">
        <v>1267</v>
      </c>
      <c r="B1293">
        <v>396</v>
      </c>
      <c r="C1293">
        <v>0</v>
      </c>
      <c r="D1293">
        <v>1</v>
      </c>
      <c r="E1293">
        <v>511</v>
      </c>
      <c r="F1293">
        <v>75</v>
      </c>
      <c r="G1293">
        <v>240</v>
      </c>
      <c r="H1293">
        <v>3</v>
      </c>
      <c r="I1293">
        <v>0</v>
      </c>
      <c r="J1293">
        <v>0</v>
      </c>
      <c r="K1293">
        <v>48</v>
      </c>
      <c r="L1293">
        <v>14</v>
      </c>
      <c r="M1293">
        <v>128</v>
      </c>
      <c r="N1293">
        <v>0</v>
      </c>
      <c r="O1293">
        <v>10</v>
      </c>
      <c r="P1293" s="19" t="s">
        <v>228</v>
      </c>
      <c r="Q1293" s="19" t="s">
        <v>2489</v>
      </c>
      <c r="R1293">
        <v>48</v>
      </c>
      <c r="S1293">
        <v>1</v>
      </c>
      <c r="T1293">
        <v>8</v>
      </c>
      <c r="U1293">
        <v>12</v>
      </c>
      <c r="V1293">
        <v>0</v>
      </c>
      <c r="W1293">
        <v>561</v>
      </c>
      <c r="X1293" s="19" t="s">
        <v>3277</v>
      </c>
      <c r="Y1293" s="4" t="str">
        <f t="shared" si="42"/>
        <v>1267 : [8, 12, 0, 561],   #Cid's House West to World Map</v>
      </c>
      <c r="Z1293" s="4" t="str">
        <f t="shared" si="41"/>
        <v>396 : [12, 0, 561, Solitary Island House Outside],   #48</v>
      </c>
      <c r="AB1293" s="19" t="s">
        <v>5973</v>
      </c>
      <c r="AD1293" t="s">
        <v>5973</v>
      </c>
    </row>
    <row r="1294" spans="1:30">
      <c r="A1294">
        <v>1268</v>
      </c>
      <c r="B1294">
        <v>396</v>
      </c>
      <c r="C1294">
        <v>0</v>
      </c>
      <c r="D1294">
        <v>1</v>
      </c>
      <c r="E1294">
        <v>511</v>
      </c>
      <c r="F1294">
        <v>76</v>
      </c>
      <c r="G1294">
        <v>239</v>
      </c>
      <c r="H1294">
        <v>0</v>
      </c>
      <c r="I1294">
        <v>0</v>
      </c>
      <c r="J1294">
        <v>0</v>
      </c>
      <c r="K1294">
        <v>0</v>
      </c>
      <c r="L1294">
        <v>3</v>
      </c>
      <c r="M1294">
        <v>0</v>
      </c>
      <c r="N1294">
        <v>3</v>
      </c>
      <c r="O1294">
        <v>1</v>
      </c>
      <c r="P1294" s="19" t="s">
        <v>228</v>
      </c>
      <c r="Q1294" s="19" t="s">
        <v>2490</v>
      </c>
      <c r="R1294">
        <v>48</v>
      </c>
      <c r="S1294">
        <v>1</v>
      </c>
      <c r="T1294">
        <v>8</v>
      </c>
      <c r="U1294">
        <v>12</v>
      </c>
      <c r="V1294">
        <v>0</v>
      </c>
      <c r="W1294">
        <v>561</v>
      </c>
      <c r="X1294" s="19" t="s">
        <v>3277</v>
      </c>
      <c r="Y1294" s="4" t="str">
        <f t="shared" si="42"/>
        <v>1268 : [8, 12, 0, 561],   #Cid's House Northwest to World Map</v>
      </c>
      <c r="Z1294" s="4" t="str">
        <f t="shared" si="41"/>
        <v>396 : [12, 0, 561, Solitary Island House Outside],   #48</v>
      </c>
      <c r="AB1294" s="19" t="s">
        <v>5974</v>
      </c>
      <c r="AD1294" t="s">
        <v>5974</v>
      </c>
    </row>
    <row r="1295" spans="1:30">
      <c r="A1295">
        <v>1269</v>
      </c>
      <c r="B1295">
        <v>396</v>
      </c>
      <c r="C1295">
        <v>7</v>
      </c>
      <c r="D1295">
        <v>0</v>
      </c>
      <c r="E1295">
        <v>511</v>
      </c>
      <c r="F1295">
        <v>76</v>
      </c>
      <c r="G1295">
        <v>239</v>
      </c>
      <c r="H1295">
        <v>0</v>
      </c>
      <c r="I1295">
        <v>0</v>
      </c>
      <c r="J1295">
        <v>0</v>
      </c>
      <c r="K1295">
        <v>0</v>
      </c>
      <c r="L1295">
        <v>2</v>
      </c>
      <c r="M1295">
        <v>0</v>
      </c>
      <c r="N1295">
        <v>8</v>
      </c>
      <c r="O1295">
        <v>0</v>
      </c>
      <c r="P1295" s="19" t="s">
        <v>228</v>
      </c>
      <c r="Q1295" s="19" t="s">
        <v>2491</v>
      </c>
      <c r="R1295">
        <v>48</v>
      </c>
      <c r="S1295">
        <v>1</v>
      </c>
      <c r="T1295">
        <v>8</v>
      </c>
      <c r="U1295">
        <v>12</v>
      </c>
      <c r="V1295">
        <v>0</v>
      </c>
      <c r="W1295">
        <v>561</v>
      </c>
      <c r="X1295" s="19" t="s">
        <v>3277</v>
      </c>
      <c r="Y1295" s="4" t="str">
        <f t="shared" si="42"/>
        <v>1269 : [8, 12, 0, 561],   #Cid's House North to World Map</v>
      </c>
      <c r="Z1295" s="4" t="str">
        <f t="shared" si="41"/>
        <v>396 : [12, 0, 561, Solitary Island House Outside],   #48</v>
      </c>
      <c r="AB1295" s="19" t="s">
        <v>5975</v>
      </c>
      <c r="AD1295" t="s">
        <v>5975</v>
      </c>
    </row>
    <row r="1296" spans="1:30">
      <c r="A1296">
        <v>1270</v>
      </c>
      <c r="B1296">
        <v>396</v>
      </c>
      <c r="C1296">
        <v>12</v>
      </c>
      <c r="D1296">
        <v>1</v>
      </c>
      <c r="E1296">
        <v>511</v>
      </c>
      <c r="F1296">
        <v>76</v>
      </c>
      <c r="G1296">
        <v>239</v>
      </c>
      <c r="H1296">
        <v>0</v>
      </c>
      <c r="I1296">
        <v>0</v>
      </c>
      <c r="J1296">
        <v>0</v>
      </c>
      <c r="K1296">
        <v>0</v>
      </c>
      <c r="L1296">
        <v>3</v>
      </c>
      <c r="M1296">
        <v>0</v>
      </c>
      <c r="N1296">
        <v>12</v>
      </c>
      <c r="O1296">
        <v>1</v>
      </c>
      <c r="P1296" s="19" t="s">
        <v>228</v>
      </c>
      <c r="Q1296" s="19" t="s">
        <v>2492</v>
      </c>
      <c r="R1296">
        <v>48</v>
      </c>
      <c r="S1296">
        <v>1</v>
      </c>
      <c r="T1296">
        <v>8</v>
      </c>
      <c r="U1296">
        <v>12</v>
      </c>
      <c r="V1296">
        <v>0</v>
      </c>
      <c r="W1296">
        <v>561</v>
      </c>
      <c r="X1296" s="19" t="s">
        <v>3277</v>
      </c>
      <c r="Y1296" s="4" t="str">
        <f t="shared" si="42"/>
        <v>1270 : [8, 12, 0, 561],   #Cid's House Northeast to World Map</v>
      </c>
      <c r="Z1296" s="4" t="str">
        <f t="shared" si="41"/>
        <v>396 : [12, 0, 561, Solitary Island House Outside],   #48</v>
      </c>
      <c r="AB1296" s="19" t="s">
        <v>5976</v>
      </c>
      <c r="AD1296" t="s">
        <v>5976</v>
      </c>
    </row>
    <row r="1297" spans="1:30">
      <c r="A1297">
        <v>1081</v>
      </c>
      <c r="B1297">
        <v>397</v>
      </c>
      <c r="C1297">
        <v>100</v>
      </c>
      <c r="D1297">
        <v>46</v>
      </c>
      <c r="E1297">
        <v>396</v>
      </c>
      <c r="F1297">
        <v>8</v>
      </c>
      <c r="G1297">
        <v>7</v>
      </c>
      <c r="H1297">
        <v>2</v>
      </c>
      <c r="I1297">
        <v>0</v>
      </c>
      <c r="J1297">
        <v>0</v>
      </c>
      <c r="K1297">
        <v>32</v>
      </c>
      <c r="L1297">
        <v>0</v>
      </c>
      <c r="M1297">
        <v>0</v>
      </c>
      <c r="P1297" s="19" t="s">
        <v>7117</v>
      </c>
      <c r="Q1297" s="19" t="s">
        <v>2493</v>
      </c>
      <c r="R1297">
        <v>1080</v>
      </c>
      <c r="S1297">
        <v>396</v>
      </c>
      <c r="T1297">
        <v>100</v>
      </c>
      <c r="U1297">
        <v>45</v>
      </c>
      <c r="V1297">
        <v>0</v>
      </c>
      <c r="W1297">
        <v>562</v>
      </c>
      <c r="X1297" s="19" t="s">
        <v>3278</v>
      </c>
      <c r="Y1297" s="4" t="str">
        <f t="shared" si="42"/>
        <v>1081 : [100, 45, 0, 562],   #Cid's House Inside</v>
      </c>
      <c r="Z1297" s="4" t="str">
        <f t="shared" si="41"/>
        <v>397 : [45, 0, 562, Solitary Island House Inside],   #1080</v>
      </c>
      <c r="AB1297" s="19" t="s">
        <v>5977</v>
      </c>
      <c r="AD1297" t="s">
        <v>5977</v>
      </c>
    </row>
    <row r="1298" spans="1:30">
      <c r="A1298">
        <v>1271</v>
      </c>
      <c r="B1298">
        <v>398</v>
      </c>
      <c r="C1298">
        <v>0</v>
      </c>
      <c r="D1298">
        <v>1</v>
      </c>
      <c r="E1298">
        <v>396</v>
      </c>
      <c r="F1298">
        <v>8</v>
      </c>
      <c r="G1298">
        <v>12</v>
      </c>
      <c r="H1298">
        <v>0</v>
      </c>
      <c r="I1298">
        <v>0</v>
      </c>
      <c r="J1298">
        <v>0</v>
      </c>
      <c r="K1298">
        <v>0</v>
      </c>
      <c r="L1298">
        <v>7</v>
      </c>
      <c r="M1298">
        <v>0</v>
      </c>
      <c r="N1298">
        <v>4</v>
      </c>
      <c r="O1298">
        <v>1</v>
      </c>
      <c r="P1298" s="19" t="s">
        <v>7117</v>
      </c>
      <c r="Q1298" s="19" t="s">
        <v>2494</v>
      </c>
      <c r="R1298">
        <v>1265</v>
      </c>
      <c r="S1298">
        <v>396</v>
      </c>
      <c r="T1298">
        <v>4</v>
      </c>
      <c r="U1298">
        <v>2</v>
      </c>
      <c r="V1298">
        <v>2</v>
      </c>
      <c r="W1298">
        <v>563</v>
      </c>
      <c r="X1298" s="19" t="s">
        <v>1418</v>
      </c>
      <c r="Y1298" s="4" t="str">
        <f t="shared" si="42"/>
        <v>1271 : [4, 2, 2, 563],   #Cid's House Beach</v>
      </c>
      <c r="Z1298" s="4" t="str">
        <f t="shared" si="41"/>
        <v>398 : [2, 2, 563, Solitary Island Beach],   #1265</v>
      </c>
      <c r="AB1298" s="19" t="s">
        <v>5978</v>
      </c>
      <c r="AD1298" t="s">
        <v>5978</v>
      </c>
    </row>
    <row r="1299" spans="1:30">
      <c r="A1299">
        <v>1272</v>
      </c>
      <c r="B1299">
        <v>399</v>
      </c>
      <c r="C1299">
        <v>4</v>
      </c>
      <c r="D1299">
        <v>31</v>
      </c>
      <c r="E1299">
        <v>511</v>
      </c>
      <c r="F1299">
        <v>73</v>
      </c>
      <c r="G1299">
        <v>231</v>
      </c>
      <c r="H1299">
        <v>2</v>
      </c>
      <c r="I1299">
        <v>0</v>
      </c>
      <c r="J1299">
        <v>0</v>
      </c>
      <c r="K1299">
        <v>32</v>
      </c>
      <c r="L1299">
        <v>12</v>
      </c>
      <c r="M1299">
        <v>0</v>
      </c>
      <c r="N1299">
        <v>6</v>
      </c>
      <c r="O1299">
        <v>30</v>
      </c>
      <c r="P1299" s="19" t="s">
        <v>228</v>
      </c>
      <c r="Q1299" s="19" t="s">
        <v>1420</v>
      </c>
      <c r="W1299">
        <v>564</v>
      </c>
      <c r="X1299" s="19" t="s">
        <v>1420</v>
      </c>
      <c r="Y1299" s="4" t="str">
        <f t="shared" si="42"/>
        <v>1272 : [, , , 564],   #Solitary Island Cliff</v>
      </c>
      <c r="Z1299" s="4" t="str">
        <f t="shared" si="41"/>
        <v>399 : [, , 564, Solitary Island Cliff],   #</v>
      </c>
      <c r="AC1299" t="s">
        <v>9991</v>
      </c>
      <c r="AD1299" t="s">
        <v>9991</v>
      </c>
    </row>
    <row r="1300" spans="1:30">
      <c r="A1300">
        <v>1273</v>
      </c>
      <c r="B1300">
        <v>400</v>
      </c>
      <c r="C1300">
        <v>0</v>
      </c>
      <c r="D1300">
        <v>1</v>
      </c>
      <c r="E1300">
        <v>396</v>
      </c>
      <c r="F1300">
        <v>8</v>
      </c>
      <c r="G1300">
        <v>12</v>
      </c>
      <c r="H1300">
        <v>0</v>
      </c>
      <c r="I1300">
        <v>0</v>
      </c>
      <c r="J1300">
        <v>0</v>
      </c>
      <c r="K1300">
        <v>0</v>
      </c>
      <c r="L1300">
        <v>7</v>
      </c>
      <c r="M1300">
        <v>0</v>
      </c>
      <c r="N1300">
        <v>4</v>
      </c>
      <c r="O1300">
        <v>1</v>
      </c>
      <c r="P1300" s="19" t="s">
        <v>7117</v>
      </c>
      <c r="Q1300" s="19" t="s">
        <v>2495</v>
      </c>
      <c r="W1300">
        <v>565</v>
      </c>
      <c r="X1300" s="19" t="s">
        <v>3279</v>
      </c>
      <c r="Y1300" s="4" t="str">
        <f t="shared" si="42"/>
        <v>1273 : [, , , 565],   #Cid's House Beach with No Fish</v>
      </c>
      <c r="Z1300" s="4" t="str">
        <f t="shared" si="41"/>
        <v>400 : [, , 565, Solitary Island Beach Raft],   #</v>
      </c>
      <c r="AC1300" t="s">
        <v>9992</v>
      </c>
      <c r="AD1300" t="s">
        <v>9992</v>
      </c>
    </row>
    <row r="1301" spans="1:30">
      <c r="A1301">
        <v>1082</v>
      </c>
      <c r="B1301">
        <v>401</v>
      </c>
      <c r="C1301">
        <v>42</v>
      </c>
      <c r="D1301">
        <v>4</v>
      </c>
      <c r="E1301">
        <v>61</v>
      </c>
      <c r="F1301">
        <v>35</v>
      </c>
      <c r="G1301">
        <v>37</v>
      </c>
      <c r="H1301">
        <v>2</v>
      </c>
      <c r="I1301">
        <v>0</v>
      </c>
      <c r="J1301">
        <v>0</v>
      </c>
      <c r="K1301">
        <v>32</v>
      </c>
      <c r="L1301">
        <v>0</v>
      </c>
      <c r="M1301">
        <v>0</v>
      </c>
      <c r="P1301" s="19" t="s">
        <v>7167</v>
      </c>
      <c r="Q1301" s="19" t="s">
        <v>2585</v>
      </c>
      <c r="W1301">
        <v>566</v>
      </c>
      <c r="X1301" s="19" t="s">
        <v>4406</v>
      </c>
      <c r="Y1301" s="4" t="str">
        <f t="shared" si="42"/>
        <v>1082 : [, , , 566],   #Ancient Cave North to Figaro Castle</v>
      </c>
      <c r="Z1301" s="4" t="str">
        <f t="shared" si="41"/>
        <v>401 : [, , 566, Ancient Cave First Room],   #</v>
      </c>
      <c r="AB1301" s="19"/>
      <c r="AC1301" t="s">
        <v>9993</v>
      </c>
      <c r="AD1301" t="s">
        <v>9993</v>
      </c>
    </row>
    <row r="1302" spans="1:30">
      <c r="A1302">
        <v>1083</v>
      </c>
      <c r="B1302">
        <v>401</v>
      </c>
      <c r="C1302">
        <v>43</v>
      </c>
      <c r="D1302">
        <v>26</v>
      </c>
      <c r="E1302">
        <v>401</v>
      </c>
      <c r="F1302">
        <v>43</v>
      </c>
      <c r="G1302">
        <v>41</v>
      </c>
      <c r="H1302">
        <v>2</v>
      </c>
      <c r="I1302">
        <v>0</v>
      </c>
      <c r="J1302">
        <v>0</v>
      </c>
      <c r="K1302">
        <v>32</v>
      </c>
      <c r="L1302">
        <v>0</v>
      </c>
      <c r="M1302">
        <v>0</v>
      </c>
      <c r="P1302" s="19" t="s">
        <v>7375</v>
      </c>
      <c r="Q1302" s="19" t="s">
        <v>2586</v>
      </c>
      <c r="R1302">
        <v>1084</v>
      </c>
      <c r="S1302">
        <v>401</v>
      </c>
      <c r="T1302">
        <v>43</v>
      </c>
      <c r="U1302">
        <v>25</v>
      </c>
      <c r="V1302">
        <v>0</v>
      </c>
      <c r="W1302">
        <v>566</v>
      </c>
      <c r="X1302" s="19" t="s">
        <v>4406</v>
      </c>
      <c r="Y1302" s="4" t="str">
        <f t="shared" si="42"/>
        <v>1083 : [43, 25, 0, 566],   #Ancient Cave First Room South Left Door</v>
      </c>
      <c r="Z1302" s="4" t="str">
        <f t="shared" si="41"/>
        <v>401 : [25, 0, 566, Ancient Cave First Room],   #1084</v>
      </c>
      <c r="AB1302" s="19" t="s">
        <v>5979</v>
      </c>
      <c r="AD1302" t="s">
        <v>5979</v>
      </c>
    </row>
    <row r="1303" spans="1:30">
      <c r="A1303">
        <v>1084</v>
      </c>
      <c r="B1303">
        <v>401</v>
      </c>
      <c r="C1303">
        <v>43</v>
      </c>
      <c r="D1303">
        <v>39</v>
      </c>
      <c r="E1303">
        <v>401</v>
      </c>
      <c r="F1303">
        <v>43</v>
      </c>
      <c r="G1303">
        <v>25</v>
      </c>
      <c r="H1303">
        <v>0</v>
      </c>
      <c r="I1303">
        <v>0</v>
      </c>
      <c r="J1303">
        <v>0</v>
      </c>
      <c r="K1303">
        <v>0</v>
      </c>
      <c r="L1303">
        <v>0</v>
      </c>
      <c r="M1303">
        <v>0</v>
      </c>
      <c r="P1303" s="19" t="s">
        <v>7375</v>
      </c>
      <c r="Q1303" s="19" t="s">
        <v>2587</v>
      </c>
      <c r="R1303">
        <v>1083</v>
      </c>
      <c r="S1303">
        <v>401</v>
      </c>
      <c r="T1303">
        <v>43</v>
      </c>
      <c r="U1303">
        <v>41</v>
      </c>
      <c r="V1303">
        <v>2</v>
      </c>
      <c r="W1303">
        <v>567</v>
      </c>
      <c r="X1303" s="19" t="s">
        <v>4408</v>
      </c>
      <c r="Y1303" s="4" t="str">
        <f t="shared" si="42"/>
        <v>1084 : [43, 41, 2, 567],   #Ancient Cave Second Room North Left Door</v>
      </c>
      <c r="Z1303" s="4" t="str">
        <f t="shared" si="41"/>
        <v>401 : [41, 2, 567, Ancient Cave Second Room],   #1083</v>
      </c>
      <c r="AB1303" s="19" t="s">
        <v>5980</v>
      </c>
      <c r="AD1303" t="s">
        <v>5980</v>
      </c>
    </row>
    <row r="1304" spans="1:30">
      <c r="A1304">
        <v>1085</v>
      </c>
      <c r="B1304">
        <v>401</v>
      </c>
      <c r="C1304">
        <v>50</v>
      </c>
      <c r="D1304">
        <v>26</v>
      </c>
      <c r="E1304">
        <v>401</v>
      </c>
      <c r="F1304">
        <v>50</v>
      </c>
      <c r="G1304">
        <v>38</v>
      </c>
      <c r="H1304">
        <v>2</v>
      </c>
      <c r="I1304">
        <v>0</v>
      </c>
      <c r="J1304">
        <v>0</v>
      </c>
      <c r="K1304">
        <v>32</v>
      </c>
      <c r="L1304">
        <v>0</v>
      </c>
      <c r="M1304">
        <v>0</v>
      </c>
      <c r="P1304" s="19" t="s">
        <v>7375</v>
      </c>
      <c r="Q1304" s="19" t="s">
        <v>2588</v>
      </c>
      <c r="R1304">
        <v>1086</v>
      </c>
      <c r="S1304">
        <v>401</v>
      </c>
      <c r="T1304">
        <v>50</v>
      </c>
      <c r="U1304">
        <v>25</v>
      </c>
      <c r="V1304">
        <v>0</v>
      </c>
      <c r="W1304">
        <v>566</v>
      </c>
      <c r="X1304" s="19" t="s">
        <v>4406</v>
      </c>
      <c r="Y1304" s="4" t="str">
        <f t="shared" si="42"/>
        <v>1085 : [50, 25, 0, 566],   #Ancient Cave First Room South Middle Door</v>
      </c>
      <c r="Z1304" s="4" t="str">
        <f t="shared" si="41"/>
        <v>401 : [25, 0, 566, Ancient Cave First Room],   #1086</v>
      </c>
      <c r="AB1304" s="19" t="s">
        <v>5981</v>
      </c>
      <c r="AD1304" t="s">
        <v>5981</v>
      </c>
    </row>
    <row r="1305" spans="1:30">
      <c r="A1305">
        <v>1086</v>
      </c>
      <c r="B1305">
        <v>401</v>
      </c>
      <c r="C1305">
        <v>50</v>
      </c>
      <c r="D1305">
        <v>36</v>
      </c>
      <c r="E1305">
        <v>401</v>
      </c>
      <c r="F1305">
        <v>50</v>
      </c>
      <c r="G1305">
        <v>25</v>
      </c>
      <c r="H1305">
        <v>0</v>
      </c>
      <c r="I1305">
        <v>0</v>
      </c>
      <c r="J1305">
        <v>0</v>
      </c>
      <c r="K1305">
        <v>0</v>
      </c>
      <c r="L1305">
        <v>0</v>
      </c>
      <c r="M1305">
        <v>0</v>
      </c>
      <c r="P1305" s="19" t="s">
        <v>7375</v>
      </c>
      <c r="Q1305" s="19" t="s">
        <v>2589</v>
      </c>
      <c r="R1305">
        <v>1085</v>
      </c>
      <c r="S1305">
        <v>401</v>
      </c>
      <c r="T1305">
        <v>50</v>
      </c>
      <c r="U1305">
        <v>38</v>
      </c>
      <c r="V1305">
        <v>2</v>
      </c>
      <c r="W1305">
        <v>567</v>
      </c>
      <c r="X1305" s="19" t="s">
        <v>4408</v>
      </c>
      <c r="Y1305" s="4" t="str">
        <f t="shared" si="42"/>
        <v>1086 : [50, 38, 2, 567],   #Ancient Cave Second Room North Middle Door</v>
      </c>
      <c r="Z1305" s="4" t="str">
        <f t="shared" si="41"/>
        <v>401 : [38, 2, 567, Ancient Cave Second Room],   #1085</v>
      </c>
      <c r="AB1305" s="19" t="s">
        <v>5982</v>
      </c>
      <c r="AD1305" t="s">
        <v>5982</v>
      </c>
    </row>
    <row r="1306" spans="1:30">
      <c r="A1306">
        <v>1087</v>
      </c>
      <c r="B1306">
        <v>401</v>
      </c>
      <c r="C1306">
        <v>58</v>
      </c>
      <c r="D1306">
        <v>26</v>
      </c>
      <c r="E1306">
        <v>401</v>
      </c>
      <c r="F1306">
        <v>58</v>
      </c>
      <c r="G1306">
        <v>38</v>
      </c>
      <c r="H1306">
        <v>2</v>
      </c>
      <c r="I1306">
        <v>0</v>
      </c>
      <c r="J1306">
        <v>0</v>
      </c>
      <c r="K1306">
        <v>32</v>
      </c>
      <c r="L1306">
        <v>0</v>
      </c>
      <c r="M1306">
        <v>0</v>
      </c>
      <c r="P1306" s="19" t="s">
        <v>7375</v>
      </c>
      <c r="Q1306" s="19" t="s">
        <v>2590</v>
      </c>
      <c r="R1306">
        <v>1088</v>
      </c>
      <c r="S1306">
        <v>401</v>
      </c>
      <c r="T1306">
        <v>58</v>
      </c>
      <c r="U1306">
        <v>25</v>
      </c>
      <c r="V1306">
        <v>0</v>
      </c>
      <c r="W1306">
        <v>566</v>
      </c>
      <c r="X1306" s="19" t="s">
        <v>4406</v>
      </c>
      <c r="Y1306" s="4" t="str">
        <f t="shared" si="42"/>
        <v>1087 : [58, 25, 0, 566],   #Ancient Cave First Room South Right Door</v>
      </c>
      <c r="Z1306" s="4" t="str">
        <f t="shared" si="41"/>
        <v>401 : [25, 0, 566, Ancient Cave First Room],   #1088</v>
      </c>
      <c r="AB1306" s="19" t="s">
        <v>5983</v>
      </c>
      <c r="AD1306" t="s">
        <v>5983</v>
      </c>
    </row>
    <row r="1307" spans="1:30">
      <c r="A1307">
        <v>1088</v>
      </c>
      <c r="B1307">
        <v>401</v>
      </c>
      <c r="C1307">
        <v>58</v>
      </c>
      <c r="D1307">
        <v>36</v>
      </c>
      <c r="E1307">
        <v>401</v>
      </c>
      <c r="F1307">
        <v>58</v>
      </c>
      <c r="G1307">
        <v>25</v>
      </c>
      <c r="H1307">
        <v>0</v>
      </c>
      <c r="I1307">
        <v>0</v>
      </c>
      <c r="J1307">
        <v>0</v>
      </c>
      <c r="K1307">
        <v>0</v>
      </c>
      <c r="L1307">
        <v>0</v>
      </c>
      <c r="M1307">
        <v>0</v>
      </c>
      <c r="P1307" s="19" t="s">
        <v>7375</v>
      </c>
      <c r="Q1307" s="19" t="s">
        <v>2591</v>
      </c>
      <c r="R1307">
        <v>1087</v>
      </c>
      <c r="S1307">
        <v>401</v>
      </c>
      <c r="T1307">
        <v>58</v>
      </c>
      <c r="U1307">
        <v>38</v>
      </c>
      <c r="V1307">
        <v>2</v>
      </c>
      <c r="W1307">
        <v>567</v>
      </c>
      <c r="X1307" s="19" t="s">
        <v>4408</v>
      </c>
      <c r="Y1307" s="4" t="str">
        <f t="shared" si="42"/>
        <v>1088 : [58, 38, 2, 567],   #Ancient Cave Second Room North Right Door</v>
      </c>
      <c r="Z1307" s="4" t="str">
        <f t="shared" si="41"/>
        <v>401 : [38, 2, 567, Ancient Cave Second Room],   #1087</v>
      </c>
      <c r="AB1307" s="19" t="s">
        <v>5984</v>
      </c>
      <c r="AD1307" t="s">
        <v>5984</v>
      </c>
    </row>
    <row r="1308" spans="1:30">
      <c r="A1308">
        <v>1089</v>
      </c>
      <c r="B1308">
        <v>401</v>
      </c>
      <c r="C1308">
        <v>19</v>
      </c>
      <c r="D1308">
        <v>16</v>
      </c>
      <c r="E1308">
        <v>402</v>
      </c>
      <c r="F1308">
        <v>22</v>
      </c>
      <c r="G1308">
        <v>43</v>
      </c>
      <c r="H1308">
        <v>2</v>
      </c>
      <c r="I1308">
        <v>0</v>
      </c>
      <c r="J1308">
        <v>0</v>
      </c>
      <c r="K1308">
        <v>32</v>
      </c>
      <c r="L1308">
        <v>0</v>
      </c>
      <c r="M1308">
        <v>0</v>
      </c>
      <c r="P1308" s="19" t="s">
        <v>7376</v>
      </c>
      <c r="Q1308" s="19" t="s">
        <v>2592</v>
      </c>
      <c r="R1308">
        <v>1090</v>
      </c>
      <c r="S1308">
        <v>402</v>
      </c>
      <c r="T1308">
        <v>19</v>
      </c>
      <c r="U1308">
        <v>15</v>
      </c>
      <c r="V1308">
        <v>0</v>
      </c>
      <c r="W1308">
        <v>568</v>
      </c>
      <c r="X1308" s="19" t="s">
        <v>4410</v>
      </c>
      <c r="Y1308" s="4" t="str">
        <f t="shared" si="42"/>
        <v>1089 : [19, 15, 0, 568],   #Ancient Cave Third Room Stairs Down</v>
      </c>
      <c r="Z1308" s="4" t="str">
        <f t="shared" si="41"/>
        <v>401 : [15, 0, 568, Ancient Cave Third Room],   #1090</v>
      </c>
      <c r="AB1308" s="19" t="s">
        <v>5985</v>
      </c>
      <c r="AD1308" t="s">
        <v>5985</v>
      </c>
    </row>
    <row r="1309" spans="1:30">
      <c r="A1309">
        <v>1274</v>
      </c>
      <c r="B1309">
        <v>401</v>
      </c>
      <c r="C1309">
        <v>33</v>
      </c>
      <c r="D1309">
        <v>41</v>
      </c>
      <c r="E1309">
        <v>401</v>
      </c>
      <c r="F1309">
        <v>27</v>
      </c>
      <c r="G1309">
        <v>6</v>
      </c>
      <c r="H1309">
        <v>3</v>
      </c>
      <c r="I1309">
        <v>0</v>
      </c>
      <c r="J1309">
        <v>0</v>
      </c>
      <c r="K1309">
        <v>48</v>
      </c>
      <c r="L1309">
        <v>1</v>
      </c>
      <c r="M1309">
        <v>128</v>
      </c>
      <c r="N1309">
        <v>33</v>
      </c>
      <c r="O1309">
        <v>41</v>
      </c>
      <c r="P1309" s="19" t="s">
        <v>7375</v>
      </c>
      <c r="Q1309" s="19" t="s">
        <v>2593</v>
      </c>
      <c r="R1309">
        <v>1275</v>
      </c>
      <c r="S1309">
        <v>401</v>
      </c>
      <c r="T1309">
        <v>34</v>
      </c>
      <c r="U1309">
        <v>41</v>
      </c>
      <c r="V1309">
        <v>1</v>
      </c>
      <c r="W1309">
        <v>567</v>
      </c>
      <c r="X1309" s="19" t="s">
        <v>4408</v>
      </c>
      <c r="Y1309" s="4" t="str">
        <f t="shared" si="42"/>
        <v>1274 : [34, 41, 1, 567],   #Ancient Cave Second Room West Door</v>
      </c>
      <c r="Z1309" s="4" t="str">
        <f t="shared" si="41"/>
        <v>401 : [41, 1, 567, Ancient Cave Second Room],   #1275</v>
      </c>
      <c r="AB1309" s="19" t="s">
        <v>5986</v>
      </c>
      <c r="AD1309" t="s">
        <v>5986</v>
      </c>
    </row>
    <row r="1310" spans="1:30">
      <c r="A1310">
        <v>1275</v>
      </c>
      <c r="B1310">
        <v>401</v>
      </c>
      <c r="C1310">
        <v>28</v>
      </c>
      <c r="D1310">
        <v>6</v>
      </c>
      <c r="E1310">
        <v>401</v>
      </c>
      <c r="F1310">
        <v>34</v>
      </c>
      <c r="G1310">
        <v>41</v>
      </c>
      <c r="H1310">
        <v>1</v>
      </c>
      <c r="I1310">
        <v>0</v>
      </c>
      <c r="J1310">
        <v>0</v>
      </c>
      <c r="K1310">
        <v>16</v>
      </c>
      <c r="L1310">
        <v>1</v>
      </c>
      <c r="M1310">
        <v>128</v>
      </c>
      <c r="N1310">
        <v>28</v>
      </c>
      <c r="O1310">
        <v>6</v>
      </c>
      <c r="P1310" s="19" t="s">
        <v>7375</v>
      </c>
      <c r="Q1310" s="19" t="s">
        <v>4409</v>
      </c>
      <c r="R1310">
        <v>1274</v>
      </c>
      <c r="S1310">
        <v>401</v>
      </c>
      <c r="T1310">
        <v>27</v>
      </c>
      <c r="U1310">
        <v>6</v>
      </c>
      <c r="V1310">
        <v>3</v>
      </c>
      <c r="W1310">
        <v>568</v>
      </c>
      <c r="X1310" s="19" t="s">
        <v>4410</v>
      </c>
      <c r="Y1310" s="4" t="str">
        <f t="shared" si="42"/>
        <v>1275 : [27, 6, 3, 568],   #Ancient Cave Third Room East Door</v>
      </c>
      <c r="Z1310" s="4" t="str">
        <f t="shared" si="41"/>
        <v>401 : [6, 3, 568, Ancient Cave Third Room],   #1274</v>
      </c>
      <c r="AB1310" s="19" t="s">
        <v>5987</v>
      </c>
      <c r="AD1310" t="s">
        <v>5987</v>
      </c>
    </row>
    <row r="1311" spans="1:30">
      <c r="A1311">
        <v>1090</v>
      </c>
      <c r="B1311">
        <v>402</v>
      </c>
      <c r="C1311">
        <v>22</v>
      </c>
      <c r="D1311">
        <v>42</v>
      </c>
      <c r="E1311">
        <v>401</v>
      </c>
      <c r="F1311">
        <v>19</v>
      </c>
      <c r="G1311">
        <v>15</v>
      </c>
      <c r="H1311">
        <v>0</v>
      </c>
      <c r="I1311">
        <v>0</v>
      </c>
      <c r="J1311">
        <v>0</v>
      </c>
      <c r="K1311">
        <v>0</v>
      </c>
      <c r="L1311">
        <v>0</v>
      </c>
      <c r="M1311">
        <v>0</v>
      </c>
      <c r="P1311" s="19" t="s">
        <v>7375</v>
      </c>
      <c r="Q1311" s="19" t="s">
        <v>2594</v>
      </c>
      <c r="R1311">
        <v>1089</v>
      </c>
      <c r="S1311">
        <v>401</v>
      </c>
      <c r="T1311">
        <v>22</v>
      </c>
      <c r="U1311">
        <v>43</v>
      </c>
      <c r="V1311">
        <v>2</v>
      </c>
      <c r="W1311">
        <v>569</v>
      </c>
      <c r="X1311" s="19" t="s">
        <v>4411</v>
      </c>
      <c r="Y1311" s="4" t="str">
        <f t="shared" si="42"/>
        <v>1090 : [22, 43, 2, 569],   #Ancient Cave Save Point Room East Door</v>
      </c>
      <c r="Z1311" s="4" t="str">
        <f t="shared" si="41"/>
        <v>402 : [43, 2, 569, Ancient Cave Save Point Room],   #1089</v>
      </c>
      <c r="AB1311" s="19" t="s">
        <v>5988</v>
      </c>
      <c r="AD1311" t="s">
        <v>5988</v>
      </c>
    </row>
    <row r="1312" spans="1:30">
      <c r="A1312">
        <v>1091</v>
      </c>
      <c r="B1312">
        <v>402</v>
      </c>
      <c r="C1312">
        <v>15</v>
      </c>
      <c r="D1312">
        <v>41</v>
      </c>
      <c r="E1312">
        <v>407</v>
      </c>
      <c r="F1312">
        <v>16</v>
      </c>
      <c r="G1312">
        <v>45</v>
      </c>
      <c r="H1312">
        <v>0</v>
      </c>
      <c r="I1312">
        <v>0</v>
      </c>
      <c r="J1312">
        <v>0</v>
      </c>
      <c r="K1312">
        <v>0</v>
      </c>
      <c r="L1312">
        <v>0</v>
      </c>
      <c r="M1312">
        <v>0</v>
      </c>
      <c r="P1312" s="19" t="s">
        <v>7377</v>
      </c>
      <c r="Q1312" s="19" t="s">
        <v>2595</v>
      </c>
      <c r="R1312">
        <v>1279</v>
      </c>
      <c r="S1312">
        <v>407</v>
      </c>
      <c r="T1312">
        <v>15</v>
      </c>
      <c r="U1312">
        <v>42</v>
      </c>
      <c r="V1312">
        <v>2</v>
      </c>
      <c r="W1312">
        <v>569</v>
      </c>
      <c r="X1312" s="19" t="s">
        <v>4411</v>
      </c>
      <c r="Y1312" s="4" t="str">
        <f t="shared" si="42"/>
        <v>1091 : [15, 42, 2, 569],   #Ancient Cave Save Point Room West Door</v>
      </c>
      <c r="Z1312" s="4" t="str">
        <f t="shared" si="41"/>
        <v>402 : [42, 2, 569, Ancient Cave Save Point Room],   #1279</v>
      </c>
      <c r="AB1312" s="19" t="s">
        <v>5989</v>
      </c>
      <c r="AD1312" t="s">
        <v>5989</v>
      </c>
    </row>
    <row r="1313" spans="1:30">
      <c r="A1313">
        <v>1092</v>
      </c>
      <c r="B1313">
        <v>406</v>
      </c>
      <c r="C1313">
        <v>8</v>
      </c>
      <c r="D1313">
        <v>22</v>
      </c>
      <c r="E1313">
        <v>407</v>
      </c>
      <c r="F1313">
        <v>9</v>
      </c>
      <c r="G1313">
        <v>11</v>
      </c>
      <c r="H1313">
        <v>2</v>
      </c>
      <c r="I1313">
        <v>0</v>
      </c>
      <c r="J1313">
        <v>0</v>
      </c>
      <c r="K1313">
        <v>32</v>
      </c>
      <c r="L1313">
        <v>0</v>
      </c>
      <c r="M1313">
        <v>0</v>
      </c>
      <c r="P1313" s="19" t="s">
        <v>7377</v>
      </c>
      <c r="Q1313" s="19" t="s">
        <v>2596</v>
      </c>
      <c r="R1313">
        <v>1101</v>
      </c>
      <c r="S1313">
        <v>407</v>
      </c>
      <c r="T1313">
        <v>8</v>
      </c>
      <c r="U1313">
        <v>21</v>
      </c>
      <c r="V1313">
        <v>0</v>
      </c>
      <c r="W1313">
        <v>570</v>
      </c>
      <c r="X1313" s="19" t="s">
        <v>4413</v>
      </c>
      <c r="Y1313" s="4" t="str">
        <f t="shared" si="42"/>
        <v>1092 : [8, 21, 0, 570],   #Ancient Castle West Side South Left Door</v>
      </c>
      <c r="Z1313" s="4" t="str">
        <f t="shared" si="41"/>
        <v>406 : [21, 0, 570, Ancient Castle West Side South Room],   #1101</v>
      </c>
      <c r="AB1313" s="19" t="s">
        <v>5990</v>
      </c>
      <c r="AD1313" t="s">
        <v>5990</v>
      </c>
    </row>
    <row r="1314" spans="1:30">
      <c r="A1314">
        <v>1093</v>
      </c>
      <c r="B1314">
        <v>406</v>
      </c>
      <c r="C1314">
        <v>10</v>
      </c>
      <c r="D1314">
        <v>22</v>
      </c>
      <c r="E1314">
        <v>407</v>
      </c>
      <c r="F1314">
        <v>11</v>
      </c>
      <c r="G1314">
        <v>11</v>
      </c>
      <c r="H1314">
        <v>2</v>
      </c>
      <c r="I1314">
        <v>0</v>
      </c>
      <c r="J1314">
        <v>0</v>
      </c>
      <c r="K1314">
        <v>32</v>
      </c>
      <c r="L1314">
        <v>0</v>
      </c>
      <c r="M1314">
        <v>0</v>
      </c>
      <c r="P1314" s="19" t="s">
        <v>7377</v>
      </c>
      <c r="Q1314" s="19" t="s">
        <v>2597</v>
      </c>
      <c r="R1314">
        <v>1102</v>
      </c>
      <c r="S1314">
        <v>407</v>
      </c>
      <c r="T1314">
        <v>10</v>
      </c>
      <c r="U1314">
        <v>21</v>
      </c>
      <c r="V1314">
        <v>0</v>
      </c>
      <c r="W1314">
        <v>570</v>
      </c>
      <c r="X1314" s="19" t="s">
        <v>4413</v>
      </c>
      <c r="Y1314" s="4" t="str">
        <f t="shared" si="42"/>
        <v>1093 : [10, 21, 0, 570],   #Ancient Castle West Side South Right Door</v>
      </c>
      <c r="Z1314" s="4" t="str">
        <f t="shared" si="41"/>
        <v>406 : [21, 0, 570, Ancient Castle West Side South Room],   #1102</v>
      </c>
      <c r="AB1314" s="19" t="s">
        <v>5991</v>
      </c>
      <c r="AD1314" t="s">
        <v>5991</v>
      </c>
    </row>
    <row r="1315" spans="1:30">
      <c r="A1315">
        <v>1094</v>
      </c>
      <c r="B1315">
        <v>406</v>
      </c>
      <c r="C1315">
        <v>55</v>
      </c>
      <c r="D1315">
        <v>12</v>
      </c>
      <c r="E1315">
        <v>407</v>
      </c>
      <c r="F1315">
        <v>19</v>
      </c>
      <c r="G1315">
        <v>13</v>
      </c>
      <c r="H1315">
        <v>2</v>
      </c>
      <c r="I1315">
        <v>0</v>
      </c>
      <c r="J1315">
        <v>0</v>
      </c>
      <c r="K1315">
        <v>32</v>
      </c>
      <c r="L1315">
        <v>0</v>
      </c>
      <c r="M1315">
        <v>0</v>
      </c>
      <c r="P1315" s="19" t="s">
        <v>7377</v>
      </c>
      <c r="Q1315" s="19" t="s">
        <v>2598</v>
      </c>
      <c r="R1315">
        <v>1104</v>
      </c>
      <c r="S1315">
        <v>407</v>
      </c>
      <c r="T1315">
        <v>55</v>
      </c>
      <c r="U1315">
        <v>11</v>
      </c>
      <c r="V1315">
        <v>0</v>
      </c>
      <c r="W1315">
        <v>571</v>
      </c>
      <c r="X1315" s="19" t="s">
        <v>2598</v>
      </c>
      <c r="Y1315" s="4" t="str">
        <f t="shared" si="42"/>
        <v>1094 : [55, 11, 0, 571],   #Ancient Castle East Side Single Chest Room</v>
      </c>
      <c r="Z1315" s="4" t="str">
        <f t="shared" si="41"/>
        <v>406 : [11, 0, 571, Ancient Castle East Side Single Chest Room],   #1104</v>
      </c>
      <c r="AB1315" s="19" t="s">
        <v>5992</v>
      </c>
      <c r="AD1315" t="s">
        <v>5992</v>
      </c>
    </row>
    <row r="1316" spans="1:30">
      <c r="A1316">
        <v>1095</v>
      </c>
      <c r="B1316">
        <v>406</v>
      </c>
      <c r="C1316">
        <v>15</v>
      </c>
      <c r="D1316">
        <v>14</v>
      </c>
      <c r="E1316">
        <v>406</v>
      </c>
      <c r="F1316">
        <v>24</v>
      </c>
      <c r="G1316">
        <v>13</v>
      </c>
      <c r="H1316">
        <v>2</v>
      </c>
      <c r="I1316">
        <v>0</v>
      </c>
      <c r="J1316">
        <v>0</v>
      </c>
      <c r="K1316">
        <v>32</v>
      </c>
      <c r="L1316">
        <v>0</v>
      </c>
      <c r="M1316">
        <v>0</v>
      </c>
      <c r="P1316" s="19" t="s">
        <v>7378</v>
      </c>
      <c r="Q1316" s="19" t="s">
        <v>2599</v>
      </c>
      <c r="R1316">
        <v>1100</v>
      </c>
      <c r="S1316">
        <v>406</v>
      </c>
      <c r="T1316">
        <v>15</v>
      </c>
      <c r="U1316">
        <v>13</v>
      </c>
      <c r="V1316">
        <v>0</v>
      </c>
      <c r="W1316">
        <v>572</v>
      </c>
      <c r="X1316" s="19" t="s">
        <v>4412</v>
      </c>
      <c r="Y1316" s="4" t="str">
        <f t="shared" si="42"/>
        <v>1095 : [15, 13, 0, 572],   #Ancient Castle West Side East Door to Throne Room</v>
      </c>
      <c r="Z1316" s="4" t="str">
        <f t="shared" si="41"/>
        <v>406 : [13, 0, 572, Ancient Castle West Side North Room],   #1100</v>
      </c>
      <c r="AB1316" s="19" t="s">
        <v>5993</v>
      </c>
      <c r="AD1316" t="s">
        <v>5993</v>
      </c>
    </row>
    <row r="1317" spans="1:30">
      <c r="A1317">
        <v>1096</v>
      </c>
      <c r="B1317">
        <v>406</v>
      </c>
      <c r="C1317">
        <v>54</v>
      </c>
      <c r="D1317">
        <v>28</v>
      </c>
      <c r="E1317">
        <v>406</v>
      </c>
      <c r="F1317">
        <v>38</v>
      </c>
      <c r="G1317">
        <v>9</v>
      </c>
      <c r="H1317">
        <v>2</v>
      </c>
      <c r="I1317">
        <v>0</v>
      </c>
      <c r="J1317">
        <v>0</v>
      </c>
      <c r="K1317">
        <v>32</v>
      </c>
      <c r="L1317">
        <v>0</v>
      </c>
      <c r="M1317">
        <v>0</v>
      </c>
      <c r="P1317" s="19" t="s">
        <v>7378</v>
      </c>
      <c r="Q1317" s="19" t="s">
        <v>2600</v>
      </c>
      <c r="R1317">
        <v>1099</v>
      </c>
      <c r="S1317">
        <v>406</v>
      </c>
      <c r="T1317">
        <v>54</v>
      </c>
      <c r="U1317">
        <v>27</v>
      </c>
      <c r="V1317">
        <v>0</v>
      </c>
      <c r="W1317">
        <v>573</v>
      </c>
      <c r="X1317" s="19" t="s">
        <v>2600</v>
      </c>
      <c r="Y1317" s="4" t="str">
        <f t="shared" si="42"/>
        <v>1096 : [54, 27, 0, 573],   #Ancient Castle East Side 2 Chest Room</v>
      </c>
      <c r="Z1317" s="4" t="str">
        <f t="shared" si="41"/>
        <v>406 : [27, 0, 573, Ancient Castle East Side 2 Chest Room],   #1099</v>
      </c>
      <c r="AB1317" s="19" t="s">
        <v>5994</v>
      </c>
      <c r="AD1317" t="s">
        <v>5994</v>
      </c>
    </row>
    <row r="1318" spans="1:30">
      <c r="A1318">
        <v>1097</v>
      </c>
      <c r="B1318">
        <v>406</v>
      </c>
      <c r="C1318">
        <v>45</v>
      </c>
      <c r="D1318">
        <v>56</v>
      </c>
      <c r="E1318">
        <v>406</v>
      </c>
      <c r="F1318">
        <v>35</v>
      </c>
      <c r="G1318">
        <v>51</v>
      </c>
      <c r="H1318">
        <v>3</v>
      </c>
      <c r="I1318">
        <v>0</v>
      </c>
      <c r="J1318">
        <v>0</v>
      </c>
      <c r="K1318">
        <v>48</v>
      </c>
      <c r="L1318">
        <v>0</v>
      </c>
      <c r="M1318">
        <v>0</v>
      </c>
      <c r="P1318" s="19" t="s">
        <v>7378</v>
      </c>
      <c r="Q1318" s="19" t="s">
        <v>2601</v>
      </c>
      <c r="Y1318" s="4" t="str">
        <f t="shared" si="42"/>
        <v>1097 : [, , , ],   #Ancient Castle Dragon Room Stairs Up</v>
      </c>
      <c r="Z1318" s="4" t="str">
        <f t="shared" si="41"/>
        <v>406 : [, , , ],   #</v>
      </c>
      <c r="AB1318" s="19"/>
      <c r="AC1318" t="s">
        <v>9994</v>
      </c>
      <c r="AD1318" t="s">
        <v>9994</v>
      </c>
    </row>
    <row r="1319" spans="1:30">
      <c r="A1319">
        <v>1098</v>
      </c>
      <c r="B1319">
        <v>406</v>
      </c>
      <c r="C1319">
        <v>42</v>
      </c>
      <c r="D1319">
        <v>20</v>
      </c>
      <c r="E1319">
        <v>408</v>
      </c>
      <c r="F1319">
        <v>25</v>
      </c>
      <c r="G1319">
        <v>42</v>
      </c>
      <c r="H1319">
        <v>2</v>
      </c>
      <c r="I1319">
        <v>0</v>
      </c>
      <c r="J1319">
        <v>0</v>
      </c>
      <c r="K1319">
        <v>32</v>
      </c>
      <c r="L1319">
        <v>0</v>
      </c>
      <c r="M1319">
        <v>0</v>
      </c>
      <c r="P1319" s="19" t="s">
        <v>7379</v>
      </c>
      <c r="Q1319" s="19" t="s">
        <v>2602</v>
      </c>
      <c r="R1319">
        <v>1105</v>
      </c>
      <c r="S1319">
        <v>408</v>
      </c>
      <c r="T1319">
        <v>42</v>
      </c>
      <c r="U1319">
        <v>19</v>
      </c>
      <c r="V1319">
        <v>0</v>
      </c>
      <c r="W1319">
        <v>574</v>
      </c>
      <c r="X1319" s="19" t="s">
        <v>4415</v>
      </c>
      <c r="Y1319" s="4" t="str">
        <f t="shared" si="42"/>
        <v>1098 : [42, 19, 0, 574],   #Ancient Castle Throne Room to Eastern Basement</v>
      </c>
      <c r="Z1319" s="4" t="str">
        <f t="shared" si="41"/>
        <v>406 : [19, 0, 574, Ancient Castle Throne Room],   #1105</v>
      </c>
      <c r="AB1319" s="19" t="s">
        <v>5995</v>
      </c>
      <c r="AD1319" t="s">
        <v>5995</v>
      </c>
    </row>
    <row r="1320" spans="1:30">
      <c r="A1320">
        <v>1099</v>
      </c>
      <c r="B1320">
        <v>406</v>
      </c>
      <c r="C1320">
        <v>38</v>
      </c>
      <c r="D1320">
        <v>7</v>
      </c>
      <c r="E1320">
        <v>406</v>
      </c>
      <c r="F1320">
        <v>54</v>
      </c>
      <c r="G1320">
        <v>27</v>
      </c>
      <c r="H1320">
        <v>0</v>
      </c>
      <c r="I1320">
        <v>0</v>
      </c>
      <c r="J1320">
        <v>0</v>
      </c>
      <c r="K1320">
        <v>0</v>
      </c>
      <c r="L1320">
        <v>0</v>
      </c>
      <c r="M1320">
        <v>0</v>
      </c>
      <c r="P1320" s="19" t="s">
        <v>7378</v>
      </c>
      <c r="Q1320" s="19" t="s">
        <v>2603</v>
      </c>
      <c r="R1320">
        <v>1096</v>
      </c>
      <c r="S1320">
        <v>406</v>
      </c>
      <c r="T1320">
        <v>38</v>
      </c>
      <c r="U1320">
        <v>9</v>
      </c>
      <c r="V1320">
        <v>2</v>
      </c>
      <c r="W1320">
        <v>574</v>
      </c>
      <c r="X1320" s="19" t="s">
        <v>4415</v>
      </c>
      <c r="Y1320" s="4" t="str">
        <f t="shared" si="42"/>
        <v>1099 : [38, 9, 2, 574],   #Ancient Castle Throne Room to 2 Chest Room</v>
      </c>
      <c r="Z1320" s="4" t="str">
        <f t="shared" si="41"/>
        <v>406 : [9, 2, 574, Ancient Castle Throne Room],   #1096</v>
      </c>
      <c r="AB1320" s="19" t="s">
        <v>5996</v>
      </c>
      <c r="AD1320" t="s">
        <v>5996</v>
      </c>
    </row>
    <row r="1321" spans="1:30">
      <c r="A1321">
        <v>1100</v>
      </c>
      <c r="B1321">
        <v>406</v>
      </c>
      <c r="C1321">
        <v>24</v>
      </c>
      <c r="D1321">
        <v>12</v>
      </c>
      <c r="E1321">
        <v>406</v>
      </c>
      <c r="F1321">
        <v>15</v>
      </c>
      <c r="G1321">
        <v>13</v>
      </c>
      <c r="H1321">
        <v>0</v>
      </c>
      <c r="I1321">
        <v>0</v>
      </c>
      <c r="J1321">
        <v>0</v>
      </c>
      <c r="K1321">
        <v>0</v>
      </c>
      <c r="L1321">
        <v>0</v>
      </c>
      <c r="M1321">
        <v>0</v>
      </c>
      <c r="P1321" s="19" t="s">
        <v>7378</v>
      </c>
      <c r="Q1321" s="19" t="s">
        <v>2604</v>
      </c>
      <c r="R1321">
        <v>1095</v>
      </c>
      <c r="S1321">
        <v>406</v>
      </c>
      <c r="T1321">
        <v>24</v>
      </c>
      <c r="U1321">
        <v>13</v>
      </c>
      <c r="V1321">
        <v>2</v>
      </c>
      <c r="W1321">
        <v>574</v>
      </c>
      <c r="X1321" s="19" t="s">
        <v>4415</v>
      </c>
      <c r="Y1321" s="4" t="str">
        <f t="shared" si="42"/>
        <v>1100 : [24, 13, 2, 574],   #Ancient Castle Throne Room to West Side</v>
      </c>
      <c r="Z1321" s="4" t="str">
        <f t="shared" si="41"/>
        <v>406 : [13, 2, 574, Ancient Castle Throne Room],   #1095</v>
      </c>
      <c r="AB1321" s="19" t="s">
        <v>5997</v>
      </c>
      <c r="AD1321" t="s">
        <v>5997</v>
      </c>
    </row>
    <row r="1322" spans="1:30">
      <c r="A1322">
        <v>1276</v>
      </c>
      <c r="B1322">
        <v>406</v>
      </c>
      <c r="C1322">
        <v>9</v>
      </c>
      <c r="D1322">
        <v>47</v>
      </c>
      <c r="E1322">
        <v>407</v>
      </c>
      <c r="F1322">
        <v>15</v>
      </c>
      <c r="G1322">
        <v>12</v>
      </c>
      <c r="H1322">
        <v>2</v>
      </c>
      <c r="I1322">
        <v>0</v>
      </c>
      <c r="J1322">
        <v>0</v>
      </c>
      <c r="K1322">
        <v>32</v>
      </c>
      <c r="L1322">
        <v>2</v>
      </c>
      <c r="M1322">
        <v>0</v>
      </c>
      <c r="N1322">
        <v>10</v>
      </c>
      <c r="O1322">
        <v>47</v>
      </c>
      <c r="P1322" s="19" t="s">
        <v>7377</v>
      </c>
      <c r="Q1322" s="19" t="s">
        <v>2605</v>
      </c>
      <c r="R1322">
        <v>1103</v>
      </c>
      <c r="S1322">
        <v>407</v>
      </c>
      <c r="T1322">
        <v>10</v>
      </c>
      <c r="U1322">
        <v>46</v>
      </c>
      <c r="V1322">
        <v>0</v>
      </c>
      <c r="W1322">
        <v>575</v>
      </c>
      <c r="X1322" s="19" t="s">
        <v>4416</v>
      </c>
      <c r="Y1322" s="4" t="str">
        <f t="shared" si="42"/>
        <v>1276 : [10, 46, 0, 575],   #Ancient Castle Entry Room Main Door to Outside</v>
      </c>
      <c r="Z1322" s="4" t="str">
        <f t="shared" si="41"/>
        <v>406 : [46, 0, 575, Ancient Castle Entry Room],   #1103</v>
      </c>
      <c r="AB1322" s="19" t="s">
        <v>5998</v>
      </c>
      <c r="AD1322" t="s">
        <v>5998</v>
      </c>
    </row>
    <row r="1323" spans="1:30">
      <c r="A1323">
        <v>1277</v>
      </c>
      <c r="B1323">
        <v>406</v>
      </c>
      <c r="C1323">
        <v>9</v>
      </c>
      <c r="D1323">
        <v>31</v>
      </c>
      <c r="E1323">
        <v>406</v>
      </c>
      <c r="F1323">
        <v>33</v>
      </c>
      <c r="G1323">
        <v>30</v>
      </c>
      <c r="H1323">
        <v>0</v>
      </c>
      <c r="I1323">
        <v>0</v>
      </c>
      <c r="J1323">
        <v>0</v>
      </c>
      <c r="K1323">
        <v>0</v>
      </c>
      <c r="L1323">
        <v>2</v>
      </c>
      <c r="M1323">
        <v>0</v>
      </c>
      <c r="N1323">
        <v>10</v>
      </c>
      <c r="O1323">
        <v>31</v>
      </c>
      <c r="P1323" s="19" t="s">
        <v>7378</v>
      </c>
      <c r="Q1323" s="19" t="s">
        <v>2606</v>
      </c>
      <c r="R1323">
        <v>1278</v>
      </c>
      <c r="S1323">
        <v>406</v>
      </c>
      <c r="T1323">
        <v>10</v>
      </c>
      <c r="U1323">
        <v>32</v>
      </c>
      <c r="V1323">
        <v>2</v>
      </c>
      <c r="W1323">
        <v>575</v>
      </c>
      <c r="X1323" s="19" t="s">
        <v>4416</v>
      </c>
      <c r="Y1323" s="4" t="str">
        <f t="shared" si="42"/>
        <v>1277 : [10, 32, 2, 575],   #Ancient Castle Entry Room to Throne Room</v>
      </c>
      <c r="Z1323" s="4" t="str">
        <f t="shared" si="41"/>
        <v>406 : [32, 2, 575, Ancient Castle Entry Room],   #1278</v>
      </c>
      <c r="AB1323" s="19" t="s">
        <v>5999</v>
      </c>
      <c r="AD1323" t="s">
        <v>5999</v>
      </c>
    </row>
    <row r="1324" spans="1:30">
      <c r="A1324">
        <v>1278</v>
      </c>
      <c r="B1324">
        <v>406</v>
      </c>
      <c r="C1324">
        <v>33</v>
      </c>
      <c r="D1324">
        <v>31</v>
      </c>
      <c r="E1324">
        <v>406</v>
      </c>
      <c r="F1324">
        <v>10</v>
      </c>
      <c r="G1324">
        <v>32</v>
      </c>
      <c r="H1324">
        <v>2</v>
      </c>
      <c r="I1324">
        <v>0</v>
      </c>
      <c r="J1324">
        <v>0</v>
      </c>
      <c r="K1324">
        <v>32</v>
      </c>
      <c r="L1324">
        <v>1</v>
      </c>
      <c r="M1324">
        <v>0</v>
      </c>
      <c r="N1324">
        <v>33</v>
      </c>
      <c r="O1324">
        <v>31</v>
      </c>
      <c r="P1324" s="19" t="s">
        <v>7378</v>
      </c>
      <c r="Q1324" s="19" t="s">
        <v>2607</v>
      </c>
      <c r="R1324">
        <v>1277</v>
      </c>
      <c r="S1324">
        <v>406</v>
      </c>
      <c r="T1324">
        <v>33</v>
      </c>
      <c r="U1324">
        <v>30</v>
      </c>
      <c r="V1324">
        <v>0</v>
      </c>
      <c r="W1324">
        <v>574</v>
      </c>
      <c r="X1324" s="19" t="s">
        <v>4415</v>
      </c>
      <c r="Y1324" s="4" t="str">
        <f t="shared" si="42"/>
        <v>1278 : [33, 30, 0, 574],   #Ancient Castle Throne Room to Entry Room</v>
      </c>
      <c r="Z1324" s="4" t="str">
        <f t="shared" si="41"/>
        <v>406 : [30, 0, 574, Ancient Castle Throne Room],   #1277</v>
      </c>
      <c r="AB1324" s="19" t="s">
        <v>6000</v>
      </c>
      <c r="AD1324" t="s">
        <v>6000</v>
      </c>
    </row>
    <row r="1325" spans="1:30">
      <c r="A1325">
        <v>1101</v>
      </c>
      <c r="B1325">
        <v>407</v>
      </c>
      <c r="C1325">
        <v>9</v>
      </c>
      <c r="D1325">
        <v>10</v>
      </c>
      <c r="E1325">
        <v>406</v>
      </c>
      <c r="F1325">
        <v>8</v>
      </c>
      <c r="G1325">
        <v>21</v>
      </c>
      <c r="H1325">
        <v>0</v>
      </c>
      <c r="I1325">
        <v>0</v>
      </c>
      <c r="J1325">
        <v>0</v>
      </c>
      <c r="K1325">
        <v>0</v>
      </c>
      <c r="L1325">
        <v>0</v>
      </c>
      <c r="M1325">
        <v>0</v>
      </c>
      <c r="P1325" s="19" t="s">
        <v>7378</v>
      </c>
      <c r="Q1325" s="19" t="s">
        <v>2608</v>
      </c>
      <c r="R1325">
        <v>1092</v>
      </c>
      <c r="S1325">
        <v>406</v>
      </c>
      <c r="T1325">
        <v>9</v>
      </c>
      <c r="U1325">
        <v>11</v>
      </c>
      <c r="V1325">
        <v>2</v>
      </c>
      <c r="W1325">
        <v>576</v>
      </c>
      <c r="X1325" s="19" t="s">
        <v>4418</v>
      </c>
      <c r="Y1325" s="4" t="str">
        <f t="shared" si="42"/>
        <v>1101 : [9, 11, 2, 576],   #Ancient Castle Outside West Side Left Door</v>
      </c>
      <c r="Z1325" s="4" t="str">
        <f t="shared" si="41"/>
        <v>407 : [11, 2, 576, Ancient Castle Outside],   #1092</v>
      </c>
      <c r="AB1325" s="19" t="s">
        <v>6001</v>
      </c>
      <c r="AD1325" t="s">
        <v>6001</v>
      </c>
    </row>
    <row r="1326" spans="1:30">
      <c r="A1326">
        <v>1102</v>
      </c>
      <c r="B1326">
        <v>407</v>
      </c>
      <c r="C1326">
        <v>11</v>
      </c>
      <c r="D1326">
        <v>10</v>
      </c>
      <c r="E1326">
        <v>406</v>
      </c>
      <c r="F1326">
        <v>10</v>
      </c>
      <c r="G1326">
        <v>21</v>
      </c>
      <c r="H1326">
        <v>0</v>
      </c>
      <c r="I1326">
        <v>0</v>
      </c>
      <c r="J1326">
        <v>0</v>
      </c>
      <c r="K1326">
        <v>0</v>
      </c>
      <c r="L1326">
        <v>0</v>
      </c>
      <c r="M1326">
        <v>0</v>
      </c>
      <c r="P1326" s="19" t="s">
        <v>7378</v>
      </c>
      <c r="Q1326" s="19" t="s">
        <v>2609</v>
      </c>
      <c r="R1326">
        <v>1093</v>
      </c>
      <c r="S1326">
        <v>406</v>
      </c>
      <c r="T1326">
        <v>11</v>
      </c>
      <c r="U1326">
        <v>11</v>
      </c>
      <c r="V1326">
        <v>2</v>
      </c>
      <c r="W1326">
        <v>576</v>
      </c>
      <c r="X1326" s="19" t="s">
        <v>4418</v>
      </c>
      <c r="Y1326" s="4" t="str">
        <f t="shared" si="42"/>
        <v>1102 : [11, 11, 2, 576],   #Ancient Castle Outside West Side Right Door</v>
      </c>
      <c r="Z1326" s="4" t="str">
        <f t="shared" si="41"/>
        <v>407 : [11, 2, 576, Ancient Castle Outside],   #1093</v>
      </c>
      <c r="AB1326" s="19" t="s">
        <v>6002</v>
      </c>
      <c r="AD1326" t="s">
        <v>6002</v>
      </c>
    </row>
    <row r="1327" spans="1:30">
      <c r="A1327">
        <v>1103</v>
      </c>
      <c r="B1327">
        <v>407</v>
      </c>
      <c r="C1327">
        <v>15</v>
      </c>
      <c r="D1327">
        <v>10</v>
      </c>
      <c r="E1327">
        <v>406</v>
      </c>
      <c r="F1327">
        <v>10</v>
      </c>
      <c r="G1327">
        <v>46</v>
      </c>
      <c r="H1327">
        <v>0</v>
      </c>
      <c r="I1327">
        <v>0</v>
      </c>
      <c r="J1327">
        <v>0</v>
      </c>
      <c r="K1327">
        <v>0</v>
      </c>
      <c r="L1327">
        <v>0</v>
      </c>
      <c r="M1327">
        <v>0</v>
      </c>
      <c r="P1327" s="19" t="s">
        <v>7378</v>
      </c>
      <c r="Q1327" s="19" t="s">
        <v>2610</v>
      </c>
      <c r="R1327">
        <v>1276</v>
      </c>
      <c r="S1327">
        <v>406</v>
      </c>
      <c r="T1327">
        <v>15</v>
      </c>
      <c r="U1327">
        <v>12</v>
      </c>
      <c r="V1327">
        <v>2</v>
      </c>
      <c r="W1327">
        <v>576</v>
      </c>
      <c r="X1327" s="19" t="s">
        <v>4418</v>
      </c>
      <c r="Y1327" s="4" t="str">
        <f t="shared" si="42"/>
        <v>1103 : [15, 12, 2, 576],   #Ancient Castle Outside Main Door</v>
      </c>
      <c r="Z1327" s="4" t="str">
        <f t="shared" si="41"/>
        <v>407 : [12, 2, 576, Ancient Castle Outside],   #1276</v>
      </c>
      <c r="AB1327" s="19" t="s">
        <v>6003</v>
      </c>
      <c r="AD1327" t="s">
        <v>6003</v>
      </c>
    </row>
    <row r="1328" spans="1:30">
      <c r="A1328">
        <v>1104</v>
      </c>
      <c r="B1328">
        <v>407</v>
      </c>
      <c r="C1328">
        <v>19</v>
      </c>
      <c r="D1328">
        <v>11</v>
      </c>
      <c r="E1328">
        <v>406</v>
      </c>
      <c r="F1328">
        <v>55</v>
      </c>
      <c r="G1328">
        <v>11</v>
      </c>
      <c r="H1328">
        <v>0</v>
      </c>
      <c r="I1328">
        <v>0</v>
      </c>
      <c r="J1328">
        <v>0</v>
      </c>
      <c r="K1328">
        <v>0</v>
      </c>
      <c r="L1328">
        <v>0</v>
      </c>
      <c r="M1328">
        <v>0</v>
      </c>
      <c r="P1328" s="19" t="s">
        <v>7378</v>
      </c>
      <c r="Q1328" s="19" t="s">
        <v>2611</v>
      </c>
      <c r="R1328">
        <v>1094</v>
      </c>
      <c r="S1328">
        <v>406</v>
      </c>
      <c r="T1328">
        <v>19</v>
      </c>
      <c r="U1328">
        <v>13</v>
      </c>
      <c r="V1328">
        <v>2</v>
      </c>
      <c r="W1328">
        <v>576</v>
      </c>
      <c r="X1328" s="19" t="s">
        <v>4418</v>
      </c>
      <c r="Y1328" s="4" t="str">
        <f t="shared" si="42"/>
        <v>1104 : [19, 13, 2, 576],   #Ancient Castle Outside East Side Door</v>
      </c>
      <c r="Z1328" s="4" t="str">
        <f t="shared" si="41"/>
        <v>407 : [13, 2, 576, Ancient Castle Outside],   #1094</v>
      </c>
      <c r="AB1328" s="19" t="s">
        <v>6004</v>
      </c>
      <c r="AD1328" t="s">
        <v>6004</v>
      </c>
    </row>
    <row r="1329" spans="1:30">
      <c r="A1329">
        <v>1279</v>
      </c>
      <c r="B1329">
        <v>407</v>
      </c>
      <c r="C1329">
        <v>14</v>
      </c>
      <c r="D1329">
        <v>47</v>
      </c>
      <c r="E1329">
        <v>402</v>
      </c>
      <c r="F1329">
        <v>15</v>
      </c>
      <c r="G1329">
        <v>42</v>
      </c>
      <c r="H1329">
        <v>2</v>
      </c>
      <c r="I1329">
        <v>0</v>
      </c>
      <c r="J1329">
        <v>0</v>
      </c>
      <c r="K1329">
        <v>32</v>
      </c>
      <c r="L1329">
        <v>4</v>
      </c>
      <c r="M1329">
        <v>0</v>
      </c>
      <c r="N1329">
        <v>16</v>
      </c>
      <c r="O1329">
        <v>47</v>
      </c>
      <c r="P1329" s="19" t="s">
        <v>7376</v>
      </c>
      <c r="Q1329" s="19" t="s">
        <v>2612</v>
      </c>
      <c r="R1329">
        <v>1091</v>
      </c>
      <c r="S1329">
        <v>402</v>
      </c>
      <c r="T1329">
        <v>16</v>
      </c>
      <c r="U1329">
        <v>45</v>
      </c>
      <c r="V1329">
        <v>0</v>
      </c>
      <c r="W1329">
        <v>576</v>
      </c>
      <c r="X1329" s="19" t="s">
        <v>4418</v>
      </c>
      <c r="Y1329" s="4" t="str">
        <f t="shared" si="42"/>
        <v>1279 : [16, 45, 0, 576],   #Ancient Castle Outside to Ancient Cave</v>
      </c>
      <c r="Z1329" s="4" t="str">
        <f t="shared" si="41"/>
        <v>407 : [45, 0, 576, Ancient Castle Outside],   #1091</v>
      </c>
      <c r="AB1329" s="19" t="s">
        <v>6005</v>
      </c>
      <c r="AD1329" t="s">
        <v>6005</v>
      </c>
    </row>
    <row r="1330" spans="1:30">
      <c r="A1330">
        <v>1105</v>
      </c>
      <c r="B1330">
        <v>408</v>
      </c>
      <c r="C1330">
        <v>25</v>
      </c>
      <c r="D1330">
        <v>41</v>
      </c>
      <c r="E1330">
        <v>406</v>
      </c>
      <c r="F1330">
        <v>42</v>
      </c>
      <c r="G1330">
        <v>19</v>
      </c>
      <c r="H1330">
        <v>0</v>
      </c>
      <c r="I1330">
        <v>0</v>
      </c>
      <c r="J1330">
        <v>0</v>
      </c>
      <c r="K1330">
        <v>0</v>
      </c>
      <c r="L1330">
        <v>0</v>
      </c>
      <c r="M1330">
        <v>0</v>
      </c>
      <c r="P1330" s="19" t="s">
        <v>7378</v>
      </c>
      <c r="Q1330" s="19" t="s">
        <v>2613</v>
      </c>
      <c r="R1330">
        <v>1098</v>
      </c>
      <c r="S1330">
        <v>406</v>
      </c>
      <c r="T1330">
        <v>25</v>
      </c>
      <c r="U1330">
        <v>42</v>
      </c>
      <c r="V1330">
        <v>2</v>
      </c>
      <c r="W1330">
        <v>577</v>
      </c>
      <c r="X1330" s="19" t="s">
        <v>4419</v>
      </c>
      <c r="Y1330" s="4" t="str">
        <f t="shared" si="42"/>
        <v>1105 : [25, 42, 2, 577],   #Ancient Castle Eastern Basement Stairs Up to Throne Room</v>
      </c>
      <c r="Z1330" s="4" t="str">
        <f t="shared" si="41"/>
        <v>408 : [42, 2, 577, Ancient Castle Eastern Basement],   #1098</v>
      </c>
      <c r="AB1330" s="19" t="s">
        <v>6006</v>
      </c>
      <c r="AD1330" t="s">
        <v>6006</v>
      </c>
    </row>
    <row r="1331" spans="1:30">
      <c r="A1331">
        <v>1106</v>
      </c>
      <c r="B1331">
        <v>408</v>
      </c>
      <c r="C1331">
        <v>36</v>
      </c>
      <c r="D1331">
        <v>52</v>
      </c>
      <c r="E1331">
        <v>408</v>
      </c>
      <c r="F1331">
        <v>46</v>
      </c>
      <c r="G1331">
        <v>57</v>
      </c>
      <c r="H1331">
        <v>1</v>
      </c>
      <c r="I1331">
        <v>0</v>
      </c>
      <c r="J1331">
        <v>0</v>
      </c>
      <c r="K1331">
        <v>16</v>
      </c>
      <c r="L1331">
        <v>0</v>
      </c>
      <c r="M1331">
        <v>0</v>
      </c>
      <c r="P1331" s="19" t="s">
        <v>7379</v>
      </c>
      <c r="Q1331" s="19" t="s">
        <v>2614</v>
      </c>
      <c r="R1331">
        <v>1107</v>
      </c>
      <c r="S1331">
        <v>408</v>
      </c>
      <c r="T1331">
        <v>35</v>
      </c>
      <c r="U1331">
        <v>51</v>
      </c>
      <c r="V1331">
        <v>3</v>
      </c>
      <c r="W1331">
        <v>577</v>
      </c>
      <c r="X1331" s="19" t="s">
        <v>4419</v>
      </c>
      <c r="Y1331" s="4" t="str">
        <f t="shared" si="42"/>
        <v>1106 : [35, 51, 3, 577],   #Ancient Castle Eastern Basement Stairs Down to Dragon Room</v>
      </c>
      <c r="Z1331" s="4" t="str">
        <f t="shared" si="41"/>
        <v>408 : [51, 3, 577, Ancient Castle Eastern Basement],   #1107</v>
      </c>
      <c r="AB1331" s="19" t="s">
        <v>6007</v>
      </c>
      <c r="AD1331" t="s">
        <v>6007</v>
      </c>
    </row>
    <row r="1332" spans="1:30">
      <c r="A1332">
        <v>1107</v>
      </c>
      <c r="B1332">
        <v>408</v>
      </c>
      <c r="C1332">
        <v>45</v>
      </c>
      <c r="D1332">
        <v>56</v>
      </c>
      <c r="E1332">
        <v>408</v>
      </c>
      <c r="F1332">
        <v>35</v>
      </c>
      <c r="G1332">
        <v>51</v>
      </c>
      <c r="H1332">
        <v>3</v>
      </c>
      <c r="I1332">
        <v>0</v>
      </c>
      <c r="J1332">
        <v>0</v>
      </c>
      <c r="K1332">
        <v>48</v>
      </c>
      <c r="L1332">
        <v>0</v>
      </c>
      <c r="M1332">
        <v>0</v>
      </c>
      <c r="P1332" s="19" t="s">
        <v>7379</v>
      </c>
      <c r="Q1332" s="19" t="s">
        <v>2601</v>
      </c>
      <c r="R1332">
        <v>1106</v>
      </c>
      <c r="S1332">
        <v>408</v>
      </c>
      <c r="T1332">
        <v>46</v>
      </c>
      <c r="U1332">
        <v>57</v>
      </c>
      <c r="V1332">
        <v>1</v>
      </c>
      <c r="W1332">
        <v>578</v>
      </c>
      <c r="X1332" s="19" t="s">
        <v>4414</v>
      </c>
      <c r="Y1332" s="4" t="str">
        <f t="shared" si="42"/>
        <v>1107 : [46, 57, 1, 578],   #Ancient Castle Dragon Room Stairs Up</v>
      </c>
      <c r="Z1332" s="4" t="str">
        <f t="shared" si="41"/>
        <v>408 : [57, 1, 578, Ancient Castle Dragon Room],   #1106</v>
      </c>
      <c r="AB1332" s="19" t="s">
        <v>6008</v>
      </c>
      <c r="AD1332" t="s">
        <v>6008</v>
      </c>
    </row>
    <row r="1333" spans="1:30">
      <c r="A1333">
        <v>1108</v>
      </c>
      <c r="B1333">
        <v>409</v>
      </c>
      <c r="C1333">
        <v>15</v>
      </c>
      <c r="D1333">
        <v>5</v>
      </c>
      <c r="E1333">
        <v>338</v>
      </c>
      <c r="F1333">
        <v>54</v>
      </c>
      <c r="G1333">
        <v>29</v>
      </c>
      <c r="H1333">
        <v>1</v>
      </c>
      <c r="I1333">
        <v>0</v>
      </c>
      <c r="J1333">
        <v>0</v>
      </c>
      <c r="K1333">
        <v>16</v>
      </c>
      <c r="L1333">
        <v>0</v>
      </c>
      <c r="M1333">
        <v>0</v>
      </c>
      <c r="P1333" s="19" t="s">
        <v>7338</v>
      </c>
      <c r="Q1333" s="19" t="s">
        <v>2615</v>
      </c>
      <c r="R1333">
        <v>917</v>
      </c>
      <c r="S1333">
        <v>338</v>
      </c>
      <c r="T1333">
        <v>14</v>
      </c>
      <c r="U1333">
        <v>5</v>
      </c>
      <c r="V1333">
        <v>3</v>
      </c>
      <c r="W1333">
        <v>579</v>
      </c>
      <c r="X1333" s="19" t="s">
        <v>7517</v>
      </c>
      <c r="Y1333" s="4" t="str">
        <f t="shared" si="42"/>
        <v>1108 : [14, 5, 3, 579],   #Kefka's Tower Pipe Room East</v>
      </c>
      <c r="Z1333" s="4" t="str">
        <f t="shared" si="41"/>
        <v>409 : [5, 3, 579, Kefka's Tower Pipe Room],   #917</v>
      </c>
      <c r="AB1333" s="19" t="s">
        <v>7693</v>
      </c>
      <c r="AD1333" t="s">
        <v>7693</v>
      </c>
    </row>
    <row r="1334" spans="1:30">
      <c r="A1334">
        <v>1109</v>
      </c>
      <c r="B1334">
        <v>409</v>
      </c>
      <c r="C1334">
        <v>0</v>
      </c>
      <c r="D1334">
        <v>7</v>
      </c>
      <c r="E1334">
        <v>334</v>
      </c>
      <c r="F1334">
        <v>17</v>
      </c>
      <c r="G1334">
        <v>35</v>
      </c>
      <c r="H1334">
        <v>3</v>
      </c>
      <c r="I1334">
        <v>0</v>
      </c>
      <c r="J1334">
        <v>0</v>
      </c>
      <c r="K1334">
        <v>48</v>
      </c>
      <c r="L1334">
        <v>0</v>
      </c>
      <c r="M1334">
        <v>0</v>
      </c>
      <c r="P1334" s="19" t="s">
        <v>7294</v>
      </c>
      <c r="Q1334" s="19" t="s">
        <v>2616</v>
      </c>
      <c r="R1334">
        <v>896</v>
      </c>
      <c r="S1334">
        <v>334</v>
      </c>
      <c r="T1334">
        <v>1</v>
      </c>
      <c r="U1334">
        <v>7</v>
      </c>
      <c r="V1334">
        <v>1</v>
      </c>
      <c r="W1334">
        <v>579</v>
      </c>
      <c r="X1334" s="19" t="s">
        <v>7517</v>
      </c>
      <c r="Y1334" s="4" t="str">
        <f t="shared" si="42"/>
        <v>1109 : [1, 7, 1, 579],   #Kefka's Tower Pipe Room West</v>
      </c>
      <c r="Z1334" s="4" t="str">
        <f t="shared" si="41"/>
        <v>409 : [7, 1, 579, Kefka's Tower Pipe Room],   #896</v>
      </c>
      <c r="AB1334" s="19" t="s">
        <v>7694</v>
      </c>
      <c r="AD1334" t="s">
        <v>7694</v>
      </c>
    </row>
    <row r="1335" spans="1:30">
      <c r="A1335">
        <v>1110</v>
      </c>
      <c r="B1335">
        <v>409</v>
      </c>
      <c r="C1335">
        <v>12</v>
      </c>
      <c r="D1335">
        <v>15</v>
      </c>
      <c r="E1335">
        <v>329</v>
      </c>
      <c r="F1335">
        <v>109</v>
      </c>
      <c r="G1335">
        <v>9</v>
      </c>
      <c r="H1335">
        <v>2</v>
      </c>
      <c r="I1335">
        <v>0</v>
      </c>
      <c r="J1335">
        <v>0</v>
      </c>
      <c r="K1335">
        <v>32</v>
      </c>
      <c r="L1335">
        <v>0</v>
      </c>
      <c r="M1335">
        <v>0</v>
      </c>
      <c r="P1335" s="19" t="s">
        <v>655</v>
      </c>
      <c r="Q1335" s="19" t="s">
        <v>2617</v>
      </c>
      <c r="R1335">
        <v>885</v>
      </c>
      <c r="S1335">
        <v>329</v>
      </c>
      <c r="T1335">
        <v>12</v>
      </c>
      <c r="U1335">
        <v>10</v>
      </c>
      <c r="V1335">
        <v>0</v>
      </c>
      <c r="W1335">
        <v>579</v>
      </c>
      <c r="X1335" s="19" t="s">
        <v>7517</v>
      </c>
      <c r="Y1335" s="4" t="str">
        <f t="shared" si="42"/>
        <v>1110 : [12, 10, 0, 579],   #Kefka's Tower Pipe Room South</v>
      </c>
      <c r="Z1335" s="4" t="str">
        <f t="shared" si="41"/>
        <v>409 : [10, 0, 579, Kefka's Tower Pipe Room],   #885</v>
      </c>
      <c r="AB1335" s="19" t="s">
        <v>7695</v>
      </c>
      <c r="AD1335" t="s">
        <v>7695</v>
      </c>
    </row>
    <row r="1336" spans="1:30">
      <c r="A1336">
        <v>1111</v>
      </c>
      <c r="B1336">
        <v>410</v>
      </c>
      <c r="C1336">
        <v>29</v>
      </c>
      <c r="D1336">
        <v>28</v>
      </c>
      <c r="E1336">
        <v>293</v>
      </c>
      <c r="F1336">
        <v>29</v>
      </c>
      <c r="G1336">
        <v>47</v>
      </c>
      <c r="H1336">
        <v>2</v>
      </c>
      <c r="I1336">
        <v>0</v>
      </c>
      <c r="J1336">
        <v>0</v>
      </c>
      <c r="K1336">
        <v>32</v>
      </c>
      <c r="L1336">
        <v>0</v>
      </c>
      <c r="M1336">
        <v>0</v>
      </c>
      <c r="P1336" s="19" t="s">
        <v>655</v>
      </c>
      <c r="Q1336" s="19" t="s">
        <v>2626</v>
      </c>
      <c r="R1336">
        <v>763</v>
      </c>
      <c r="S1336">
        <v>293</v>
      </c>
      <c r="T1336">
        <v>29</v>
      </c>
      <c r="U1336">
        <v>26</v>
      </c>
      <c r="V1336">
        <v>0</v>
      </c>
      <c r="W1336">
        <v>580</v>
      </c>
      <c r="X1336" s="19" t="s">
        <v>7518</v>
      </c>
      <c r="Y1336" s="4" t="str">
        <f t="shared" si="42"/>
        <v>1111 : [29, 26, 0, 580],   #Kefka's Tower Inferno Room to Hallway After Inferno</v>
      </c>
      <c r="Z1336" s="4" t="str">
        <f t="shared" si="41"/>
        <v>410 : [26, 0, 580, Kefka's Tower Inferno Room After Inferno],   #763</v>
      </c>
      <c r="AB1336" s="19" t="s">
        <v>7696</v>
      </c>
      <c r="AD1336" t="s">
        <v>7696</v>
      </c>
    </row>
    <row r="1337" spans="1:30">
      <c r="A1337">
        <v>1112</v>
      </c>
      <c r="B1337">
        <v>410</v>
      </c>
      <c r="C1337">
        <v>43</v>
      </c>
      <c r="D1337">
        <v>25</v>
      </c>
      <c r="E1337">
        <v>410</v>
      </c>
      <c r="F1337">
        <v>30</v>
      </c>
      <c r="G1337">
        <v>37</v>
      </c>
      <c r="H1337">
        <v>2</v>
      </c>
      <c r="I1337">
        <v>0</v>
      </c>
      <c r="J1337">
        <v>0</v>
      </c>
      <c r="K1337">
        <v>32</v>
      </c>
      <c r="L1337">
        <v>0</v>
      </c>
      <c r="M1337">
        <v>0</v>
      </c>
      <c r="P1337" s="19" t="s">
        <v>7317</v>
      </c>
      <c r="Q1337" s="19" t="s">
        <v>2628</v>
      </c>
      <c r="R1337">
        <v>1114</v>
      </c>
      <c r="S1337">
        <v>410</v>
      </c>
      <c r="T1337">
        <v>43</v>
      </c>
      <c r="U1337">
        <v>23</v>
      </c>
      <c r="V1337">
        <v>0</v>
      </c>
      <c r="W1337">
        <v>581</v>
      </c>
      <c r="X1337" s="19" t="s">
        <v>7519</v>
      </c>
      <c r="Y1337" s="4" t="str">
        <f t="shared" si="42"/>
        <v>1112 : [43, 23, 0, 581],   #Kefka's Tower Inferno Room Return to Room Before Conveyor</v>
      </c>
      <c r="Z1337" s="4" t="str">
        <f t="shared" si="41"/>
        <v>410 : [23, 0, 581, Kefka's Tower Inferno Room],   #1114</v>
      </c>
      <c r="AB1337" s="19" t="s">
        <v>7697</v>
      </c>
      <c r="AD1337" t="s">
        <v>7697</v>
      </c>
    </row>
    <row r="1338" spans="1:30">
      <c r="A1338">
        <v>1113</v>
      </c>
      <c r="B1338">
        <v>410</v>
      </c>
      <c r="C1338">
        <v>48</v>
      </c>
      <c r="D1338">
        <v>28</v>
      </c>
      <c r="E1338">
        <v>410</v>
      </c>
      <c r="F1338">
        <v>36</v>
      </c>
      <c r="G1338">
        <v>38</v>
      </c>
      <c r="H1338">
        <v>2</v>
      </c>
      <c r="I1338">
        <v>0</v>
      </c>
      <c r="J1338">
        <v>0</v>
      </c>
      <c r="K1338">
        <v>32</v>
      </c>
      <c r="L1338">
        <v>0</v>
      </c>
      <c r="M1338">
        <v>0</v>
      </c>
      <c r="P1338" s="19" t="s">
        <v>7317</v>
      </c>
      <c r="Q1338" s="19" t="s">
        <v>2629</v>
      </c>
      <c r="R1338">
        <v>1115</v>
      </c>
      <c r="S1338">
        <v>410</v>
      </c>
      <c r="T1338">
        <v>48</v>
      </c>
      <c r="U1338">
        <v>27</v>
      </c>
      <c r="V1338">
        <v>0</v>
      </c>
      <c r="W1338">
        <v>581</v>
      </c>
      <c r="X1338" s="19" t="s">
        <v>7519</v>
      </c>
      <c r="Y1338" s="4" t="str">
        <f t="shared" si="42"/>
        <v>1113 : [48, 27, 0, 581],   #Kefka's Tower Inferno Room Conveyor Dropoff</v>
      </c>
      <c r="Z1338" s="4" t="str">
        <f t="shared" si="41"/>
        <v>410 : [27, 0, 581, Kefka's Tower Inferno Room],   #1115</v>
      </c>
      <c r="AB1338" s="19" t="s">
        <v>7698</v>
      </c>
      <c r="AD1338" t="s">
        <v>7698</v>
      </c>
    </row>
    <row r="1339" spans="1:30">
      <c r="A1339">
        <v>1114</v>
      </c>
      <c r="B1339">
        <v>410</v>
      </c>
      <c r="C1339">
        <v>30</v>
      </c>
      <c r="D1339">
        <v>36</v>
      </c>
      <c r="E1339">
        <v>410</v>
      </c>
      <c r="F1339">
        <v>43</v>
      </c>
      <c r="G1339">
        <v>23</v>
      </c>
      <c r="H1339">
        <v>0</v>
      </c>
      <c r="I1339">
        <v>0</v>
      </c>
      <c r="J1339">
        <v>0</v>
      </c>
      <c r="K1339">
        <v>0</v>
      </c>
      <c r="L1339">
        <v>0</v>
      </c>
      <c r="M1339">
        <v>0</v>
      </c>
      <c r="P1339" s="19" t="s">
        <v>7317</v>
      </c>
      <c r="Q1339" s="19" t="s">
        <v>2631</v>
      </c>
      <c r="R1339">
        <v>1112</v>
      </c>
      <c r="S1339">
        <v>410</v>
      </c>
      <c r="T1339">
        <v>30</v>
      </c>
      <c r="U1339">
        <v>37</v>
      </c>
      <c r="V1339">
        <v>2</v>
      </c>
      <c r="W1339">
        <v>582</v>
      </c>
      <c r="X1339" s="19" t="s">
        <v>7520</v>
      </c>
      <c r="Y1339" s="4" t="str">
        <f t="shared" si="42"/>
        <v>1114 : [30, 37, 2, 582],   #Kefka's Tower Conveyor Room Pipe North</v>
      </c>
      <c r="Z1339" s="4" t="str">
        <f t="shared" si="41"/>
        <v>410 : [37, 2, 582, Kefka's Tower Conveyor Room Pipe],   #1112</v>
      </c>
      <c r="AB1339" s="19" t="s">
        <v>7699</v>
      </c>
      <c r="AD1339" t="s">
        <v>7699</v>
      </c>
    </row>
    <row r="1340" spans="1:30">
      <c r="A1340">
        <v>1115</v>
      </c>
      <c r="B1340">
        <v>410</v>
      </c>
      <c r="C1340">
        <v>36</v>
      </c>
      <c r="D1340">
        <v>37</v>
      </c>
      <c r="E1340">
        <v>410</v>
      </c>
      <c r="F1340">
        <v>48</v>
      </c>
      <c r="G1340">
        <v>27</v>
      </c>
      <c r="H1340">
        <v>0</v>
      </c>
      <c r="I1340">
        <v>0</v>
      </c>
      <c r="J1340">
        <v>0</v>
      </c>
      <c r="K1340">
        <v>0</v>
      </c>
      <c r="L1340">
        <v>0</v>
      </c>
      <c r="M1340">
        <v>0</v>
      </c>
      <c r="P1340" s="19" t="s">
        <v>7317</v>
      </c>
      <c r="Q1340" s="19" t="s">
        <v>2632</v>
      </c>
      <c r="R1340">
        <v>1113</v>
      </c>
      <c r="S1340">
        <v>410</v>
      </c>
      <c r="T1340">
        <v>36</v>
      </c>
      <c r="U1340">
        <v>38</v>
      </c>
      <c r="V1340">
        <v>2</v>
      </c>
      <c r="W1340">
        <v>583</v>
      </c>
      <c r="X1340" s="19" t="s">
        <v>7521</v>
      </c>
      <c r="Y1340" s="4" t="str">
        <f t="shared" si="42"/>
        <v>1115 : [36, 38, 2, 583],   #Kefka's Tower Conveyor Room Conveyor North</v>
      </c>
      <c r="Z1340" s="4" t="str">
        <f t="shared" si="41"/>
        <v>410 : [38, 2, 583, Kefka's Tower Conveyor Room Conveyor],   #1113</v>
      </c>
      <c r="AB1340" s="19" t="s">
        <v>7700</v>
      </c>
      <c r="AD1340" t="s">
        <v>7700</v>
      </c>
    </row>
    <row r="1341" spans="1:30">
      <c r="A1341">
        <v>1116</v>
      </c>
      <c r="B1341">
        <v>410</v>
      </c>
      <c r="C1341">
        <v>30</v>
      </c>
      <c r="D1341">
        <v>47</v>
      </c>
      <c r="E1341">
        <v>410</v>
      </c>
      <c r="F1341">
        <v>3</v>
      </c>
      <c r="G1341">
        <v>15</v>
      </c>
      <c r="H1341">
        <v>2</v>
      </c>
      <c r="I1341">
        <v>0</v>
      </c>
      <c r="J1341">
        <v>0</v>
      </c>
      <c r="K1341">
        <v>32</v>
      </c>
      <c r="L1341">
        <v>0</v>
      </c>
      <c r="M1341">
        <v>0</v>
      </c>
      <c r="P1341" s="19" t="s">
        <v>7317</v>
      </c>
      <c r="Q1341" s="19" t="s">
        <v>2633</v>
      </c>
      <c r="R1341">
        <v>1118</v>
      </c>
      <c r="S1341">
        <v>410</v>
      </c>
      <c r="T1341">
        <v>30</v>
      </c>
      <c r="U1341">
        <v>46</v>
      </c>
      <c r="V1341">
        <v>0</v>
      </c>
      <c r="W1341">
        <v>582</v>
      </c>
      <c r="X1341" s="19" t="s">
        <v>7520</v>
      </c>
      <c r="Y1341" s="4" t="str">
        <f t="shared" si="42"/>
        <v>1116 : [30, 46, 0, 582],   #Kefka's Tower Conveyor Room Pipe South</v>
      </c>
      <c r="Z1341" s="4" t="str">
        <f t="shared" si="41"/>
        <v>410 : [46, 0, 582, Kefka's Tower Conveyor Room Pipe],   #1118</v>
      </c>
      <c r="AB1341" s="19" t="s">
        <v>7701</v>
      </c>
      <c r="AD1341" t="s">
        <v>7701</v>
      </c>
    </row>
    <row r="1342" spans="1:30">
      <c r="A1342">
        <v>1117</v>
      </c>
      <c r="B1342">
        <v>410</v>
      </c>
      <c r="C1342">
        <v>36</v>
      </c>
      <c r="D1342">
        <v>47</v>
      </c>
      <c r="E1342">
        <v>410</v>
      </c>
      <c r="F1342">
        <v>8</v>
      </c>
      <c r="G1342">
        <v>11</v>
      </c>
      <c r="H1342">
        <v>2</v>
      </c>
      <c r="I1342">
        <v>0</v>
      </c>
      <c r="J1342">
        <v>0</v>
      </c>
      <c r="K1342">
        <v>32</v>
      </c>
      <c r="L1342">
        <v>0</v>
      </c>
      <c r="M1342">
        <v>0</v>
      </c>
      <c r="P1342" s="19" t="s">
        <v>7317</v>
      </c>
      <c r="Q1342" s="19" t="s">
        <v>2634</v>
      </c>
      <c r="R1342">
        <v>1119</v>
      </c>
      <c r="S1342">
        <v>410</v>
      </c>
      <c r="T1342">
        <v>36</v>
      </c>
      <c r="U1342">
        <v>46</v>
      </c>
      <c r="V1342">
        <v>0</v>
      </c>
      <c r="W1342">
        <v>583</v>
      </c>
      <c r="X1342" s="19" t="s">
        <v>7521</v>
      </c>
      <c r="Y1342" s="4" t="str">
        <f t="shared" si="42"/>
        <v>1117 : [36, 46, 0, 583],   #Kefka's Tower Conveyor Room Conveyor South</v>
      </c>
      <c r="Z1342" s="4" t="str">
        <f t="shared" si="41"/>
        <v>410 : [46, 0, 583, Kefka's Tower Conveyor Room Conveyor],   #1119</v>
      </c>
      <c r="AB1342" s="19" t="s">
        <v>7702</v>
      </c>
      <c r="AD1342" t="s">
        <v>7702</v>
      </c>
    </row>
    <row r="1343" spans="1:30">
      <c r="A1343">
        <v>1118</v>
      </c>
      <c r="B1343">
        <v>410</v>
      </c>
      <c r="C1343">
        <v>3</v>
      </c>
      <c r="D1343">
        <v>14</v>
      </c>
      <c r="E1343">
        <v>410</v>
      </c>
      <c r="F1343">
        <v>30</v>
      </c>
      <c r="G1343">
        <v>46</v>
      </c>
      <c r="H1343">
        <v>0</v>
      </c>
      <c r="I1343">
        <v>0</v>
      </c>
      <c r="J1343">
        <v>0</v>
      </c>
      <c r="K1343">
        <v>0</v>
      </c>
      <c r="L1343">
        <v>0</v>
      </c>
      <c r="M1343">
        <v>0</v>
      </c>
      <c r="P1343" s="19" t="s">
        <v>7317</v>
      </c>
      <c r="Q1343" s="19" t="s">
        <v>2635</v>
      </c>
      <c r="R1343">
        <v>1116</v>
      </c>
      <c r="S1343">
        <v>410</v>
      </c>
      <c r="T1343">
        <v>3</v>
      </c>
      <c r="U1343">
        <v>15</v>
      </c>
      <c r="V1343">
        <v>2</v>
      </c>
      <c r="W1343">
        <v>584</v>
      </c>
      <c r="X1343" s="19" t="s">
        <v>7522</v>
      </c>
      <c r="Y1343" s="4" t="str">
        <f t="shared" si="42"/>
        <v>1118 : [3, 15, 2, 584],   #Kefka's Tower Room Before Conveyor Pipe Dropoff</v>
      </c>
      <c r="Z1343" s="4" t="str">
        <f t="shared" si="41"/>
        <v>410 : [15, 2, 584, Kefka's Tower Room Before Conveyor],   #1116</v>
      </c>
      <c r="AB1343" s="19" t="s">
        <v>7703</v>
      </c>
      <c r="AD1343" t="s">
        <v>7703</v>
      </c>
    </row>
    <row r="1344" spans="1:30">
      <c r="A1344">
        <v>1119</v>
      </c>
      <c r="B1344">
        <v>410</v>
      </c>
      <c r="C1344">
        <v>8</v>
      </c>
      <c r="D1344">
        <v>10</v>
      </c>
      <c r="E1344">
        <v>410</v>
      </c>
      <c r="F1344">
        <v>36</v>
      </c>
      <c r="G1344">
        <v>46</v>
      </c>
      <c r="H1344">
        <v>0</v>
      </c>
      <c r="I1344">
        <v>0</v>
      </c>
      <c r="J1344">
        <v>0</v>
      </c>
      <c r="K1344">
        <v>0</v>
      </c>
      <c r="L1344">
        <v>0</v>
      </c>
      <c r="M1344">
        <v>0</v>
      </c>
      <c r="P1344" s="19" t="s">
        <v>7317</v>
      </c>
      <c r="Q1344" s="19" t="s">
        <v>2638</v>
      </c>
      <c r="R1344">
        <v>1117</v>
      </c>
      <c r="S1344">
        <v>410</v>
      </c>
      <c r="T1344">
        <v>8</v>
      </c>
      <c r="U1344">
        <v>11</v>
      </c>
      <c r="V1344">
        <v>2</v>
      </c>
      <c r="W1344">
        <v>584</v>
      </c>
      <c r="X1344" s="19" t="s">
        <v>7522</v>
      </c>
      <c r="Y1344" s="4" t="str">
        <f t="shared" si="42"/>
        <v>1119 : [8, 11, 2, 584],   #Kefka's Tower Room Before Conveyor to Conveyor</v>
      </c>
      <c r="Z1344" s="4" t="str">
        <f t="shared" si="41"/>
        <v>410 : [11, 2, 584, Kefka's Tower Room Before Conveyor],   #1117</v>
      </c>
      <c r="AB1344" s="19" t="s">
        <v>7704</v>
      </c>
      <c r="AD1344" t="s">
        <v>7704</v>
      </c>
    </row>
    <row r="1345" spans="1:30">
      <c r="A1345">
        <v>1120</v>
      </c>
      <c r="B1345">
        <v>410</v>
      </c>
      <c r="C1345">
        <v>12</v>
      </c>
      <c r="D1345">
        <v>19</v>
      </c>
      <c r="E1345">
        <v>339</v>
      </c>
      <c r="F1345">
        <v>31</v>
      </c>
      <c r="G1345">
        <v>12</v>
      </c>
      <c r="H1345">
        <v>1</v>
      </c>
      <c r="I1345">
        <v>0</v>
      </c>
      <c r="J1345">
        <v>0</v>
      </c>
      <c r="K1345">
        <v>16</v>
      </c>
      <c r="L1345">
        <v>0</v>
      </c>
      <c r="M1345">
        <v>0</v>
      </c>
      <c r="P1345" s="19" t="s">
        <v>655</v>
      </c>
      <c r="Q1345" s="19" t="s">
        <v>2639</v>
      </c>
      <c r="R1345">
        <v>921</v>
      </c>
      <c r="S1345">
        <v>339</v>
      </c>
      <c r="T1345">
        <v>11</v>
      </c>
      <c r="U1345">
        <v>19</v>
      </c>
      <c r="V1345">
        <v>3</v>
      </c>
      <c r="W1345">
        <v>584</v>
      </c>
      <c r="X1345" s="19" t="s">
        <v>7522</v>
      </c>
      <c r="Y1345" s="4" t="str">
        <f t="shared" si="42"/>
        <v>1120 : [11, 19, 3, 584],   #Kefka's Tower Room Before Conveyor Up to Kefka's Tower Right Side South Room</v>
      </c>
      <c r="Z1345" s="4" t="str">
        <f t="shared" si="41"/>
        <v>410 : [19, 3, 584, Kefka's Tower Room Before Conveyor],   #921</v>
      </c>
      <c r="AB1345" s="19" t="s">
        <v>7705</v>
      </c>
      <c r="AD1345" t="s">
        <v>7705</v>
      </c>
    </row>
    <row r="1346" spans="1:30">
      <c r="A1346">
        <v>1121</v>
      </c>
      <c r="B1346">
        <v>411</v>
      </c>
      <c r="C1346">
        <v>103</v>
      </c>
      <c r="D1346">
        <v>49</v>
      </c>
      <c r="E1346">
        <v>355</v>
      </c>
      <c r="F1346">
        <v>64</v>
      </c>
      <c r="G1346">
        <v>7</v>
      </c>
      <c r="H1346">
        <v>2</v>
      </c>
      <c r="I1346">
        <v>0</v>
      </c>
      <c r="J1346">
        <v>0</v>
      </c>
      <c r="K1346">
        <v>32</v>
      </c>
      <c r="L1346">
        <v>0</v>
      </c>
      <c r="M1346">
        <v>0</v>
      </c>
      <c r="P1346" s="19" t="s">
        <v>7314</v>
      </c>
      <c r="Q1346" s="19" t="s">
        <v>2618</v>
      </c>
      <c r="R1346">
        <v>1009</v>
      </c>
      <c r="S1346">
        <v>355</v>
      </c>
      <c r="T1346">
        <v>103</v>
      </c>
      <c r="U1346">
        <v>48</v>
      </c>
      <c r="V1346">
        <v>0</v>
      </c>
      <c r="W1346">
        <v>585</v>
      </c>
      <c r="X1346" s="19" t="s">
        <v>7523</v>
      </c>
      <c r="Y1346" s="4" t="str">
        <f t="shared" si="42"/>
        <v>1121 : [103, 48, 0, 585],   #Kefka's Tower Three Switch Room Left Door</v>
      </c>
      <c r="Z1346" s="4" t="str">
        <f t="shared" si="41"/>
        <v>411 : [48, 0, 585, Kefka's Tower Three Switch Room Left],   #1009</v>
      </c>
      <c r="AB1346" s="19" t="s">
        <v>7706</v>
      </c>
      <c r="AD1346" t="s">
        <v>7706</v>
      </c>
    </row>
    <row r="1347" spans="1:30">
      <c r="A1347">
        <v>1122</v>
      </c>
      <c r="B1347">
        <v>411</v>
      </c>
      <c r="C1347">
        <v>109</v>
      </c>
      <c r="D1347">
        <v>46</v>
      </c>
      <c r="E1347">
        <v>287</v>
      </c>
      <c r="F1347">
        <v>36</v>
      </c>
      <c r="G1347">
        <v>27</v>
      </c>
      <c r="H1347">
        <v>2</v>
      </c>
      <c r="I1347">
        <v>0</v>
      </c>
      <c r="J1347">
        <v>0</v>
      </c>
      <c r="K1347">
        <v>32</v>
      </c>
      <c r="L1347">
        <v>0</v>
      </c>
      <c r="M1347">
        <v>0</v>
      </c>
      <c r="P1347" s="19" t="s">
        <v>7315</v>
      </c>
      <c r="Q1347" s="19" t="s">
        <v>2619</v>
      </c>
      <c r="R1347">
        <v>749</v>
      </c>
      <c r="S1347">
        <v>287</v>
      </c>
      <c r="T1347">
        <v>109</v>
      </c>
      <c r="U1347">
        <v>45</v>
      </c>
      <c r="V1347">
        <v>0</v>
      </c>
      <c r="W1347">
        <v>586</v>
      </c>
      <c r="X1347" s="19" t="s">
        <v>7524</v>
      </c>
      <c r="Y1347" s="4" t="str">
        <f t="shared" si="42"/>
        <v>1122 : [109, 45, 0, 586],   #Kefka's Tower Three Switch Room Middle Door</v>
      </c>
      <c r="Z1347" s="4" t="str">
        <f t="shared" ref="Z1347:Z1353" si="43">B1347&amp;" : ["&amp;U1347&amp;", "&amp;V1347&amp;", "&amp;W1347&amp;", "&amp;X1347&amp;"],   #"&amp;R1347</f>
        <v>411 : [45, 0, 586, Kefka's Tower Three Switch Room Middle],   #749</v>
      </c>
      <c r="AB1347" s="19" t="s">
        <v>7707</v>
      </c>
      <c r="AD1347" t="s">
        <v>7707</v>
      </c>
    </row>
    <row r="1348" spans="1:30">
      <c r="A1348">
        <v>1123</v>
      </c>
      <c r="B1348">
        <v>411</v>
      </c>
      <c r="C1348">
        <v>115</v>
      </c>
      <c r="D1348">
        <v>48</v>
      </c>
      <c r="E1348">
        <v>354</v>
      </c>
      <c r="F1348">
        <v>12</v>
      </c>
      <c r="G1348">
        <v>31</v>
      </c>
      <c r="H1348">
        <v>2</v>
      </c>
      <c r="I1348">
        <v>0</v>
      </c>
      <c r="J1348">
        <v>0</v>
      </c>
      <c r="K1348">
        <v>32</v>
      </c>
      <c r="L1348">
        <v>0</v>
      </c>
      <c r="M1348">
        <v>0</v>
      </c>
      <c r="P1348" s="19" t="s">
        <v>7313</v>
      </c>
      <c r="Q1348" s="19" t="s">
        <v>2620</v>
      </c>
      <c r="R1348">
        <v>1000</v>
      </c>
      <c r="S1348">
        <v>354</v>
      </c>
      <c r="T1348">
        <v>115</v>
      </c>
      <c r="U1348">
        <v>47</v>
      </c>
      <c r="V1348">
        <v>0</v>
      </c>
      <c r="W1348">
        <v>587</v>
      </c>
      <c r="X1348" s="19" t="s">
        <v>7525</v>
      </c>
      <c r="Y1348" s="4" t="str">
        <f t="shared" ref="Y1348:Y1353" si="44">A1348&amp;" : ["&amp;T1348&amp;", "&amp;U1348&amp;", "&amp;V1348&amp;", "&amp;W1348&amp;"],   #"&amp;Q1348</f>
        <v>1123 : [115, 47, 0, 587],   #Kefka's Tower Three Switch Room Right Door</v>
      </c>
      <c r="Z1348" s="4" t="str">
        <f t="shared" si="43"/>
        <v>411 : [47, 0, 587, Kefka's Tower Three Switch Room Right],   #1000</v>
      </c>
      <c r="AB1348" s="19" t="s">
        <v>7708</v>
      </c>
      <c r="AD1348" t="s">
        <v>7708</v>
      </c>
    </row>
    <row r="1349" spans="1:30">
      <c r="A1349">
        <v>1124</v>
      </c>
      <c r="B1349">
        <v>412</v>
      </c>
      <c r="C1349">
        <v>82</v>
      </c>
      <c r="D1349">
        <v>50</v>
      </c>
      <c r="E1349">
        <v>334</v>
      </c>
      <c r="F1349">
        <v>30</v>
      </c>
      <c r="G1349">
        <v>13</v>
      </c>
      <c r="H1349">
        <v>0</v>
      </c>
      <c r="I1349">
        <v>0</v>
      </c>
      <c r="J1349">
        <v>0</v>
      </c>
      <c r="K1349">
        <v>0</v>
      </c>
      <c r="L1349">
        <v>0</v>
      </c>
      <c r="M1349">
        <v>0</v>
      </c>
      <c r="P1349" s="19" t="s">
        <v>7294</v>
      </c>
      <c r="Q1349" s="19" t="s">
        <v>2621</v>
      </c>
      <c r="R1349">
        <v>901</v>
      </c>
      <c r="S1349">
        <v>334</v>
      </c>
      <c r="T1349">
        <v>82</v>
      </c>
      <c r="U1349">
        <v>49</v>
      </c>
      <c r="V1349">
        <v>0</v>
      </c>
      <c r="W1349">
        <v>588</v>
      </c>
      <c r="X1349" s="19" t="s">
        <v>7526</v>
      </c>
      <c r="Y1349" s="4" t="str">
        <f t="shared" si="44"/>
        <v>1124 : [82, 49, 0, 588],   #Kefka's Tower Middle Path Final Room with Save Point</v>
      </c>
      <c r="Z1349" s="4" t="str">
        <f t="shared" si="43"/>
        <v>412 : [49, 0, 588, Kefka's Tower Room Behind Poltrgeist],   #901</v>
      </c>
      <c r="AB1349" s="19" t="s">
        <v>7709</v>
      </c>
      <c r="AD1349" t="s">
        <v>7709</v>
      </c>
    </row>
    <row r="1350" spans="1:30">
      <c r="A1350">
        <v>1125</v>
      </c>
      <c r="B1350">
        <v>413</v>
      </c>
      <c r="C1350">
        <v>18</v>
      </c>
      <c r="D1350">
        <v>2</v>
      </c>
      <c r="E1350">
        <v>413</v>
      </c>
      <c r="F1350">
        <v>4</v>
      </c>
      <c r="G1350">
        <v>10</v>
      </c>
      <c r="H1350">
        <v>0</v>
      </c>
      <c r="I1350">
        <v>0</v>
      </c>
      <c r="J1350">
        <v>0</v>
      </c>
      <c r="K1350">
        <v>0</v>
      </c>
      <c r="L1350">
        <v>0</v>
      </c>
      <c r="M1350">
        <v>0</v>
      </c>
      <c r="P1350" s="19" t="s">
        <v>7122</v>
      </c>
      <c r="Q1350" s="19" t="s">
        <v>2622</v>
      </c>
      <c r="R1350">
        <v>1127</v>
      </c>
      <c r="S1350">
        <v>413</v>
      </c>
      <c r="T1350">
        <v>18</v>
      </c>
      <c r="U1350">
        <v>4</v>
      </c>
      <c r="V1350">
        <v>2</v>
      </c>
      <c r="W1350">
        <v>589</v>
      </c>
      <c r="X1350" s="19" t="s">
        <v>1363</v>
      </c>
      <c r="Y1350" s="4" t="str">
        <f t="shared" si="44"/>
        <v>1125 : [18, 4, 2, 589],   #Coliseum Left Door</v>
      </c>
      <c r="Z1350" s="4" t="str">
        <f t="shared" si="43"/>
        <v>413 : [4, 2, 589, Coliseum Main Room],   #1127</v>
      </c>
      <c r="AB1350" s="19" t="s">
        <v>6009</v>
      </c>
      <c r="AD1350" t="s">
        <v>6009</v>
      </c>
    </row>
    <row r="1351" spans="1:30">
      <c r="A1351">
        <v>1126</v>
      </c>
      <c r="B1351">
        <v>413</v>
      </c>
      <c r="C1351">
        <v>28</v>
      </c>
      <c r="D1351">
        <v>2</v>
      </c>
      <c r="E1351">
        <v>413</v>
      </c>
      <c r="F1351">
        <v>48</v>
      </c>
      <c r="G1351">
        <v>20</v>
      </c>
      <c r="H1351">
        <v>0</v>
      </c>
      <c r="I1351">
        <v>0</v>
      </c>
      <c r="J1351">
        <v>0</v>
      </c>
      <c r="K1351">
        <v>0</v>
      </c>
      <c r="L1351">
        <v>0</v>
      </c>
      <c r="M1351">
        <v>0</v>
      </c>
      <c r="P1351" s="19" t="s">
        <v>7122</v>
      </c>
      <c r="Q1351" s="19" t="s">
        <v>2623</v>
      </c>
      <c r="R1351">
        <v>1128</v>
      </c>
      <c r="S1351">
        <v>413</v>
      </c>
      <c r="T1351">
        <v>28</v>
      </c>
      <c r="U1351">
        <v>4</v>
      </c>
      <c r="V1351">
        <v>2</v>
      </c>
      <c r="W1351">
        <v>589</v>
      </c>
      <c r="X1351" s="19" t="s">
        <v>1363</v>
      </c>
      <c r="Y1351" s="4" t="str">
        <f t="shared" si="44"/>
        <v>1126 : [28, 4, 2, 589],   #Coliseum Right Door</v>
      </c>
      <c r="Z1351" s="4" t="str">
        <f t="shared" si="43"/>
        <v>413 : [4, 2, 589, Coliseum Main Room],   #1128</v>
      </c>
      <c r="AB1351" s="19" t="s">
        <v>6010</v>
      </c>
      <c r="AD1351" t="s">
        <v>6010</v>
      </c>
    </row>
    <row r="1352" spans="1:30">
      <c r="A1352">
        <v>1127</v>
      </c>
      <c r="B1352">
        <v>413</v>
      </c>
      <c r="C1352">
        <v>4</v>
      </c>
      <c r="D1352">
        <v>11</v>
      </c>
      <c r="E1352">
        <v>413</v>
      </c>
      <c r="F1352">
        <v>18</v>
      </c>
      <c r="G1352">
        <v>4</v>
      </c>
      <c r="H1352">
        <v>2</v>
      </c>
      <c r="I1352">
        <v>0</v>
      </c>
      <c r="J1352">
        <v>0</v>
      </c>
      <c r="K1352">
        <v>32</v>
      </c>
      <c r="L1352">
        <v>0</v>
      </c>
      <c r="M1352">
        <v>0</v>
      </c>
      <c r="P1352" s="19" t="s">
        <v>7122</v>
      </c>
      <c r="Q1352" s="19" t="s">
        <v>3080</v>
      </c>
      <c r="R1352">
        <v>1125</v>
      </c>
      <c r="S1352">
        <v>413</v>
      </c>
      <c r="T1352">
        <v>4</v>
      </c>
      <c r="U1352">
        <v>10</v>
      </c>
      <c r="V1352">
        <v>0</v>
      </c>
      <c r="W1352">
        <v>590</v>
      </c>
      <c r="X1352" s="19" t="s">
        <v>2624</v>
      </c>
      <c r="Y1352" s="4" t="str">
        <f t="shared" si="44"/>
        <v>1127 : [4, 10, 0, 590],   #Coliseum Left Room Door</v>
      </c>
      <c r="Z1352" s="4" t="str">
        <f t="shared" si="43"/>
        <v>413 : [10, 0, 590, Coliseum Left Room],   #1125</v>
      </c>
      <c r="AB1352" s="19" t="s">
        <v>6011</v>
      </c>
      <c r="AD1352" t="s">
        <v>6011</v>
      </c>
    </row>
    <row r="1353" spans="1:30">
      <c r="A1353">
        <v>1128</v>
      </c>
      <c r="B1353">
        <v>413</v>
      </c>
      <c r="C1353">
        <v>48</v>
      </c>
      <c r="D1353">
        <v>21</v>
      </c>
      <c r="E1353">
        <v>413</v>
      </c>
      <c r="F1353">
        <v>28</v>
      </c>
      <c r="G1353">
        <v>4</v>
      </c>
      <c r="H1353">
        <v>2</v>
      </c>
      <c r="I1353">
        <v>0</v>
      </c>
      <c r="J1353">
        <v>0</v>
      </c>
      <c r="K1353">
        <v>32</v>
      </c>
      <c r="L1353">
        <v>0</v>
      </c>
      <c r="M1353">
        <v>0</v>
      </c>
      <c r="P1353" s="19" t="s">
        <v>7122</v>
      </c>
      <c r="Q1353" s="19" t="s">
        <v>3079</v>
      </c>
      <c r="R1353">
        <v>1126</v>
      </c>
      <c r="S1353">
        <v>413</v>
      </c>
      <c r="T1353">
        <v>48</v>
      </c>
      <c r="U1353">
        <v>20</v>
      </c>
      <c r="V1353">
        <v>0</v>
      </c>
      <c r="W1353">
        <v>591</v>
      </c>
      <c r="X1353" s="19" t="s">
        <v>1366</v>
      </c>
      <c r="Y1353" s="4" t="str">
        <f t="shared" si="44"/>
        <v>1128 : [48, 20, 0, 591],   #Coliseum Inn Door</v>
      </c>
      <c r="Z1353" s="4" t="str">
        <f t="shared" si="43"/>
        <v>413 : [20, 0, 591, Coliseum Inn],   #1126</v>
      </c>
      <c r="AB1353" s="19" t="s">
        <v>6012</v>
      </c>
      <c r="AD1353" t="s">
        <v>6012</v>
      </c>
    </row>
    <row r="1354" spans="1:30">
      <c r="A1354">
        <v>1280</v>
      </c>
      <c r="B1354">
        <v>413</v>
      </c>
      <c r="C1354">
        <v>22</v>
      </c>
      <c r="D1354">
        <v>16</v>
      </c>
      <c r="E1354">
        <v>511</v>
      </c>
      <c r="F1354">
        <v>50</v>
      </c>
      <c r="G1354">
        <v>18</v>
      </c>
      <c r="H1354">
        <v>2</v>
      </c>
      <c r="I1354">
        <v>0</v>
      </c>
      <c r="J1354">
        <v>0</v>
      </c>
      <c r="K1354">
        <v>32</v>
      </c>
      <c r="L1354">
        <v>2</v>
      </c>
      <c r="M1354">
        <v>0</v>
      </c>
      <c r="N1354">
        <v>23</v>
      </c>
      <c r="O1354">
        <v>16</v>
      </c>
      <c r="P1354" s="19" t="s">
        <v>228</v>
      </c>
      <c r="Q1354" s="19" t="s">
        <v>2625</v>
      </c>
      <c r="R1354">
        <v>56</v>
      </c>
      <c r="S1354">
        <v>1</v>
      </c>
      <c r="T1354">
        <v>23</v>
      </c>
      <c r="U1354">
        <v>15</v>
      </c>
      <c r="V1354">
        <v>0</v>
      </c>
      <c r="W1354">
        <v>589</v>
      </c>
      <c r="X1354" s="19" t="s">
        <v>1363</v>
      </c>
      <c r="Y1354" s="19" t="str">
        <f t="shared" ref="Y1354" si="45">A1354&amp;" : ["&amp;T1354&amp;", "&amp;U1354&amp;", "&amp;V1354&amp;", "&amp;W1354&amp;"],   #"&amp;Q1354</f>
        <v>1280 : [23, 15, 0, 589],   #Coliseum to World Map</v>
      </c>
      <c r="Z1354" s="19" t="str">
        <f t="shared" ref="Z1354" si="46">B1354&amp;" : ["&amp;U1354&amp;", "&amp;V1354&amp;", "&amp;W1354&amp;", "&amp;X1354&amp;"],   #"&amp;R1354</f>
        <v>413 : [15, 0, 589, Coliseum Main Room],   #56</v>
      </c>
      <c r="AB1354" s="19" t="s">
        <v>6013</v>
      </c>
      <c r="AD1354" t="s">
        <v>6013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1"/>
  <dimension ref="A1:BD1354"/>
  <sheetViews>
    <sheetView zoomScale="85" zoomScaleNormal="85" workbookViewId="0">
      <pane xSplit="24" ySplit="2" topLeftCell="AY891" activePane="bottomRight" state="frozen"/>
      <selection pane="topRight" activeCell="Y1" sqref="Y1"/>
      <selection pane="bottomLeft" activeCell="A3" sqref="A3"/>
      <selection pane="bottomRight" activeCell="Q906" sqref="Q906"/>
    </sheetView>
  </sheetViews>
  <sheetFormatPr defaultRowHeight="15"/>
  <cols>
    <col min="1" max="1" width="5.85546875" customWidth="1"/>
    <col min="2" max="2" width="5" customWidth="1"/>
    <col min="3" max="3" width="5.5703125" customWidth="1"/>
    <col min="4" max="4" width="5.7109375" customWidth="1"/>
    <col min="5" max="5" width="5.28515625" customWidth="1"/>
    <col min="6" max="6" width="5.140625" customWidth="1"/>
    <col min="7" max="7" width="4.7109375" customWidth="1"/>
    <col min="8" max="8" width="4.5703125" hidden="1" customWidth="1"/>
    <col min="9" max="9" width="4" hidden="1" customWidth="1"/>
    <col min="10" max="10" width="4.5703125" hidden="1" customWidth="1"/>
    <col min="11" max="11" width="9.28515625" hidden="1" customWidth="1"/>
    <col min="12" max="12" width="6.28515625" hidden="1" customWidth="1"/>
    <col min="13" max="13" width="8" hidden="1" customWidth="1"/>
    <col min="14" max="14" width="5" style="4" hidden="1" customWidth="1"/>
    <col min="15" max="15" width="4.140625" style="4" hidden="1" customWidth="1"/>
    <col min="16" max="16" width="12.85546875" style="4" hidden="1" customWidth="1"/>
    <col min="17" max="17" width="27.7109375" bestFit="1" customWidth="1"/>
    <col min="18" max="18" width="6.5703125" customWidth="1"/>
    <col min="19" max="19" width="5.28515625" bestFit="1" customWidth="1"/>
    <col min="20" max="20" width="5.140625" bestFit="1" customWidth="1"/>
    <col min="21" max="21" width="4.28515625" bestFit="1" customWidth="1"/>
    <col min="22" max="22" width="2.7109375" bestFit="1" customWidth="1"/>
    <col min="23" max="23" width="5.140625" customWidth="1"/>
    <col min="24" max="24" width="34.7109375" customWidth="1"/>
    <col min="26" max="26" width="11.28515625" customWidth="1"/>
    <col min="27" max="27" width="11" style="4" customWidth="1"/>
    <col min="28" max="28" width="11.28515625" customWidth="1"/>
    <col min="29" max="29" width="11" customWidth="1"/>
    <col min="31" max="31" width="5.7109375" customWidth="1"/>
    <col min="32" max="32" width="6.5703125" customWidth="1"/>
    <col min="33" max="33" width="6.140625" customWidth="1"/>
    <col min="34" max="34" width="4" customWidth="1"/>
    <col min="35" max="35" width="5.5703125" customWidth="1"/>
    <col min="36" max="36" width="7.140625" customWidth="1"/>
    <col min="37" max="37" width="6.28515625" bestFit="1" customWidth="1"/>
    <col min="40" max="40" width="9.28515625" customWidth="1"/>
    <col min="41" max="41" width="12.28515625" customWidth="1"/>
    <col min="42" max="42" width="12.28515625" style="19" customWidth="1"/>
    <col min="44" max="44" width="32.85546875" bestFit="1" customWidth="1"/>
    <col min="45" max="45" width="47.85546875" bestFit="1" customWidth="1"/>
    <col min="46" max="46" width="18" customWidth="1"/>
    <col min="47" max="47" width="21" bestFit="1" customWidth="1"/>
    <col min="54" max="54" width="19.85546875" bestFit="1" customWidth="1"/>
  </cols>
  <sheetData>
    <row r="1" spans="1:56">
      <c r="A1" t="s">
        <v>202</v>
      </c>
      <c r="N1" s="1" t="s">
        <v>194</v>
      </c>
      <c r="R1" t="s">
        <v>195</v>
      </c>
      <c r="S1" t="s">
        <v>203</v>
      </c>
      <c r="X1" t="s">
        <v>214</v>
      </c>
      <c r="AE1" s="4" t="s">
        <v>2776</v>
      </c>
      <c r="AO1" s="19" t="s">
        <v>4999</v>
      </c>
      <c r="AT1" s="22" t="s">
        <v>7390</v>
      </c>
      <c r="AV1" s="19" t="s">
        <v>9565</v>
      </c>
      <c r="AY1" s="19" t="s">
        <v>9566</v>
      </c>
      <c r="BB1" s="19" t="s">
        <v>12242</v>
      </c>
    </row>
    <row r="2" spans="1:56" ht="45">
      <c r="A2" t="s">
        <v>191</v>
      </c>
      <c r="B2" s="4" t="s">
        <v>192</v>
      </c>
      <c r="C2" t="s">
        <v>0</v>
      </c>
      <c r="D2" t="s">
        <v>1</v>
      </c>
      <c r="E2" t="s">
        <v>2</v>
      </c>
      <c r="F2" t="s">
        <v>3</v>
      </c>
      <c r="G2" t="s">
        <v>4</v>
      </c>
      <c r="H2" t="s">
        <v>5</v>
      </c>
      <c r="I2" t="s">
        <v>6</v>
      </c>
      <c r="J2" t="s">
        <v>7</v>
      </c>
      <c r="K2" t="s">
        <v>8</v>
      </c>
      <c r="L2" t="s">
        <v>9</v>
      </c>
      <c r="M2" t="s">
        <v>10</v>
      </c>
      <c r="N2" s="4" t="s">
        <v>218</v>
      </c>
      <c r="O2" s="4" t="s">
        <v>219</v>
      </c>
      <c r="P2" s="4" t="s">
        <v>220</v>
      </c>
      <c r="Q2" t="s">
        <v>196</v>
      </c>
      <c r="R2" t="s">
        <v>193</v>
      </c>
      <c r="S2" t="s">
        <v>205</v>
      </c>
      <c r="T2" t="s">
        <v>198</v>
      </c>
      <c r="U2" t="s">
        <v>199</v>
      </c>
      <c r="V2" t="s">
        <v>200</v>
      </c>
      <c r="W2">
        <v>0</v>
      </c>
      <c r="X2" t="s">
        <v>2693</v>
      </c>
      <c r="Y2" t="s">
        <v>232</v>
      </c>
      <c r="Z2" s="4" t="s">
        <v>2759</v>
      </c>
      <c r="AA2" s="4" t="s">
        <v>2760</v>
      </c>
      <c r="AB2" t="s">
        <v>217</v>
      </c>
      <c r="AC2" t="s">
        <v>233</v>
      </c>
      <c r="AD2" s="4" t="s">
        <v>2769</v>
      </c>
      <c r="AE2" s="4" t="s">
        <v>2777</v>
      </c>
      <c r="AF2" s="4" t="s">
        <v>2778</v>
      </c>
      <c r="AG2" s="4" t="s">
        <v>2779</v>
      </c>
      <c r="AH2" s="4" t="s">
        <v>2780</v>
      </c>
      <c r="AI2" s="4" t="s">
        <v>2782</v>
      </c>
      <c r="AJ2" s="4" t="s">
        <v>2781</v>
      </c>
      <c r="AK2" s="4" t="s">
        <v>5</v>
      </c>
      <c r="AL2" s="4" t="s">
        <v>2783</v>
      </c>
      <c r="AM2" s="4" t="s">
        <v>2784</v>
      </c>
      <c r="AN2" s="4" t="s">
        <v>2785</v>
      </c>
      <c r="AO2" s="5" t="s">
        <v>5002</v>
      </c>
      <c r="AP2" s="19" t="s">
        <v>5000</v>
      </c>
      <c r="AQ2" s="4" t="s">
        <v>4976</v>
      </c>
      <c r="AS2" s="19" t="s">
        <v>7391</v>
      </c>
      <c r="AT2" s="5" t="s">
        <v>7392</v>
      </c>
      <c r="AU2" s="19" t="s">
        <v>9561</v>
      </c>
      <c r="AV2" s="19" t="s">
        <v>9564</v>
      </c>
      <c r="AW2" s="19" t="s">
        <v>9562</v>
      </c>
      <c r="AX2" s="19" t="s">
        <v>9563</v>
      </c>
      <c r="AY2" s="19" t="s">
        <v>9567</v>
      </c>
      <c r="AZ2" s="19" t="s">
        <v>9569</v>
      </c>
      <c r="BA2" s="19" t="s">
        <v>9568</v>
      </c>
      <c r="BB2" s="19" t="s">
        <v>12243</v>
      </c>
      <c r="BC2" s="19" t="s">
        <v>12244</v>
      </c>
      <c r="BD2" s="19" t="s">
        <v>12246</v>
      </c>
    </row>
    <row r="3" spans="1:56" ht="30">
      <c r="A3">
        <v>0</v>
      </c>
      <c r="B3" s="4">
        <v>0</v>
      </c>
      <c r="C3">
        <v>30</v>
      </c>
      <c r="D3">
        <v>6</v>
      </c>
      <c r="E3" s="17">
        <v>14</v>
      </c>
      <c r="F3">
        <v>8</v>
      </c>
      <c r="G3">
        <v>12</v>
      </c>
      <c r="H3">
        <v>0</v>
      </c>
      <c r="I3">
        <v>1</v>
      </c>
      <c r="J3">
        <v>1</v>
      </c>
      <c r="K3">
        <v>10</v>
      </c>
      <c r="L3">
        <v>0</v>
      </c>
      <c r="M3">
        <v>0</v>
      </c>
      <c r="P3" s="4" t="str">
        <f>VLOOKUP(E3,'Maps and Palettes'!$H$2:$I$418,2,FALSE)</f>
        <v>Chocobo Stable: Exterior (WoB)</v>
      </c>
      <c r="Q3" s="5" t="s">
        <v>2085</v>
      </c>
      <c r="R3" s="19">
        <v>1130</v>
      </c>
      <c r="S3" s="19">
        <v>14</v>
      </c>
      <c r="T3" s="19">
        <f t="shared" ref="T3:T20" si="0">VLOOKUP(R3,$A$3:$M$1354,6,FALSE)</f>
        <v>0</v>
      </c>
      <c r="U3" s="19">
        <f t="shared" ref="U3:U20" si="1">VLOOKUP(R3,$A$3:$M$1354,7,FALSE)</f>
        <v>0</v>
      </c>
      <c r="V3" s="19">
        <f t="shared" ref="V3:V20" si="2">VLOOKUP(R3,$A$3:$M$1354,8,FALSE)</f>
        <v>2</v>
      </c>
      <c r="W3">
        <v>0</v>
      </c>
      <c r="X3" t="s">
        <v>18</v>
      </c>
      <c r="AO3" s="19" t="s">
        <v>0</v>
      </c>
      <c r="AP3" s="21" t="s">
        <v>6359</v>
      </c>
      <c r="AQ3" s="19">
        <v>14</v>
      </c>
      <c r="AR3" s="19" t="s">
        <v>2085</v>
      </c>
    </row>
    <row r="4" spans="1:56">
      <c r="A4">
        <v>1</v>
      </c>
      <c r="B4" s="4">
        <v>0</v>
      </c>
      <c r="C4">
        <v>54</v>
      </c>
      <c r="D4">
        <v>85</v>
      </c>
      <c r="E4" s="17">
        <v>14</v>
      </c>
      <c r="F4">
        <v>8</v>
      </c>
      <c r="G4">
        <v>12</v>
      </c>
      <c r="H4">
        <v>0</v>
      </c>
      <c r="I4">
        <v>1</v>
      </c>
      <c r="J4">
        <v>1</v>
      </c>
      <c r="K4">
        <v>10</v>
      </c>
      <c r="L4">
        <v>0</v>
      </c>
      <c r="M4">
        <v>0</v>
      </c>
      <c r="P4" s="4" t="str">
        <f>VLOOKUP(E4,'Maps and Palettes'!$H$2:$I$418,2,FALSE)</f>
        <v>Chocobo Stable: Exterior (WoB)</v>
      </c>
      <c r="Q4" s="5" t="s">
        <v>2062</v>
      </c>
      <c r="R4" s="19">
        <v>1130</v>
      </c>
      <c r="S4" s="19">
        <v>14</v>
      </c>
      <c r="T4" s="19">
        <f t="shared" si="0"/>
        <v>0</v>
      </c>
      <c r="U4" s="19">
        <f t="shared" si="1"/>
        <v>0</v>
      </c>
      <c r="V4" s="19">
        <f t="shared" si="2"/>
        <v>2</v>
      </c>
      <c r="W4" s="19">
        <v>0</v>
      </c>
      <c r="X4" s="4" t="s">
        <v>18</v>
      </c>
      <c r="AP4" s="21" t="s">
        <v>6359</v>
      </c>
      <c r="AQ4" s="19">
        <v>14</v>
      </c>
      <c r="BB4" s="19"/>
    </row>
    <row r="5" spans="1:56">
      <c r="A5">
        <v>2</v>
      </c>
      <c r="B5" s="4">
        <v>0</v>
      </c>
      <c r="C5">
        <v>125</v>
      </c>
      <c r="D5">
        <v>150</v>
      </c>
      <c r="E5" s="17">
        <v>14</v>
      </c>
      <c r="F5">
        <v>8</v>
      </c>
      <c r="G5">
        <v>12</v>
      </c>
      <c r="H5">
        <v>0</v>
      </c>
      <c r="I5">
        <v>1</v>
      </c>
      <c r="J5">
        <v>1</v>
      </c>
      <c r="K5">
        <v>10</v>
      </c>
      <c r="L5">
        <v>0</v>
      </c>
      <c r="M5">
        <v>0</v>
      </c>
      <c r="P5" s="4" t="str">
        <f>VLOOKUP(E5,'Maps and Palettes'!$H$2:$I$418,2,FALSE)</f>
        <v>Chocobo Stable: Exterior (WoB)</v>
      </c>
      <c r="Q5" s="5" t="s">
        <v>2063</v>
      </c>
      <c r="R5" s="19">
        <v>1130</v>
      </c>
      <c r="S5" s="19">
        <v>14</v>
      </c>
      <c r="T5" s="19">
        <f t="shared" si="0"/>
        <v>0</v>
      </c>
      <c r="U5" s="19">
        <f t="shared" si="1"/>
        <v>0</v>
      </c>
      <c r="V5" s="19">
        <f t="shared" si="2"/>
        <v>2</v>
      </c>
      <c r="W5" s="19">
        <v>0</v>
      </c>
      <c r="X5" s="4" t="s">
        <v>18</v>
      </c>
      <c r="AP5" s="21" t="s">
        <v>6359</v>
      </c>
      <c r="AQ5" s="19">
        <v>14</v>
      </c>
      <c r="BB5" s="19"/>
    </row>
    <row r="6" spans="1:56" ht="30">
      <c r="A6">
        <v>3</v>
      </c>
      <c r="B6" s="4">
        <v>0</v>
      </c>
      <c r="C6">
        <v>77</v>
      </c>
      <c r="D6">
        <v>235</v>
      </c>
      <c r="E6" s="17">
        <v>14</v>
      </c>
      <c r="F6">
        <v>8</v>
      </c>
      <c r="G6">
        <v>12</v>
      </c>
      <c r="H6">
        <v>0</v>
      </c>
      <c r="I6">
        <v>1</v>
      </c>
      <c r="J6">
        <v>1</v>
      </c>
      <c r="K6">
        <v>10</v>
      </c>
      <c r="L6">
        <v>0</v>
      </c>
      <c r="M6">
        <v>0</v>
      </c>
      <c r="P6" s="4" t="str">
        <f>VLOOKUP(E6,'Maps and Palettes'!$H$2:$I$418,2,FALSE)</f>
        <v>Chocobo Stable: Exterior (WoB)</v>
      </c>
      <c r="Q6" s="5" t="s">
        <v>2064</v>
      </c>
      <c r="R6" s="19">
        <v>1130</v>
      </c>
      <c r="S6" s="19">
        <v>14</v>
      </c>
      <c r="T6" s="19">
        <f t="shared" si="0"/>
        <v>0</v>
      </c>
      <c r="U6" s="19">
        <f t="shared" si="1"/>
        <v>0</v>
      </c>
      <c r="V6" s="19">
        <f t="shared" si="2"/>
        <v>2</v>
      </c>
      <c r="W6" s="19">
        <v>0</v>
      </c>
      <c r="X6" s="4" t="s">
        <v>18</v>
      </c>
      <c r="AP6" s="21" t="s">
        <v>6359</v>
      </c>
      <c r="AQ6" s="19">
        <v>14</v>
      </c>
      <c r="BB6" s="19"/>
    </row>
    <row r="7" spans="1:56">
      <c r="A7">
        <v>4</v>
      </c>
      <c r="B7" s="4">
        <v>0</v>
      </c>
      <c r="C7">
        <v>84</v>
      </c>
      <c r="D7">
        <v>33</v>
      </c>
      <c r="E7" s="17">
        <v>20</v>
      </c>
      <c r="F7">
        <v>38</v>
      </c>
      <c r="G7">
        <v>61</v>
      </c>
      <c r="H7">
        <v>0</v>
      </c>
      <c r="I7">
        <v>1</v>
      </c>
      <c r="J7">
        <v>1</v>
      </c>
      <c r="K7">
        <v>10</v>
      </c>
      <c r="L7">
        <v>0</v>
      </c>
      <c r="M7">
        <v>0</v>
      </c>
      <c r="P7" s="4" t="str">
        <f>VLOOKUP(E7,'Maps and Palettes'!$H$2:$I$418,2,FALSE)</f>
        <v>Narshe: South Exterior (WoB)</v>
      </c>
      <c r="Q7" s="5" t="s">
        <v>344</v>
      </c>
      <c r="R7" s="19">
        <v>1135</v>
      </c>
      <c r="S7" s="19">
        <v>20</v>
      </c>
      <c r="T7" s="19">
        <f t="shared" si="0"/>
        <v>84</v>
      </c>
      <c r="U7" s="19">
        <f t="shared" si="1"/>
        <v>34</v>
      </c>
      <c r="V7" s="19">
        <f t="shared" si="2"/>
        <v>2</v>
      </c>
      <c r="W7" s="19">
        <v>0</v>
      </c>
      <c r="X7" s="4" t="s">
        <v>18</v>
      </c>
      <c r="AQ7" s="19">
        <v>20</v>
      </c>
      <c r="BB7" s="19"/>
    </row>
    <row r="8" spans="1:56" ht="30">
      <c r="A8">
        <v>5</v>
      </c>
      <c r="B8" s="4">
        <v>0</v>
      </c>
      <c r="C8">
        <v>73</v>
      </c>
      <c r="D8">
        <v>93</v>
      </c>
      <c r="E8" s="17">
        <v>71</v>
      </c>
      <c r="F8">
        <v>10</v>
      </c>
      <c r="G8">
        <v>54</v>
      </c>
      <c r="H8">
        <v>0</v>
      </c>
      <c r="I8">
        <v>0</v>
      </c>
      <c r="J8">
        <v>1</v>
      </c>
      <c r="K8">
        <v>2</v>
      </c>
      <c r="L8">
        <v>0</v>
      </c>
      <c r="M8">
        <v>0</v>
      </c>
      <c r="P8" s="4" t="str">
        <f>VLOOKUP(E8,'Maps and Palettes'!$H$2:$I$418,2,FALSE)</f>
        <v>Cave to South Figaro: Outside</v>
      </c>
      <c r="Q8" s="5" t="s">
        <v>2065</v>
      </c>
      <c r="R8" s="19">
        <v>1161</v>
      </c>
      <c r="S8" s="19">
        <v>71</v>
      </c>
      <c r="T8" s="19">
        <f t="shared" si="0"/>
        <v>73</v>
      </c>
      <c r="U8" s="19">
        <f t="shared" si="1"/>
        <v>94</v>
      </c>
      <c r="V8" s="19">
        <f t="shared" si="2"/>
        <v>2</v>
      </c>
      <c r="W8" s="19">
        <v>0</v>
      </c>
      <c r="X8" s="4" t="s">
        <v>18</v>
      </c>
      <c r="AQ8" s="19">
        <v>71</v>
      </c>
      <c r="BB8" s="19"/>
    </row>
    <row r="9" spans="1:56">
      <c r="A9">
        <v>6</v>
      </c>
      <c r="B9" s="4">
        <v>0</v>
      </c>
      <c r="C9">
        <v>86</v>
      </c>
      <c r="D9">
        <v>111</v>
      </c>
      <c r="E9" s="17">
        <v>75</v>
      </c>
      <c r="F9">
        <v>1</v>
      </c>
      <c r="G9">
        <v>28</v>
      </c>
      <c r="H9">
        <v>1</v>
      </c>
      <c r="I9">
        <v>1</v>
      </c>
      <c r="J9">
        <v>1</v>
      </c>
      <c r="K9">
        <v>26</v>
      </c>
      <c r="L9">
        <v>0</v>
      </c>
      <c r="M9">
        <v>0</v>
      </c>
      <c r="P9" s="4" t="str">
        <f>VLOOKUP(E9,'Maps and Palettes'!$H$2:$I$418,2,FALSE)</f>
        <v>South Figaro: Exterior (WoB)</v>
      </c>
      <c r="Q9" s="5" t="s">
        <v>2073</v>
      </c>
      <c r="R9" s="19">
        <v>1167</v>
      </c>
      <c r="S9" s="19">
        <v>75</v>
      </c>
      <c r="T9" s="19">
        <f t="shared" si="0"/>
        <v>84</v>
      </c>
      <c r="U9" s="19">
        <f t="shared" si="1"/>
        <v>112</v>
      </c>
      <c r="V9" s="19">
        <f t="shared" si="2"/>
        <v>3</v>
      </c>
      <c r="W9" s="19">
        <v>0</v>
      </c>
      <c r="X9" s="4" t="s">
        <v>18</v>
      </c>
      <c r="AO9" s="19" t="s">
        <v>0</v>
      </c>
      <c r="AP9" s="21" t="s">
        <v>6360</v>
      </c>
      <c r="AQ9" s="19">
        <v>75</v>
      </c>
      <c r="AR9" s="19" t="s">
        <v>2073</v>
      </c>
      <c r="BB9" s="19"/>
    </row>
    <row r="10" spans="1:56" ht="30">
      <c r="A10">
        <v>7</v>
      </c>
      <c r="B10" s="4">
        <v>0</v>
      </c>
      <c r="C10">
        <v>85</v>
      </c>
      <c r="D10">
        <v>112</v>
      </c>
      <c r="E10" s="17">
        <v>75</v>
      </c>
      <c r="F10">
        <v>1</v>
      </c>
      <c r="G10">
        <v>28</v>
      </c>
      <c r="H10">
        <v>1</v>
      </c>
      <c r="I10">
        <v>1</v>
      </c>
      <c r="J10">
        <v>1</v>
      </c>
      <c r="K10">
        <v>26</v>
      </c>
      <c r="L10">
        <v>0</v>
      </c>
      <c r="M10">
        <v>0</v>
      </c>
      <c r="P10" s="4" t="str">
        <f>VLOOKUP(E10,'Maps and Palettes'!$H$2:$I$418,2,FALSE)</f>
        <v>South Figaro: Exterior (WoB)</v>
      </c>
      <c r="Q10" s="5" t="s">
        <v>2074</v>
      </c>
      <c r="R10" s="19">
        <v>1167</v>
      </c>
      <c r="S10" s="19">
        <v>75</v>
      </c>
      <c r="T10" s="19">
        <f t="shared" si="0"/>
        <v>84</v>
      </c>
      <c r="U10" s="19">
        <f t="shared" si="1"/>
        <v>112</v>
      </c>
      <c r="V10" s="19">
        <f t="shared" si="2"/>
        <v>3</v>
      </c>
      <c r="W10" s="19">
        <v>0</v>
      </c>
      <c r="X10" s="4" t="s">
        <v>18</v>
      </c>
      <c r="AP10" s="21" t="s">
        <v>6360</v>
      </c>
      <c r="AQ10" s="19">
        <v>75</v>
      </c>
      <c r="BB10" s="19"/>
    </row>
    <row r="11" spans="1:56" ht="30">
      <c r="A11">
        <v>8</v>
      </c>
      <c r="B11" s="4">
        <v>0</v>
      </c>
      <c r="C11">
        <v>86</v>
      </c>
      <c r="D11">
        <v>112</v>
      </c>
      <c r="E11" s="17">
        <v>75</v>
      </c>
      <c r="F11">
        <v>1</v>
      </c>
      <c r="G11">
        <v>28</v>
      </c>
      <c r="H11">
        <v>1</v>
      </c>
      <c r="I11">
        <v>1</v>
      </c>
      <c r="J11">
        <v>1</v>
      </c>
      <c r="K11">
        <v>26</v>
      </c>
      <c r="L11">
        <v>0</v>
      </c>
      <c r="M11">
        <v>0</v>
      </c>
      <c r="P11" s="4" t="str">
        <f>VLOOKUP(E11,'Maps and Palettes'!$H$2:$I$418,2,FALSE)</f>
        <v>South Figaro: Exterior (WoB)</v>
      </c>
      <c r="Q11" s="5" t="s">
        <v>2075</v>
      </c>
      <c r="R11" s="19">
        <v>1167</v>
      </c>
      <c r="S11" s="19">
        <v>75</v>
      </c>
      <c r="T11" s="19">
        <f t="shared" si="0"/>
        <v>84</v>
      </c>
      <c r="U11" s="19">
        <f t="shared" si="1"/>
        <v>112</v>
      </c>
      <c r="V11" s="19">
        <f t="shared" si="2"/>
        <v>3</v>
      </c>
      <c r="W11" s="19">
        <v>0</v>
      </c>
      <c r="X11" s="4" t="s">
        <v>18</v>
      </c>
      <c r="AP11" s="21" t="s">
        <v>6360</v>
      </c>
      <c r="AQ11" s="19">
        <v>75</v>
      </c>
      <c r="BB11" s="19"/>
    </row>
    <row r="12" spans="1:56" ht="30">
      <c r="A12">
        <v>9</v>
      </c>
      <c r="B12" s="4">
        <v>0</v>
      </c>
      <c r="C12">
        <v>85</v>
      </c>
      <c r="D12">
        <v>113</v>
      </c>
      <c r="E12" s="17">
        <v>75</v>
      </c>
      <c r="F12">
        <v>1</v>
      </c>
      <c r="G12">
        <v>28</v>
      </c>
      <c r="H12">
        <v>1</v>
      </c>
      <c r="I12">
        <v>1</v>
      </c>
      <c r="J12">
        <v>1</v>
      </c>
      <c r="K12">
        <v>26</v>
      </c>
      <c r="L12">
        <v>0</v>
      </c>
      <c r="M12">
        <v>0</v>
      </c>
      <c r="P12" s="4" t="str">
        <f>VLOOKUP(E12,'Maps and Palettes'!$H$2:$I$418,2,FALSE)</f>
        <v>South Figaro: Exterior (WoB)</v>
      </c>
      <c r="Q12" s="5" t="s">
        <v>2076</v>
      </c>
      <c r="R12" s="19">
        <v>1167</v>
      </c>
      <c r="S12" s="19">
        <v>75</v>
      </c>
      <c r="T12" s="19">
        <f t="shared" si="0"/>
        <v>84</v>
      </c>
      <c r="U12" s="19">
        <f t="shared" si="1"/>
        <v>112</v>
      </c>
      <c r="V12" s="19">
        <f t="shared" si="2"/>
        <v>3</v>
      </c>
      <c r="W12" s="19">
        <v>0</v>
      </c>
      <c r="X12" s="4" t="s">
        <v>18</v>
      </c>
      <c r="AP12" s="21" t="s">
        <v>6360</v>
      </c>
      <c r="AQ12" s="19">
        <v>75</v>
      </c>
      <c r="BB12" s="19"/>
    </row>
    <row r="13" spans="1:56">
      <c r="A13">
        <v>10</v>
      </c>
      <c r="B13" s="4">
        <v>0</v>
      </c>
      <c r="C13">
        <v>90</v>
      </c>
      <c r="D13">
        <v>99</v>
      </c>
      <c r="E13" s="17">
        <v>93</v>
      </c>
      <c r="F13">
        <v>7</v>
      </c>
      <c r="G13">
        <v>14</v>
      </c>
      <c r="H13">
        <v>0</v>
      </c>
      <c r="I13">
        <v>0</v>
      </c>
      <c r="J13">
        <v>1</v>
      </c>
      <c r="K13">
        <v>2</v>
      </c>
      <c r="L13">
        <v>0</v>
      </c>
      <c r="M13">
        <v>0</v>
      </c>
      <c r="P13" s="4" t="str">
        <f>VLOOKUP(E13,'Maps and Palettes'!$H$2:$I$418,2,FALSE)</f>
        <v>Sabin's House: Exterior</v>
      </c>
      <c r="Q13" s="5" t="s">
        <v>2066</v>
      </c>
      <c r="R13" s="19">
        <v>360</v>
      </c>
      <c r="S13" s="19">
        <v>93</v>
      </c>
      <c r="T13" s="19">
        <f t="shared" si="0"/>
        <v>90</v>
      </c>
      <c r="U13" s="19">
        <f t="shared" si="1"/>
        <v>98</v>
      </c>
      <c r="V13" s="19">
        <f t="shared" si="2"/>
        <v>0</v>
      </c>
      <c r="W13" s="19">
        <v>0</v>
      </c>
      <c r="X13" s="4" t="s">
        <v>18</v>
      </c>
      <c r="AQ13" s="19">
        <v>93</v>
      </c>
      <c r="BB13" s="19"/>
    </row>
    <row r="14" spans="1:56">
      <c r="A14">
        <v>11</v>
      </c>
      <c r="B14" s="4">
        <v>0</v>
      </c>
      <c r="C14">
        <v>102</v>
      </c>
      <c r="D14">
        <v>100</v>
      </c>
      <c r="E14" s="17">
        <v>95</v>
      </c>
      <c r="F14">
        <v>14</v>
      </c>
      <c r="G14">
        <v>35</v>
      </c>
      <c r="H14">
        <v>0</v>
      </c>
      <c r="I14">
        <v>1</v>
      </c>
      <c r="J14">
        <v>1</v>
      </c>
      <c r="K14">
        <v>10</v>
      </c>
      <c r="L14">
        <v>0</v>
      </c>
      <c r="M14">
        <v>0</v>
      </c>
      <c r="P14" s="4" t="str">
        <f>VLOOKUP(E14,'Maps and Palettes'!$H$2:$I$418,2,FALSE)</f>
        <v>Mt. Kolts: Entrance</v>
      </c>
      <c r="Q14" s="5" t="s">
        <v>2068</v>
      </c>
      <c r="R14" s="19">
        <v>1175</v>
      </c>
      <c r="S14" s="19">
        <v>95</v>
      </c>
      <c r="T14" s="19">
        <f t="shared" si="0"/>
        <v>102</v>
      </c>
      <c r="U14" s="19">
        <f t="shared" si="1"/>
        <v>101</v>
      </c>
      <c r="V14" s="19">
        <f t="shared" si="2"/>
        <v>2</v>
      </c>
      <c r="W14" s="19">
        <v>0</v>
      </c>
      <c r="X14" s="4" t="s">
        <v>18</v>
      </c>
      <c r="AQ14" s="19">
        <v>95</v>
      </c>
      <c r="BB14" s="19"/>
    </row>
    <row r="15" spans="1:56">
      <c r="A15">
        <v>12</v>
      </c>
      <c r="B15" s="4">
        <v>0</v>
      </c>
      <c r="C15">
        <v>98</v>
      </c>
      <c r="D15">
        <v>92</v>
      </c>
      <c r="E15" s="17">
        <v>101</v>
      </c>
      <c r="F15">
        <v>10</v>
      </c>
      <c r="G15">
        <v>55</v>
      </c>
      <c r="H15">
        <v>0</v>
      </c>
      <c r="I15">
        <v>1</v>
      </c>
      <c r="J15">
        <v>1</v>
      </c>
      <c r="K15">
        <v>10</v>
      </c>
      <c r="L15">
        <v>0</v>
      </c>
      <c r="M15">
        <v>0</v>
      </c>
      <c r="P15" s="4" t="str">
        <f>VLOOKUP(E15,'Maps and Palettes'!$H$2:$I$418,2,FALSE)</f>
        <v>Mt. Kolts: Exit</v>
      </c>
      <c r="Q15" s="5" t="s">
        <v>2067</v>
      </c>
      <c r="R15" s="19">
        <v>1178</v>
      </c>
      <c r="S15" s="19">
        <v>101</v>
      </c>
      <c r="T15" s="19">
        <f t="shared" si="0"/>
        <v>98</v>
      </c>
      <c r="U15" s="19">
        <f t="shared" si="1"/>
        <v>93</v>
      </c>
      <c r="V15" s="19">
        <f t="shared" si="2"/>
        <v>2</v>
      </c>
      <c r="W15" s="19">
        <v>0</v>
      </c>
      <c r="X15" s="4" t="s">
        <v>18</v>
      </c>
      <c r="AQ15" s="19">
        <v>101</v>
      </c>
      <c r="BB15" s="19"/>
    </row>
    <row r="16" spans="1:56">
      <c r="A16">
        <v>13</v>
      </c>
      <c r="B16" s="4">
        <v>0</v>
      </c>
      <c r="C16">
        <v>104</v>
      </c>
      <c r="D16">
        <v>64</v>
      </c>
      <c r="E16" s="17">
        <v>108</v>
      </c>
      <c r="F16">
        <v>11</v>
      </c>
      <c r="G16">
        <v>55</v>
      </c>
      <c r="H16">
        <v>0</v>
      </c>
      <c r="I16">
        <v>0</v>
      </c>
      <c r="J16">
        <v>1</v>
      </c>
      <c r="K16">
        <v>2</v>
      </c>
      <c r="L16">
        <v>0</v>
      </c>
      <c r="M16">
        <v>0</v>
      </c>
      <c r="P16" s="4" t="str">
        <f>VLOOKUP(E16,'Maps and Palettes'!$H$2:$I$418,2,FALSE)</f>
        <v>Returner's Hideout: Entrance</v>
      </c>
      <c r="Q16" s="5" t="s">
        <v>2069</v>
      </c>
      <c r="R16" s="19">
        <v>1181</v>
      </c>
      <c r="S16" s="19">
        <v>108</v>
      </c>
      <c r="T16" s="19">
        <f t="shared" si="0"/>
        <v>104</v>
      </c>
      <c r="U16" s="19">
        <f t="shared" si="1"/>
        <v>65</v>
      </c>
      <c r="V16" s="19">
        <f t="shared" si="2"/>
        <v>2</v>
      </c>
      <c r="W16" s="19">
        <v>0</v>
      </c>
      <c r="X16" s="4" t="s">
        <v>18</v>
      </c>
      <c r="AQ16" s="19">
        <v>108</v>
      </c>
      <c r="BB16" s="19"/>
    </row>
    <row r="17" spans="1:54">
      <c r="A17">
        <v>14</v>
      </c>
      <c r="B17" s="4">
        <v>0</v>
      </c>
      <c r="C17">
        <v>165</v>
      </c>
      <c r="D17">
        <v>35</v>
      </c>
      <c r="E17" s="17">
        <v>115</v>
      </c>
      <c r="F17">
        <v>7</v>
      </c>
      <c r="G17">
        <v>13</v>
      </c>
      <c r="H17">
        <v>0</v>
      </c>
      <c r="I17">
        <v>0</v>
      </c>
      <c r="J17">
        <v>1</v>
      </c>
      <c r="K17">
        <v>2</v>
      </c>
      <c r="L17">
        <v>0</v>
      </c>
      <c r="M17">
        <v>0</v>
      </c>
      <c r="P17" s="4" t="str">
        <f>VLOOKUP(E17,'Maps and Palettes'!$H$2:$I$418,2,FALSE)</f>
        <v>Crazy Old Man's House: Exterior (WoB)</v>
      </c>
      <c r="Q17" s="5" t="s">
        <v>2070</v>
      </c>
      <c r="R17" s="19">
        <v>1183</v>
      </c>
      <c r="S17" s="19">
        <v>115</v>
      </c>
      <c r="T17" s="19">
        <f t="shared" si="0"/>
        <v>165</v>
      </c>
      <c r="U17" s="19">
        <f t="shared" si="1"/>
        <v>36</v>
      </c>
      <c r="V17" s="19">
        <f t="shared" si="2"/>
        <v>2</v>
      </c>
      <c r="W17" s="19">
        <v>0</v>
      </c>
      <c r="X17" s="4" t="s">
        <v>18</v>
      </c>
      <c r="AQ17" s="19">
        <v>115</v>
      </c>
      <c r="BB17" s="19"/>
    </row>
    <row r="18" spans="1:54">
      <c r="A18">
        <v>15</v>
      </c>
      <c r="B18" s="4">
        <v>0</v>
      </c>
      <c r="C18">
        <v>185</v>
      </c>
      <c r="D18">
        <v>93</v>
      </c>
      <c r="E18" s="17">
        <v>166</v>
      </c>
      <c r="F18">
        <v>9</v>
      </c>
      <c r="G18">
        <v>13</v>
      </c>
      <c r="H18">
        <v>0</v>
      </c>
      <c r="I18">
        <v>0</v>
      </c>
      <c r="J18">
        <v>0</v>
      </c>
      <c r="K18">
        <v>0</v>
      </c>
      <c r="L18">
        <v>0</v>
      </c>
      <c r="M18">
        <v>0</v>
      </c>
      <c r="P18" s="4" t="str">
        <f>VLOOKUP(E18,'Maps and Palettes'!$H$2:$I$418,2,FALSE)</f>
        <v>Baren Falls: Entrance</v>
      </c>
      <c r="Q18" s="5" t="s">
        <v>513</v>
      </c>
      <c r="R18" s="19">
        <v>1196</v>
      </c>
      <c r="S18" s="19">
        <v>166</v>
      </c>
      <c r="T18" s="19">
        <f t="shared" si="0"/>
        <v>185</v>
      </c>
      <c r="U18" s="19">
        <f t="shared" si="1"/>
        <v>94</v>
      </c>
      <c r="V18" s="19">
        <f t="shared" si="2"/>
        <v>2</v>
      </c>
      <c r="W18" s="19">
        <v>0</v>
      </c>
      <c r="X18" s="4" t="s">
        <v>18</v>
      </c>
      <c r="AQ18" s="19">
        <v>166</v>
      </c>
      <c r="BB18" s="19"/>
    </row>
    <row r="19" spans="1:54">
      <c r="A19">
        <v>16</v>
      </c>
      <c r="B19" s="4">
        <v>0</v>
      </c>
      <c r="C19">
        <v>117</v>
      </c>
      <c r="D19">
        <v>61</v>
      </c>
      <c r="E19" s="17">
        <v>169</v>
      </c>
      <c r="F19">
        <v>1</v>
      </c>
      <c r="G19">
        <v>35</v>
      </c>
      <c r="H19">
        <v>1</v>
      </c>
      <c r="I19">
        <v>1</v>
      </c>
      <c r="J19">
        <v>1</v>
      </c>
      <c r="K19">
        <v>26</v>
      </c>
      <c r="L19">
        <v>0</v>
      </c>
      <c r="M19">
        <v>0</v>
      </c>
      <c r="P19" s="4" t="str">
        <f>VLOOKUP(E19,'Maps and Palettes'!$H$2:$I$418,2,FALSE)</f>
        <v>Nikeah: Exterior</v>
      </c>
      <c r="Q19" s="5" t="s">
        <v>2077</v>
      </c>
      <c r="R19" s="19">
        <v>1199</v>
      </c>
      <c r="S19" s="19">
        <v>169</v>
      </c>
      <c r="T19" s="19">
        <f t="shared" si="0"/>
        <v>116</v>
      </c>
      <c r="U19" s="19">
        <f t="shared" si="1"/>
        <v>61</v>
      </c>
      <c r="V19" s="19">
        <f t="shared" si="2"/>
        <v>3</v>
      </c>
      <c r="W19" s="19">
        <v>0</v>
      </c>
      <c r="X19" s="4" t="s">
        <v>18</v>
      </c>
      <c r="Y19" s="19" t="s">
        <v>9570</v>
      </c>
      <c r="AO19" s="19" t="s">
        <v>0</v>
      </c>
      <c r="AP19" s="19" t="s">
        <v>6361</v>
      </c>
      <c r="AQ19" s="19">
        <v>169</v>
      </c>
      <c r="AR19" s="19" t="s">
        <v>2077</v>
      </c>
      <c r="BB19" s="19"/>
    </row>
    <row r="20" spans="1:54">
      <c r="A20">
        <v>17</v>
      </c>
      <c r="B20" s="4">
        <v>0</v>
      </c>
      <c r="C20">
        <v>118</v>
      </c>
      <c r="D20">
        <v>61</v>
      </c>
      <c r="E20" s="17">
        <v>169</v>
      </c>
      <c r="F20">
        <v>1</v>
      </c>
      <c r="G20">
        <v>35</v>
      </c>
      <c r="H20">
        <v>1</v>
      </c>
      <c r="I20">
        <v>1</v>
      </c>
      <c r="J20">
        <v>1</v>
      </c>
      <c r="K20">
        <v>26</v>
      </c>
      <c r="L20">
        <v>0</v>
      </c>
      <c r="M20">
        <v>0</v>
      </c>
      <c r="P20" s="4" t="str">
        <f>VLOOKUP(E20,'Maps and Palettes'!$H$2:$I$418,2,FALSE)</f>
        <v>Nikeah: Exterior</v>
      </c>
      <c r="Q20" s="5" t="s">
        <v>2078</v>
      </c>
      <c r="R20" s="19">
        <v>1199</v>
      </c>
      <c r="S20" s="19">
        <v>169</v>
      </c>
      <c r="T20" s="19">
        <f t="shared" si="0"/>
        <v>116</v>
      </c>
      <c r="U20" s="19">
        <f t="shared" si="1"/>
        <v>61</v>
      </c>
      <c r="V20" s="19">
        <f t="shared" si="2"/>
        <v>3</v>
      </c>
      <c r="W20" s="19">
        <v>0</v>
      </c>
      <c r="X20" s="4" t="s">
        <v>18</v>
      </c>
      <c r="Y20" s="19" t="s">
        <v>9570</v>
      </c>
      <c r="AP20" s="19" t="s">
        <v>6361</v>
      </c>
      <c r="AQ20" s="19">
        <v>169</v>
      </c>
      <c r="BB20" s="19"/>
    </row>
    <row r="21" spans="1:54">
      <c r="A21">
        <v>18</v>
      </c>
      <c r="B21" s="4">
        <v>0</v>
      </c>
      <c r="C21">
        <v>156</v>
      </c>
      <c r="D21">
        <v>84</v>
      </c>
      <c r="E21" s="17">
        <v>285</v>
      </c>
      <c r="F21">
        <v>33</v>
      </c>
      <c r="G21">
        <v>61</v>
      </c>
      <c r="H21">
        <v>0</v>
      </c>
      <c r="I21">
        <v>1</v>
      </c>
      <c r="J21">
        <v>1</v>
      </c>
      <c r="K21">
        <v>10</v>
      </c>
      <c r="L21">
        <v>0</v>
      </c>
      <c r="M21">
        <v>0</v>
      </c>
      <c r="P21" s="4" t="str">
        <f>VLOOKUP(E21,'Maps and Palettes'!$H$2:$I$418,2,FALSE)</f>
        <v>Doma Castle: Exterior (WoB)</v>
      </c>
      <c r="Q21" s="5" t="s">
        <v>2080</v>
      </c>
      <c r="R21" s="4">
        <v>1240</v>
      </c>
      <c r="S21" s="4"/>
      <c r="T21" s="4"/>
      <c r="U21" s="4"/>
      <c r="V21" s="4"/>
      <c r="W21" s="19">
        <v>0</v>
      </c>
      <c r="X21" s="4" t="s">
        <v>18</v>
      </c>
      <c r="Y21" t="s">
        <v>234</v>
      </c>
      <c r="Z21" t="s">
        <v>229</v>
      </c>
      <c r="AB21" s="4" t="s">
        <v>2804</v>
      </c>
      <c r="AC21" t="s">
        <v>230</v>
      </c>
      <c r="AD21" s="4" t="s">
        <v>2805</v>
      </c>
      <c r="AO21" s="19" t="s">
        <v>0</v>
      </c>
      <c r="AP21" s="19" t="s">
        <v>6362</v>
      </c>
      <c r="AQ21" s="19">
        <v>285</v>
      </c>
      <c r="AR21" s="19" t="s">
        <v>2080</v>
      </c>
      <c r="BB21" s="19"/>
    </row>
    <row r="22" spans="1:54">
      <c r="A22">
        <v>19</v>
      </c>
      <c r="B22" s="4">
        <v>0</v>
      </c>
      <c r="C22">
        <v>157</v>
      </c>
      <c r="D22">
        <v>84</v>
      </c>
      <c r="E22" s="17">
        <v>285</v>
      </c>
      <c r="F22">
        <v>33</v>
      </c>
      <c r="G22">
        <v>61</v>
      </c>
      <c r="H22">
        <v>0</v>
      </c>
      <c r="I22">
        <v>1</v>
      </c>
      <c r="J22">
        <v>1</v>
      </c>
      <c r="K22">
        <v>10</v>
      </c>
      <c r="L22">
        <v>0</v>
      </c>
      <c r="M22">
        <v>0</v>
      </c>
      <c r="P22" s="4" t="str">
        <f>VLOOKUP(E22,'Maps and Palettes'!$H$2:$I$418,2,FALSE)</f>
        <v>Doma Castle: Exterior (WoB)</v>
      </c>
      <c r="Q22" s="5" t="s">
        <v>2081</v>
      </c>
      <c r="R22" s="4">
        <v>1240</v>
      </c>
      <c r="S22" s="4"/>
      <c r="T22" s="4"/>
      <c r="U22" s="4"/>
      <c r="V22" s="4"/>
      <c r="W22" s="19">
        <v>0</v>
      </c>
      <c r="X22" s="4" t="s">
        <v>18</v>
      </c>
      <c r="Y22" s="4" t="s">
        <v>234</v>
      </c>
      <c r="Z22" s="4" t="s">
        <v>229</v>
      </c>
      <c r="AB22" s="4" t="s">
        <v>2804</v>
      </c>
      <c r="AC22" s="4" t="s">
        <v>231</v>
      </c>
      <c r="AP22" s="19" t="s">
        <v>6362</v>
      </c>
      <c r="AQ22" s="19">
        <v>285</v>
      </c>
      <c r="BB22" s="19"/>
    </row>
    <row r="23" spans="1:54" ht="30">
      <c r="A23">
        <v>20</v>
      </c>
      <c r="B23" s="4">
        <v>0</v>
      </c>
      <c r="C23">
        <v>178</v>
      </c>
      <c r="D23">
        <v>82</v>
      </c>
      <c r="E23" s="17">
        <v>132</v>
      </c>
      <c r="F23">
        <v>1</v>
      </c>
      <c r="G23">
        <v>9</v>
      </c>
      <c r="H23">
        <v>1</v>
      </c>
      <c r="I23">
        <v>1</v>
      </c>
      <c r="J23">
        <v>1</v>
      </c>
      <c r="K23">
        <v>26</v>
      </c>
      <c r="L23">
        <v>0</v>
      </c>
      <c r="M23">
        <v>0</v>
      </c>
      <c r="P23" s="4" t="str">
        <f>VLOOKUP(E23,'Maps and Palettes'!$H$2:$I$418,2,FALSE)</f>
        <v>Phantom Forest: Main Area</v>
      </c>
      <c r="Q23" s="5" t="s">
        <v>2071</v>
      </c>
      <c r="R23" s="4">
        <v>1188</v>
      </c>
      <c r="S23" s="4"/>
      <c r="T23" s="4"/>
      <c r="U23" s="4"/>
      <c r="V23" s="4"/>
      <c r="W23" s="19">
        <v>0</v>
      </c>
      <c r="X23" s="4" t="s">
        <v>18</v>
      </c>
      <c r="AO23" s="19"/>
      <c r="AQ23" s="19">
        <v>132</v>
      </c>
      <c r="BB23" s="19"/>
    </row>
    <row r="24" spans="1:54" ht="30">
      <c r="A24">
        <v>21</v>
      </c>
      <c r="B24" s="4">
        <v>0</v>
      </c>
      <c r="C24">
        <v>177</v>
      </c>
      <c r="D24">
        <v>92</v>
      </c>
      <c r="E24" s="17">
        <v>134</v>
      </c>
      <c r="F24">
        <v>11</v>
      </c>
      <c r="G24">
        <v>8</v>
      </c>
      <c r="H24">
        <v>2</v>
      </c>
      <c r="I24">
        <v>1</v>
      </c>
      <c r="J24">
        <v>1</v>
      </c>
      <c r="K24">
        <v>42</v>
      </c>
      <c r="L24">
        <v>0</v>
      </c>
      <c r="M24">
        <v>0</v>
      </c>
      <c r="P24" s="4" t="str">
        <f>VLOOKUP(E24,'Maps and Palettes'!$H$2:$I$418,2,FALSE)</f>
        <v>Phantom Forest: Fork</v>
      </c>
      <c r="Q24" s="5" t="s">
        <v>2072</v>
      </c>
      <c r="R24">
        <v>465</v>
      </c>
      <c r="S24" s="4"/>
      <c r="T24" s="4"/>
      <c r="U24" s="4"/>
      <c r="V24" s="4"/>
      <c r="W24" s="19">
        <v>0</v>
      </c>
      <c r="X24" s="4" t="s">
        <v>18</v>
      </c>
      <c r="Y24" s="19" t="s">
        <v>6363</v>
      </c>
      <c r="AO24" s="19" t="s">
        <v>0</v>
      </c>
      <c r="AP24" s="19" t="s">
        <v>6364</v>
      </c>
      <c r="AQ24" s="19">
        <v>134</v>
      </c>
      <c r="AR24" s="19" t="s">
        <v>2072</v>
      </c>
      <c r="BB24" s="19"/>
    </row>
    <row r="25" spans="1:54" ht="30">
      <c r="A25">
        <v>22</v>
      </c>
      <c r="B25" s="4">
        <v>0</v>
      </c>
      <c r="C25">
        <v>178</v>
      </c>
      <c r="D25">
        <v>92</v>
      </c>
      <c r="E25" s="17">
        <v>134</v>
      </c>
      <c r="F25">
        <v>11</v>
      </c>
      <c r="G25">
        <v>8</v>
      </c>
      <c r="H25">
        <v>2</v>
      </c>
      <c r="I25">
        <v>1</v>
      </c>
      <c r="J25">
        <v>1</v>
      </c>
      <c r="K25">
        <v>42</v>
      </c>
      <c r="L25">
        <v>0</v>
      </c>
      <c r="M25">
        <v>0</v>
      </c>
      <c r="P25" s="4" t="str">
        <f>VLOOKUP(E25,'Maps and Palettes'!$H$2:$I$418,2,FALSE)</f>
        <v>Phantom Forest: Fork</v>
      </c>
      <c r="Q25" s="5" t="s">
        <v>2079</v>
      </c>
      <c r="R25" s="4">
        <v>465</v>
      </c>
      <c r="S25" s="4"/>
      <c r="T25" s="4"/>
      <c r="U25" s="4"/>
      <c r="V25" s="4"/>
      <c r="W25" s="19">
        <v>0</v>
      </c>
      <c r="X25" s="4" t="s">
        <v>18</v>
      </c>
      <c r="AP25" s="19" t="s">
        <v>6364</v>
      </c>
      <c r="AQ25" s="19">
        <v>134</v>
      </c>
      <c r="BB25" s="19"/>
    </row>
    <row r="26" spans="1:54">
      <c r="A26">
        <v>23</v>
      </c>
      <c r="B26" s="4">
        <v>0</v>
      </c>
      <c r="C26">
        <v>214</v>
      </c>
      <c r="D26">
        <v>148</v>
      </c>
      <c r="E26" s="17">
        <v>167</v>
      </c>
      <c r="F26">
        <v>12</v>
      </c>
      <c r="G26">
        <v>25</v>
      </c>
      <c r="H26">
        <v>0</v>
      </c>
      <c r="I26">
        <v>0</v>
      </c>
      <c r="J26">
        <v>1</v>
      </c>
      <c r="K26">
        <v>2</v>
      </c>
      <c r="L26">
        <v>0</v>
      </c>
      <c r="M26">
        <v>0</v>
      </c>
      <c r="P26" s="4" t="str">
        <f>VLOOKUP(E26,'Maps and Palettes'!$H$2:$I$418,2,FALSE)</f>
        <v>Crescent Mountain: Interior</v>
      </c>
      <c r="Q26" s="5" t="s">
        <v>2082</v>
      </c>
      <c r="R26" s="19">
        <v>523</v>
      </c>
      <c r="S26" s="19">
        <v>511</v>
      </c>
      <c r="T26" s="19">
        <f t="shared" ref="T26:T47" si="3">VLOOKUP(R26,$A$3:$M$1354,6,FALSE)</f>
        <v>214</v>
      </c>
      <c r="U26" s="19">
        <f t="shared" ref="U26:U47" si="4">VLOOKUP(R26,$A$3:$M$1354,7,FALSE)</f>
        <v>148</v>
      </c>
      <c r="V26" s="19">
        <f t="shared" ref="V26:V47" si="5">VLOOKUP(R26,$A$3:$M$1354,8,FALSE)</f>
        <v>2</v>
      </c>
      <c r="W26" s="19">
        <v>0</v>
      </c>
      <c r="X26" s="4" t="s">
        <v>18</v>
      </c>
      <c r="AQ26" s="19">
        <v>167</v>
      </c>
      <c r="BB26" s="19"/>
    </row>
    <row r="27" spans="1:54">
      <c r="A27">
        <v>24</v>
      </c>
      <c r="B27" s="4">
        <v>0</v>
      </c>
      <c r="C27">
        <v>26</v>
      </c>
      <c r="D27">
        <v>39</v>
      </c>
      <c r="E27" s="17">
        <v>188</v>
      </c>
      <c r="F27">
        <v>23</v>
      </c>
      <c r="G27">
        <v>29</v>
      </c>
      <c r="H27">
        <v>0</v>
      </c>
      <c r="I27">
        <v>1</v>
      </c>
      <c r="J27">
        <v>1</v>
      </c>
      <c r="K27">
        <v>10</v>
      </c>
      <c r="L27">
        <v>0</v>
      </c>
      <c r="M27">
        <v>0</v>
      </c>
      <c r="P27" s="4" t="str">
        <f>VLOOKUP(E27,'Maps and Palettes'!$H$2:$I$418,2,FALSE)</f>
        <v>Kohlingen: Exterior (WoB)</v>
      </c>
      <c r="Q27" s="5" t="s">
        <v>2083</v>
      </c>
      <c r="R27" s="19">
        <v>1209</v>
      </c>
      <c r="S27" s="19">
        <v>188</v>
      </c>
      <c r="T27" s="19">
        <f t="shared" si="3"/>
        <v>27</v>
      </c>
      <c r="U27" s="19">
        <f t="shared" si="4"/>
        <v>41</v>
      </c>
      <c r="V27" s="19">
        <f t="shared" si="5"/>
        <v>2</v>
      </c>
      <c r="W27" s="19">
        <v>0</v>
      </c>
      <c r="X27" s="4" t="s">
        <v>18</v>
      </c>
      <c r="AO27" s="19" t="s">
        <v>0</v>
      </c>
      <c r="AP27" s="19" t="s">
        <v>6365</v>
      </c>
      <c r="AQ27" s="19">
        <v>188</v>
      </c>
      <c r="AR27" s="19" t="s">
        <v>2083</v>
      </c>
      <c r="BB27" s="19"/>
    </row>
    <row r="28" spans="1:54">
      <c r="A28">
        <v>25</v>
      </c>
      <c r="B28" s="4">
        <v>0</v>
      </c>
      <c r="C28">
        <v>27</v>
      </c>
      <c r="D28">
        <v>39</v>
      </c>
      <c r="E28" s="17">
        <v>188</v>
      </c>
      <c r="F28">
        <v>23</v>
      </c>
      <c r="G28">
        <v>29</v>
      </c>
      <c r="H28">
        <v>0</v>
      </c>
      <c r="I28">
        <v>1</v>
      </c>
      <c r="J28">
        <v>1</v>
      </c>
      <c r="K28">
        <v>10</v>
      </c>
      <c r="L28">
        <v>0</v>
      </c>
      <c r="M28">
        <v>0</v>
      </c>
      <c r="P28" s="4" t="str">
        <f>VLOOKUP(E28,'Maps and Palettes'!$H$2:$I$418,2,FALSE)</f>
        <v>Kohlingen: Exterior (WoB)</v>
      </c>
      <c r="Q28" s="5" t="s">
        <v>2084</v>
      </c>
      <c r="R28" s="19">
        <v>1209</v>
      </c>
      <c r="S28" s="19">
        <v>188</v>
      </c>
      <c r="T28" s="19">
        <f t="shared" si="3"/>
        <v>27</v>
      </c>
      <c r="U28" s="19">
        <f t="shared" si="4"/>
        <v>41</v>
      </c>
      <c r="V28" s="19">
        <f t="shared" si="5"/>
        <v>2</v>
      </c>
      <c r="W28" s="19">
        <v>0</v>
      </c>
      <c r="X28" s="4" t="s">
        <v>18</v>
      </c>
      <c r="AP28" s="19" t="s">
        <v>6365</v>
      </c>
      <c r="AQ28" s="19">
        <v>188</v>
      </c>
      <c r="BB28" s="19"/>
    </row>
    <row r="29" spans="1:54">
      <c r="A29">
        <v>26</v>
      </c>
      <c r="B29" s="4">
        <v>0</v>
      </c>
      <c r="C29">
        <v>220</v>
      </c>
      <c r="D29">
        <v>115</v>
      </c>
      <c r="E29" s="17">
        <v>157</v>
      </c>
      <c r="F29">
        <v>18</v>
      </c>
      <c r="G29">
        <v>40</v>
      </c>
      <c r="H29">
        <v>0</v>
      </c>
      <c r="I29">
        <v>1</v>
      </c>
      <c r="J29">
        <v>1</v>
      </c>
      <c r="K29">
        <v>10</v>
      </c>
      <c r="L29">
        <v>0</v>
      </c>
      <c r="M29">
        <v>0</v>
      </c>
      <c r="P29" s="4" t="str">
        <f>VLOOKUP(E29,'Maps and Palettes'!$H$2:$I$418,2,FALSE)</f>
        <v>Mobliz: Exterior (WoB)</v>
      </c>
      <c r="Q29" s="5" t="s">
        <v>518</v>
      </c>
      <c r="R29" s="19">
        <v>1190</v>
      </c>
      <c r="S29" s="19">
        <v>157</v>
      </c>
      <c r="T29" s="19">
        <f t="shared" si="3"/>
        <v>220</v>
      </c>
      <c r="U29" s="19">
        <f t="shared" si="4"/>
        <v>116</v>
      </c>
      <c r="V29" s="19">
        <f t="shared" si="5"/>
        <v>2</v>
      </c>
      <c r="W29" s="19">
        <v>0</v>
      </c>
      <c r="X29" s="4" t="s">
        <v>18</v>
      </c>
      <c r="AQ29" s="19">
        <v>157</v>
      </c>
      <c r="BB29" s="19"/>
    </row>
    <row r="30" spans="1:54">
      <c r="A30">
        <v>27</v>
      </c>
      <c r="B30" s="4">
        <v>0</v>
      </c>
      <c r="C30">
        <v>33</v>
      </c>
      <c r="D30">
        <v>9</v>
      </c>
      <c r="E30" s="17">
        <v>185</v>
      </c>
      <c r="F30">
        <v>7</v>
      </c>
      <c r="G30">
        <v>13</v>
      </c>
      <c r="H30">
        <v>0</v>
      </c>
      <c r="I30">
        <v>0</v>
      </c>
      <c r="J30">
        <v>1</v>
      </c>
      <c r="K30">
        <v>2</v>
      </c>
      <c r="L30">
        <v>0</v>
      </c>
      <c r="M30">
        <v>0</v>
      </c>
      <c r="P30" s="4" t="str">
        <f>VLOOKUP(E30,'Maps and Palettes'!$H$2:$I$418,2,FALSE)</f>
        <v>Colosseum Guy's House: Exterior</v>
      </c>
      <c r="Q30" s="5" t="s">
        <v>2061</v>
      </c>
      <c r="R30" s="19">
        <v>1205</v>
      </c>
      <c r="S30" s="19">
        <v>185</v>
      </c>
      <c r="T30" s="19">
        <f t="shared" si="3"/>
        <v>33</v>
      </c>
      <c r="U30" s="19">
        <f t="shared" si="4"/>
        <v>10</v>
      </c>
      <c r="V30" s="19">
        <f t="shared" si="5"/>
        <v>2</v>
      </c>
      <c r="W30" s="19">
        <v>0</v>
      </c>
      <c r="X30" s="4" t="s">
        <v>18</v>
      </c>
      <c r="AQ30" s="19">
        <v>185</v>
      </c>
      <c r="BB30" s="19"/>
    </row>
    <row r="31" spans="1:54">
      <c r="A31">
        <v>28</v>
      </c>
      <c r="B31" s="4">
        <v>0</v>
      </c>
      <c r="C31">
        <v>27</v>
      </c>
      <c r="D31">
        <v>130</v>
      </c>
      <c r="E31" s="17">
        <v>198</v>
      </c>
      <c r="F31">
        <v>15</v>
      </c>
      <c r="G31">
        <v>61</v>
      </c>
      <c r="H31">
        <v>0</v>
      </c>
      <c r="I31">
        <v>1</v>
      </c>
      <c r="J31">
        <v>1</v>
      </c>
      <c r="K31">
        <v>10</v>
      </c>
      <c r="L31">
        <v>0</v>
      </c>
      <c r="M31">
        <v>0</v>
      </c>
      <c r="P31" s="4" t="str">
        <f>VLOOKUP(E31,'Maps and Palettes'!$H$2:$I$418,2,FALSE)</f>
        <v>Jidoor: Exterior</v>
      </c>
      <c r="Q31" s="5" t="s">
        <v>2086</v>
      </c>
      <c r="R31" s="19">
        <v>1213</v>
      </c>
      <c r="S31" s="19">
        <v>198</v>
      </c>
      <c r="T31" s="19">
        <f t="shared" si="3"/>
        <v>27</v>
      </c>
      <c r="U31" s="19">
        <f t="shared" si="4"/>
        <v>132</v>
      </c>
      <c r="V31" s="19">
        <f t="shared" si="5"/>
        <v>2</v>
      </c>
      <c r="W31" s="19">
        <v>0</v>
      </c>
      <c r="X31" s="4" t="s">
        <v>18</v>
      </c>
      <c r="Y31" s="19" t="s">
        <v>9570</v>
      </c>
      <c r="AO31" s="19" t="s">
        <v>0</v>
      </c>
      <c r="AP31" s="19" t="s">
        <v>6366</v>
      </c>
      <c r="AQ31" s="19">
        <v>198</v>
      </c>
      <c r="AR31" s="19" t="s">
        <v>2086</v>
      </c>
      <c r="BB31" s="19"/>
    </row>
    <row r="32" spans="1:54">
      <c r="A32">
        <v>29</v>
      </c>
      <c r="B32" s="4">
        <v>0</v>
      </c>
      <c r="C32">
        <v>26</v>
      </c>
      <c r="D32">
        <v>131</v>
      </c>
      <c r="E32" s="17">
        <v>198</v>
      </c>
      <c r="F32">
        <v>15</v>
      </c>
      <c r="G32">
        <v>61</v>
      </c>
      <c r="H32">
        <v>0</v>
      </c>
      <c r="I32">
        <v>1</v>
      </c>
      <c r="J32">
        <v>1</v>
      </c>
      <c r="K32">
        <v>10</v>
      </c>
      <c r="L32">
        <v>0</v>
      </c>
      <c r="M32">
        <v>0</v>
      </c>
      <c r="P32" s="4" t="str">
        <f>VLOOKUP(E32,'Maps and Palettes'!$H$2:$I$418,2,FALSE)</f>
        <v>Jidoor: Exterior</v>
      </c>
      <c r="Q32" s="5" t="s">
        <v>2087</v>
      </c>
      <c r="R32" s="19">
        <v>1213</v>
      </c>
      <c r="S32" s="19">
        <v>198</v>
      </c>
      <c r="T32" s="19">
        <f t="shared" si="3"/>
        <v>27</v>
      </c>
      <c r="U32" s="19">
        <f t="shared" si="4"/>
        <v>132</v>
      </c>
      <c r="V32" s="19">
        <f t="shared" si="5"/>
        <v>2</v>
      </c>
      <c r="W32" s="19">
        <v>0</v>
      </c>
      <c r="X32" s="4" t="s">
        <v>18</v>
      </c>
      <c r="Y32" s="19" t="s">
        <v>9570</v>
      </c>
      <c r="AP32" s="19" t="s">
        <v>6366</v>
      </c>
      <c r="AQ32" s="19">
        <v>198</v>
      </c>
      <c r="BB32" s="19"/>
    </row>
    <row r="33" spans="1:54">
      <c r="A33">
        <v>30</v>
      </c>
      <c r="B33" s="4">
        <v>0</v>
      </c>
      <c r="C33">
        <v>28</v>
      </c>
      <c r="D33">
        <v>131</v>
      </c>
      <c r="E33" s="17">
        <v>198</v>
      </c>
      <c r="F33">
        <v>15</v>
      </c>
      <c r="G33">
        <v>61</v>
      </c>
      <c r="H33">
        <v>0</v>
      </c>
      <c r="I33">
        <v>1</v>
      </c>
      <c r="J33">
        <v>1</v>
      </c>
      <c r="K33">
        <v>10</v>
      </c>
      <c r="L33">
        <v>0</v>
      </c>
      <c r="M33">
        <v>0</v>
      </c>
      <c r="P33" s="4" t="str">
        <f>VLOOKUP(E33,'Maps and Palettes'!$H$2:$I$418,2,FALSE)</f>
        <v>Jidoor: Exterior</v>
      </c>
      <c r="Q33" s="5" t="s">
        <v>2088</v>
      </c>
      <c r="R33" s="19">
        <v>1213</v>
      </c>
      <c r="S33" s="19">
        <v>198</v>
      </c>
      <c r="T33" s="19">
        <f t="shared" si="3"/>
        <v>27</v>
      </c>
      <c r="U33" s="19">
        <f t="shared" si="4"/>
        <v>132</v>
      </c>
      <c r="V33" s="19">
        <f t="shared" si="5"/>
        <v>2</v>
      </c>
      <c r="W33" s="19">
        <v>0</v>
      </c>
      <c r="X33" s="4" t="s">
        <v>18</v>
      </c>
      <c r="Y33" s="19" t="s">
        <v>9570</v>
      </c>
      <c r="AP33" s="19" t="s">
        <v>6366</v>
      </c>
      <c r="AQ33" s="19">
        <v>198</v>
      </c>
      <c r="BB33" s="19"/>
    </row>
    <row r="34" spans="1:54">
      <c r="A34">
        <v>31</v>
      </c>
      <c r="B34" s="4">
        <v>0</v>
      </c>
      <c r="C34">
        <v>66</v>
      </c>
      <c r="D34">
        <v>226</v>
      </c>
      <c r="E34" s="17">
        <v>284</v>
      </c>
      <c r="F34">
        <v>11</v>
      </c>
      <c r="G34">
        <v>29</v>
      </c>
      <c r="H34">
        <v>0</v>
      </c>
      <c r="I34">
        <v>1</v>
      </c>
      <c r="J34">
        <v>1</v>
      </c>
      <c r="K34">
        <v>10</v>
      </c>
      <c r="L34">
        <v>0</v>
      </c>
      <c r="M34">
        <v>0</v>
      </c>
      <c r="P34" s="4" t="str">
        <f>VLOOKUP(E34,'Maps and Palettes'!$H$2:$I$418,2,FALSE)</f>
        <v>Maranda: Exterior</v>
      </c>
      <c r="Q34" s="5" t="s">
        <v>2089</v>
      </c>
      <c r="R34" s="19">
        <v>1238</v>
      </c>
      <c r="S34" s="19">
        <v>284</v>
      </c>
      <c r="T34" s="19">
        <f t="shared" si="3"/>
        <v>66</v>
      </c>
      <c r="U34" s="19">
        <f t="shared" si="4"/>
        <v>228</v>
      </c>
      <c r="V34" s="19">
        <f t="shared" si="5"/>
        <v>2</v>
      </c>
      <c r="W34" s="19">
        <v>0</v>
      </c>
      <c r="X34" s="4" t="s">
        <v>18</v>
      </c>
      <c r="Y34" s="19" t="s">
        <v>9570</v>
      </c>
      <c r="AO34" s="19" t="s">
        <v>0</v>
      </c>
      <c r="AP34" s="19" t="s">
        <v>6367</v>
      </c>
      <c r="AQ34" s="19">
        <v>284</v>
      </c>
      <c r="AR34" s="19" t="s">
        <v>2089</v>
      </c>
      <c r="BB34" s="19"/>
    </row>
    <row r="35" spans="1:54">
      <c r="A35">
        <v>32</v>
      </c>
      <c r="B35" s="4">
        <v>0</v>
      </c>
      <c r="C35">
        <v>66</v>
      </c>
      <c r="D35">
        <v>227</v>
      </c>
      <c r="E35" s="17">
        <v>284</v>
      </c>
      <c r="F35">
        <v>11</v>
      </c>
      <c r="G35">
        <v>29</v>
      </c>
      <c r="H35">
        <v>0</v>
      </c>
      <c r="I35">
        <v>1</v>
      </c>
      <c r="J35">
        <v>1</v>
      </c>
      <c r="K35">
        <v>10</v>
      </c>
      <c r="L35">
        <v>0</v>
      </c>
      <c r="M35">
        <v>0</v>
      </c>
      <c r="P35" s="4" t="str">
        <f>VLOOKUP(E35,'Maps and Palettes'!$H$2:$I$418,2,FALSE)</f>
        <v>Maranda: Exterior</v>
      </c>
      <c r="Q35" s="5" t="s">
        <v>2090</v>
      </c>
      <c r="R35" s="19">
        <v>1238</v>
      </c>
      <c r="S35" s="19">
        <v>284</v>
      </c>
      <c r="T35" s="19">
        <f t="shared" si="3"/>
        <v>66</v>
      </c>
      <c r="U35" s="19">
        <f t="shared" si="4"/>
        <v>228</v>
      </c>
      <c r="V35" s="19">
        <f t="shared" si="5"/>
        <v>2</v>
      </c>
      <c r="W35" s="19">
        <v>0</v>
      </c>
      <c r="X35" s="4" t="s">
        <v>18</v>
      </c>
      <c r="Y35" s="19" t="s">
        <v>9570</v>
      </c>
      <c r="AP35" s="19" t="s">
        <v>6367</v>
      </c>
      <c r="AQ35" s="19">
        <v>284</v>
      </c>
      <c r="BB35" s="19"/>
    </row>
    <row r="36" spans="1:54">
      <c r="A36">
        <v>33</v>
      </c>
      <c r="B36" s="4">
        <v>0</v>
      </c>
      <c r="C36">
        <v>119</v>
      </c>
      <c r="D36">
        <v>149</v>
      </c>
      <c r="E36" s="17">
        <v>306</v>
      </c>
      <c r="F36">
        <v>23</v>
      </c>
      <c r="G36">
        <v>29</v>
      </c>
      <c r="H36">
        <v>0</v>
      </c>
      <c r="I36">
        <v>1</v>
      </c>
      <c r="J36">
        <v>1</v>
      </c>
      <c r="K36">
        <v>10</v>
      </c>
      <c r="L36">
        <v>0</v>
      </c>
      <c r="M36">
        <v>0</v>
      </c>
      <c r="P36" s="4" t="str">
        <f>VLOOKUP(E36,'Maps and Palettes'!$H$2:$I$418,2,FALSE)</f>
        <v>Tzen: Exterior (WoB)</v>
      </c>
      <c r="Q36" s="5" t="s">
        <v>2091</v>
      </c>
      <c r="R36" s="19">
        <v>1244</v>
      </c>
      <c r="S36" s="19">
        <v>306</v>
      </c>
      <c r="T36" s="19">
        <f t="shared" si="3"/>
        <v>120</v>
      </c>
      <c r="U36" s="19">
        <f t="shared" si="4"/>
        <v>150</v>
      </c>
      <c r="V36" s="19">
        <f t="shared" si="5"/>
        <v>2</v>
      </c>
      <c r="W36" s="19">
        <v>0</v>
      </c>
      <c r="X36" s="4" t="s">
        <v>18</v>
      </c>
      <c r="AO36" s="19" t="s">
        <v>0</v>
      </c>
      <c r="AP36" s="19" t="s">
        <v>6368</v>
      </c>
      <c r="AQ36" s="19">
        <v>306</v>
      </c>
      <c r="AR36" s="19" t="s">
        <v>2091</v>
      </c>
      <c r="BB36" s="19"/>
    </row>
    <row r="37" spans="1:54">
      <c r="A37">
        <v>34</v>
      </c>
      <c r="B37" s="4">
        <v>0</v>
      </c>
      <c r="C37">
        <v>120</v>
      </c>
      <c r="D37">
        <v>149</v>
      </c>
      <c r="E37" s="17">
        <v>306</v>
      </c>
      <c r="F37">
        <v>23</v>
      </c>
      <c r="G37">
        <v>29</v>
      </c>
      <c r="H37">
        <v>0</v>
      </c>
      <c r="I37">
        <v>1</v>
      </c>
      <c r="J37">
        <v>1</v>
      </c>
      <c r="K37">
        <v>10</v>
      </c>
      <c r="L37">
        <v>0</v>
      </c>
      <c r="M37">
        <v>0</v>
      </c>
      <c r="P37" s="4" t="str">
        <f>VLOOKUP(E37,'Maps and Palettes'!$H$2:$I$418,2,FALSE)</f>
        <v>Tzen: Exterior (WoB)</v>
      </c>
      <c r="Q37" s="5" t="s">
        <v>2092</v>
      </c>
      <c r="R37" s="19">
        <v>1244</v>
      </c>
      <c r="S37" s="19">
        <v>306</v>
      </c>
      <c r="T37" s="19">
        <f t="shared" si="3"/>
        <v>120</v>
      </c>
      <c r="U37" s="19">
        <f t="shared" si="4"/>
        <v>150</v>
      </c>
      <c r="V37" s="19">
        <f t="shared" si="5"/>
        <v>2</v>
      </c>
      <c r="W37" s="19">
        <v>0</v>
      </c>
      <c r="X37" s="4" t="s">
        <v>18</v>
      </c>
      <c r="AP37" s="19" t="s">
        <v>6368</v>
      </c>
      <c r="AQ37" s="19">
        <v>306</v>
      </c>
      <c r="BB37" s="19"/>
    </row>
    <row r="38" spans="1:54">
      <c r="A38">
        <v>35</v>
      </c>
      <c r="B38" s="4">
        <v>0</v>
      </c>
      <c r="C38">
        <v>138</v>
      </c>
      <c r="D38">
        <v>203</v>
      </c>
      <c r="E38" s="17">
        <v>323</v>
      </c>
      <c r="F38">
        <v>2</v>
      </c>
      <c r="G38">
        <v>17</v>
      </c>
      <c r="H38">
        <v>1</v>
      </c>
      <c r="I38">
        <v>1</v>
      </c>
      <c r="J38">
        <v>1</v>
      </c>
      <c r="K38">
        <v>26</v>
      </c>
      <c r="L38">
        <v>0</v>
      </c>
      <c r="M38">
        <v>0</v>
      </c>
      <c r="P38" s="4" t="str">
        <f>VLOOKUP(E38,'Maps and Palettes'!$H$2:$I$418,2,FALSE)</f>
        <v>Albrook: Exterior (WoB)</v>
      </c>
      <c r="Q38" s="5" t="s">
        <v>2093</v>
      </c>
      <c r="R38" s="19">
        <v>1245</v>
      </c>
      <c r="S38" s="19">
        <v>323</v>
      </c>
      <c r="T38" s="19">
        <f t="shared" si="3"/>
        <v>137</v>
      </c>
      <c r="U38" s="19">
        <f t="shared" si="4"/>
        <v>203</v>
      </c>
      <c r="V38" s="19">
        <f t="shared" si="5"/>
        <v>3</v>
      </c>
      <c r="W38" s="19">
        <v>0</v>
      </c>
      <c r="X38" s="4" t="s">
        <v>18</v>
      </c>
      <c r="AO38" s="19" t="s">
        <v>0</v>
      </c>
      <c r="AP38" s="19" t="s">
        <v>6369</v>
      </c>
      <c r="AQ38" s="19">
        <v>323</v>
      </c>
      <c r="AR38" s="19" t="s">
        <v>2093</v>
      </c>
      <c r="BB38" s="19"/>
    </row>
    <row r="39" spans="1:54">
      <c r="A39">
        <v>36</v>
      </c>
      <c r="B39" s="4">
        <v>0</v>
      </c>
      <c r="C39">
        <v>139</v>
      </c>
      <c r="D39">
        <v>203</v>
      </c>
      <c r="E39" s="17">
        <v>323</v>
      </c>
      <c r="F39">
        <v>2</v>
      </c>
      <c r="G39">
        <v>17</v>
      </c>
      <c r="H39">
        <v>1</v>
      </c>
      <c r="I39">
        <v>1</v>
      </c>
      <c r="J39">
        <v>1</v>
      </c>
      <c r="K39">
        <v>26</v>
      </c>
      <c r="L39">
        <v>0</v>
      </c>
      <c r="M39">
        <v>0</v>
      </c>
      <c r="P39" s="4" t="str">
        <f>VLOOKUP(E39,'Maps and Palettes'!$H$2:$I$418,2,FALSE)</f>
        <v>Albrook: Exterior (WoB)</v>
      </c>
      <c r="Q39" s="5" t="s">
        <v>2094</v>
      </c>
      <c r="R39" s="19">
        <v>1245</v>
      </c>
      <c r="S39" s="19">
        <v>323</v>
      </c>
      <c r="T39" s="19">
        <f t="shared" si="3"/>
        <v>137</v>
      </c>
      <c r="U39" s="19">
        <f t="shared" si="4"/>
        <v>203</v>
      </c>
      <c r="V39" s="19">
        <f t="shared" si="5"/>
        <v>3</v>
      </c>
      <c r="W39" s="19">
        <v>0</v>
      </c>
      <c r="X39" s="4" t="s">
        <v>18</v>
      </c>
      <c r="AO39" s="19"/>
      <c r="AP39" s="19" t="s">
        <v>6369</v>
      </c>
      <c r="AQ39" s="19">
        <v>323</v>
      </c>
      <c r="BB39" s="19"/>
    </row>
    <row r="40" spans="1:54">
      <c r="A40">
        <v>37</v>
      </c>
      <c r="B40" s="4">
        <v>0</v>
      </c>
      <c r="C40">
        <v>21</v>
      </c>
      <c r="D40">
        <v>92</v>
      </c>
      <c r="E40" s="17">
        <v>221</v>
      </c>
      <c r="F40">
        <v>61</v>
      </c>
      <c r="G40">
        <v>44</v>
      </c>
      <c r="H40">
        <v>3</v>
      </c>
      <c r="I40">
        <v>1</v>
      </c>
      <c r="J40">
        <v>1</v>
      </c>
      <c r="K40">
        <v>58</v>
      </c>
      <c r="L40">
        <v>0</v>
      </c>
      <c r="M40">
        <v>0</v>
      </c>
      <c r="P40" s="4" t="str">
        <f>VLOOKUP(E40,'Maps and Palettes'!$H$2:$I$418,2,FALSE)</f>
        <v>Zozo: Exterior</v>
      </c>
      <c r="Q40" s="5" t="s">
        <v>2095</v>
      </c>
      <c r="R40" s="19">
        <v>1224</v>
      </c>
      <c r="S40" s="19">
        <v>221</v>
      </c>
      <c r="T40" s="19">
        <f t="shared" si="3"/>
        <v>23</v>
      </c>
      <c r="U40" s="19">
        <f t="shared" si="4"/>
        <v>92</v>
      </c>
      <c r="V40" s="19">
        <f t="shared" si="5"/>
        <v>1</v>
      </c>
      <c r="W40" s="19">
        <v>0</v>
      </c>
      <c r="X40" s="4" t="s">
        <v>18</v>
      </c>
      <c r="Y40" s="19" t="s">
        <v>9570</v>
      </c>
      <c r="AO40" s="19" t="s">
        <v>0</v>
      </c>
      <c r="AP40" s="19" t="s">
        <v>6370</v>
      </c>
      <c r="AQ40" s="19">
        <v>221</v>
      </c>
      <c r="AR40" s="19" t="s">
        <v>2095</v>
      </c>
      <c r="BB40" s="19"/>
    </row>
    <row r="41" spans="1:54">
      <c r="A41">
        <v>38</v>
      </c>
      <c r="B41" s="4">
        <v>0</v>
      </c>
      <c r="C41">
        <v>22</v>
      </c>
      <c r="D41">
        <v>92</v>
      </c>
      <c r="E41" s="17">
        <v>221</v>
      </c>
      <c r="F41">
        <v>61</v>
      </c>
      <c r="G41">
        <v>44</v>
      </c>
      <c r="H41">
        <v>3</v>
      </c>
      <c r="I41">
        <v>1</v>
      </c>
      <c r="J41">
        <v>1</v>
      </c>
      <c r="K41">
        <v>58</v>
      </c>
      <c r="L41">
        <v>0</v>
      </c>
      <c r="M41">
        <v>0</v>
      </c>
      <c r="P41" s="4" t="str">
        <f>VLOOKUP(E41,'Maps and Palettes'!$H$2:$I$418,2,FALSE)</f>
        <v>Zozo: Exterior</v>
      </c>
      <c r="Q41" s="5" t="s">
        <v>2096</v>
      </c>
      <c r="R41" s="19">
        <v>1224</v>
      </c>
      <c r="S41" s="19">
        <v>221</v>
      </c>
      <c r="T41" s="19">
        <f t="shared" si="3"/>
        <v>23</v>
      </c>
      <c r="U41" s="19">
        <f t="shared" si="4"/>
        <v>92</v>
      </c>
      <c r="V41" s="19">
        <f t="shared" si="5"/>
        <v>1</v>
      </c>
      <c r="W41" s="19">
        <v>0</v>
      </c>
      <c r="X41" s="4" t="s">
        <v>18</v>
      </c>
      <c r="Y41" s="19" t="s">
        <v>9570</v>
      </c>
      <c r="AP41" s="19" t="s">
        <v>6370</v>
      </c>
      <c r="AQ41" s="19">
        <v>221</v>
      </c>
      <c r="BB41" s="19"/>
    </row>
    <row r="42" spans="1:54">
      <c r="A42">
        <v>39</v>
      </c>
      <c r="B42" s="4">
        <v>0</v>
      </c>
      <c r="C42">
        <v>22</v>
      </c>
      <c r="D42">
        <v>93</v>
      </c>
      <c r="E42" s="17">
        <v>221</v>
      </c>
      <c r="F42">
        <v>61</v>
      </c>
      <c r="G42">
        <v>44</v>
      </c>
      <c r="H42">
        <v>3</v>
      </c>
      <c r="I42">
        <v>1</v>
      </c>
      <c r="J42">
        <v>1</v>
      </c>
      <c r="K42">
        <v>58</v>
      </c>
      <c r="L42">
        <v>0</v>
      </c>
      <c r="M42">
        <v>0</v>
      </c>
      <c r="P42" s="4" t="str">
        <f>VLOOKUP(E42,'Maps and Palettes'!$H$2:$I$418,2,FALSE)</f>
        <v>Zozo: Exterior</v>
      </c>
      <c r="Q42" s="5" t="s">
        <v>2097</v>
      </c>
      <c r="R42" s="19">
        <v>1224</v>
      </c>
      <c r="S42" s="19">
        <v>221</v>
      </c>
      <c r="T42" s="19">
        <f t="shared" si="3"/>
        <v>23</v>
      </c>
      <c r="U42" s="19">
        <f t="shared" si="4"/>
        <v>92</v>
      </c>
      <c r="V42" s="19">
        <f t="shared" si="5"/>
        <v>1</v>
      </c>
      <c r="W42" s="19">
        <v>0</v>
      </c>
      <c r="X42" s="4" t="s">
        <v>18</v>
      </c>
      <c r="Y42" s="19" t="s">
        <v>9570</v>
      </c>
      <c r="AP42" s="19" t="s">
        <v>6370</v>
      </c>
      <c r="AQ42" s="19">
        <v>221</v>
      </c>
      <c r="BB42" s="19"/>
    </row>
    <row r="43" spans="1:54">
      <c r="A43">
        <v>40</v>
      </c>
      <c r="B43" s="4">
        <v>0</v>
      </c>
      <c r="C43">
        <v>45</v>
      </c>
      <c r="D43">
        <v>154</v>
      </c>
      <c r="E43" s="17">
        <v>237</v>
      </c>
      <c r="F43">
        <v>60</v>
      </c>
      <c r="G43">
        <v>51</v>
      </c>
      <c r="H43">
        <v>0</v>
      </c>
      <c r="I43">
        <v>1</v>
      </c>
      <c r="J43">
        <v>1</v>
      </c>
      <c r="K43">
        <v>10</v>
      </c>
      <c r="L43">
        <v>0</v>
      </c>
      <c r="M43">
        <v>0</v>
      </c>
      <c r="P43" s="4" t="str">
        <f>VLOOKUP(E43,'Maps and Palettes'!$H$2:$I$418,2,FALSE)</f>
        <v>Opera House: Lobby</v>
      </c>
      <c r="Q43" s="5" t="s">
        <v>2098</v>
      </c>
      <c r="R43" s="19">
        <v>658</v>
      </c>
      <c r="S43" s="19">
        <v>237</v>
      </c>
      <c r="T43" s="19">
        <f t="shared" si="3"/>
        <v>45</v>
      </c>
      <c r="U43" s="19">
        <f t="shared" si="4"/>
        <v>154</v>
      </c>
      <c r="V43" s="19">
        <f t="shared" si="5"/>
        <v>2</v>
      </c>
      <c r="W43" s="19">
        <v>0</v>
      </c>
      <c r="X43" s="4" t="s">
        <v>18</v>
      </c>
      <c r="AQ43" s="19">
        <v>237</v>
      </c>
      <c r="BB43" s="19"/>
    </row>
    <row r="44" spans="1:54">
      <c r="A44">
        <v>41</v>
      </c>
      <c r="B44" s="4">
        <v>0</v>
      </c>
      <c r="C44">
        <v>166</v>
      </c>
      <c r="D44">
        <v>194</v>
      </c>
      <c r="E44" s="17">
        <v>377</v>
      </c>
      <c r="F44">
        <v>30</v>
      </c>
      <c r="G44">
        <v>13</v>
      </c>
      <c r="H44">
        <v>3</v>
      </c>
      <c r="I44">
        <v>1</v>
      </c>
      <c r="J44">
        <v>1</v>
      </c>
      <c r="K44">
        <v>58</v>
      </c>
      <c r="L44">
        <v>0</v>
      </c>
      <c r="M44">
        <v>0</v>
      </c>
      <c r="P44" s="4" t="str">
        <f>VLOOKUP(E44,'Maps and Palettes'!$H$2:$I$418,2,FALSE)</f>
        <v>Imperial Base: Exterior</v>
      </c>
      <c r="Q44" s="5" t="s">
        <v>2099</v>
      </c>
      <c r="R44" s="19">
        <v>1263</v>
      </c>
      <c r="S44" s="19">
        <v>377</v>
      </c>
      <c r="T44" s="19">
        <f t="shared" si="3"/>
        <v>167</v>
      </c>
      <c r="U44" s="19">
        <f t="shared" si="4"/>
        <v>194</v>
      </c>
      <c r="V44" s="19">
        <f t="shared" si="5"/>
        <v>1</v>
      </c>
      <c r="W44" s="19">
        <v>1</v>
      </c>
      <c r="X44" s="19" t="s">
        <v>6032</v>
      </c>
      <c r="AQ44" s="19">
        <v>377</v>
      </c>
      <c r="BB44" s="19"/>
    </row>
    <row r="45" spans="1:54">
      <c r="A45">
        <v>42</v>
      </c>
      <c r="B45" s="4">
        <v>0</v>
      </c>
      <c r="C45">
        <v>165</v>
      </c>
      <c r="D45">
        <v>194</v>
      </c>
      <c r="E45" s="17">
        <v>377</v>
      </c>
      <c r="F45">
        <v>6</v>
      </c>
      <c r="G45">
        <v>17</v>
      </c>
      <c r="H45">
        <v>1</v>
      </c>
      <c r="I45">
        <v>1</v>
      </c>
      <c r="J45">
        <v>1</v>
      </c>
      <c r="K45">
        <v>26</v>
      </c>
      <c r="L45">
        <v>0</v>
      </c>
      <c r="M45">
        <v>0</v>
      </c>
      <c r="P45" s="4" t="str">
        <f>VLOOKUP(E45,'Maps and Palettes'!$H$2:$I$418,2,FALSE)</f>
        <v>Imperial Base: Exterior</v>
      </c>
      <c r="Q45" s="5" t="s">
        <v>2100</v>
      </c>
      <c r="R45" s="19">
        <v>1059</v>
      </c>
      <c r="S45" s="19">
        <v>377</v>
      </c>
      <c r="T45" s="19">
        <f t="shared" si="3"/>
        <v>164</v>
      </c>
      <c r="U45" s="19">
        <f t="shared" si="4"/>
        <v>194</v>
      </c>
      <c r="V45" s="19">
        <f t="shared" si="5"/>
        <v>3</v>
      </c>
      <c r="W45" s="19">
        <v>0</v>
      </c>
      <c r="X45" s="4" t="s">
        <v>18</v>
      </c>
      <c r="AQ45" s="19">
        <v>377</v>
      </c>
      <c r="BB45" s="19"/>
    </row>
    <row r="46" spans="1:54">
      <c r="A46">
        <v>43</v>
      </c>
      <c r="B46" s="4">
        <v>0</v>
      </c>
      <c r="C46">
        <v>169</v>
      </c>
      <c r="D46">
        <v>194</v>
      </c>
      <c r="E46" s="17">
        <v>382</v>
      </c>
      <c r="F46">
        <v>25</v>
      </c>
      <c r="G46">
        <v>37</v>
      </c>
      <c r="H46">
        <v>0</v>
      </c>
      <c r="I46">
        <v>1</v>
      </c>
      <c r="J46">
        <v>1</v>
      </c>
      <c r="K46">
        <v>10</v>
      </c>
      <c r="L46">
        <v>0</v>
      </c>
      <c r="M46">
        <v>0</v>
      </c>
      <c r="P46" s="4" t="str">
        <f>VLOOKUP(E46,'Maps and Palettes'!$H$2:$I$418,2,FALSE)</f>
        <v>Cave to the Sealed Gate: 1st Cave</v>
      </c>
      <c r="Q46" s="5" t="s">
        <v>750</v>
      </c>
      <c r="R46" s="19">
        <v>1064</v>
      </c>
      <c r="S46" s="19">
        <v>382</v>
      </c>
      <c r="T46" s="19">
        <f t="shared" si="3"/>
        <v>168</v>
      </c>
      <c r="U46" s="19">
        <f t="shared" si="4"/>
        <v>194</v>
      </c>
      <c r="V46" s="19">
        <f t="shared" si="5"/>
        <v>3</v>
      </c>
      <c r="W46" s="19">
        <v>1</v>
      </c>
      <c r="X46" s="19" t="s">
        <v>6032</v>
      </c>
      <c r="AQ46" s="19">
        <v>382</v>
      </c>
      <c r="BB46" s="19"/>
    </row>
    <row r="47" spans="1:54">
      <c r="A47">
        <v>44</v>
      </c>
      <c r="B47" s="4">
        <v>0</v>
      </c>
      <c r="C47">
        <v>229</v>
      </c>
      <c r="D47">
        <v>130</v>
      </c>
      <c r="E47" s="17">
        <v>375</v>
      </c>
      <c r="F47">
        <v>55</v>
      </c>
      <c r="G47">
        <v>31</v>
      </c>
      <c r="H47">
        <v>0</v>
      </c>
      <c r="I47">
        <v>0</v>
      </c>
      <c r="J47">
        <v>1</v>
      </c>
      <c r="K47">
        <v>2</v>
      </c>
      <c r="L47">
        <v>0</v>
      </c>
      <c r="M47">
        <v>0</v>
      </c>
      <c r="P47" s="4" t="str">
        <f>VLOOKUP(E47,'Maps and Palettes'!$H$2:$I$418,2,FALSE)</f>
        <v>Esper Mountain: Caves</v>
      </c>
      <c r="Q47" s="5" t="s">
        <v>743</v>
      </c>
      <c r="R47" s="19">
        <v>1047</v>
      </c>
      <c r="S47" s="19">
        <v>375</v>
      </c>
      <c r="T47" s="19">
        <f t="shared" si="3"/>
        <v>229</v>
      </c>
      <c r="U47" s="19">
        <f t="shared" si="4"/>
        <v>131</v>
      </c>
      <c r="V47" s="19">
        <f t="shared" si="5"/>
        <v>2</v>
      </c>
      <c r="W47" s="19">
        <v>0</v>
      </c>
      <c r="X47" s="4" t="s">
        <v>18</v>
      </c>
      <c r="AQ47" s="19">
        <v>375</v>
      </c>
      <c r="BB47" s="19"/>
    </row>
    <row r="48" spans="1:54">
      <c r="A48">
        <v>45</v>
      </c>
      <c r="B48" s="4">
        <v>1</v>
      </c>
      <c r="C48">
        <v>229</v>
      </c>
      <c r="D48">
        <v>156</v>
      </c>
      <c r="E48" s="17">
        <v>16</v>
      </c>
      <c r="F48">
        <v>8</v>
      </c>
      <c r="G48">
        <v>12</v>
      </c>
      <c r="H48">
        <v>0</v>
      </c>
      <c r="I48">
        <v>1</v>
      </c>
      <c r="J48">
        <v>1</v>
      </c>
      <c r="K48">
        <v>10</v>
      </c>
      <c r="L48">
        <v>0</v>
      </c>
      <c r="M48">
        <v>0</v>
      </c>
      <c r="P48" s="4" t="str">
        <f>VLOOKUP(E48,'Maps and Palettes'!$H$2:$I$418,2,FALSE)</f>
        <v>Chocobo Stable: Exterior (WoR)</v>
      </c>
      <c r="Q48" s="5" t="s">
        <v>2101</v>
      </c>
      <c r="R48">
        <v>1132</v>
      </c>
      <c r="S48">
        <v>16</v>
      </c>
      <c r="T48">
        <f t="shared" ref="T48:T78" si="6">VLOOKUP(R48,$A$3:$M$1354,6,FALSE)</f>
        <v>88</v>
      </c>
      <c r="U48">
        <f t="shared" ref="U48:U78" si="7">VLOOKUP(R48,$A$3:$M$1354,7,FALSE)</f>
        <v>46</v>
      </c>
      <c r="V48">
        <f t="shared" ref="V48:V78" si="8">VLOOKUP(R48,$A$3:$M$1354,8,FALSE)</f>
        <v>0</v>
      </c>
      <c r="W48">
        <v>2</v>
      </c>
      <c r="X48" t="s">
        <v>19</v>
      </c>
      <c r="AO48" s="19" t="s">
        <v>0</v>
      </c>
      <c r="AP48" s="19" t="s">
        <v>6371</v>
      </c>
      <c r="AQ48" s="19">
        <v>16</v>
      </c>
      <c r="AR48" s="19" t="s">
        <v>2101</v>
      </c>
      <c r="BB48" s="19"/>
    </row>
    <row r="49" spans="1:54">
      <c r="A49">
        <v>46</v>
      </c>
      <c r="B49" s="4">
        <v>1</v>
      </c>
      <c r="C49">
        <v>112</v>
      </c>
      <c r="D49">
        <v>165</v>
      </c>
      <c r="E49" s="17">
        <v>16</v>
      </c>
      <c r="F49">
        <v>8</v>
      </c>
      <c r="G49">
        <v>12</v>
      </c>
      <c r="H49">
        <v>0</v>
      </c>
      <c r="I49">
        <v>1</v>
      </c>
      <c r="J49">
        <v>1</v>
      </c>
      <c r="K49">
        <v>10</v>
      </c>
      <c r="L49">
        <v>0</v>
      </c>
      <c r="M49">
        <v>0</v>
      </c>
      <c r="P49" s="4" t="str">
        <f>VLOOKUP(E49,'Maps and Palettes'!$H$2:$I$418,2,FALSE)</f>
        <v>Chocobo Stable: Exterior (WoR)</v>
      </c>
      <c r="Q49" s="5" t="s">
        <v>2102</v>
      </c>
      <c r="R49" s="4">
        <v>1132</v>
      </c>
      <c r="S49" s="4">
        <v>16</v>
      </c>
      <c r="T49" s="4">
        <f t="shared" si="6"/>
        <v>88</v>
      </c>
      <c r="U49" s="4">
        <f t="shared" si="7"/>
        <v>46</v>
      </c>
      <c r="V49" s="4">
        <f t="shared" si="8"/>
        <v>0</v>
      </c>
      <c r="W49" s="19">
        <v>2</v>
      </c>
      <c r="X49" s="4" t="s">
        <v>19</v>
      </c>
      <c r="AP49" s="19" t="s">
        <v>6371</v>
      </c>
      <c r="AQ49" s="19">
        <v>16</v>
      </c>
      <c r="BB49" s="19"/>
    </row>
    <row r="50" spans="1:54" ht="30">
      <c r="A50">
        <v>47</v>
      </c>
      <c r="B50" s="4">
        <v>1</v>
      </c>
      <c r="C50">
        <v>62</v>
      </c>
      <c r="D50">
        <v>39</v>
      </c>
      <c r="E50" s="17">
        <v>16</v>
      </c>
      <c r="F50">
        <v>8</v>
      </c>
      <c r="G50">
        <v>12</v>
      </c>
      <c r="H50">
        <v>0</v>
      </c>
      <c r="I50">
        <v>1</v>
      </c>
      <c r="J50">
        <v>1</v>
      </c>
      <c r="K50">
        <v>10</v>
      </c>
      <c r="L50">
        <v>0</v>
      </c>
      <c r="M50">
        <v>0</v>
      </c>
      <c r="P50" s="4" t="str">
        <f>VLOOKUP(E50,'Maps and Palettes'!$H$2:$I$418,2,FALSE)</f>
        <v>Chocobo Stable: Exterior (WoR)</v>
      </c>
      <c r="Q50" s="5" t="s">
        <v>2103</v>
      </c>
      <c r="R50" s="4">
        <v>1132</v>
      </c>
      <c r="S50" s="4">
        <v>16</v>
      </c>
      <c r="T50" s="4">
        <f t="shared" si="6"/>
        <v>88</v>
      </c>
      <c r="U50" s="4">
        <f t="shared" si="7"/>
        <v>46</v>
      </c>
      <c r="V50" s="4">
        <f t="shared" si="8"/>
        <v>0</v>
      </c>
      <c r="W50" s="19">
        <v>2</v>
      </c>
      <c r="X50" s="4" t="s">
        <v>19</v>
      </c>
      <c r="AP50" s="19" t="s">
        <v>6371</v>
      </c>
      <c r="AQ50" s="19">
        <v>16</v>
      </c>
      <c r="BB50" s="19"/>
    </row>
    <row r="51" spans="1:54">
      <c r="A51">
        <v>48</v>
      </c>
      <c r="B51" s="4">
        <v>1</v>
      </c>
      <c r="C51">
        <v>76</v>
      </c>
      <c r="D51">
        <v>240</v>
      </c>
      <c r="E51" s="17">
        <v>396</v>
      </c>
      <c r="F51">
        <v>8</v>
      </c>
      <c r="G51">
        <v>12</v>
      </c>
      <c r="H51">
        <v>0</v>
      </c>
      <c r="I51">
        <v>0</v>
      </c>
      <c r="J51">
        <v>1</v>
      </c>
      <c r="K51">
        <v>2</v>
      </c>
      <c r="L51">
        <v>0</v>
      </c>
      <c r="M51">
        <v>0</v>
      </c>
      <c r="P51" s="4" t="str">
        <f>VLOOKUP(E51,'Maps and Palettes'!$H$2:$I$418,2,FALSE)</f>
        <v>Solitary Island: House Exterior</v>
      </c>
      <c r="Q51" s="5" t="s">
        <v>2104</v>
      </c>
      <c r="R51" s="19">
        <v>1266</v>
      </c>
      <c r="S51" s="4">
        <v>396</v>
      </c>
      <c r="T51" s="4">
        <v>8</v>
      </c>
      <c r="U51" s="4">
        <v>12</v>
      </c>
      <c r="V51" s="4">
        <v>0</v>
      </c>
      <c r="W51" s="19">
        <v>2</v>
      </c>
      <c r="X51" s="4" t="s">
        <v>19</v>
      </c>
      <c r="AQ51" s="19">
        <v>396</v>
      </c>
      <c r="BB51" s="19"/>
    </row>
    <row r="52" spans="1:54">
      <c r="A52">
        <v>49</v>
      </c>
      <c r="B52" s="4">
        <v>1</v>
      </c>
      <c r="C52">
        <v>140</v>
      </c>
      <c r="D52">
        <v>209</v>
      </c>
      <c r="E52" s="17">
        <v>324</v>
      </c>
      <c r="F52">
        <v>2</v>
      </c>
      <c r="G52">
        <v>17</v>
      </c>
      <c r="H52">
        <v>1</v>
      </c>
      <c r="I52">
        <v>1</v>
      </c>
      <c r="J52">
        <v>1</v>
      </c>
      <c r="K52">
        <v>26</v>
      </c>
      <c r="L52">
        <v>0</v>
      </c>
      <c r="M52">
        <v>0</v>
      </c>
      <c r="P52" s="4" t="str">
        <f>VLOOKUP(E52,'Maps and Palettes'!$H$2:$I$418,2,FALSE)</f>
        <v>Albrook: Exterior (WoR)</v>
      </c>
      <c r="Q52" s="5" t="s">
        <v>2105</v>
      </c>
      <c r="R52">
        <v>1249</v>
      </c>
      <c r="S52" s="4">
        <v>324</v>
      </c>
      <c r="T52" s="4">
        <f t="shared" si="6"/>
        <v>139</v>
      </c>
      <c r="U52" s="4">
        <f t="shared" si="7"/>
        <v>209</v>
      </c>
      <c r="V52" s="4">
        <f t="shared" si="8"/>
        <v>3</v>
      </c>
      <c r="W52" s="19">
        <v>2</v>
      </c>
      <c r="X52" s="4" t="s">
        <v>19</v>
      </c>
      <c r="AO52" s="19" t="s">
        <v>0</v>
      </c>
      <c r="AP52" s="19" t="s">
        <v>6372</v>
      </c>
      <c r="AQ52" s="19">
        <v>324</v>
      </c>
      <c r="AR52" s="19" t="s">
        <v>2105</v>
      </c>
      <c r="BB52" s="19"/>
    </row>
    <row r="53" spans="1:54">
      <c r="A53">
        <v>50</v>
      </c>
      <c r="B53" s="4">
        <v>1</v>
      </c>
      <c r="C53">
        <v>141</v>
      </c>
      <c r="D53">
        <v>209</v>
      </c>
      <c r="E53" s="17">
        <v>324</v>
      </c>
      <c r="F53">
        <v>2</v>
      </c>
      <c r="G53">
        <v>17</v>
      </c>
      <c r="H53">
        <v>1</v>
      </c>
      <c r="I53">
        <v>1</v>
      </c>
      <c r="J53">
        <v>1</v>
      </c>
      <c r="K53">
        <v>26</v>
      </c>
      <c r="L53">
        <v>0</v>
      </c>
      <c r="M53">
        <v>0</v>
      </c>
      <c r="P53" s="4" t="str">
        <f>VLOOKUP(E53,'Maps and Palettes'!$H$2:$I$418,2,FALSE)</f>
        <v>Albrook: Exterior (WoR)</v>
      </c>
      <c r="Q53" s="5" t="s">
        <v>2106</v>
      </c>
      <c r="R53" s="4">
        <v>1249</v>
      </c>
      <c r="S53" s="4">
        <v>324</v>
      </c>
      <c r="T53" s="4">
        <f t="shared" si="6"/>
        <v>139</v>
      </c>
      <c r="U53" s="4">
        <f t="shared" si="7"/>
        <v>209</v>
      </c>
      <c r="V53" s="4">
        <f t="shared" si="8"/>
        <v>3</v>
      </c>
      <c r="W53" s="19">
        <v>2</v>
      </c>
      <c r="X53" s="4" t="s">
        <v>19</v>
      </c>
      <c r="AP53" s="19" t="s">
        <v>6372</v>
      </c>
      <c r="AQ53" s="19">
        <v>324</v>
      </c>
      <c r="BB53" s="19"/>
    </row>
    <row r="54" spans="1:54">
      <c r="A54">
        <v>51</v>
      </c>
      <c r="B54" s="4">
        <v>1</v>
      </c>
      <c r="C54">
        <v>130</v>
      </c>
      <c r="D54">
        <v>179</v>
      </c>
      <c r="E54" s="17">
        <v>305</v>
      </c>
      <c r="F54">
        <v>23</v>
      </c>
      <c r="G54">
        <v>29</v>
      </c>
      <c r="H54">
        <v>0</v>
      </c>
      <c r="I54">
        <v>1</v>
      </c>
      <c r="J54">
        <v>1</v>
      </c>
      <c r="K54">
        <v>10</v>
      </c>
      <c r="L54">
        <v>0</v>
      </c>
      <c r="M54">
        <v>0</v>
      </c>
      <c r="P54" s="4" t="str">
        <f>VLOOKUP(E54,'Maps and Palettes'!$H$2:$I$418,2,FALSE)</f>
        <v>Tzen: Exterior (WoR)</v>
      </c>
      <c r="Q54" s="5" t="s">
        <v>672</v>
      </c>
      <c r="R54">
        <v>1243</v>
      </c>
      <c r="S54" s="4">
        <v>305</v>
      </c>
      <c r="T54" s="4">
        <f t="shared" si="6"/>
        <v>130</v>
      </c>
      <c r="U54" s="4">
        <f t="shared" si="7"/>
        <v>180</v>
      </c>
      <c r="V54" s="4">
        <f t="shared" si="8"/>
        <v>2</v>
      </c>
      <c r="W54" s="19">
        <v>2</v>
      </c>
      <c r="X54" s="4" t="s">
        <v>19</v>
      </c>
      <c r="AQ54" s="19">
        <v>305</v>
      </c>
      <c r="BB54" s="19"/>
    </row>
    <row r="55" spans="1:54">
      <c r="A55">
        <v>52</v>
      </c>
      <c r="B55" s="4">
        <v>1</v>
      </c>
      <c r="C55">
        <v>237</v>
      </c>
      <c r="D55">
        <v>135</v>
      </c>
      <c r="E55" s="17">
        <v>158</v>
      </c>
      <c r="F55">
        <v>31</v>
      </c>
      <c r="G55">
        <v>18</v>
      </c>
      <c r="H55">
        <v>3</v>
      </c>
      <c r="I55">
        <v>1</v>
      </c>
      <c r="J55">
        <v>1</v>
      </c>
      <c r="K55">
        <v>58</v>
      </c>
      <c r="L55">
        <v>0</v>
      </c>
      <c r="M55">
        <v>0</v>
      </c>
      <c r="P55" s="4" t="str">
        <f>VLOOKUP(E55,'Maps and Palettes'!$H$2:$I$418,2,FALSE)</f>
        <v>Mobliz: Exterior (WoR)</v>
      </c>
      <c r="Q55" s="5" t="s">
        <v>500</v>
      </c>
      <c r="R55">
        <v>1192</v>
      </c>
      <c r="S55" s="4">
        <v>158</v>
      </c>
      <c r="T55" s="4">
        <f t="shared" si="6"/>
        <v>237</v>
      </c>
      <c r="U55" s="4">
        <f t="shared" si="7"/>
        <v>135</v>
      </c>
      <c r="V55" s="4">
        <f t="shared" si="8"/>
        <v>1</v>
      </c>
      <c r="W55" s="19">
        <v>2</v>
      </c>
      <c r="X55" s="4" t="s">
        <v>19</v>
      </c>
      <c r="AQ55" s="19">
        <v>158</v>
      </c>
      <c r="BB55" s="19"/>
    </row>
    <row r="56" spans="1:54">
      <c r="A56">
        <v>53</v>
      </c>
      <c r="B56" s="4">
        <v>1</v>
      </c>
      <c r="C56">
        <v>25</v>
      </c>
      <c r="D56">
        <v>52</v>
      </c>
      <c r="E56" s="17">
        <v>297</v>
      </c>
      <c r="F56">
        <v>8</v>
      </c>
      <c r="G56">
        <v>12</v>
      </c>
      <c r="H56">
        <v>0</v>
      </c>
      <c r="I56">
        <v>0</v>
      </c>
      <c r="J56">
        <v>1</v>
      </c>
      <c r="K56">
        <v>2</v>
      </c>
      <c r="L56">
        <v>0</v>
      </c>
      <c r="M56">
        <v>0</v>
      </c>
      <c r="P56" s="4" t="str">
        <f>VLOOKUP(E56,'Maps and Palettes'!$H$2:$I$418,2,FALSE)</f>
        <v>Darill's Tomb: Entrance</v>
      </c>
      <c r="Q56" s="5" t="s">
        <v>665</v>
      </c>
      <c r="R56">
        <v>1242</v>
      </c>
      <c r="S56" s="4">
        <v>297</v>
      </c>
      <c r="T56" s="4">
        <f t="shared" si="6"/>
        <v>25</v>
      </c>
      <c r="U56" s="4">
        <f t="shared" si="7"/>
        <v>53</v>
      </c>
      <c r="V56" s="4">
        <f t="shared" si="8"/>
        <v>2</v>
      </c>
      <c r="W56" s="19">
        <v>2</v>
      </c>
      <c r="X56" s="4" t="s">
        <v>19</v>
      </c>
      <c r="AQ56" s="19">
        <v>297</v>
      </c>
      <c r="BB56" s="19"/>
    </row>
    <row r="57" spans="1:54">
      <c r="A57">
        <v>54</v>
      </c>
      <c r="B57" s="4">
        <v>1</v>
      </c>
      <c r="C57">
        <v>146</v>
      </c>
      <c r="D57">
        <v>76</v>
      </c>
      <c r="E57" s="17">
        <v>169</v>
      </c>
      <c r="F57">
        <v>1</v>
      </c>
      <c r="G57">
        <v>35</v>
      </c>
      <c r="H57">
        <v>1</v>
      </c>
      <c r="I57">
        <v>1</v>
      </c>
      <c r="J57">
        <v>1</v>
      </c>
      <c r="K57">
        <v>26</v>
      </c>
      <c r="L57">
        <v>0</v>
      </c>
      <c r="M57">
        <v>0</v>
      </c>
      <c r="P57" s="4" t="str">
        <f>VLOOKUP(E57,'Maps and Palettes'!$H$2:$I$418,2,FALSE)</f>
        <v>Nikeah: Exterior</v>
      </c>
      <c r="Q57" s="5" t="s">
        <v>2107</v>
      </c>
      <c r="R57" s="19">
        <v>1199</v>
      </c>
      <c r="S57" s="19">
        <v>169</v>
      </c>
      <c r="T57" s="19">
        <f t="shared" si="6"/>
        <v>116</v>
      </c>
      <c r="U57" s="19">
        <f t="shared" si="7"/>
        <v>61</v>
      </c>
      <c r="V57" s="19">
        <f t="shared" si="8"/>
        <v>3</v>
      </c>
      <c r="W57" s="19">
        <v>2</v>
      </c>
      <c r="X57" s="4" t="s">
        <v>19</v>
      </c>
      <c r="Y57" s="19" t="s">
        <v>9651</v>
      </c>
      <c r="AO57" s="19" t="s">
        <v>0</v>
      </c>
      <c r="AP57" s="19" t="s">
        <v>6373</v>
      </c>
      <c r="AQ57" s="19">
        <v>169</v>
      </c>
      <c r="AR57" s="19" t="s">
        <v>2107</v>
      </c>
      <c r="BB57" s="19"/>
    </row>
    <row r="58" spans="1:54">
      <c r="A58">
        <v>55</v>
      </c>
      <c r="B58" s="4">
        <v>1</v>
      </c>
      <c r="C58">
        <v>147</v>
      </c>
      <c r="D58">
        <v>76</v>
      </c>
      <c r="E58" s="17">
        <v>169</v>
      </c>
      <c r="F58">
        <v>1</v>
      </c>
      <c r="G58">
        <v>35</v>
      </c>
      <c r="H58">
        <v>1</v>
      </c>
      <c r="I58">
        <v>1</v>
      </c>
      <c r="J58">
        <v>1</v>
      </c>
      <c r="K58">
        <v>26</v>
      </c>
      <c r="L58">
        <v>0</v>
      </c>
      <c r="M58">
        <v>0</v>
      </c>
      <c r="P58" s="4" t="str">
        <f>VLOOKUP(E58,'Maps and Palettes'!$H$2:$I$418,2,FALSE)</f>
        <v>Nikeah: Exterior</v>
      </c>
      <c r="Q58" s="5" t="s">
        <v>2108</v>
      </c>
      <c r="R58" s="19">
        <v>1199</v>
      </c>
      <c r="S58" s="19">
        <v>169</v>
      </c>
      <c r="T58" s="19">
        <f t="shared" si="6"/>
        <v>116</v>
      </c>
      <c r="U58" s="19">
        <f t="shared" si="7"/>
        <v>61</v>
      </c>
      <c r="V58" s="19">
        <f t="shared" si="8"/>
        <v>3</v>
      </c>
      <c r="W58" s="19">
        <v>2</v>
      </c>
      <c r="X58" s="4" t="s">
        <v>19</v>
      </c>
      <c r="Y58" s="19" t="s">
        <v>9652</v>
      </c>
      <c r="AP58" s="19" t="s">
        <v>6373</v>
      </c>
      <c r="AQ58" s="19">
        <v>169</v>
      </c>
      <c r="BB58" s="19"/>
    </row>
    <row r="59" spans="1:54">
      <c r="A59">
        <v>56</v>
      </c>
      <c r="B59" s="4">
        <v>1</v>
      </c>
      <c r="C59">
        <v>50</v>
      </c>
      <c r="D59">
        <v>17</v>
      </c>
      <c r="E59" s="17">
        <v>413</v>
      </c>
      <c r="F59">
        <v>23</v>
      </c>
      <c r="G59">
        <v>15</v>
      </c>
      <c r="H59">
        <v>0</v>
      </c>
      <c r="I59">
        <v>1</v>
      </c>
      <c r="J59">
        <v>1</v>
      </c>
      <c r="K59">
        <v>10</v>
      </c>
      <c r="L59">
        <v>0</v>
      </c>
      <c r="M59">
        <v>0</v>
      </c>
      <c r="P59" s="4" t="str">
        <f>VLOOKUP(E59,'Maps and Palettes'!$H$2:$I$418,2,FALSE)</f>
        <v>Colosseum</v>
      </c>
      <c r="Q59" s="5" t="s">
        <v>2109</v>
      </c>
      <c r="R59" s="19">
        <v>1280</v>
      </c>
      <c r="S59" s="19">
        <v>413</v>
      </c>
      <c r="T59" s="19">
        <f t="shared" si="6"/>
        <v>50</v>
      </c>
      <c r="U59" s="19">
        <f t="shared" si="7"/>
        <v>18</v>
      </c>
      <c r="V59" s="19">
        <f t="shared" si="8"/>
        <v>2</v>
      </c>
      <c r="W59" s="19">
        <v>2</v>
      </c>
      <c r="X59" s="4" t="s">
        <v>19</v>
      </c>
      <c r="AQ59" s="19">
        <v>413</v>
      </c>
      <c r="BB59" s="19"/>
    </row>
    <row r="60" spans="1:54">
      <c r="A60">
        <v>57</v>
      </c>
      <c r="B60" s="4">
        <v>1</v>
      </c>
      <c r="C60">
        <v>106</v>
      </c>
      <c r="D60">
        <v>98</v>
      </c>
      <c r="E60" s="17">
        <v>68</v>
      </c>
      <c r="F60">
        <v>16</v>
      </c>
      <c r="G60">
        <v>42</v>
      </c>
      <c r="H60">
        <v>0</v>
      </c>
      <c r="I60">
        <v>0</v>
      </c>
      <c r="J60">
        <v>1</v>
      </c>
      <c r="K60">
        <v>2</v>
      </c>
      <c r="L60">
        <v>0</v>
      </c>
      <c r="M60">
        <v>0</v>
      </c>
      <c r="P60" s="4" t="str">
        <f>VLOOKUP(E60,'Maps and Palettes'!$H$2:$I$418,2,FALSE)</f>
        <v>Cave to South Figaro (WoR)</v>
      </c>
      <c r="Q60" s="5" t="s">
        <v>2110</v>
      </c>
      <c r="R60" s="19">
        <v>262</v>
      </c>
      <c r="S60" s="19">
        <v>68</v>
      </c>
      <c r="T60" s="19">
        <f t="shared" si="6"/>
        <v>106</v>
      </c>
      <c r="U60" s="19">
        <f t="shared" si="7"/>
        <v>99</v>
      </c>
      <c r="V60" s="19">
        <f t="shared" si="8"/>
        <v>2</v>
      </c>
      <c r="W60" s="19">
        <v>2</v>
      </c>
      <c r="X60" s="4" t="s">
        <v>19</v>
      </c>
      <c r="AQ60" s="19">
        <v>68</v>
      </c>
      <c r="BB60" s="19"/>
    </row>
    <row r="61" spans="1:54">
      <c r="A61">
        <v>58</v>
      </c>
      <c r="B61" s="4">
        <v>1</v>
      </c>
      <c r="C61">
        <v>113</v>
      </c>
      <c r="D61">
        <v>95</v>
      </c>
      <c r="E61" s="17">
        <v>74</v>
      </c>
      <c r="F61">
        <v>1</v>
      </c>
      <c r="G61">
        <v>28</v>
      </c>
      <c r="H61">
        <v>1</v>
      </c>
      <c r="I61">
        <v>1</v>
      </c>
      <c r="J61">
        <v>1</v>
      </c>
      <c r="K61">
        <v>26</v>
      </c>
      <c r="L61">
        <v>0</v>
      </c>
      <c r="M61">
        <v>0</v>
      </c>
      <c r="P61" s="4" t="str">
        <f>VLOOKUP(E61,'Maps and Palettes'!$H$2:$I$418,2,FALSE)</f>
        <v>South Figaro: Exterior (WoR)</v>
      </c>
      <c r="Q61" s="5" t="s">
        <v>2111</v>
      </c>
      <c r="R61" s="19">
        <v>1162</v>
      </c>
      <c r="S61" s="19">
        <v>74</v>
      </c>
      <c r="T61" s="19">
        <f t="shared" si="6"/>
        <v>84</v>
      </c>
      <c r="U61" s="19">
        <f t="shared" si="7"/>
        <v>112</v>
      </c>
      <c r="V61" s="19">
        <f t="shared" si="8"/>
        <v>3</v>
      </c>
      <c r="W61" s="19">
        <v>2</v>
      </c>
      <c r="X61" s="4" t="s">
        <v>19</v>
      </c>
      <c r="AQ61" s="19">
        <v>74</v>
      </c>
      <c r="BB61" s="19"/>
    </row>
    <row r="62" spans="1:54">
      <c r="A62">
        <v>59</v>
      </c>
      <c r="B62" s="4">
        <v>1</v>
      </c>
      <c r="C62">
        <v>38</v>
      </c>
      <c r="D62">
        <v>45</v>
      </c>
      <c r="E62" s="17">
        <v>189</v>
      </c>
      <c r="F62">
        <v>23</v>
      </c>
      <c r="G62">
        <v>29</v>
      </c>
      <c r="H62">
        <v>0</v>
      </c>
      <c r="I62">
        <v>1</v>
      </c>
      <c r="J62">
        <v>1</v>
      </c>
      <c r="K62">
        <v>10</v>
      </c>
      <c r="L62">
        <v>0</v>
      </c>
      <c r="M62">
        <v>0</v>
      </c>
      <c r="P62" s="4" t="str">
        <f>VLOOKUP(E62,'Maps and Palettes'!$H$2:$I$418,2,FALSE)</f>
        <v>Kohlingen: Exterior (WoR)</v>
      </c>
      <c r="Q62" s="5" t="s">
        <v>2112</v>
      </c>
      <c r="R62" s="19">
        <v>1209</v>
      </c>
      <c r="S62" s="19">
        <v>189</v>
      </c>
      <c r="T62" s="19">
        <f t="shared" si="6"/>
        <v>27</v>
      </c>
      <c r="U62" s="19">
        <f t="shared" si="7"/>
        <v>41</v>
      </c>
      <c r="V62" s="19">
        <f t="shared" si="8"/>
        <v>2</v>
      </c>
      <c r="W62" s="19">
        <v>2</v>
      </c>
      <c r="X62" s="4" t="s">
        <v>19</v>
      </c>
      <c r="AO62" s="19" t="s">
        <v>0</v>
      </c>
      <c r="AP62" s="19" t="s">
        <v>6374</v>
      </c>
      <c r="AQ62" s="19">
        <v>189</v>
      </c>
      <c r="AR62" s="19" t="s">
        <v>2112</v>
      </c>
      <c r="BB62" s="19"/>
    </row>
    <row r="63" spans="1:54">
      <c r="A63">
        <v>60</v>
      </c>
      <c r="B63" s="4">
        <v>1</v>
      </c>
      <c r="C63">
        <v>39</v>
      </c>
      <c r="D63">
        <v>45</v>
      </c>
      <c r="E63" s="17">
        <v>189</v>
      </c>
      <c r="F63">
        <v>23</v>
      </c>
      <c r="G63">
        <v>29</v>
      </c>
      <c r="H63">
        <v>0</v>
      </c>
      <c r="I63">
        <v>1</v>
      </c>
      <c r="J63">
        <v>1</v>
      </c>
      <c r="K63">
        <v>10</v>
      </c>
      <c r="L63">
        <v>0</v>
      </c>
      <c r="M63">
        <v>0</v>
      </c>
      <c r="P63" s="4" t="str">
        <f>VLOOKUP(E63,'Maps and Palettes'!$H$2:$I$418,2,FALSE)</f>
        <v>Kohlingen: Exterior (WoR)</v>
      </c>
      <c r="Q63" s="5" t="s">
        <v>2113</v>
      </c>
      <c r="R63" s="19">
        <v>1209</v>
      </c>
      <c r="S63" s="19">
        <v>189</v>
      </c>
      <c r="T63" s="19">
        <f t="shared" si="6"/>
        <v>27</v>
      </c>
      <c r="U63" s="19">
        <f t="shared" si="7"/>
        <v>41</v>
      </c>
      <c r="V63" s="19">
        <f t="shared" si="8"/>
        <v>2</v>
      </c>
      <c r="W63" s="19">
        <v>2</v>
      </c>
      <c r="X63" s="4" t="s">
        <v>19</v>
      </c>
      <c r="AP63" s="19" t="s">
        <v>6374</v>
      </c>
      <c r="AQ63" s="19">
        <v>189</v>
      </c>
      <c r="BB63" s="19"/>
    </row>
    <row r="64" spans="1:54">
      <c r="A64">
        <v>61</v>
      </c>
      <c r="B64" s="4">
        <v>1</v>
      </c>
      <c r="C64">
        <v>207</v>
      </c>
      <c r="D64">
        <v>89</v>
      </c>
      <c r="E64" s="17">
        <v>353</v>
      </c>
      <c r="F64">
        <v>33</v>
      </c>
      <c r="G64">
        <v>61</v>
      </c>
      <c r="H64">
        <v>0</v>
      </c>
      <c r="I64">
        <v>1</v>
      </c>
      <c r="J64">
        <v>1</v>
      </c>
      <c r="K64">
        <v>10</v>
      </c>
      <c r="L64">
        <v>0</v>
      </c>
      <c r="M64">
        <v>0</v>
      </c>
      <c r="P64" s="4" t="str">
        <f>VLOOKUP(E64,'Maps and Palettes'!$H$2:$I$418,2,FALSE)</f>
        <v>Cave in the Veldt</v>
      </c>
      <c r="Q64" s="5" t="s">
        <v>2114</v>
      </c>
      <c r="R64" s="19">
        <v>978</v>
      </c>
      <c r="S64" s="19">
        <v>353</v>
      </c>
      <c r="T64" s="19">
        <f t="shared" si="6"/>
        <v>207</v>
      </c>
      <c r="U64" s="19">
        <f t="shared" si="7"/>
        <v>90</v>
      </c>
      <c r="V64" s="19">
        <f t="shared" si="8"/>
        <v>2</v>
      </c>
      <c r="W64" s="19">
        <v>2</v>
      </c>
      <c r="X64" s="4" t="s">
        <v>19</v>
      </c>
      <c r="AQ64" s="19">
        <v>353</v>
      </c>
      <c r="BB64" s="19"/>
    </row>
    <row r="65" spans="1:54">
      <c r="A65">
        <v>62</v>
      </c>
      <c r="B65" s="4">
        <v>1</v>
      </c>
      <c r="C65">
        <v>31</v>
      </c>
      <c r="D65">
        <v>183</v>
      </c>
      <c r="E65" s="17">
        <v>237</v>
      </c>
      <c r="F65">
        <v>60</v>
      </c>
      <c r="G65">
        <v>51</v>
      </c>
      <c r="H65">
        <v>0</v>
      </c>
      <c r="I65">
        <v>1</v>
      </c>
      <c r="J65">
        <v>1</v>
      </c>
      <c r="K65">
        <v>10</v>
      </c>
      <c r="L65">
        <v>0</v>
      </c>
      <c r="M65">
        <v>0</v>
      </c>
      <c r="P65" s="4" t="str">
        <f>VLOOKUP(E65,'Maps and Palettes'!$H$2:$I$418,2,FALSE)</f>
        <v>Opera House: Lobby</v>
      </c>
      <c r="Q65" s="5" t="s">
        <v>2115</v>
      </c>
      <c r="R65" s="19">
        <v>658</v>
      </c>
      <c r="S65" s="19">
        <v>237</v>
      </c>
      <c r="T65" s="19">
        <f t="shared" si="6"/>
        <v>45</v>
      </c>
      <c r="U65" s="19">
        <f t="shared" si="7"/>
        <v>154</v>
      </c>
      <c r="V65" s="19">
        <f t="shared" si="8"/>
        <v>2</v>
      </c>
      <c r="W65" s="19">
        <v>2</v>
      </c>
      <c r="X65" s="4" t="s">
        <v>19</v>
      </c>
      <c r="AQ65" s="19">
        <v>237</v>
      </c>
      <c r="BB65" s="19"/>
    </row>
    <row r="66" spans="1:54">
      <c r="A66">
        <v>63</v>
      </c>
      <c r="B66" s="4">
        <v>1</v>
      </c>
      <c r="C66">
        <v>69</v>
      </c>
      <c r="D66">
        <v>184</v>
      </c>
      <c r="E66" s="17">
        <v>284</v>
      </c>
      <c r="F66">
        <v>11</v>
      </c>
      <c r="G66">
        <v>29</v>
      </c>
      <c r="H66">
        <v>0</v>
      </c>
      <c r="I66">
        <v>1</v>
      </c>
      <c r="J66">
        <v>1</v>
      </c>
      <c r="K66">
        <v>10</v>
      </c>
      <c r="L66">
        <v>0</v>
      </c>
      <c r="M66">
        <v>0</v>
      </c>
      <c r="P66" s="4" t="str">
        <f>VLOOKUP(E66,'Maps and Palettes'!$H$2:$I$418,2,FALSE)</f>
        <v>Maranda: Exterior</v>
      </c>
      <c r="Q66" s="5" t="s">
        <v>2116</v>
      </c>
      <c r="R66" s="19">
        <v>1238</v>
      </c>
      <c r="S66" s="19">
        <v>284</v>
      </c>
      <c r="T66" s="19">
        <f t="shared" si="6"/>
        <v>66</v>
      </c>
      <c r="U66" s="19">
        <f t="shared" si="7"/>
        <v>228</v>
      </c>
      <c r="V66" s="19">
        <f t="shared" si="8"/>
        <v>2</v>
      </c>
      <c r="W66" s="19">
        <v>2</v>
      </c>
      <c r="X66" s="4" t="s">
        <v>19</v>
      </c>
      <c r="Y66" s="19" t="s">
        <v>9570</v>
      </c>
      <c r="AO66" s="19" t="s">
        <v>0</v>
      </c>
      <c r="AP66" s="19" t="s">
        <v>6375</v>
      </c>
      <c r="AQ66" s="19">
        <v>284</v>
      </c>
      <c r="AR66" s="19" t="s">
        <v>2116</v>
      </c>
      <c r="BB66" s="19"/>
    </row>
    <row r="67" spans="1:54">
      <c r="A67">
        <v>64</v>
      </c>
      <c r="B67" s="4">
        <v>1</v>
      </c>
      <c r="C67">
        <v>70</v>
      </c>
      <c r="D67">
        <v>184</v>
      </c>
      <c r="E67" s="17">
        <v>284</v>
      </c>
      <c r="F67">
        <v>11</v>
      </c>
      <c r="G67">
        <v>29</v>
      </c>
      <c r="H67">
        <v>0</v>
      </c>
      <c r="I67">
        <v>1</v>
      </c>
      <c r="J67">
        <v>1</v>
      </c>
      <c r="K67">
        <v>10</v>
      </c>
      <c r="L67">
        <v>0</v>
      </c>
      <c r="M67">
        <v>0</v>
      </c>
      <c r="P67" s="4" t="str">
        <f>VLOOKUP(E67,'Maps and Palettes'!$H$2:$I$418,2,FALSE)</f>
        <v>Maranda: Exterior</v>
      </c>
      <c r="Q67" s="5" t="s">
        <v>2117</v>
      </c>
      <c r="R67" s="19">
        <v>1238</v>
      </c>
      <c r="S67" s="19">
        <v>284</v>
      </c>
      <c r="T67" s="19">
        <f t="shared" si="6"/>
        <v>66</v>
      </c>
      <c r="U67" s="19">
        <f t="shared" si="7"/>
        <v>228</v>
      </c>
      <c r="V67" s="19">
        <f t="shared" si="8"/>
        <v>2</v>
      </c>
      <c r="W67" s="19">
        <v>2</v>
      </c>
      <c r="X67" s="4" t="s">
        <v>19</v>
      </c>
      <c r="Y67" s="19" t="s">
        <v>9570</v>
      </c>
      <c r="AP67" s="19" t="s">
        <v>6375</v>
      </c>
      <c r="AQ67" s="19">
        <v>284</v>
      </c>
      <c r="BB67" s="19"/>
    </row>
    <row r="68" spans="1:54">
      <c r="A68">
        <v>65</v>
      </c>
      <c r="B68" s="4">
        <v>1</v>
      </c>
      <c r="C68">
        <v>146</v>
      </c>
      <c r="D68">
        <v>76</v>
      </c>
      <c r="E68" s="17">
        <v>169</v>
      </c>
      <c r="F68">
        <v>1</v>
      </c>
      <c r="G68">
        <v>35</v>
      </c>
      <c r="H68">
        <v>1</v>
      </c>
      <c r="I68">
        <v>1</v>
      </c>
      <c r="J68">
        <v>1</v>
      </c>
      <c r="K68">
        <v>26</v>
      </c>
      <c r="L68">
        <v>0</v>
      </c>
      <c r="M68">
        <v>0</v>
      </c>
      <c r="P68" s="4" t="str">
        <f>VLOOKUP(E68,'Maps and Palettes'!$H$2:$I$418,2,FALSE)</f>
        <v>Nikeah: Exterior</v>
      </c>
      <c r="Q68" s="5" t="s">
        <v>2107</v>
      </c>
      <c r="R68" s="19">
        <v>1199</v>
      </c>
      <c r="S68" s="19">
        <v>169</v>
      </c>
      <c r="T68" s="19">
        <f t="shared" si="6"/>
        <v>116</v>
      </c>
      <c r="U68" s="19">
        <f t="shared" si="7"/>
        <v>61</v>
      </c>
      <c r="V68" s="19">
        <f t="shared" si="8"/>
        <v>3</v>
      </c>
      <c r="W68" s="19">
        <v>2</v>
      </c>
      <c r="X68" s="4" t="s">
        <v>19</v>
      </c>
      <c r="Y68" s="19" t="s">
        <v>9653</v>
      </c>
      <c r="AO68" s="19" t="s">
        <v>0</v>
      </c>
      <c r="AP68" s="19" t="s">
        <v>6376</v>
      </c>
      <c r="AQ68" s="19">
        <v>169</v>
      </c>
      <c r="AR68" s="19" t="s">
        <v>2107</v>
      </c>
      <c r="BB68" s="19"/>
    </row>
    <row r="69" spans="1:54">
      <c r="A69">
        <v>66</v>
      </c>
      <c r="B69" s="4">
        <v>1</v>
      </c>
      <c r="C69">
        <v>147</v>
      </c>
      <c r="D69">
        <v>76</v>
      </c>
      <c r="E69" s="17">
        <v>169</v>
      </c>
      <c r="F69">
        <v>1</v>
      </c>
      <c r="G69">
        <v>35</v>
      </c>
      <c r="H69">
        <v>1</v>
      </c>
      <c r="I69">
        <v>1</v>
      </c>
      <c r="J69">
        <v>1</v>
      </c>
      <c r="K69">
        <v>26</v>
      </c>
      <c r="L69">
        <v>0</v>
      </c>
      <c r="M69">
        <v>0</v>
      </c>
      <c r="P69" s="4" t="str">
        <f>VLOOKUP(E69,'Maps and Palettes'!$H$2:$I$418,2,FALSE)</f>
        <v>Nikeah: Exterior</v>
      </c>
      <c r="Q69" s="5" t="s">
        <v>2108</v>
      </c>
      <c r="R69" s="19">
        <v>1199</v>
      </c>
      <c r="S69" s="19">
        <v>169</v>
      </c>
      <c r="T69" s="19">
        <f t="shared" si="6"/>
        <v>116</v>
      </c>
      <c r="U69" s="19">
        <f t="shared" si="7"/>
        <v>61</v>
      </c>
      <c r="V69" s="19">
        <f t="shared" si="8"/>
        <v>3</v>
      </c>
      <c r="W69" s="19">
        <v>2</v>
      </c>
      <c r="X69" s="4" t="s">
        <v>19</v>
      </c>
      <c r="Y69" s="19" t="s">
        <v>9654</v>
      </c>
      <c r="AP69" s="19" t="s">
        <v>6376</v>
      </c>
      <c r="AQ69" s="19">
        <v>169</v>
      </c>
      <c r="BB69" s="19"/>
    </row>
    <row r="70" spans="1:54">
      <c r="A70">
        <v>67</v>
      </c>
      <c r="B70" s="4">
        <v>1</v>
      </c>
      <c r="C70">
        <v>115</v>
      </c>
      <c r="D70">
        <v>33</v>
      </c>
      <c r="E70" s="17">
        <v>32</v>
      </c>
      <c r="F70">
        <v>38</v>
      </c>
      <c r="G70">
        <v>61</v>
      </c>
      <c r="H70">
        <v>0</v>
      </c>
      <c r="I70">
        <v>1</v>
      </c>
      <c r="J70">
        <v>1</v>
      </c>
      <c r="K70">
        <v>10</v>
      </c>
      <c r="L70">
        <v>0</v>
      </c>
      <c r="M70">
        <v>0</v>
      </c>
      <c r="P70" s="4" t="str">
        <f>VLOOKUP(E70,'Maps and Palettes'!$H$2:$I$418,2,FALSE)</f>
        <v>Narshe: South Exterior (WoR)</v>
      </c>
      <c r="Q70" s="5" t="s">
        <v>349</v>
      </c>
      <c r="R70" s="19">
        <v>1143</v>
      </c>
      <c r="S70" s="19">
        <v>32</v>
      </c>
      <c r="T70" s="19">
        <f t="shared" si="6"/>
        <v>115</v>
      </c>
      <c r="U70" s="19">
        <f t="shared" si="7"/>
        <v>34</v>
      </c>
      <c r="V70" s="19">
        <f t="shared" si="8"/>
        <v>2</v>
      </c>
      <c r="W70" s="19">
        <v>2</v>
      </c>
      <c r="X70" s="4" t="s">
        <v>19</v>
      </c>
      <c r="AQ70" s="19">
        <v>32</v>
      </c>
      <c r="BB70" s="19"/>
    </row>
    <row r="71" spans="1:54">
      <c r="A71">
        <v>68</v>
      </c>
      <c r="B71" s="4">
        <v>1</v>
      </c>
      <c r="C71">
        <v>178</v>
      </c>
      <c r="D71">
        <v>45</v>
      </c>
      <c r="E71" s="17">
        <v>131</v>
      </c>
      <c r="F71">
        <v>7</v>
      </c>
      <c r="G71">
        <v>13</v>
      </c>
      <c r="H71">
        <v>0</v>
      </c>
      <c r="I71">
        <v>0</v>
      </c>
      <c r="J71">
        <v>1</v>
      </c>
      <c r="K71">
        <v>2</v>
      </c>
      <c r="L71">
        <v>0</v>
      </c>
      <c r="M71">
        <v>0</v>
      </c>
      <c r="P71" s="4" t="str">
        <f>VLOOKUP(E71,'Maps and Palettes'!$H$2:$I$418,2,FALSE)</f>
        <v>Crazy Old Man's House: Exterior (WoR)</v>
      </c>
      <c r="Q71" s="5" t="s">
        <v>2118</v>
      </c>
      <c r="R71" s="19">
        <v>1187</v>
      </c>
      <c r="S71" s="19">
        <v>131</v>
      </c>
      <c r="T71" s="19">
        <f t="shared" si="6"/>
        <v>165</v>
      </c>
      <c r="U71" s="19">
        <f t="shared" si="7"/>
        <v>36</v>
      </c>
      <c r="V71" s="19">
        <f t="shared" si="8"/>
        <v>2</v>
      </c>
      <c r="W71" s="19">
        <v>2</v>
      </c>
      <c r="X71" s="4" t="s">
        <v>19</v>
      </c>
      <c r="AQ71" s="19">
        <v>131</v>
      </c>
      <c r="BB71" s="19"/>
    </row>
    <row r="72" spans="1:54">
      <c r="A72">
        <v>69</v>
      </c>
      <c r="B72" s="4">
        <v>1</v>
      </c>
      <c r="C72">
        <v>160</v>
      </c>
      <c r="D72">
        <v>126</v>
      </c>
      <c r="E72" s="17">
        <v>362</v>
      </c>
      <c r="F72">
        <v>8</v>
      </c>
      <c r="G72">
        <v>13</v>
      </c>
      <c r="H72">
        <v>0</v>
      </c>
      <c r="I72">
        <v>0</v>
      </c>
      <c r="J72">
        <v>1</v>
      </c>
      <c r="K72">
        <v>2</v>
      </c>
      <c r="L72">
        <v>0</v>
      </c>
      <c r="M72">
        <v>0</v>
      </c>
      <c r="P72" s="4" t="str">
        <f>VLOOKUP(E72,'Maps and Palettes'!$H$2:$I$418,2,FALSE)</f>
        <v>Fanatics' Tower: Bottom</v>
      </c>
      <c r="Q72" s="5" t="s">
        <v>739</v>
      </c>
      <c r="R72" s="19">
        <v>1262</v>
      </c>
      <c r="S72" s="19">
        <v>362</v>
      </c>
      <c r="T72" s="19">
        <f t="shared" si="6"/>
        <v>160</v>
      </c>
      <c r="U72" s="19">
        <f t="shared" si="7"/>
        <v>127</v>
      </c>
      <c r="V72" s="19">
        <f t="shared" si="8"/>
        <v>2</v>
      </c>
      <c r="W72" s="19">
        <v>2</v>
      </c>
      <c r="X72" s="4" t="s">
        <v>19</v>
      </c>
      <c r="AQ72" s="19">
        <v>362</v>
      </c>
      <c r="BB72" s="19"/>
    </row>
    <row r="73" spans="1:54">
      <c r="A73">
        <v>70</v>
      </c>
      <c r="B73" s="4">
        <v>1</v>
      </c>
      <c r="C73">
        <v>43</v>
      </c>
      <c r="D73">
        <v>130</v>
      </c>
      <c r="E73" s="17">
        <v>221</v>
      </c>
      <c r="F73">
        <v>61</v>
      </c>
      <c r="G73">
        <v>44</v>
      </c>
      <c r="H73">
        <v>3</v>
      </c>
      <c r="I73">
        <v>1</v>
      </c>
      <c r="J73">
        <v>1</v>
      </c>
      <c r="K73">
        <v>58</v>
      </c>
      <c r="L73">
        <v>0</v>
      </c>
      <c r="M73">
        <v>0</v>
      </c>
      <c r="P73" s="4" t="str">
        <f>VLOOKUP(E73,'Maps and Palettes'!$H$2:$I$418,2,FALSE)</f>
        <v>Zozo: Exterior</v>
      </c>
      <c r="Q73" s="5" t="s">
        <v>2119</v>
      </c>
      <c r="R73" s="19">
        <v>1224</v>
      </c>
      <c r="S73" s="19">
        <v>221</v>
      </c>
      <c r="T73" s="19">
        <f t="shared" si="6"/>
        <v>23</v>
      </c>
      <c r="U73" s="19">
        <f t="shared" si="7"/>
        <v>92</v>
      </c>
      <c r="V73" s="19">
        <f t="shared" si="8"/>
        <v>1</v>
      </c>
      <c r="W73" s="19">
        <v>2</v>
      </c>
      <c r="X73" s="4" t="s">
        <v>19</v>
      </c>
      <c r="Y73" s="19" t="s">
        <v>9570</v>
      </c>
      <c r="AO73" s="19" t="s">
        <v>0</v>
      </c>
      <c r="AP73" s="19" t="s">
        <v>6377</v>
      </c>
      <c r="AQ73" s="19">
        <v>221</v>
      </c>
      <c r="AR73" s="19" t="s">
        <v>2119</v>
      </c>
      <c r="BB73" s="19"/>
    </row>
    <row r="74" spans="1:54">
      <c r="A74">
        <v>71</v>
      </c>
      <c r="B74" s="4">
        <v>1</v>
      </c>
      <c r="C74">
        <v>43</v>
      </c>
      <c r="D74">
        <v>131</v>
      </c>
      <c r="E74" s="17">
        <v>221</v>
      </c>
      <c r="F74">
        <v>61</v>
      </c>
      <c r="G74">
        <v>44</v>
      </c>
      <c r="H74">
        <v>3</v>
      </c>
      <c r="I74">
        <v>1</v>
      </c>
      <c r="J74">
        <v>1</v>
      </c>
      <c r="K74">
        <v>58</v>
      </c>
      <c r="L74">
        <v>0</v>
      </c>
      <c r="M74">
        <v>0</v>
      </c>
      <c r="P74" s="4" t="str">
        <f>VLOOKUP(E74,'Maps and Palettes'!$H$2:$I$418,2,FALSE)</f>
        <v>Zozo: Exterior</v>
      </c>
      <c r="Q74" s="5" t="s">
        <v>2120</v>
      </c>
      <c r="R74" s="19">
        <v>1224</v>
      </c>
      <c r="S74" s="19">
        <v>221</v>
      </c>
      <c r="T74" s="19">
        <f t="shared" si="6"/>
        <v>23</v>
      </c>
      <c r="U74" s="19">
        <f t="shared" si="7"/>
        <v>92</v>
      </c>
      <c r="V74" s="19">
        <f t="shared" si="8"/>
        <v>1</v>
      </c>
      <c r="W74" s="19">
        <v>2</v>
      </c>
      <c r="X74" s="4" t="s">
        <v>19</v>
      </c>
      <c r="Y74" s="19" t="s">
        <v>9570</v>
      </c>
      <c r="AP74" s="19" t="s">
        <v>6377</v>
      </c>
      <c r="AQ74" s="19">
        <v>221</v>
      </c>
      <c r="BB74" s="19"/>
    </row>
    <row r="75" spans="1:54">
      <c r="A75">
        <v>72</v>
      </c>
      <c r="B75" s="4">
        <v>1</v>
      </c>
      <c r="C75">
        <v>44</v>
      </c>
      <c r="D75">
        <v>130</v>
      </c>
      <c r="E75" s="17">
        <v>221</v>
      </c>
      <c r="F75">
        <v>61</v>
      </c>
      <c r="G75">
        <v>44</v>
      </c>
      <c r="H75">
        <v>3</v>
      </c>
      <c r="I75">
        <v>1</v>
      </c>
      <c r="J75">
        <v>1</v>
      </c>
      <c r="K75">
        <v>58</v>
      </c>
      <c r="L75">
        <v>0</v>
      </c>
      <c r="M75">
        <v>0</v>
      </c>
      <c r="P75" s="4" t="str">
        <f>VLOOKUP(E75,'Maps and Palettes'!$H$2:$I$418,2,FALSE)</f>
        <v>Zozo: Exterior</v>
      </c>
      <c r="Q75" s="5" t="s">
        <v>2121</v>
      </c>
      <c r="R75" s="19">
        <v>1224</v>
      </c>
      <c r="S75" s="19">
        <v>221</v>
      </c>
      <c r="T75" s="19">
        <f t="shared" si="6"/>
        <v>23</v>
      </c>
      <c r="U75" s="19">
        <f t="shared" si="7"/>
        <v>92</v>
      </c>
      <c r="V75" s="19">
        <f t="shared" si="8"/>
        <v>1</v>
      </c>
      <c r="W75" s="19">
        <v>2</v>
      </c>
      <c r="X75" s="4" t="s">
        <v>19</v>
      </c>
      <c r="Y75" s="19" t="s">
        <v>9570</v>
      </c>
      <c r="AP75" s="19" t="s">
        <v>6377</v>
      </c>
      <c r="AQ75" s="19">
        <v>221</v>
      </c>
      <c r="BB75" s="19"/>
    </row>
    <row r="76" spans="1:54">
      <c r="A76">
        <v>73</v>
      </c>
      <c r="B76" s="4">
        <v>1</v>
      </c>
      <c r="C76">
        <v>34</v>
      </c>
      <c r="D76">
        <v>156</v>
      </c>
      <c r="E76" s="17">
        <v>198</v>
      </c>
      <c r="F76">
        <v>15</v>
      </c>
      <c r="G76">
        <v>61</v>
      </c>
      <c r="H76">
        <v>0</v>
      </c>
      <c r="I76">
        <v>1</v>
      </c>
      <c r="J76">
        <v>1</v>
      </c>
      <c r="K76">
        <v>10</v>
      </c>
      <c r="L76">
        <v>0</v>
      </c>
      <c r="M76">
        <v>0</v>
      </c>
      <c r="P76" s="4" t="str">
        <f>VLOOKUP(E76,'Maps and Palettes'!$H$2:$I$418,2,FALSE)</f>
        <v>Jidoor: Exterior</v>
      </c>
      <c r="Q76" s="5" t="s">
        <v>2122</v>
      </c>
      <c r="R76" s="19">
        <v>1213</v>
      </c>
      <c r="S76" s="19">
        <v>198</v>
      </c>
      <c r="T76" s="19">
        <f t="shared" si="6"/>
        <v>27</v>
      </c>
      <c r="U76" s="19">
        <f t="shared" si="7"/>
        <v>132</v>
      </c>
      <c r="V76" s="19">
        <f t="shared" si="8"/>
        <v>2</v>
      </c>
      <c r="W76" s="19">
        <v>2</v>
      </c>
      <c r="X76" s="4" t="s">
        <v>19</v>
      </c>
      <c r="Y76" s="19" t="s">
        <v>9570</v>
      </c>
      <c r="AO76" s="19" t="s">
        <v>0</v>
      </c>
      <c r="AP76" s="19" t="s">
        <v>6378</v>
      </c>
      <c r="AQ76" s="19">
        <v>198</v>
      </c>
      <c r="AR76" s="19" t="s">
        <v>2122</v>
      </c>
      <c r="BB76" s="19"/>
    </row>
    <row r="77" spans="1:54">
      <c r="A77">
        <v>74</v>
      </c>
      <c r="B77" s="4">
        <v>1</v>
      </c>
      <c r="C77">
        <v>35</v>
      </c>
      <c r="D77">
        <v>156</v>
      </c>
      <c r="E77" s="17">
        <v>198</v>
      </c>
      <c r="F77">
        <v>15</v>
      </c>
      <c r="G77">
        <v>61</v>
      </c>
      <c r="H77">
        <v>0</v>
      </c>
      <c r="I77">
        <v>1</v>
      </c>
      <c r="J77">
        <v>1</v>
      </c>
      <c r="K77">
        <v>10</v>
      </c>
      <c r="L77">
        <v>0</v>
      </c>
      <c r="M77">
        <v>0</v>
      </c>
      <c r="P77" s="4" t="str">
        <f>VLOOKUP(E77,'Maps and Palettes'!$H$2:$I$418,2,FALSE)</f>
        <v>Jidoor: Exterior</v>
      </c>
      <c r="Q77" s="5" t="s">
        <v>2123</v>
      </c>
      <c r="R77" s="19">
        <v>1213</v>
      </c>
      <c r="S77" s="19">
        <v>198</v>
      </c>
      <c r="T77" s="19">
        <f t="shared" si="6"/>
        <v>27</v>
      </c>
      <c r="U77" s="19">
        <f t="shared" si="7"/>
        <v>132</v>
      </c>
      <c r="V77" s="19">
        <f t="shared" si="8"/>
        <v>2</v>
      </c>
      <c r="W77" s="19">
        <v>2</v>
      </c>
      <c r="X77" s="4" t="s">
        <v>19</v>
      </c>
      <c r="Y77" s="19" t="s">
        <v>9570</v>
      </c>
      <c r="AP77" s="19" t="s">
        <v>6378</v>
      </c>
      <c r="AQ77" s="19">
        <v>198</v>
      </c>
      <c r="BB77" s="19"/>
    </row>
    <row r="78" spans="1:54">
      <c r="A78">
        <v>75</v>
      </c>
      <c r="B78" s="4">
        <v>1</v>
      </c>
      <c r="C78">
        <v>251</v>
      </c>
      <c r="D78">
        <v>230</v>
      </c>
      <c r="E78" s="17">
        <v>344</v>
      </c>
      <c r="F78">
        <v>23</v>
      </c>
      <c r="G78">
        <v>46</v>
      </c>
      <c r="H78">
        <v>0</v>
      </c>
      <c r="I78">
        <v>1</v>
      </c>
      <c r="J78">
        <v>1</v>
      </c>
      <c r="K78">
        <v>10</v>
      </c>
      <c r="L78">
        <v>0</v>
      </c>
      <c r="M78">
        <v>0</v>
      </c>
      <c r="P78" s="4" t="str">
        <f>VLOOKUP(E78,'Maps and Palettes'!$H$2:$I$418,2,FALSE)</f>
        <v>Thamasa: Exterior (WoR)</v>
      </c>
      <c r="Q78" s="5" t="s">
        <v>715</v>
      </c>
      <c r="R78" s="19">
        <v>1261</v>
      </c>
      <c r="S78" s="19">
        <v>344</v>
      </c>
      <c r="T78" s="19">
        <f t="shared" si="6"/>
        <v>251</v>
      </c>
      <c r="U78" s="19">
        <f t="shared" si="7"/>
        <v>231</v>
      </c>
      <c r="V78" s="19">
        <f t="shared" si="8"/>
        <v>2</v>
      </c>
      <c r="W78" s="19">
        <v>2</v>
      </c>
      <c r="X78" s="4" t="s">
        <v>19</v>
      </c>
      <c r="AQ78" s="19">
        <v>344</v>
      </c>
      <c r="BB78" s="19"/>
    </row>
    <row r="79" spans="1:54">
      <c r="A79">
        <v>76</v>
      </c>
      <c r="B79" s="4">
        <v>1</v>
      </c>
      <c r="C79">
        <v>171</v>
      </c>
      <c r="D79">
        <v>75</v>
      </c>
      <c r="E79" s="17">
        <v>285</v>
      </c>
      <c r="F79">
        <v>33</v>
      </c>
      <c r="G79">
        <v>61</v>
      </c>
      <c r="H79">
        <v>0</v>
      </c>
      <c r="I79">
        <v>1</v>
      </c>
      <c r="J79">
        <v>1</v>
      </c>
      <c r="K79">
        <v>10</v>
      </c>
      <c r="L79">
        <v>0</v>
      </c>
      <c r="M79">
        <v>0</v>
      </c>
      <c r="P79" s="4" t="str">
        <f>VLOOKUP(E79,'Maps and Palettes'!$H$2:$I$418,2,FALSE)</f>
        <v>Doma Castle: Exterior (WoB)</v>
      </c>
      <c r="Q79" s="5" t="s">
        <v>2124</v>
      </c>
      <c r="R79">
        <v>1240</v>
      </c>
      <c r="S79" s="4">
        <v>285</v>
      </c>
      <c r="T79" s="4">
        <f t="shared" ref="T79:T80" si="9">VLOOKUP(R79,$A$3:$M$1354,6,FALSE)</f>
        <v>156</v>
      </c>
      <c r="U79" s="4">
        <f t="shared" ref="U79:U80" si="10">VLOOKUP(R79,$A$3:$M$1354,7,FALSE)</f>
        <v>85</v>
      </c>
      <c r="V79" s="4">
        <f t="shared" ref="V79:V80" si="11">VLOOKUP(R79,$A$3:$M$1354,8,FALSE)</f>
        <v>2</v>
      </c>
      <c r="W79" s="19">
        <v>2</v>
      </c>
      <c r="X79" s="4" t="s">
        <v>19</v>
      </c>
      <c r="AO79" s="19" t="s">
        <v>0</v>
      </c>
      <c r="AP79" s="19" t="s">
        <v>6379</v>
      </c>
      <c r="AQ79" s="19">
        <v>285</v>
      </c>
      <c r="AR79" s="19" t="s">
        <v>2124</v>
      </c>
      <c r="BB79" s="19"/>
    </row>
    <row r="80" spans="1:54">
      <c r="A80">
        <v>77</v>
      </c>
      <c r="B80" s="4">
        <v>1</v>
      </c>
      <c r="C80">
        <v>172</v>
      </c>
      <c r="D80">
        <v>75</v>
      </c>
      <c r="E80" s="17">
        <v>285</v>
      </c>
      <c r="F80">
        <v>33</v>
      </c>
      <c r="G80">
        <v>61</v>
      </c>
      <c r="H80">
        <v>0</v>
      </c>
      <c r="I80">
        <v>1</v>
      </c>
      <c r="J80">
        <v>1</v>
      </c>
      <c r="K80">
        <v>10</v>
      </c>
      <c r="L80">
        <v>0</v>
      </c>
      <c r="M80">
        <v>0</v>
      </c>
      <c r="P80" s="4" t="str">
        <f>VLOOKUP(E80,'Maps and Palettes'!$H$2:$I$418,2,FALSE)</f>
        <v>Doma Castle: Exterior (WoB)</v>
      </c>
      <c r="Q80" s="5" t="s">
        <v>2125</v>
      </c>
      <c r="R80">
        <v>1240</v>
      </c>
      <c r="S80" s="4">
        <v>285</v>
      </c>
      <c r="T80" s="4">
        <f t="shared" si="9"/>
        <v>156</v>
      </c>
      <c r="U80" s="4">
        <f t="shared" si="10"/>
        <v>85</v>
      </c>
      <c r="V80" s="4">
        <f t="shared" si="11"/>
        <v>2</v>
      </c>
      <c r="W80" s="19">
        <v>2</v>
      </c>
      <c r="X80" s="4" t="s">
        <v>19</v>
      </c>
      <c r="AP80" s="19" t="s">
        <v>6379</v>
      </c>
      <c r="AQ80" s="19">
        <v>285</v>
      </c>
      <c r="BB80" s="19"/>
    </row>
    <row r="81" spans="1:54">
      <c r="A81">
        <v>78</v>
      </c>
      <c r="B81" s="4">
        <v>1</v>
      </c>
      <c r="C81">
        <v>249</v>
      </c>
      <c r="D81">
        <v>223</v>
      </c>
      <c r="E81" s="17">
        <v>405</v>
      </c>
      <c r="F81">
        <v>7</v>
      </c>
      <c r="G81">
        <v>23</v>
      </c>
      <c r="H81">
        <v>0</v>
      </c>
      <c r="I81">
        <v>0</v>
      </c>
      <c r="J81">
        <v>1</v>
      </c>
      <c r="K81">
        <v>2</v>
      </c>
      <c r="L81">
        <v>0</v>
      </c>
      <c r="M81">
        <v>0</v>
      </c>
      <c r="P81" s="4" t="str">
        <f>VLOOKUP(E81,'Maps and Palettes'!$H$2:$I$418,2,FALSE)</f>
        <v>Ebot's Rock: Other Caves</v>
      </c>
      <c r="Q81" s="5" t="s">
        <v>2126</v>
      </c>
      <c r="W81" s="19">
        <v>2</v>
      </c>
      <c r="X81" s="4" t="s">
        <v>19</v>
      </c>
      <c r="AQ81" s="19">
        <v>405</v>
      </c>
      <c r="BB81" s="19"/>
    </row>
    <row r="82" spans="1:54">
      <c r="A82">
        <v>79</v>
      </c>
      <c r="B82" s="4">
        <v>1</v>
      </c>
      <c r="C82">
        <v>140</v>
      </c>
      <c r="D82">
        <v>20</v>
      </c>
      <c r="E82" s="17">
        <v>127</v>
      </c>
      <c r="F82">
        <v>7</v>
      </c>
      <c r="G82">
        <v>13</v>
      </c>
      <c r="H82">
        <v>0</v>
      </c>
      <c r="I82">
        <v>0</v>
      </c>
      <c r="J82">
        <v>1</v>
      </c>
      <c r="K82">
        <v>2</v>
      </c>
      <c r="L82">
        <v>0</v>
      </c>
      <c r="M82">
        <v>0</v>
      </c>
      <c r="P82" s="4" t="str">
        <f>VLOOKUP(E82,'Maps and Palettes'!$H$2:$I$418,2,FALSE)</f>
        <v>Duncan's House: Exterior</v>
      </c>
      <c r="Q82" s="5" t="s">
        <v>2127</v>
      </c>
      <c r="R82">
        <v>1186</v>
      </c>
      <c r="S82" s="4">
        <v>127</v>
      </c>
      <c r="T82" s="4">
        <f>VLOOKUP(R82,$A$3:$M$1354,6,FALSE)</f>
        <v>140</v>
      </c>
      <c r="U82" s="4">
        <f>VLOOKUP(R82,$A$3:$M$1354,7,FALSE)</f>
        <v>20</v>
      </c>
      <c r="V82" s="4">
        <f>VLOOKUP(R82,$A$3:$M$1354,8,FALSE)</f>
        <v>2</v>
      </c>
      <c r="W82" s="19">
        <v>2</v>
      </c>
      <c r="X82" s="4" t="s">
        <v>19</v>
      </c>
      <c r="AQ82" s="19">
        <v>127</v>
      </c>
      <c r="BB82" s="19"/>
    </row>
    <row r="83" spans="1:54">
      <c r="A83">
        <v>80</v>
      </c>
      <c r="B83" s="4">
        <v>2</v>
      </c>
      <c r="C83">
        <v>167</v>
      </c>
      <c r="D83">
        <v>18</v>
      </c>
      <c r="E83" s="17">
        <v>175</v>
      </c>
      <c r="F83">
        <v>44</v>
      </c>
      <c r="G83">
        <v>15</v>
      </c>
      <c r="H83">
        <v>0</v>
      </c>
      <c r="I83">
        <v>0</v>
      </c>
      <c r="J83">
        <v>0</v>
      </c>
      <c r="K83">
        <v>0</v>
      </c>
      <c r="L83">
        <v>0</v>
      </c>
      <c r="M83">
        <v>0</v>
      </c>
      <c r="P83" s="4" t="str">
        <f>VLOOKUP(E83,'Maps and Palettes'!$H$2:$I$418,2,FALSE)</f>
        <v>Serpent Trench: Caves</v>
      </c>
      <c r="Q83" s="5" t="s">
        <v>20</v>
      </c>
      <c r="Y83" s="4" t="s">
        <v>2128</v>
      </c>
      <c r="AQ83" s="19">
        <v>175</v>
      </c>
      <c r="BB83" s="19"/>
    </row>
    <row r="84" spans="1:54">
      <c r="A84">
        <v>81</v>
      </c>
      <c r="B84" s="4">
        <v>6</v>
      </c>
      <c r="C84">
        <v>20</v>
      </c>
      <c r="D84">
        <v>6</v>
      </c>
      <c r="E84" s="17">
        <v>7</v>
      </c>
      <c r="F84">
        <v>40</v>
      </c>
      <c r="G84">
        <v>11</v>
      </c>
      <c r="H84">
        <v>0</v>
      </c>
      <c r="I84">
        <v>0</v>
      </c>
      <c r="J84">
        <v>0</v>
      </c>
      <c r="K84">
        <v>0</v>
      </c>
      <c r="L84">
        <v>0</v>
      </c>
      <c r="M84">
        <v>0</v>
      </c>
      <c r="P84" s="4" t="str">
        <f>VLOOKUP(E84,'Maps and Palettes'!$H$2:$I$418,2,FALSE)</f>
        <v>Blackjack: Interior</v>
      </c>
      <c r="Q84" s="5" t="s">
        <v>1423</v>
      </c>
      <c r="R84">
        <v>82</v>
      </c>
      <c r="S84" s="4">
        <f t="shared" ref="S84:S100" si="12">IF(VLOOKUP(R84,$A$3:$M$1354,5,FALSE)=511,"parent_map",VLOOKUP(R84,$A$3:$M$1354,2,FALSE))</f>
        <v>7</v>
      </c>
      <c r="T84" s="4">
        <f t="shared" ref="T84:T100" si="13">VLOOKUP(R84,$A$3:$M$1354,6,FALSE)</f>
        <v>19</v>
      </c>
      <c r="U84" s="4">
        <f t="shared" ref="U84:U100" si="14">VLOOKUP(R84,$A$3:$M$1354,7,FALSE)</f>
        <v>6</v>
      </c>
      <c r="V84" s="4">
        <f t="shared" ref="V84:V100" si="15">VLOOKUP(R84,$A$3:$M$1354,8,FALSE)</f>
        <v>3</v>
      </c>
      <c r="W84">
        <v>3</v>
      </c>
      <c r="X84" s="4" t="s">
        <v>324</v>
      </c>
      <c r="AQ84" s="19">
        <v>7</v>
      </c>
      <c r="BB84" s="19"/>
    </row>
    <row r="85" spans="1:54">
      <c r="A85">
        <v>82</v>
      </c>
      <c r="B85" s="4">
        <v>7</v>
      </c>
      <c r="C85">
        <v>40</v>
      </c>
      <c r="D85">
        <v>10</v>
      </c>
      <c r="E85" s="17">
        <v>6</v>
      </c>
      <c r="F85">
        <v>19</v>
      </c>
      <c r="G85">
        <v>6</v>
      </c>
      <c r="H85">
        <v>3</v>
      </c>
      <c r="I85">
        <v>0</v>
      </c>
      <c r="J85">
        <v>0</v>
      </c>
      <c r="K85">
        <v>48</v>
      </c>
      <c r="L85">
        <v>0</v>
      </c>
      <c r="M85">
        <v>0</v>
      </c>
      <c r="P85" s="4" t="str">
        <f>VLOOKUP(E85,'Maps and Palettes'!$H$2:$I$418,2,FALSE)</f>
        <v>Blackjack: Exterior</v>
      </c>
      <c r="Q85" s="5" t="s">
        <v>1424</v>
      </c>
      <c r="R85">
        <v>81</v>
      </c>
      <c r="S85" s="4">
        <f t="shared" si="12"/>
        <v>6</v>
      </c>
      <c r="T85" s="4">
        <f t="shared" si="13"/>
        <v>40</v>
      </c>
      <c r="U85" s="4">
        <f t="shared" si="14"/>
        <v>11</v>
      </c>
      <c r="V85" s="4">
        <f t="shared" si="15"/>
        <v>0</v>
      </c>
      <c r="W85">
        <v>4</v>
      </c>
      <c r="X85" s="4" t="s">
        <v>2694</v>
      </c>
      <c r="AQ85" s="19">
        <v>6</v>
      </c>
      <c r="BB85" s="19"/>
    </row>
    <row r="86" spans="1:54" ht="30">
      <c r="A86">
        <v>83</v>
      </c>
      <c r="B86" s="4">
        <v>7</v>
      </c>
      <c r="C86">
        <v>40</v>
      </c>
      <c r="D86">
        <v>18</v>
      </c>
      <c r="E86" s="17">
        <v>7</v>
      </c>
      <c r="F86">
        <v>50</v>
      </c>
      <c r="G86">
        <v>51</v>
      </c>
      <c r="H86">
        <v>2</v>
      </c>
      <c r="I86">
        <v>0</v>
      </c>
      <c r="J86">
        <v>0</v>
      </c>
      <c r="K86">
        <v>32</v>
      </c>
      <c r="L86">
        <v>0</v>
      </c>
      <c r="M86">
        <v>0</v>
      </c>
      <c r="P86" s="4" t="str">
        <f>VLOOKUP(E86,'Maps and Palettes'!$H$2:$I$418,2,FALSE)</f>
        <v>Blackjack: Interior</v>
      </c>
      <c r="Q86" s="5" t="s">
        <v>1426</v>
      </c>
      <c r="R86">
        <v>84</v>
      </c>
      <c r="S86" s="4">
        <f t="shared" si="12"/>
        <v>7</v>
      </c>
      <c r="T86" s="4">
        <f t="shared" si="13"/>
        <v>40</v>
      </c>
      <c r="U86" s="4">
        <f t="shared" si="14"/>
        <v>17</v>
      </c>
      <c r="V86" s="4">
        <f t="shared" si="15"/>
        <v>0</v>
      </c>
      <c r="W86">
        <v>4</v>
      </c>
      <c r="X86" s="4" t="s">
        <v>2694</v>
      </c>
      <c r="AQ86" s="19">
        <v>7</v>
      </c>
      <c r="BB86" s="19"/>
    </row>
    <row r="87" spans="1:54" ht="30">
      <c r="A87">
        <v>84</v>
      </c>
      <c r="B87" s="4">
        <v>7</v>
      </c>
      <c r="C87">
        <v>50</v>
      </c>
      <c r="D87">
        <v>50</v>
      </c>
      <c r="E87" s="17">
        <v>7</v>
      </c>
      <c r="F87">
        <v>40</v>
      </c>
      <c r="G87">
        <v>17</v>
      </c>
      <c r="H87">
        <v>0</v>
      </c>
      <c r="I87">
        <v>0</v>
      </c>
      <c r="J87">
        <v>0</v>
      </c>
      <c r="K87">
        <v>0</v>
      </c>
      <c r="L87">
        <v>0</v>
      </c>
      <c r="M87">
        <v>0</v>
      </c>
      <c r="P87" s="4" t="str">
        <f>VLOOKUP(E87,'Maps and Palettes'!$H$2:$I$418,2,FALSE)</f>
        <v>Blackjack: Interior</v>
      </c>
      <c r="Q87" s="5" t="s">
        <v>1427</v>
      </c>
      <c r="R87">
        <v>83</v>
      </c>
      <c r="S87" s="4">
        <f t="shared" si="12"/>
        <v>7</v>
      </c>
      <c r="T87" s="4">
        <f t="shared" si="13"/>
        <v>50</v>
      </c>
      <c r="U87" s="4">
        <f t="shared" si="14"/>
        <v>51</v>
      </c>
      <c r="V87" s="4">
        <f t="shared" si="15"/>
        <v>2</v>
      </c>
      <c r="W87">
        <v>5</v>
      </c>
      <c r="X87" s="4" t="s">
        <v>2695</v>
      </c>
      <c r="AQ87" s="19">
        <v>7</v>
      </c>
      <c r="BB87" s="19"/>
    </row>
    <row r="88" spans="1:54" ht="30">
      <c r="A88">
        <v>85</v>
      </c>
      <c r="B88" s="4">
        <v>7</v>
      </c>
      <c r="C88">
        <v>50</v>
      </c>
      <c r="D88">
        <v>62</v>
      </c>
      <c r="E88" s="17">
        <v>7</v>
      </c>
      <c r="F88">
        <v>10</v>
      </c>
      <c r="G88">
        <v>30</v>
      </c>
      <c r="H88">
        <v>2</v>
      </c>
      <c r="I88">
        <v>0</v>
      </c>
      <c r="J88">
        <v>0</v>
      </c>
      <c r="K88">
        <v>32</v>
      </c>
      <c r="L88">
        <v>0</v>
      </c>
      <c r="M88">
        <v>0</v>
      </c>
      <c r="P88" s="4" t="str">
        <f>VLOOKUP(E88,'Maps and Palettes'!$H$2:$I$418,2,FALSE)</f>
        <v>Blackjack: Interior</v>
      </c>
      <c r="Q88" s="5" t="s">
        <v>1428</v>
      </c>
      <c r="R88">
        <v>86</v>
      </c>
      <c r="S88" s="4">
        <f t="shared" si="12"/>
        <v>7</v>
      </c>
      <c r="T88" s="4">
        <f t="shared" si="13"/>
        <v>50</v>
      </c>
      <c r="U88" s="4">
        <f t="shared" si="14"/>
        <v>61</v>
      </c>
      <c r="V88" s="4">
        <f t="shared" si="15"/>
        <v>0</v>
      </c>
      <c r="W88">
        <v>5</v>
      </c>
      <c r="X88" s="4" t="s">
        <v>2695</v>
      </c>
      <c r="AQ88" s="19">
        <v>7</v>
      </c>
      <c r="BB88" s="19"/>
    </row>
    <row r="89" spans="1:54" ht="30">
      <c r="A89">
        <v>86</v>
      </c>
      <c r="B89" s="4">
        <v>7</v>
      </c>
      <c r="C89">
        <v>10</v>
      </c>
      <c r="D89">
        <v>29</v>
      </c>
      <c r="E89" s="17">
        <v>7</v>
      </c>
      <c r="F89">
        <v>50</v>
      </c>
      <c r="G89">
        <v>61</v>
      </c>
      <c r="H89">
        <v>0</v>
      </c>
      <c r="I89">
        <v>0</v>
      </c>
      <c r="J89">
        <v>0</v>
      </c>
      <c r="K89">
        <v>0</v>
      </c>
      <c r="L89">
        <v>0</v>
      </c>
      <c r="M89">
        <v>0</v>
      </c>
      <c r="P89" s="4" t="str">
        <f>VLOOKUP(E89,'Maps and Palettes'!$H$2:$I$418,2,FALSE)</f>
        <v>Blackjack: Interior</v>
      </c>
      <c r="Q89" s="5" t="s">
        <v>1429</v>
      </c>
      <c r="R89">
        <v>85</v>
      </c>
      <c r="S89" s="4">
        <f t="shared" si="12"/>
        <v>7</v>
      </c>
      <c r="T89" s="4">
        <f t="shared" si="13"/>
        <v>10</v>
      </c>
      <c r="U89" s="4">
        <f t="shared" si="14"/>
        <v>30</v>
      </c>
      <c r="V89" s="4">
        <f t="shared" si="15"/>
        <v>2</v>
      </c>
      <c r="W89">
        <v>6</v>
      </c>
      <c r="X89" s="4" t="s">
        <v>2696</v>
      </c>
      <c r="AQ89" s="19">
        <v>7</v>
      </c>
      <c r="BB89" s="19"/>
    </row>
    <row r="90" spans="1:54" ht="30">
      <c r="A90">
        <v>87</v>
      </c>
      <c r="B90" s="4">
        <v>7</v>
      </c>
      <c r="C90">
        <v>43</v>
      </c>
      <c r="D90">
        <v>55</v>
      </c>
      <c r="E90" s="17">
        <v>7</v>
      </c>
      <c r="F90">
        <v>57</v>
      </c>
      <c r="G90">
        <v>14</v>
      </c>
      <c r="H90">
        <v>0</v>
      </c>
      <c r="I90">
        <v>0</v>
      </c>
      <c r="J90">
        <v>0</v>
      </c>
      <c r="K90">
        <v>0</v>
      </c>
      <c r="L90">
        <v>0</v>
      </c>
      <c r="M90">
        <v>0</v>
      </c>
      <c r="P90" s="4" t="str">
        <f>VLOOKUP(E90,'Maps and Palettes'!$H$2:$I$418,2,FALSE)</f>
        <v>Blackjack: Interior</v>
      </c>
      <c r="Q90" s="5" t="s">
        <v>1430</v>
      </c>
      <c r="R90">
        <v>88</v>
      </c>
      <c r="S90" s="4">
        <f t="shared" si="12"/>
        <v>7</v>
      </c>
      <c r="T90" s="4">
        <f t="shared" si="13"/>
        <v>43</v>
      </c>
      <c r="U90" s="4">
        <f t="shared" si="14"/>
        <v>56</v>
      </c>
      <c r="V90" s="4">
        <f t="shared" si="15"/>
        <v>2</v>
      </c>
      <c r="W90">
        <v>5</v>
      </c>
      <c r="X90" s="4" t="s">
        <v>2695</v>
      </c>
      <c r="AQ90" s="19">
        <v>7</v>
      </c>
      <c r="BB90" s="19"/>
    </row>
    <row r="91" spans="1:54" ht="30">
      <c r="A91">
        <v>88</v>
      </c>
      <c r="B91" s="4">
        <v>7</v>
      </c>
      <c r="C91">
        <v>57</v>
      </c>
      <c r="D91">
        <v>15</v>
      </c>
      <c r="E91" s="17">
        <v>7</v>
      </c>
      <c r="F91">
        <v>43</v>
      </c>
      <c r="G91">
        <v>56</v>
      </c>
      <c r="H91">
        <v>2</v>
      </c>
      <c r="I91">
        <v>0</v>
      </c>
      <c r="J91">
        <v>0</v>
      </c>
      <c r="K91">
        <v>32</v>
      </c>
      <c r="L91">
        <v>0</v>
      </c>
      <c r="M91">
        <v>0</v>
      </c>
      <c r="P91" s="4" t="str">
        <f>VLOOKUP(E91,'Maps and Palettes'!$H$2:$I$418,2,FALSE)</f>
        <v>Blackjack: Interior</v>
      </c>
      <c r="Q91" s="5" t="s">
        <v>1431</v>
      </c>
      <c r="R91">
        <v>87</v>
      </c>
      <c r="S91" s="4">
        <f t="shared" si="12"/>
        <v>7</v>
      </c>
      <c r="T91" s="4">
        <f t="shared" si="13"/>
        <v>57</v>
      </c>
      <c r="U91" s="4">
        <f t="shared" si="14"/>
        <v>14</v>
      </c>
      <c r="V91" s="4">
        <f t="shared" si="15"/>
        <v>0</v>
      </c>
      <c r="W91">
        <v>7</v>
      </c>
      <c r="X91" s="4" t="s">
        <v>2697</v>
      </c>
      <c r="AQ91" s="19">
        <v>7</v>
      </c>
      <c r="BB91" s="19"/>
    </row>
    <row r="92" spans="1:54" ht="30">
      <c r="A92">
        <v>89</v>
      </c>
      <c r="B92" s="4">
        <v>7</v>
      </c>
      <c r="C92">
        <v>50</v>
      </c>
      <c r="D92">
        <v>9</v>
      </c>
      <c r="E92" s="17">
        <v>8</v>
      </c>
      <c r="F92">
        <v>109</v>
      </c>
      <c r="G92">
        <v>41</v>
      </c>
      <c r="H92">
        <v>2</v>
      </c>
      <c r="I92">
        <v>0</v>
      </c>
      <c r="J92">
        <v>0</v>
      </c>
      <c r="K92">
        <v>32</v>
      </c>
      <c r="L92">
        <v>0</v>
      </c>
      <c r="M92">
        <v>0</v>
      </c>
      <c r="P92" s="4" t="str">
        <f>VLOOKUP(E92,'Maps and Palettes'!$H$2:$I$418,2,FALSE)</f>
        <v>Blackjack: Parlor</v>
      </c>
      <c r="Q92" s="5" t="s">
        <v>1425</v>
      </c>
      <c r="R92">
        <v>90</v>
      </c>
      <c r="S92">
        <f t="shared" si="12"/>
        <v>8</v>
      </c>
      <c r="T92">
        <f t="shared" si="13"/>
        <v>50</v>
      </c>
      <c r="U92">
        <f t="shared" si="14"/>
        <v>8</v>
      </c>
      <c r="V92">
        <f t="shared" si="15"/>
        <v>0</v>
      </c>
      <c r="W92">
        <v>7</v>
      </c>
      <c r="X92" s="4" t="s">
        <v>2697</v>
      </c>
      <c r="AQ92" s="19">
        <v>8</v>
      </c>
      <c r="BB92" s="19"/>
    </row>
    <row r="93" spans="1:54">
      <c r="A93">
        <v>90</v>
      </c>
      <c r="B93" s="4">
        <v>8</v>
      </c>
      <c r="C93">
        <v>109</v>
      </c>
      <c r="D93">
        <v>40</v>
      </c>
      <c r="E93" s="17">
        <v>7</v>
      </c>
      <c r="F93">
        <v>50</v>
      </c>
      <c r="G93">
        <v>8</v>
      </c>
      <c r="H93">
        <v>0</v>
      </c>
      <c r="I93">
        <v>0</v>
      </c>
      <c r="J93">
        <v>0</v>
      </c>
      <c r="K93">
        <v>0</v>
      </c>
      <c r="L93">
        <v>0</v>
      </c>
      <c r="M93">
        <v>0</v>
      </c>
      <c r="P93" s="4" t="str">
        <f>VLOOKUP(E93,'Maps and Palettes'!$H$2:$I$418,2,FALSE)</f>
        <v>Blackjack: Interior</v>
      </c>
      <c r="Q93" s="5" t="s">
        <v>1432</v>
      </c>
      <c r="R93">
        <v>89</v>
      </c>
      <c r="S93">
        <f t="shared" si="12"/>
        <v>7</v>
      </c>
      <c r="T93">
        <f t="shared" si="13"/>
        <v>109</v>
      </c>
      <c r="U93">
        <f t="shared" si="14"/>
        <v>41</v>
      </c>
      <c r="V93">
        <f t="shared" si="15"/>
        <v>2</v>
      </c>
      <c r="W93">
        <v>8</v>
      </c>
      <c r="X93" t="s">
        <v>2698</v>
      </c>
      <c r="AQ93" s="19">
        <v>7</v>
      </c>
      <c r="BB93" s="19"/>
    </row>
    <row r="94" spans="1:54">
      <c r="A94">
        <v>91</v>
      </c>
      <c r="B94" s="4">
        <v>11</v>
      </c>
      <c r="C94">
        <v>24</v>
      </c>
      <c r="D94">
        <v>8</v>
      </c>
      <c r="E94" s="17">
        <v>12</v>
      </c>
      <c r="F94">
        <v>17</v>
      </c>
      <c r="G94">
        <v>44</v>
      </c>
      <c r="H94">
        <v>0</v>
      </c>
      <c r="I94">
        <v>0</v>
      </c>
      <c r="J94">
        <v>0</v>
      </c>
      <c r="K94">
        <v>0</v>
      </c>
      <c r="L94">
        <v>0</v>
      </c>
      <c r="M94">
        <v>0</v>
      </c>
      <c r="P94" s="4" t="str">
        <f>VLOOKUP(E94,'Maps and Palettes'!$H$2:$I$418,2,FALSE)</f>
        <v>Falcon: Interior</v>
      </c>
      <c r="Q94" s="5" t="s">
        <v>1433</v>
      </c>
      <c r="R94">
        <v>92</v>
      </c>
      <c r="S94">
        <f t="shared" si="12"/>
        <v>12</v>
      </c>
      <c r="T94">
        <f t="shared" si="13"/>
        <v>23</v>
      </c>
      <c r="U94">
        <f t="shared" si="14"/>
        <v>8</v>
      </c>
      <c r="V94">
        <f t="shared" si="15"/>
        <v>3</v>
      </c>
      <c r="W94">
        <v>9</v>
      </c>
      <c r="X94" s="4" t="s">
        <v>363</v>
      </c>
      <c r="AQ94" s="19">
        <v>12</v>
      </c>
      <c r="BB94" s="19"/>
    </row>
    <row r="95" spans="1:54" ht="30">
      <c r="A95">
        <v>92</v>
      </c>
      <c r="B95" s="4">
        <v>12</v>
      </c>
      <c r="C95">
        <v>17</v>
      </c>
      <c r="D95">
        <v>43</v>
      </c>
      <c r="E95" s="17">
        <v>11</v>
      </c>
      <c r="F95">
        <v>23</v>
      </c>
      <c r="G95">
        <v>8</v>
      </c>
      <c r="H95">
        <v>3</v>
      </c>
      <c r="I95">
        <v>0</v>
      </c>
      <c r="J95">
        <v>0</v>
      </c>
      <c r="K95">
        <v>48</v>
      </c>
      <c r="L95">
        <v>0</v>
      </c>
      <c r="M95">
        <v>0</v>
      </c>
      <c r="P95" s="4" t="str">
        <f>VLOOKUP(E95,'Maps and Palettes'!$H$2:$I$418,2,FALSE)</f>
        <v>Falcon: Exterior</v>
      </c>
      <c r="Q95" s="5" t="s">
        <v>1434</v>
      </c>
      <c r="R95">
        <v>91</v>
      </c>
      <c r="S95">
        <f t="shared" si="12"/>
        <v>11</v>
      </c>
      <c r="T95">
        <f t="shared" si="13"/>
        <v>17</v>
      </c>
      <c r="U95">
        <f t="shared" si="14"/>
        <v>44</v>
      </c>
      <c r="V95">
        <f t="shared" si="15"/>
        <v>0</v>
      </c>
      <c r="W95">
        <v>10</v>
      </c>
      <c r="X95" s="4" t="s">
        <v>2699</v>
      </c>
      <c r="AQ95" s="19">
        <v>11</v>
      </c>
      <c r="BB95" s="19"/>
    </row>
    <row r="96" spans="1:54" ht="30">
      <c r="A96">
        <v>93</v>
      </c>
      <c r="B96" s="4">
        <v>12</v>
      </c>
      <c r="C96">
        <v>23</v>
      </c>
      <c r="D96">
        <v>44</v>
      </c>
      <c r="E96" s="17">
        <v>12</v>
      </c>
      <c r="F96">
        <v>36</v>
      </c>
      <c r="G96">
        <v>37</v>
      </c>
      <c r="H96">
        <v>0</v>
      </c>
      <c r="I96">
        <v>0</v>
      </c>
      <c r="J96">
        <v>0</v>
      </c>
      <c r="K96">
        <v>0</v>
      </c>
      <c r="L96">
        <v>0</v>
      </c>
      <c r="M96">
        <v>0</v>
      </c>
      <c r="P96" s="4" t="str">
        <f>VLOOKUP(E96,'Maps and Palettes'!$H$2:$I$418,2,FALSE)</f>
        <v>Falcon: Interior</v>
      </c>
      <c r="Q96" s="5" t="s">
        <v>1435</v>
      </c>
      <c r="R96">
        <v>94</v>
      </c>
      <c r="S96">
        <f t="shared" si="12"/>
        <v>12</v>
      </c>
      <c r="T96">
        <f t="shared" si="13"/>
        <v>23</v>
      </c>
      <c r="U96">
        <f t="shared" si="14"/>
        <v>45</v>
      </c>
      <c r="V96">
        <f t="shared" si="15"/>
        <v>2</v>
      </c>
      <c r="W96">
        <v>10</v>
      </c>
      <c r="X96" s="4" t="s">
        <v>2699</v>
      </c>
      <c r="AQ96" s="19">
        <v>12</v>
      </c>
      <c r="BB96" s="19"/>
    </row>
    <row r="97" spans="1:56">
      <c r="A97">
        <v>94</v>
      </c>
      <c r="B97" s="4">
        <v>12</v>
      </c>
      <c r="C97">
        <v>36</v>
      </c>
      <c r="D97">
        <v>38</v>
      </c>
      <c r="E97" s="17">
        <v>12</v>
      </c>
      <c r="F97">
        <v>23</v>
      </c>
      <c r="G97">
        <v>45</v>
      </c>
      <c r="H97">
        <v>2</v>
      </c>
      <c r="I97">
        <v>0</v>
      </c>
      <c r="J97">
        <v>0</v>
      </c>
      <c r="K97">
        <v>32</v>
      </c>
      <c r="L97">
        <v>0</v>
      </c>
      <c r="M97">
        <v>0</v>
      </c>
      <c r="P97" s="4" t="str">
        <f>VLOOKUP(E97,'Maps and Palettes'!$H$2:$I$418,2,FALSE)</f>
        <v>Falcon: Interior</v>
      </c>
      <c r="Q97" s="5" t="s">
        <v>1436</v>
      </c>
      <c r="R97">
        <v>93</v>
      </c>
      <c r="S97">
        <f t="shared" si="12"/>
        <v>12</v>
      </c>
      <c r="T97">
        <f t="shared" si="13"/>
        <v>36</v>
      </c>
      <c r="U97">
        <f t="shared" si="14"/>
        <v>37</v>
      </c>
      <c r="V97">
        <f t="shared" si="15"/>
        <v>0</v>
      </c>
      <c r="W97">
        <v>11</v>
      </c>
      <c r="X97" s="4" t="s">
        <v>1436</v>
      </c>
      <c r="AQ97" s="19">
        <v>12</v>
      </c>
      <c r="BB97" s="19"/>
    </row>
    <row r="98" spans="1:56" ht="30">
      <c r="A98">
        <v>95</v>
      </c>
      <c r="B98" s="4">
        <v>12</v>
      </c>
      <c r="C98">
        <v>8</v>
      </c>
      <c r="D98">
        <v>53</v>
      </c>
      <c r="E98" s="17">
        <v>12</v>
      </c>
      <c r="F98">
        <v>50</v>
      </c>
      <c r="G98">
        <v>27</v>
      </c>
      <c r="H98">
        <v>0</v>
      </c>
      <c r="I98">
        <v>0</v>
      </c>
      <c r="J98">
        <v>0</v>
      </c>
      <c r="K98">
        <v>0</v>
      </c>
      <c r="L98">
        <v>0</v>
      </c>
      <c r="M98">
        <v>0</v>
      </c>
      <c r="P98" s="4" t="str">
        <f>VLOOKUP(E98,'Maps and Palettes'!$H$2:$I$418,2,FALSE)</f>
        <v>Falcon: Interior</v>
      </c>
      <c r="Q98" s="5" t="s">
        <v>1437</v>
      </c>
      <c r="R98">
        <v>96</v>
      </c>
      <c r="S98">
        <f t="shared" si="12"/>
        <v>12</v>
      </c>
      <c r="T98">
        <f t="shared" si="13"/>
        <v>8</v>
      </c>
      <c r="U98">
        <f t="shared" si="14"/>
        <v>52</v>
      </c>
      <c r="V98">
        <f t="shared" si="15"/>
        <v>0</v>
      </c>
      <c r="W98">
        <v>10</v>
      </c>
      <c r="X98" s="4" t="s">
        <v>2699</v>
      </c>
      <c r="AQ98" s="19">
        <v>12</v>
      </c>
      <c r="BB98" s="19"/>
    </row>
    <row r="99" spans="1:56">
      <c r="A99">
        <v>96</v>
      </c>
      <c r="B99" s="4">
        <v>12</v>
      </c>
      <c r="C99">
        <v>50</v>
      </c>
      <c r="D99">
        <v>26</v>
      </c>
      <c r="E99" s="17">
        <v>12</v>
      </c>
      <c r="F99">
        <v>8</v>
      </c>
      <c r="G99">
        <v>52</v>
      </c>
      <c r="H99">
        <v>0</v>
      </c>
      <c r="I99">
        <v>0</v>
      </c>
      <c r="J99">
        <v>0</v>
      </c>
      <c r="K99">
        <v>0</v>
      </c>
      <c r="L99">
        <v>0</v>
      </c>
      <c r="M99">
        <v>0</v>
      </c>
      <c r="P99" s="4" t="str">
        <f>VLOOKUP(E99,'Maps and Palettes'!$H$2:$I$418,2,FALSE)</f>
        <v>Falcon: Interior</v>
      </c>
      <c r="Q99" s="5" t="s">
        <v>1438</v>
      </c>
      <c r="R99">
        <v>95</v>
      </c>
      <c r="S99">
        <f t="shared" si="12"/>
        <v>12</v>
      </c>
      <c r="T99">
        <f t="shared" si="13"/>
        <v>50</v>
      </c>
      <c r="U99">
        <f t="shared" si="14"/>
        <v>27</v>
      </c>
      <c r="V99">
        <f t="shared" si="15"/>
        <v>0</v>
      </c>
      <c r="W99">
        <v>12</v>
      </c>
      <c r="X99" t="s">
        <v>1438</v>
      </c>
      <c r="AQ99" s="19">
        <v>12</v>
      </c>
      <c r="BB99" s="19"/>
    </row>
    <row r="100" spans="1:56" ht="30">
      <c r="A100">
        <v>1129</v>
      </c>
      <c r="B100" s="4">
        <v>14</v>
      </c>
      <c r="C100">
        <v>7</v>
      </c>
      <c r="D100">
        <v>7</v>
      </c>
      <c r="E100" s="17">
        <v>15</v>
      </c>
      <c r="F100">
        <v>88</v>
      </c>
      <c r="G100">
        <v>46</v>
      </c>
      <c r="H100">
        <v>0</v>
      </c>
      <c r="I100">
        <v>0</v>
      </c>
      <c r="J100">
        <v>0</v>
      </c>
      <c r="K100">
        <v>0</v>
      </c>
      <c r="L100">
        <v>2</v>
      </c>
      <c r="M100">
        <v>0</v>
      </c>
      <c r="N100" s="4" t="s">
        <v>241</v>
      </c>
      <c r="O100" s="4">
        <v>9</v>
      </c>
      <c r="P100" s="4" t="str">
        <f>VLOOKUP(E100,'Maps and Palettes'!$H$2:$I$418,2,FALSE)</f>
        <v>Chocobo Stable: Interior</v>
      </c>
      <c r="Q100" s="5" t="s">
        <v>1440</v>
      </c>
      <c r="R100">
        <v>1131</v>
      </c>
      <c r="S100" s="4">
        <f t="shared" si="12"/>
        <v>15</v>
      </c>
      <c r="T100" s="4">
        <f t="shared" si="13"/>
        <v>8</v>
      </c>
      <c r="U100" s="4">
        <f t="shared" si="14"/>
        <v>9</v>
      </c>
      <c r="V100" s="4">
        <f t="shared" si="15"/>
        <v>2</v>
      </c>
      <c r="W100">
        <v>13</v>
      </c>
      <c r="X100" t="s">
        <v>2700</v>
      </c>
      <c r="AQ100" s="19">
        <v>15</v>
      </c>
      <c r="BB100" s="19" t="s">
        <v>0</v>
      </c>
      <c r="BD100" s="19" t="s">
        <v>12247</v>
      </c>
    </row>
    <row r="101" spans="1:56" ht="30">
      <c r="A101">
        <v>1130</v>
      </c>
      <c r="B101" s="4">
        <v>14</v>
      </c>
      <c r="C101">
        <v>0</v>
      </c>
      <c r="D101">
        <v>14</v>
      </c>
      <c r="E101" s="17">
        <v>511</v>
      </c>
      <c r="F101">
        <v>0</v>
      </c>
      <c r="G101">
        <v>0</v>
      </c>
      <c r="H101">
        <v>2</v>
      </c>
      <c r="I101">
        <v>0</v>
      </c>
      <c r="J101">
        <v>0</v>
      </c>
      <c r="K101">
        <v>32</v>
      </c>
      <c r="L101">
        <v>15</v>
      </c>
      <c r="M101">
        <v>0</v>
      </c>
      <c r="N101" s="4" t="s">
        <v>241</v>
      </c>
      <c r="O101" s="4">
        <v>12</v>
      </c>
      <c r="P101" s="4" t="str">
        <f>VLOOKUP(E101,'Maps and Palettes'!$H$2:$I$418,2,FALSE)</f>
        <v>Parent Map</v>
      </c>
      <c r="Q101" s="5" t="s">
        <v>2679</v>
      </c>
      <c r="S101" s="4"/>
      <c r="T101" s="4"/>
      <c r="U101" s="4"/>
      <c r="V101" s="4"/>
      <c r="W101" s="4">
        <v>13</v>
      </c>
      <c r="X101" s="4" t="s">
        <v>2700</v>
      </c>
      <c r="AQ101" s="19">
        <v>511</v>
      </c>
      <c r="AU101">
        <f>AQ101</f>
        <v>511</v>
      </c>
      <c r="BB101" s="19" t="s">
        <v>0</v>
      </c>
      <c r="BD101" s="19" t="s">
        <v>12247</v>
      </c>
    </row>
    <row r="102" spans="1:56">
      <c r="A102">
        <v>1131</v>
      </c>
      <c r="B102" s="4">
        <v>15</v>
      </c>
      <c r="C102">
        <v>87</v>
      </c>
      <c r="D102">
        <v>47</v>
      </c>
      <c r="E102" s="17">
        <v>14</v>
      </c>
      <c r="F102">
        <v>8</v>
      </c>
      <c r="G102">
        <v>9</v>
      </c>
      <c r="H102">
        <v>2</v>
      </c>
      <c r="I102">
        <v>0</v>
      </c>
      <c r="J102">
        <v>0</v>
      </c>
      <c r="K102">
        <v>32</v>
      </c>
      <c r="L102">
        <v>2</v>
      </c>
      <c r="M102">
        <v>0</v>
      </c>
      <c r="N102" s="4" t="s">
        <v>244</v>
      </c>
      <c r="O102" s="4">
        <v>46</v>
      </c>
      <c r="P102" s="4" t="str">
        <f>VLOOKUP(E102,'Maps and Palettes'!$H$2:$I$418,2,FALSE)</f>
        <v>Chocobo Stable: Exterior (WoB)</v>
      </c>
      <c r="Q102" s="5" t="s">
        <v>1439</v>
      </c>
      <c r="R102">
        <v>1129</v>
      </c>
      <c r="S102" s="4">
        <f>IF(VLOOKUP(R102,$A$3:$M$1354,5,FALSE)=511,"parent_map",VLOOKUP(R102,$A$3:$M$1354,2,FALSE))</f>
        <v>14</v>
      </c>
      <c r="T102" s="4">
        <f>VLOOKUP(R102,$A$3:$M$1354,6,FALSE)</f>
        <v>88</v>
      </c>
      <c r="U102" s="4">
        <f>VLOOKUP(R102,$A$3:$M$1354,7,FALSE)</f>
        <v>46</v>
      </c>
      <c r="V102" s="4">
        <f>VLOOKUP(R102,$A$3:$M$1354,8,FALSE)</f>
        <v>0</v>
      </c>
      <c r="W102">
        <v>14</v>
      </c>
      <c r="X102" s="4" t="s">
        <v>1439</v>
      </c>
      <c r="AQ102" s="19">
        <v>14</v>
      </c>
      <c r="BB102" s="19" t="s">
        <v>0</v>
      </c>
      <c r="BD102" s="19" t="s">
        <v>12248</v>
      </c>
    </row>
    <row r="103" spans="1:56" ht="30">
      <c r="A103">
        <v>1132</v>
      </c>
      <c r="B103" s="4">
        <v>16</v>
      </c>
      <c r="C103">
        <v>7</v>
      </c>
      <c r="D103">
        <v>7</v>
      </c>
      <c r="E103" s="17">
        <v>15</v>
      </c>
      <c r="F103">
        <v>88</v>
      </c>
      <c r="G103">
        <v>46</v>
      </c>
      <c r="H103">
        <v>0</v>
      </c>
      <c r="I103">
        <v>0</v>
      </c>
      <c r="J103">
        <v>0</v>
      </c>
      <c r="K103">
        <v>0</v>
      </c>
      <c r="L103">
        <v>2</v>
      </c>
      <c r="M103">
        <v>0</v>
      </c>
      <c r="N103" s="4" t="s">
        <v>241</v>
      </c>
      <c r="O103" s="4" t="s">
        <v>242</v>
      </c>
      <c r="P103" s="4" t="str">
        <f>VLOOKUP(E103,'Maps and Palettes'!$H$2:$I$418,2,FALSE)</f>
        <v>Chocobo Stable: Interior</v>
      </c>
      <c r="Q103" s="5" t="s">
        <v>1441</v>
      </c>
      <c r="R103" s="4">
        <v>1131</v>
      </c>
      <c r="S103" s="4">
        <f>IF(VLOOKUP(R103,$A$3:$M$1354,5,FALSE)=511,"parent_map",VLOOKUP(R103,$A$3:$M$1354,2,FALSE))</f>
        <v>15</v>
      </c>
      <c r="T103" s="4">
        <f>VLOOKUP(R103,$A$3:$M$1354,6,FALSE)</f>
        <v>8</v>
      </c>
      <c r="U103" s="4">
        <f>VLOOKUP(R103,$A$3:$M$1354,7,FALSE)</f>
        <v>9</v>
      </c>
      <c r="V103" s="4">
        <f>VLOOKUP(R103,$A$3:$M$1354,8,FALSE)</f>
        <v>2</v>
      </c>
      <c r="W103">
        <v>15</v>
      </c>
      <c r="X103" s="4" t="s">
        <v>2701</v>
      </c>
      <c r="AQ103" s="19">
        <v>15</v>
      </c>
      <c r="BB103" s="19" t="s">
        <v>0</v>
      </c>
      <c r="BD103" s="19" t="s">
        <v>12247</v>
      </c>
    </row>
    <row r="104" spans="1:56" ht="30">
      <c r="A104">
        <v>1133</v>
      </c>
      <c r="B104" s="4">
        <v>16</v>
      </c>
      <c r="C104">
        <v>0</v>
      </c>
      <c r="D104">
        <v>14</v>
      </c>
      <c r="E104" s="17">
        <v>511</v>
      </c>
      <c r="F104">
        <v>0</v>
      </c>
      <c r="G104">
        <v>0</v>
      </c>
      <c r="H104">
        <v>2</v>
      </c>
      <c r="I104">
        <v>0</v>
      </c>
      <c r="J104">
        <v>0</v>
      </c>
      <c r="K104">
        <v>32</v>
      </c>
      <c r="L104">
        <v>15</v>
      </c>
      <c r="M104">
        <v>0</v>
      </c>
      <c r="N104" s="4" t="s">
        <v>241</v>
      </c>
      <c r="O104" s="4" t="s">
        <v>267</v>
      </c>
      <c r="P104" s="4" t="str">
        <f>VLOOKUP(E104,'Maps and Palettes'!$H$2:$I$418,2,FALSE)</f>
        <v>Parent Map</v>
      </c>
      <c r="Q104" s="5" t="s">
        <v>2680</v>
      </c>
      <c r="S104" s="4"/>
      <c r="T104" s="4"/>
      <c r="U104" s="4"/>
      <c r="V104" s="4"/>
      <c r="W104">
        <v>15</v>
      </c>
      <c r="X104" s="4" t="s">
        <v>2701</v>
      </c>
      <c r="AQ104" s="19">
        <v>511</v>
      </c>
      <c r="AU104" s="19">
        <f>AQ104</f>
        <v>511</v>
      </c>
      <c r="BB104" s="19" t="s">
        <v>0</v>
      </c>
      <c r="BD104" s="19" t="s">
        <v>12247</v>
      </c>
    </row>
    <row r="105" spans="1:56" ht="30">
      <c r="A105">
        <v>1134</v>
      </c>
      <c r="B105" s="4">
        <v>19</v>
      </c>
      <c r="C105">
        <v>35</v>
      </c>
      <c r="D105">
        <v>1</v>
      </c>
      <c r="E105" s="17">
        <v>39</v>
      </c>
      <c r="F105">
        <v>26</v>
      </c>
      <c r="G105">
        <v>52</v>
      </c>
      <c r="H105">
        <v>0</v>
      </c>
      <c r="I105">
        <v>0</v>
      </c>
      <c r="J105">
        <v>0</v>
      </c>
      <c r="K105">
        <v>0</v>
      </c>
      <c r="L105">
        <v>5</v>
      </c>
      <c r="M105">
        <v>0</v>
      </c>
      <c r="N105" s="4" t="s">
        <v>246</v>
      </c>
      <c r="O105" s="4" t="s">
        <v>243</v>
      </c>
      <c r="P105" s="4" t="str">
        <f>VLOOKUP(E105,'Maps and Palettes'!$H$2:$I$418,2,FALSE)</f>
        <v>Narshe: North Exterior (Intro)</v>
      </c>
      <c r="Q105" s="5" t="s">
        <v>2704</v>
      </c>
      <c r="W105">
        <v>16</v>
      </c>
      <c r="X105" t="s">
        <v>2702</v>
      </c>
      <c r="Y105" t="s">
        <v>1442</v>
      </c>
      <c r="AQ105" s="19">
        <v>39</v>
      </c>
      <c r="BB105" s="19"/>
    </row>
    <row r="106" spans="1:56">
      <c r="A106">
        <v>97</v>
      </c>
      <c r="B106" s="4">
        <v>20</v>
      </c>
      <c r="C106">
        <v>41</v>
      </c>
      <c r="D106">
        <v>36</v>
      </c>
      <c r="E106" s="17">
        <v>28</v>
      </c>
      <c r="F106">
        <v>8</v>
      </c>
      <c r="G106">
        <v>45</v>
      </c>
      <c r="H106">
        <v>0</v>
      </c>
      <c r="I106">
        <v>1</v>
      </c>
      <c r="J106">
        <v>0</v>
      </c>
      <c r="K106">
        <v>8</v>
      </c>
      <c r="L106">
        <v>0</v>
      </c>
      <c r="M106">
        <v>0</v>
      </c>
      <c r="P106" s="4" t="str">
        <f>VLOOKUP(E106,'Maps and Palettes'!$H$2:$I$418,2,FALSE)</f>
        <v>Narshe: Inn</v>
      </c>
      <c r="Q106" s="5" t="s">
        <v>1461</v>
      </c>
      <c r="R106">
        <v>123</v>
      </c>
      <c r="S106" s="4">
        <f t="shared" ref="S106:S137" si="16">IF(VLOOKUP(R106,$A$3:$M$1354,5,FALSE)=511,"parent_map",VLOOKUP(R106,$A$3:$M$1354,2,FALSE))</f>
        <v>28</v>
      </c>
      <c r="T106">
        <f t="shared" ref="T106:T137" si="17">VLOOKUP(R106,$A$3:$M$1354,6,FALSE)</f>
        <v>41</v>
      </c>
      <c r="U106">
        <f t="shared" ref="U106:U137" si="18">VLOOKUP(R106,$A$3:$M$1354,7,FALSE)</f>
        <v>38</v>
      </c>
      <c r="V106">
        <f t="shared" ref="V106:V137" si="19">VLOOKUP(R106,$A$3:$M$1354,8,FALSE)</f>
        <v>2</v>
      </c>
      <c r="W106">
        <v>17</v>
      </c>
      <c r="X106" s="4" t="s">
        <v>2703</v>
      </c>
      <c r="Z106" s="4"/>
      <c r="AB106" s="4"/>
      <c r="AQ106" s="19">
        <v>28</v>
      </c>
      <c r="AS106">
        <f>A106+32</f>
        <v>129</v>
      </c>
      <c r="AT106" s="19" t="str">
        <f t="shared" ref="AT106:AT132" si="20">A106&amp;" : "&amp;AS106&amp;",  #"&amp;Q106</f>
        <v>97 : 129,  #Narshe Inn Outside WoB</v>
      </c>
      <c r="BB106" s="19" t="s">
        <v>0</v>
      </c>
      <c r="BD106" s="19"/>
    </row>
    <row r="107" spans="1:56" ht="30">
      <c r="A107">
        <v>98</v>
      </c>
      <c r="B107" s="4">
        <v>20</v>
      </c>
      <c r="C107">
        <v>52</v>
      </c>
      <c r="D107">
        <v>37</v>
      </c>
      <c r="E107" s="17">
        <v>30</v>
      </c>
      <c r="F107">
        <v>79</v>
      </c>
      <c r="G107">
        <v>17</v>
      </c>
      <c r="H107">
        <v>0</v>
      </c>
      <c r="I107">
        <v>0</v>
      </c>
      <c r="J107">
        <v>0</v>
      </c>
      <c r="K107">
        <v>0</v>
      </c>
      <c r="L107">
        <v>0</v>
      </c>
      <c r="M107">
        <v>0</v>
      </c>
      <c r="P107" s="4" t="str">
        <f>VLOOKUP(E107,'Maps and Palettes'!$H$2:$I$418,2,FALSE)</f>
        <v>Narshe: Other Rooms</v>
      </c>
      <c r="Q107" s="5" t="s">
        <v>1443</v>
      </c>
      <c r="R107">
        <v>128</v>
      </c>
      <c r="S107" s="4">
        <f t="shared" si="16"/>
        <v>30</v>
      </c>
      <c r="T107" s="4">
        <f t="shared" si="17"/>
        <v>52</v>
      </c>
      <c r="U107" s="4">
        <f t="shared" si="18"/>
        <v>39</v>
      </c>
      <c r="V107" s="4">
        <f t="shared" si="19"/>
        <v>2</v>
      </c>
      <c r="W107" s="2">
        <v>17</v>
      </c>
      <c r="X107" s="4" t="s">
        <v>2703</v>
      </c>
      <c r="AQ107" s="19">
        <v>30</v>
      </c>
      <c r="AS107" s="19">
        <f t="shared" ref="AS107:AS126" si="21">A107+32</f>
        <v>130</v>
      </c>
      <c r="AT107" s="19" t="str">
        <f t="shared" si="20"/>
        <v>98 : 130,  #Narshe Treasure Room Outside WoB</v>
      </c>
      <c r="BB107" s="19" t="s">
        <v>0</v>
      </c>
    </row>
    <row r="108" spans="1:56" ht="30" customHeight="1">
      <c r="A108">
        <v>99</v>
      </c>
      <c r="B108" s="4">
        <v>20</v>
      </c>
      <c r="C108">
        <v>32</v>
      </c>
      <c r="D108">
        <v>30</v>
      </c>
      <c r="E108" s="17">
        <v>24</v>
      </c>
      <c r="F108">
        <v>25</v>
      </c>
      <c r="G108">
        <v>13</v>
      </c>
      <c r="H108">
        <v>0</v>
      </c>
      <c r="I108">
        <v>1</v>
      </c>
      <c r="J108">
        <v>0</v>
      </c>
      <c r="K108">
        <v>8</v>
      </c>
      <c r="L108">
        <v>0</v>
      </c>
      <c r="M108">
        <v>0</v>
      </c>
      <c r="P108" s="4" t="str">
        <f>VLOOKUP(E108,'Maps and Palettes'!$H$2:$I$418,2,FALSE)</f>
        <v>Narshe: Weapon Shop</v>
      </c>
      <c r="Q108" s="5" t="s">
        <v>1444</v>
      </c>
      <c r="R108">
        <v>116</v>
      </c>
      <c r="S108" s="4">
        <f t="shared" si="16"/>
        <v>24</v>
      </c>
      <c r="T108" s="4">
        <f t="shared" si="17"/>
        <v>32</v>
      </c>
      <c r="U108" s="4">
        <f t="shared" si="18"/>
        <v>32</v>
      </c>
      <c r="V108" s="4">
        <f t="shared" si="19"/>
        <v>2</v>
      </c>
      <c r="W108" s="2">
        <v>17</v>
      </c>
      <c r="X108" s="4" t="s">
        <v>2703</v>
      </c>
      <c r="AQ108" s="19">
        <v>24</v>
      </c>
      <c r="AS108" s="19">
        <f t="shared" si="21"/>
        <v>131</v>
      </c>
      <c r="AT108" s="19" t="str">
        <f t="shared" si="20"/>
        <v>99 : 131,  #Narshe Weapon Outside WoB</v>
      </c>
      <c r="BB108" s="19" t="s">
        <v>0</v>
      </c>
    </row>
    <row r="109" spans="1:56">
      <c r="A109">
        <v>100</v>
      </c>
      <c r="B109" s="4">
        <v>20</v>
      </c>
      <c r="C109">
        <v>29</v>
      </c>
      <c r="D109">
        <v>25</v>
      </c>
      <c r="E109" s="17">
        <v>27</v>
      </c>
      <c r="F109">
        <v>64</v>
      </c>
      <c r="G109">
        <v>13</v>
      </c>
      <c r="H109">
        <v>0</v>
      </c>
      <c r="I109">
        <v>1</v>
      </c>
      <c r="J109">
        <v>0</v>
      </c>
      <c r="K109">
        <v>8</v>
      </c>
      <c r="L109">
        <v>0</v>
      </c>
      <c r="M109">
        <v>0</v>
      </c>
      <c r="P109" s="4" t="str">
        <f>VLOOKUP(E109,'Maps and Palettes'!$H$2:$I$418,2,FALSE)</f>
        <v>Narshe: Relic Shop</v>
      </c>
      <c r="Q109" s="5" t="s">
        <v>1445</v>
      </c>
      <c r="R109">
        <v>122</v>
      </c>
      <c r="S109" s="4">
        <f t="shared" si="16"/>
        <v>27</v>
      </c>
      <c r="T109" s="4">
        <f t="shared" si="17"/>
        <v>29</v>
      </c>
      <c r="U109" s="4">
        <f t="shared" si="18"/>
        <v>27</v>
      </c>
      <c r="V109" s="4">
        <f t="shared" si="19"/>
        <v>2</v>
      </c>
      <c r="W109" s="2">
        <v>17</v>
      </c>
      <c r="X109" s="4" t="s">
        <v>2703</v>
      </c>
      <c r="AQ109" s="19">
        <v>27</v>
      </c>
      <c r="AS109" s="19">
        <f t="shared" si="21"/>
        <v>132</v>
      </c>
      <c r="AT109" s="19" t="str">
        <f t="shared" si="20"/>
        <v>100 : 132,  #Narshe Relic Outside WoB</v>
      </c>
      <c r="BB109" s="19" t="s">
        <v>0</v>
      </c>
    </row>
    <row r="110" spans="1:56" ht="30">
      <c r="A110">
        <v>101</v>
      </c>
      <c r="B110" s="4">
        <v>20</v>
      </c>
      <c r="C110">
        <v>18</v>
      </c>
      <c r="D110">
        <v>22</v>
      </c>
      <c r="E110" s="17">
        <v>30</v>
      </c>
      <c r="F110">
        <v>110</v>
      </c>
      <c r="G110">
        <v>25</v>
      </c>
      <c r="H110">
        <v>0</v>
      </c>
      <c r="I110">
        <v>1</v>
      </c>
      <c r="J110">
        <v>0</v>
      </c>
      <c r="K110">
        <v>8</v>
      </c>
      <c r="L110">
        <v>0</v>
      </c>
      <c r="M110">
        <v>0</v>
      </c>
      <c r="P110" s="4" t="str">
        <f>VLOOKUP(E110,'Maps and Palettes'!$H$2:$I$418,2,FALSE)</f>
        <v>Narshe: Other Rooms</v>
      </c>
      <c r="Q110" s="5" t="s">
        <v>1446</v>
      </c>
      <c r="R110">
        <v>126</v>
      </c>
      <c r="S110">
        <f t="shared" si="16"/>
        <v>30</v>
      </c>
      <c r="T110">
        <f t="shared" si="17"/>
        <v>18</v>
      </c>
      <c r="U110">
        <f t="shared" si="18"/>
        <v>24</v>
      </c>
      <c r="V110">
        <f t="shared" si="19"/>
        <v>2</v>
      </c>
      <c r="W110" s="2">
        <v>17</v>
      </c>
      <c r="X110" s="4" t="s">
        <v>2703</v>
      </c>
      <c r="AQ110" s="19">
        <v>30</v>
      </c>
      <c r="AS110" s="19">
        <f t="shared" si="21"/>
        <v>133</v>
      </c>
      <c r="AT110" s="19" t="str">
        <f t="shared" si="20"/>
        <v>101 : 133,  #Narshe Elder House Outside WoB</v>
      </c>
      <c r="BB110" s="19" t="s">
        <v>0</v>
      </c>
    </row>
    <row r="111" spans="1:56" ht="30">
      <c r="A111">
        <v>102</v>
      </c>
      <c r="B111" s="4">
        <v>20</v>
      </c>
      <c r="C111">
        <v>32</v>
      </c>
      <c r="D111">
        <v>16</v>
      </c>
      <c r="E111" s="17">
        <v>30</v>
      </c>
      <c r="F111">
        <v>80</v>
      </c>
      <c r="G111">
        <v>35</v>
      </c>
      <c r="H111">
        <v>0</v>
      </c>
      <c r="I111">
        <v>0</v>
      </c>
      <c r="J111">
        <v>0</v>
      </c>
      <c r="K111">
        <v>0</v>
      </c>
      <c r="L111">
        <v>0</v>
      </c>
      <c r="M111">
        <v>0</v>
      </c>
      <c r="P111" s="4" t="str">
        <f>VLOOKUP(E111,'Maps and Palettes'!$H$2:$I$418,2,FALSE)</f>
        <v>Narshe: Other Rooms</v>
      </c>
      <c r="Q111" s="5" t="s">
        <v>1447</v>
      </c>
      <c r="R111">
        <v>127</v>
      </c>
      <c r="S111">
        <f t="shared" si="16"/>
        <v>30</v>
      </c>
      <c r="T111">
        <f t="shared" si="17"/>
        <v>32</v>
      </c>
      <c r="U111">
        <f t="shared" si="18"/>
        <v>18</v>
      </c>
      <c r="V111">
        <f t="shared" si="19"/>
        <v>2</v>
      </c>
      <c r="W111" s="2">
        <v>17</v>
      </c>
      <c r="X111" s="4" t="s">
        <v>2703</v>
      </c>
      <c r="AQ111" s="19">
        <v>30</v>
      </c>
      <c r="AS111" s="19">
        <f t="shared" si="21"/>
        <v>134</v>
      </c>
      <c r="AT111" s="19" t="str">
        <f t="shared" si="20"/>
        <v>102 : 134,  #Narshe Cursed Shld House Outside WoB</v>
      </c>
      <c r="BB111" s="19" t="s">
        <v>0</v>
      </c>
    </row>
    <row r="112" spans="1:56">
      <c r="A112">
        <v>103</v>
      </c>
      <c r="B112" s="4">
        <v>20</v>
      </c>
      <c r="C112">
        <v>41</v>
      </c>
      <c r="D112">
        <v>22</v>
      </c>
      <c r="E112" s="17">
        <v>26</v>
      </c>
      <c r="F112">
        <v>44</v>
      </c>
      <c r="G112">
        <v>13</v>
      </c>
      <c r="H112">
        <v>0</v>
      </c>
      <c r="I112">
        <v>1</v>
      </c>
      <c r="J112">
        <v>0</v>
      </c>
      <c r="K112">
        <v>8</v>
      </c>
      <c r="L112">
        <v>0</v>
      </c>
      <c r="M112">
        <v>0</v>
      </c>
      <c r="P112" s="4" t="str">
        <f>VLOOKUP(E112,'Maps and Palettes'!$H$2:$I$418,2,FALSE)</f>
        <v>Narshe: Item Shop</v>
      </c>
      <c r="Q112" s="5" t="s">
        <v>1448</v>
      </c>
      <c r="R112">
        <v>121</v>
      </c>
      <c r="S112" s="4">
        <f t="shared" si="16"/>
        <v>26</v>
      </c>
      <c r="T112" s="4">
        <f t="shared" si="17"/>
        <v>41</v>
      </c>
      <c r="U112" s="4">
        <f t="shared" si="18"/>
        <v>24</v>
      </c>
      <c r="V112" s="4">
        <f t="shared" si="19"/>
        <v>2</v>
      </c>
      <c r="W112" s="2">
        <v>17</v>
      </c>
      <c r="X112" s="4" t="s">
        <v>2703</v>
      </c>
      <c r="AQ112" s="19">
        <v>26</v>
      </c>
      <c r="AS112" s="19">
        <f t="shared" si="21"/>
        <v>135</v>
      </c>
      <c r="AT112" s="19" t="str">
        <f t="shared" si="20"/>
        <v>103 : 135,  #Narshe Item Outside WoB</v>
      </c>
      <c r="BB112" s="19" t="s">
        <v>0</v>
      </c>
    </row>
    <row r="113" spans="1:54" ht="30">
      <c r="A113">
        <v>104</v>
      </c>
      <c r="B113" s="4">
        <v>20</v>
      </c>
      <c r="C113">
        <v>43</v>
      </c>
      <c r="D113">
        <v>11</v>
      </c>
      <c r="E113" s="17">
        <v>25</v>
      </c>
      <c r="F113">
        <v>6</v>
      </c>
      <c r="G113">
        <v>14</v>
      </c>
      <c r="H113">
        <v>0</v>
      </c>
      <c r="I113">
        <v>1</v>
      </c>
      <c r="J113">
        <v>0</v>
      </c>
      <c r="K113">
        <v>8</v>
      </c>
      <c r="L113">
        <v>0</v>
      </c>
      <c r="M113">
        <v>0</v>
      </c>
      <c r="P113" s="4" t="str">
        <f>VLOOKUP(E113,'Maps and Palettes'!$H$2:$I$418,2,FALSE)</f>
        <v>Narshe: Armor Shop</v>
      </c>
      <c r="Q113" s="5" t="s">
        <v>1449</v>
      </c>
      <c r="R113">
        <v>119</v>
      </c>
      <c r="S113" s="4">
        <f t="shared" si="16"/>
        <v>25</v>
      </c>
      <c r="T113" s="4">
        <f t="shared" si="17"/>
        <v>43</v>
      </c>
      <c r="U113" s="4">
        <f t="shared" si="18"/>
        <v>13</v>
      </c>
      <c r="V113" s="4">
        <f t="shared" si="19"/>
        <v>2</v>
      </c>
      <c r="W113" s="2">
        <v>17</v>
      </c>
      <c r="X113" s="4" t="s">
        <v>2703</v>
      </c>
      <c r="AQ113" s="19">
        <v>25</v>
      </c>
      <c r="AS113" s="19">
        <f t="shared" si="21"/>
        <v>136</v>
      </c>
      <c r="AT113" s="19" t="str">
        <f t="shared" si="20"/>
        <v>104 : 136,  #Narshe Armor Left Outside WoB</v>
      </c>
      <c r="BB113" s="19" t="s">
        <v>0</v>
      </c>
    </row>
    <row r="114" spans="1:54" ht="30">
      <c r="A114">
        <v>105</v>
      </c>
      <c r="B114" s="4">
        <v>20</v>
      </c>
      <c r="C114">
        <v>46</v>
      </c>
      <c r="D114">
        <v>10</v>
      </c>
      <c r="E114" s="17">
        <v>25</v>
      </c>
      <c r="F114">
        <v>11</v>
      </c>
      <c r="G114">
        <v>11</v>
      </c>
      <c r="H114">
        <v>0</v>
      </c>
      <c r="I114">
        <v>1</v>
      </c>
      <c r="J114">
        <v>0</v>
      </c>
      <c r="K114">
        <v>8</v>
      </c>
      <c r="L114">
        <v>0</v>
      </c>
      <c r="M114">
        <v>0</v>
      </c>
      <c r="P114" s="4" t="str">
        <f>VLOOKUP(E114,'Maps and Palettes'!$H$2:$I$418,2,FALSE)</f>
        <v>Narshe: Armor Shop</v>
      </c>
      <c r="Q114" s="5" t="s">
        <v>1450</v>
      </c>
      <c r="R114">
        <v>120</v>
      </c>
      <c r="S114" s="4">
        <f t="shared" si="16"/>
        <v>25</v>
      </c>
      <c r="T114" s="4">
        <f t="shared" si="17"/>
        <v>46</v>
      </c>
      <c r="U114" s="4">
        <f t="shared" si="18"/>
        <v>12</v>
      </c>
      <c r="V114" s="4">
        <f t="shared" si="19"/>
        <v>2</v>
      </c>
      <c r="W114" s="2">
        <v>17</v>
      </c>
      <c r="X114" s="4" t="s">
        <v>2703</v>
      </c>
      <c r="AQ114" s="19">
        <v>25</v>
      </c>
      <c r="AS114" s="19">
        <f t="shared" si="21"/>
        <v>137</v>
      </c>
      <c r="AT114" s="19" t="str">
        <f t="shared" si="20"/>
        <v>105 : 137,  #Narshe Armor Right Outside WoB</v>
      </c>
      <c r="BB114" s="19" t="s">
        <v>0</v>
      </c>
    </row>
    <row r="115" spans="1:54" ht="30">
      <c r="A115">
        <v>106</v>
      </c>
      <c r="B115" s="4">
        <v>20</v>
      </c>
      <c r="C115">
        <v>49</v>
      </c>
      <c r="D115">
        <v>12</v>
      </c>
      <c r="E115" s="17">
        <v>30</v>
      </c>
      <c r="F115">
        <v>55</v>
      </c>
      <c r="G115">
        <v>34</v>
      </c>
      <c r="H115">
        <v>0</v>
      </c>
      <c r="I115">
        <v>0</v>
      </c>
      <c r="J115">
        <v>0</v>
      </c>
      <c r="K115">
        <v>0</v>
      </c>
      <c r="L115">
        <v>0</v>
      </c>
      <c r="M115">
        <v>0</v>
      </c>
      <c r="P115" s="4" t="str">
        <f>VLOOKUP(E115,'Maps and Palettes'!$H$2:$I$418,2,FALSE)</f>
        <v>Narshe: Other Rooms</v>
      </c>
      <c r="Q115" s="5" t="s">
        <v>1451</v>
      </c>
      <c r="R115">
        <v>124</v>
      </c>
      <c r="S115" s="4">
        <f t="shared" si="16"/>
        <v>30</v>
      </c>
      <c r="T115" s="4">
        <f t="shared" si="17"/>
        <v>49</v>
      </c>
      <c r="U115" s="4">
        <f t="shared" si="18"/>
        <v>14</v>
      </c>
      <c r="V115" s="4">
        <f t="shared" si="19"/>
        <v>2</v>
      </c>
      <c r="W115" s="2">
        <v>17</v>
      </c>
      <c r="X115" s="4" t="s">
        <v>2703</v>
      </c>
      <c r="AQ115" s="19">
        <v>30</v>
      </c>
      <c r="AS115" s="19">
        <f t="shared" si="21"/>
        <v>138</v>
      </c>
      <c r="AT115" s="19" t="str">
        <f t="shared" si="20"/>
        <v>106 : 138,  #Narshe Arvis House Left Outside WoB</v>
      </c>
      <c r="BB115" s="19" t="s">
        <v>0</v>
      </c>
    </row>
    <row r="116" spans="1:54" ht="30">
      <c r="A116">
        <v>107</v>
      </c>
      <c r="B116" s="4">
        <v>20</v>
      </c>
      <c r="C116">
        <v>53</v>
      </c>
      <c r="D116">
        <v>9</v>
      </c>
      <c r="E116" s="17">
        <v>30</v>
      </c>
      <c r="F116">
        <v>67</v>
      </c>
      <c r="G116">
        <v>28</v>
      </c>
      <c r="H116">
        <v>2</v>
      </c>
      <c r="I116">
        <v>0</v>
      </c>
      <c r="J116">
        <v>0</v>
      </c>
      <c r="K116">
        <v>32</v>
      </c>
      <c r="L116">
        <v>0</v>
      </c>
      <c r="M116">
        <v>0</v>
      </c>
      <c r="P116" s="4" t="str">
        <f>VLOOKUP(E116,'Maps and Palettes'!$H$2:$I$418,2,FALSE)</f>
        <v>Narshe: Other Rooms</v>
      </c>
      <c r="Q116" s="5" t="s">
        <v>1452</v>
      </c>
      <c r="R116" s="4">
        <v>125</v>
      </c>
      <c r="S116" s="4">
        <f t="shared" si="16"/>
        <v>30</v>
      </c>
      <c r="T116" s="4">
        <f t="shared" si="17"/>
        <v>53</v>
      </c>
      <c r="U116" s="4">
        <f t="shared" si="18"/>
        <v>8</v>
      </c>
      <c r="V116" s="4">
        <f t="shared" si="19"/>
        <v>0</v>
      </c>
      <c r="W116">
        <v>18</v>
      </c>
      <c r="X116" s="4" t="s">
        <v>2731</v>
      </c>
      <c r="AQ116" s="19">
        <v>30</v>
      </c>
      <c r="AS116" s="19">
        <f t="shared" si="21"/>
        <v>139</v>
      </c>
      <c r="AT116" s="19" t="str">
        <f t="shared" si="20"/>
        <v>107 : 139,  #Narshe Arvis House Right Outside WoB</v>
      </c>
      <c r="BB116" s="19" t="s">
        <v>0</v>
      </c>
    </row>
    <row r="117" spans="1:54" ht="45">
      <c r="A117">
        <v>108</v>
      </c>
      <c r="B117" s="4">
        <v>20</v>
      </c>
      <c r="C117">
        <v>15</v>
      </c>
      <c r="D117">
        <v>56</v>
      </c>
      <c r="E117" s="17">
        <v>41</v>
      </c>
      <c r="F117">
        <v>7</v>
      </c>
      <c r="G117">
        <v>33</v>
      </c>
      <c r="H117">
        <v>0</v>
      </c>
      <c r="I117">
        <v>0</v>
      </c>
      <c r="J117">
        <v>0</v>
      </c>
      <c r="K117">
        <v>0</v>
      </c>
      <c r="L117">
        <v>0</v>
      </c>
      <c r="M117">
        <v>0</v>
      </c>
      <c r="P117" s="4" t="str">
        <f>VLOOKUP(E117,'Maps and Palettes'!$H$2:$I$418,2,FALSE)</f>
        <v>Narshe: Whelk Cave (Intro)</v>
      </c>
      <c r="Q117" s="5" t="s">
        <v>1519</v>
      </c>
      <c r="R117">
        <v>175</v>
      </c>
      <c r="S117">
        <f t="shared" si="16"/>
        <v>41</v>
      </c>
      <c r="T117">
        <f t="shared" si="17"/>
        <v>15</v>
      </c>
      <c r="U117">
        <f t="shared" si="18"/>
        <v>57</v>
      </c>
      <c r="V117">
        <f t="shared" si="19"/>
        <v>2</v>
      </c>
      <c r="W117" s="2">
        <v>17</v>
      </c>
      <c r="X117" s="4" t="s">
        <v>2703</v>
      </c>
      <c r="AQ117" s="19">
        <v>41</v>
      </c>
      <c r="AS117" s="19">
        <f t="shared" si="21"/>
        <v>140</v>
      </c>
      <c r="AT117" s="19" t="str">
        <f t="shared" si="20"/>
        <v>108 : 140,  #Narshe South Caves Secret Passage Entrance Outside WoB</v>
      </c>
      <c r="BB117" s="19"/>
    </row>
    <row r="118" spans="1:54" ht="30">
      <c r="A118">
        <v>109</v>
      </c>
      <c r="B118" s="4">
        <v>20</v>
      </c>
      <c r="C118">
        <v>22</v>
      </c>
      <c r="D118">
        <v>44</v>
      </c>
      <c r="E118" s="17">
        <v>41</v>
      </c>
      <c r="F118">
        <v>20</v>
      </c>
      <c r="G118">
        <v>9</v>
      </c>
      <c r="H118">
        <v>3</v>
      </c>
      <c r="I118">
        <v>0</v>
      </c>
      <c r="J118">
        <v>0</v>
      </c>
      <c r="K118">
        <v>48</v>
      </c>
      <c r="L118">
        <v>0</v>
      </c>
      <c r="M118">
        <v>0</v>
      </c>
      <c r="P118" s="4" t="str">
        <f>VLOOKUP(E118,'Maps and Palettes'!$H$2:$I$418,2,FALSE)</f>
        <v>Narshe: Whelk Cave (Intro)</v>
      </c>
      <c r="Q118" s="5" t="s">
        <v>1520</v>
      </c>
      <c r="R118">
        <v>176</v>
      </c>
      <c r="S118">
        <f t="shared" si="16"/>
        <v>41</v>
      </c>
      <c r="T118">
        <f t="shared" si="17"/>
        <v>23</v>
      </c>
      <c r="U118">
        <f t="shared" si="18"/>
        <v>44</v>
      </c>
      <c r="V118">
        <f t="shared" si="19"/>
        <v>1</v>
      </c>
      <c r="W118">
        <v>19</v>
      </c>
      <c r="X118" s="4" t="s">
        <v>2732</v>
      </c>
      <c r="AQ118" s="19">
        <v>41</v>
      </c>
      <c r="AS118" s="19">
        <f t="shared" si="21"/>
        <v>141</v>
      </c>
      <c r="AT118" s="19" t="str">
        <f t="shared" si="20"/>
        <v>109 : 141,  #Narshe South Caves Secret Passage 2F Outside WoB</v>
      </c>
      <c r="BB118" s="19"/>
    </row>
    <row r="119" spans="1:54" ht="30">
      <c r="A119">
        <v>110</v>
      </c>
      <c r="B119" s="4">
        <v>20</v>
      </c>
      <c r="C119">
        <v>10</v>
      </c>
      <c r="D119">
        <v>36</v>
      </c>
      <c r="E119" s="17">
        <v>48</v>
      </c>
      <c r="F119">
        <v>87</v>
      </c>
      <c r="G119">
        <v>31</v>
      </c>
      <c r="H119">
        <v>0</v>
      </c>
      <c r="I119">
        <v>0</v>
      </c>
      <c r="J119">
        <v>0</v>
      </c>
      <c r="K119">
        <v>0</v>
      </c>
      <c r="L119">
        <v>0</v>
      </c>
      <c r="M119">
        <v>0</v>
      </c>
      <c r="P119" s="4" t="str">
        <f>VLOOKUP(E119,'Maps and Palettes'!$H$2:$I$418,2,FALSE)</f>
        <v>Narshe: Cave to Checkpoint (WoB)</v>
      </c>
      <c r="Q119" s="5" t="s">
        <v>1521</v>
      </c>
      <c r="R119">
        <v>183</v>
      </c>
      <c r="S119">
        <f t="shared" si="16"/>
        <v>48</v>
      </c>
      <c r="T119">
        <f t="shared" si="17"/>
        <v>11</v>
      </c>
      <c r="U119">
        <f t="shared" si="18"/>
        <v>36</v>
      </c>
      <c r="V119">
        <f t="shared" si="19"/>
        <v>1</v>
      </c>
      <c r="W119">
        <v>19</v>
      </c>
      <c r="X119" s="4" t="s">
        <v>2732</v>
      </c>
      <c r="AQ119" s="19">
        <v>48</v>
      </c>
      <c r="AS119" s="19">
        <f t="shared" si="21"/>
        <v>142</v>
      </c>
      <c r="AT119" s="19" t="str">
        <f t="shared" si="20"/>
        <v>110 : 142,  #Narshe South Caves Secret Passage 3F Outside WoB</v>
      </c>
      <c r="BB119" s="19"/>
    </row>
    <row r="120" spans="1:54" ht="30">
      <c r="A120">
        <v>111</v>
      </c>
      <c r="B120" s="4">
        <v>20</v>
      </c>
      <c r="C120">
        <v>26</v>
      </c>
      <c r="D120">
        <v>8</v>
      </c>
      <c r="E120" s="17">
        <v>50</v>
      </c>
      <c r="F120">
        <v>78</v>
      </c>
      <c r="G120">
        <v>58</v>
      </c>
      <c r="H120">
        <v>3</v>
      </c>
      <c r="I120">
        <v>0</v>
      </c>
      <c r="J120">
        <v>0</v>
      </c>
      <c r="K120">
        <v>48</v>
      </c>
      <c r="L120">
        <v>0</v>
      </c>
      <c r="M120">
        <v>0</v>
      </c>
      <c r="P120" s="4" t="str">
        <f>VLOOKUP(E120,'Maps and Palettes'!$H$2:$I$418,2,FALSE)</f>
        <v>Narshe: South Caves (WoB)</v>
      </c>
      <c r="Q120" s="5" t="s">
        <v>1522</v>
      </c>
      <c r="R120">
        <v>190</v>
      </c>
      <c r="S120">
        <f t="shared" si="16"/>
        <v>50</v>
      </c>
      <c r="T120">
        <f t="shared" si="17"/>
        <v>27</v>
      </c>
      <c r="U120">
        <f t="shared" si="18"/>
        <v>8</v>
      </c>
      <c r="V120">
        <f t="shared" si="19"/>
        <v>1</v>
      </c>
      <c r="W120">
        <v>18</v>
      </c>
      <c r="X120" s="4" t="s">
        <v>2731</v>
      </c>
      <c r="AQ120" s="19">
        <v>50</v>
      </c>
      <c r="AS120" s="19">
        <f t="shared" si="21"/>
        <v>143</v>
      </c>
      <c r="AT120" s="19" t="str">
        <f t="shared" si="20"/>
        <v>111 : 143,  #Narshe South Caves from Arvis Outside WoB</v>
      </c>
      <c r="BB120" s="19"/>
    </row>
    <row r="121" spans="1:54">
      <c r="A121">
        <v>112</v>
      </c>
      <c r="B121" s="4">
        <v>20</v>
      </c>
      <c r="C121">
        <v>33</v>
      </c>
      <c r="D121">
        <v>54</v>
      </c>
      <c r="E121" s="17">
        <v>104</v>
      </c>
      <c r="F121">
        <v>108</v>
      </c>
      <c r="G121">
        <v>52</v>
      </c>
      <c r="H121">
        <v>0</v>
      </c>
      <c r="I121">
        <v>1</v>
      </c>
      <c r="J121">
        <v>0</v>
      </c>
      <c r="K121">
        <v>8</v>
      </c>
      <c r="L121">
        <v>0</v>
      </c>
      <c r="M121">
        <v>0</v>
      </c>
      <c r="P121" s="4" t="str">
        <f>VLOOKUP(E121,'Maps and Palettes'!$H$2:$I$418,2,FALSE)</f>
        <v>Narshe: Beginner's House (main room)</v>
      </c>
      <c r="Q121" s="5" t="s">
        <v>1453</v>
      </c>
      <c r="R121">
        <v>392</v>
      </c>
      <c r="S121">
        <f t="shared" si="16"/>
        <v>104</v>
      </c>
      <c r="T121">
        <f t="shared" si="17"/>
        <v>33</v>
      </c>
      <c r="U121">
        <f t="shared" si="18"/>
        <v>56</v>
      </c>
      <c r="V121">
        <f t="shared" si="19"/>
        <v>2</v>
      </c>
      <c r="W121" s="2">
        <v>17</v>
      </c>
      <c r="X121" s="4" t="s">
        <v>2703</v>
      </c>
      <c r="AQ121" s="19">
        <v>104</v>
      </c>
      <c r="AS121" s="19">
        <f t="shared" si="21"/>
        <v>144</v>
      </c>
      <c r="AT121" s="19" t="str">
        <f t="shared" si="20"/>
        <v>112 : 144,  #Narshe School Outside WoB</v>
      </c>
      <c r="BB121" s="19" t="s">
        <v>0</v>
      </c>
    </row>
    <row r="122" spans="1:54">
      <c r="A122">
        <v>1135</v>
      </c>
      <c r="B122" s="4">
        <v>20</v>
      </c>
      <c r="C122">
        <v>0</v>
      </c>
      <c r="D122">
        <v>62</v>
      </c>
      <c r="E122" s="17">
        <v>511</v>
      </c>
      <c r="F122">
        <v>84</v>
      </c>
      <c r="G122">
        <v>34</v>
      </c>
      <c r="H122">
        <v>2</v>
      </c>
      <c r="I122">
        <v>0</v>
      </c>
      <c r="J122">
        <v>0</v>
      </c>
      <c r="K122">
        <v>32</v>
      </c>
      <c r="L122">
        <v>43</v>
      </c>
      <c r="M122">
        <v>0</v>
      </c>
      <c r="N122" s="4" t="s">
        <v>246</v>
      </c>
      <c r="O122" s="4">
        <v>61</v>
      </c>
      <c r="P122" s="4" t="str">
        <f>VLOOKUP(E122,'Maps and Palettes'!$H$2:$I$418,2,FALSE)</f>
        <v>Parent Map</v>
      </c>
      <c r="Q122" s="5" t="s">
        <v>1454</v>
      </c>
      <c r="R122">
        <v>4</v>
      </c>
      <c r="S122" s="4">
        <f t="shared" si="16"/>
        <v>0</v>
      </c>
      <c r="T122" s="4">
        <f t="shared" si="17"/>
        <v>38</v>
      </c>
      <c r="U122" s="4">
        <f t="shared" si="18"/>
        <v>61</v>
      </c>
      <c r="V122" s="4">
        <f t="shared" si="19"/>
        <v>0</v>
      </c>
      <c r="W122" s="2">
        <v>17</v>
      </c>
      <c r="X122" s="4" t="s">
        <v>2703</v>
      </c>
      <c r="Y122" s="19" t="s">
        <v>9558</v>
      </c>
      <c r="AQ122" s="19">
        <v>511</v>
      </c>
      <c r="AS122" s="19">
        <f>A122+8</f>
        <v>1143</v>
      </c>
      <c r="AT122" s="19" t="str">
        <f t="shared" si="20"/>
        <v>1135 : 1143,  #Narshe To World Map WoB</v>
      </c>
      <c r="AU122" s="19">
        <f>AQ122</f>
        <v>511</v>
      </c>
      <c r="AV122">
        <v>0</v>
      </c>
      <c r="AW122">
        <f>F122</f>
        <v>84</v>
      </c>
      <c r="AX122">
        <f>G122</f>
        <v>34</v>
      </c>
      <c r="AY122">
        <v>15</v>
      </c>
      <c r="BA122">
        <v>28</v>
      </c>
      <c r="BB122" s="19" t="s">
        <v>0</v>
      </c>
    </row>
    <row r="123" spans="1:54" ht="30">
      <c r="A123">
        <v>1136</v>
      </c>
      <c r="B123" s="4">
        <v>20</v>
      </c>
      <c r="C123">
        <v>34</v>
      </c>
      <c r="D123">
        <v>1</v>
      </c>
      <c r="E123" s="17">
        <v>21</v>
      </c>
      <c r="F123">
        <v>26</v>
      </c>
      <c r="G123">
        <v>50</v>
      </c>
      <c r="H123">
        <v>0</v>
      </c>
      <c r="I123">
        <v>0</v>
      </c>
      <c r="J123">
        <v>0</v>
      </c>
      <c r="K123">
        <v>0</v>
      </c>
      <c r="L123">
        <v>6</v>
      </c>
      <c r="M123">
        <v>0</v>
      </c>
      <c r="N123" s="4" t="s">
        <v>246</v>
      </c>
      <c r="O123" s="4" t="s">
        <v>243</v>
      </c>
      <c r="P123" s="4" t="str">
        <f>VLOOKUP(E123,'Maps and Palettes'!$H$2:$I$418,2,FALSE)</f>
        <v>Narshe: North Exterior (WoB)</v>
      </c>
      <c r="Q123" s="5" t="s">
        <v>1455</v>
      </c>
      <c r="R123">
        <v>1137</v>
      </c>
      <c r="S123">
        <f t="shared" si="16"/>
        <v>21</v>
      </c>
      <c r="T123">
        <f t="shared" si="17"/>
        <v>38</v>
      </c>
      <c r="U123">
        <f t="shared" si="18"/>
        <v>2</v>
      </c>
      <c r="V123">
        <f t="shared" si="19"/>
        <v>2</v>
      </c>
      <c r="W123" s="2">
        <v>17</v>
      </c>
      <c r="X123" s="4" t="s">
        <v>2703</v>
      </c>
      <c r="AQ123" s="19">
        <v>21</v>
      </c>
      <c r="AS123" s="19">
        <f>A123+8</f>
        <v>1144</v>
      </c>
      <c r="AT123" s="19" t="str">
        <f t="shared" si="20"/>
        <v>1136 : 1144,  #Narshe To Northern Mines Outside WoB</v>
      </c>
      <c r="BB123" s="19"/>
    </row>
    <row r="124" spans="1:54" ht="30">
      <c r="A124">
        <v>113</v>
      </c>
      <c r="B124" s="4">
        <v>20</v>
      </c>
      <c r="C124">
        <v>37</v>
      </c>
      <c r="D124">
        <v>25</v>
      </c>
      <c r="E124" s="17">
        <v>41</v>
      </c>
      <c r="F124">
        <v>19</v>
      </c>
      <c r="G124">
        <v>51</v>
      </c>
      <c r="H124">
        <v>1</v>
      </c>
      <c r="I124">
        <v>0</v>
      </c>
      <c r="J124">
        <v>0</v>
      </c>
      <c r="K124">
        <v>16</v>
      </c>
      <c r="L124">
        <v>0</v>
      </c>
      <c r="M124">
        <v>0</v>
      </c>
      <c r="P124" s="4" t="str">
        <f>VLOOKUP(E124,'Maps and Palettes'!$H$2:$I$418,2,FALSE)</f>
        <v>Narshe: Whelk Cave (Intro)</v>
      </c>
      <c r="Q124" s="5" t="s">
        <v>1488</v>
      </c>
      <c r="R124">
        <v>172</v>
      </c>
      <c r="S124">
        <f t="shared" si="16"/>
        <v>41</v>
      </c>
      <c r="T124">
        <f t="shared" si="17"/>
        <v>36</v>
      </c>
      <c r="U124">
        <f t="shared" si="18"/>
        <v>25</v>
      </c>
      <c r="V124">
        <f t="shared" si="19"/>
        <v>3</v>
      </c>
      <c r="W124">
        <v>20</v>
      </c>
      <c r="X124" s="4" t="s">
        <v>2721</v>
      </c>
      <c r="AQ124" s="19">
        <v>41</v>
      </c>
      <c r="AS124" s="19">
        <f t="shared" si="21"/>
        <v>145</v>
      </c>
      <c r="AT124" s="19" t="str">
        <f t="shared" si="20"/>
        <v>113 : 145,  #Narshe Northern Mines 2F Outside WoB</v>
      </c>
      <c r="BB124" s="19"/>
    </row>
    <row r="125" spans="1:54" ht="30">
      <c r="A125">
        <v>114</v>
      </c>
      <c r="B125" s="4">
        <v>21</v>
      </c>
      <c r="C125">
        <v>24</v>
      </c>
      <c r="D125">
        <v>10</v>
      </c>
      <c r="E125" s="17">
        <v>41</v>
      </c>
      <c r="F125">
        <v>108</v>
      </c>
      <c r="G125">
        <v>12</v>
      </c>
      <c r="H125">
        <v>1</v>
      </c>
      <c r="I125">
        <v>0</v>
      </c>
      <c r="J125">
        <v>0</v>
      </c>
      <c r="K125">
        <v>16</v>
      </c>
      <c r="L125">
        <v>0</v>
      </c>
      <c r="M125">
        <v>0</v>
      </c>
      <c r="P125" s="4" t="str">
        <f>VLOOKUP(E125,'Maps and Palettes'!$H$2:$I$418,2,FALSE)</f>
        <v>Narshe: Whelk Cave (Intro)</v>
      </c>
      <c r="Q125" s="5" t="s">
        <v>1501</v>
      </c>
      <c r="R125">
        <v>173</v>
      </c>
      <c r="S125">
        <f t="shared" si="16"/>
        <v>41</v>
      </c>
      <c r="T125">
        <f t="shared" si="17"/>
        <v>23</v>
      </c>
      <c r="U125">
        <f t="shared" si="18"/>
        <v>10</v>
      </c>
      <c r="V125">
        <f t="shared" si="19"/>
        <v>3</v>
      </c>
      <c r="W125">
        <v>20</v>
      </c>
      <c r="X125" s="4" t="s">
        <v>2721</v>
      </c>
      <c r="AQ125" s="19">
        <v>41</v>
      </c>
      <c r="AS125" s="19">
        <f t="shared" si="21"/>
        <v>146</v>
      </c>
      <c r="AT125" s="19" t="str">
        <f t="shared" si="20"/>
        <v>114 : 146,  #Narshe Northern Mines 3F Outside West WoB</v>
      </c>
      <c r="BB125" s="19"/>
    </row>
    <row r="126" spans="1:54" ht="30">
      <c r="A126">
        <v>115</v>
      </c>
      <c r="B126" s="4">
        <v>21</v>
      </c>
      <c r="C126">
        <v>31</v>
      </c>
      <c r="D126">
        <v>10</v>
      </c>
      <c r="E126" s="17">
        <v>41</v>
      </c>
      <c r="F126">
        <v>116</v>
      </c>
      <c r="G126">
        <v>12</v>
      </c>
      <c r="H126">
        <v>3</v>
      </c>
      <c r="I126">
        <v>0</v>
      </c>
      <c r="J126">
        <v>0</v>
      </c>
      <c r="K126">
        <v>48</v>
      </c>
      <c r="L126">
        <v>0</v>
      </c>
      <c r="M126">
        <v>0</v>
      </c>
      <c r="P126" s="4" t="str">
        <f>VLOOKUP(E126,'Maps and Palettes'!$H$2:$I$418,2,FALSE)</f>
        <v>Narshe: Whelk Cave (Intro)</v>
      </c>
      <c r="Q126" s="5" t="s">
        <v>1502</v>
      </c>
      <c r="R126">
        <v>174</v>
      </c>
      <c r="S126">
        <f t="shared" si="16"/>
        <v>41</v>
      </c>
      <c r="T126">
        <f t="shared" si="17"/>
        <v>32</v>
      </c>
      <c r="U126">
        <f t="shared" si="18"/>
        <v>10</v>
      </c>
      <c r="V126">
        <f t="shared" si="19"/>
        <v>1</v>
      </c>
      <c r="W126">
        <v>21</v>
      </c>
      <c r="X126" s="4" t="s">
        <v>2722</v>
      </c>
      <c r="AQ126" s="19">
        <v>41</v>
      </c>
      <c r="AS126" s="19">
        <f t="shared" si="21"/>
        <v>147</v>
      </c>
      <c r="AT126" s="19" t="str">
        <f t="shared" si="20"/>
        <v>115 : 147,  #Narshe Northern Mines 3F Outside East WoB</v>
      </c>
      <c r="BB126" s="19"/>
    </row>
    <row r="127" spans="1:54" ht="30">
      <c r="A127">
        <v>1137</v>
      </c>
      <c r="B127" s="4">
        <v>21</v>
      </c>
      <c r="C127">
        <v>23</v>
      </c>
      <c r="D127">
        <v>52</v>
      </c>
      <c r="E127" s="17">
        <v>20</v>
      </c>
      <c r="F127">
        <v>38</v>
      </c>
      <c r="G127">
        <v>2</v>
      </c>
      <c r="H127">
        <v>2</v>
      </c>
      <c r="I127">
        <v>0</v>
      </c>
      <c r="J127">
        <v>0</v>
      </c>
      <c r="K127">
        <v>32</v>
      </c>
      <c r="L127">
        <v>6</v>
      </c>
      <c r="M127">
        <v>0</v>
      </c>
      <c r="N127" s="4" t="s">
        <v>248</v>
      </c>
      <c r="O127" s="4">
        <v>50</v>
      </c>
      <c r="P127" s="4" t="str">
        <f>VLOOKUP(E127,'Maps and Palettes'!$H$2:$I$418,2,FALSE)</f>
        <v>Narshe: South Exterior (WoB)</v>
      </c>
      <c r="Q127" s="5" t="s">
        <v>1456</v>
      </c>
      <c r="R127">
        <v>1136</v>
      </c>
      <c r="S127" s="4">
        <f t="shared" si="16"/>
        <v>20</v>
      </c>
      <c r="T127" s="4">
        <f t="shared" si="17"/>
        <v>26</v>
      </c>
      <c r="U127" s="4">
        <f t="shared" si="18"/>
        <v>50</v>
      </c>
      <c r="V127" s="4">
        <f t="shared" si="19"/>
        <v>0</v>
      </c>
      <c r="W127">
        <v>22</v>
      </c>
      <c r="X127" s="4" t="s">
        <v>2723</v>
      </c>
      <c r="AQ127" s="19">
        <v>20</v>
      </c>
      <c r="AS127" s="19">
        <f>A127+8</f>
        <v>1145</v>
      </c>
      <c r="AT127" s="19" t="str">
        <f t="shared" si="20"/>
        <v>1137 : 1145,  #Narshe Northern Mines Outside to Town WoB</v>
      </c>
      <c r="BB127" s="19"/>
    </row>
    <row r="128" spans="1:54" ht="45">
      <c r="A128">
        <v>1138</v>
      </c>
      <c r="B128" s="4">
        <v>21</v>
      </c>
      <c r="C128">
        <v>30</v>
      </c>
      <c r="D128">
        <v>20</v>
      </c>
      <c r="E128" s="17">
        <v>43</v>
      </c>
      <c r="F128">
        <v>108</v>
      </c>
      <c r="G128">
        <v>59</v>
      </c>
      <c r="H128">
        <v>0</v>
      </c>
      <c r="I128">
        <v>0</v>
      </c>
      <c r="J128">
        <v>0</v>
      </c>
      <c r="K128">
        <v>0</v>
      </c>
      <c r="L128">
        <v>2</v>
      </c>
      <c r="M128">
        <v>0</v>
      </c>
      <c r="N128" s="4" t="s">
        <v>250</v>
      </c>
      <c r="O128" s="4" t="s">
        <v>254</v>
      </c>
      <c r="P128" s="4" t="str">
        <f>VLOOKUP(E128,'Maps and Palettes'!$H$2:$I$418,2,FALSE)</f>
        <v>Narshe: Tritoch's Cave (WoB)</v>
      </c>
      <c r="Q128" s="5" t="s">
        <v>1513</v>
      </c>
      <c r="R128">
        <v>179</v>
      </c>
      <c r="S128" s="4">
        <f t="shared" si="16"/>
        <v>43</v>
      </c>
      <c r="T128" s="4">
        <f t="shared" si="17"/>
        <v>31</v>
      </c>
      <c r="U128" s="4">
        <f t="shared" si="18"/>
        <v>22</v>
      </c>
      <c r="V128" s="4">
        <f t="shared" si="19"/>
        <v>2</v>
      </c>
      <c r="W128">
        <v>22</v>
      </c>
      <c r="X128" s="4" t="s">
        <v>2723</v>
      </c>
      <c r="AQ128" s="19">
        <v>43</v>
      </c>
      <c r="AS128" s="19">
        <f t="shared" ref="AS128:AS132" si="22">A128+8</f>
        <v>1146</v>
      </c>
      <c r="AT128" s="19" t="str">
        <f t="shared" si="20"/>
        <v>1138 : 1146,  #Narshe Northern Mines Outside to Mines Main Hallway Inside WoB</v>
      </c>
      <c r="BB128" s="19"/>
    </row>
    <row r="129" spans="1:56" ht="30">
      <c r="A129">
        <v>1139</v>
      </c>
      <c r="B129" s="4">
        <v>21</v>
      </c>
      <c r="C129">
        <v>34</v>
      </c>
      <c r="D129">
        <v>1</v>
      </c>
      <c r="E129" s="17">
        <v>22</v>
      </c>
      <c r="F129">
        <v>19</v>
      </c>
      <c r="G129">
        <v>39</v>
      </c>
      <c r="H129">
        <v>0</v>
      </c>
      <c r="I129">
        <v>0</v>
      </c>
      <c r="J129">
        <v>0</v>
      </c>
      <c r="K129">
        <v>0</v>
      </c>
      <c r="L129">
        <v>4</v>
      </c>
      <c r="M129">
        <v>0</v>
      </c>
      <c r="N129" s="4" t="s">
        <v>252</v>
      </c>
      <c r="O129" s="4" t="s">
        <v>243</v>
      </c>
      <c r="P129" s="4" t="str">
        <f>VLOOKUP(E129,'Maps and Palettes'!$H$2:$I$418,2,FALSE)</f>
        <v>Narshe: Hills Maze (WoB)</v>
      </c>
      <c r="Q129" s="5" t="s">
        <v>1493</v>
      </c>
      <c r="R129">
        <v>1140</v>
      </c>
      <c r="S129" s="4">
        <f t="shared" si="16"/>
        <v>22</v>
      </c>
      <c r="T129" s="4">
        <f t="shared" si="17"/>
        <v>36</v>
      </c>
      <c r="U129" s="4">
        <f t="shared" si="18"/>
        <v>2</v>
      </c>
      <c r="V129" s="4">
        <f t="shared" si="19"/>
        <v>2</v>
      </c>
      <c r="W129">
        <v>21</v>
      </c>
      <c r="X129" s="4" t="s">
        <v>2722</v>
      </c>
      <c r="AQ129" s="19">
        <v>22</v>
      </c>
      <c r="AS129" s="19">
        <f t="shared" si="22"/>
        <v>1147</v>
      </c>
      <c r="AT129" s="19" t="str">
        <f t="shared" si="20"/>
        <v>1139 : 1147,  #Narshe Northern Mines 3F to Snow Battlefield WoB</v>
      </c>
      <c r="BB129" s="19"/>
    </row>
    <row r="130" spans="1:56">
      <c r="A130">
        <v>1140</v>
      </c>
      <c r="B130" s="4">
        <v>22</v>
      </c>
      <c r="C130">
        <v>16</v>
      </c>
      <c r="D130">
        <v>41</v>
      </c>
      <c r="E130" s="17">
        <v>21</v>
      </c>
      <c r="F130">
        <v>36</v>
      </c>
      <c r="G130">
        <v>2</v>
      </c>
      <c r="H130">
        <v>2</v>
      </c>
      <c r="I130">
        <v>0</v>
      </c>
      <c r="J130">
        <v>0</v>
      </c>
      <c r="K130">
        <v>32</v>
      </c>
      <c r="L130">
        <v>4</v>
      </c>
      <c r="M130">
        <v>0</v>
      </c>
      <c r="N130" s="4" t="s">
        <v>253</v>
      </c>
      <c r="O130" s="4" t="s">
        <v>290</v>
      </c>
      <c r="P130" s="4" t="str">
        <f>VLOOKUP(E130,'Maps and Palettes'!$H$2:$I$418,2,FALSE)</f>
        <v>Narshe: North Exterior (WoB)</v>
      </c>
      <c r="Q130" s="5" t="s">
        <v>1457</v>
      </c>
      <c r="R130">
        <v>1139</v>
      </c>
      <c r="S130">
        <f t="shared" si="16"/>
        <v>21</v>
      </c>
      <c r="T130">
        <f t="shared" si="17"/>
        <v>19</v>
      </c>
      <c r="U130">
        <f t="shared" si="18"/>
        <v>39</v>
      </c>
      <c r="V130">
        <f t="shared" si="19"/>
        <v>0</v>
      </c>
      <c r="W130">
        <v>23</v>
      </c>
      <c r="X130" s="4" t="s">
        <v>2720</v>
      </c>
      <c r="AQ130" s="19">
        <v>21</v>
      </c>
      <c r="AS130" s="19">
        <f t="shared" si="22"/>
        <v>1148</v>
      </c>
      <c r="AT130" s="19" t="str">
        <f t="shared" si="20"/>
        <v>1140 : 1148,  #Snow Battlefield South WoB</v>
      </c>
      <c r="BB130" s="19"/>
    </row>
    <row r="131" spans="1:56">
      <c r="A131">
        <v>1141</v>
      </c>
      <c r="B131" s="4">
        <v>22</v>
      </c>
      <c r="C131">
        <v>18</v>
      </c>
      <c r="D131">
        <v>1</v>
      </c>
      <c r="E131" s="17">
        <v>23</v>
      </c>
      <c r="F131">
        <v>25</v>
      </c>
      <c r="G131">
        <v>31</v>
      </c>
      <c r="H131">
        <v>0</v>
      </c>
      <c r="I131">
        <v>0</v>
      </c>
      <c r="J131">
        <v>0</v>
      </c>
      <c r="K131">
        <v>0</v>
      </c>
      <c r="L131">
        <v>4</v>
      </c>
      <c r="M131">
        <v>0</v>
      </c>
      <c r="N131" s="4" t="s">
        <v>254</v>
      </c>
      <c r="O131" s="4" t="s">
        <v>243</v>
      </c>
      <c r="P131" s="4" t="str">
        <f>VLOOKUP(E131,'Maps and Palettes'!$H$2:$I$418,2,FALSE)</f>
        <v>Narshe: Cliffs (WoB)</v>
      </c>
      <c r="Q131" s="5" t="s">
        <v>1458</v>
      </c>
      <c r="R131">
        <v>1142</v>
      </c>
      <c r="S131">
        <f t="shared" si="16"/>
        <v>23</v>
      </c>
      <c r="T131">
        <f t="shared" si="17"/>
        <v>20</v>
      </c>
      <c r="U131">
        <f t="shared" si="18"/>
        <v>2</v>
      </c>
      <c r="V131">
        <f t="shared" si="19"/>
        <v>2</v>
      </c>
      <c r="W131">
        <v>23</v>
      </c>
      <c r="X131" s="4" t="s">
        <v>2720</v>
      </c>
      <c r="AQ131" s="19">
        <v>23</v>
      </c>
      <c r="AS131" s="19">
        <f t="shared" si="22"/>
        <v>1149</v>
      </c>
      <c r="AT131" s="19" t="str">
        <f t="shared" si="20"/>
        <v>1141 : 1149,  #Snow Battlefield North WoB</v>
      </c>
      <c r="BB131" s="19"/>
    </row>
    <row r="132" spans="1:56">
      <c r="A132">
        <v>1142</v>
      </c>
      <c r="B132" s="4">
        <v>23</v>
      </c>
      <c r="C132">
        <v>23</v>
      </c>
      <c r="D132">
        <v>32</v>
      </c>
      <c r="E132" s="17">
        <v>22</v>
      </c>
      <c r="F132">
        <v>20</v>
      </c>
      <c r="G132">
        <v>2</v>
      </c>
      <c r="H132">
        <v>2</v>
      </c>
      <c r="I132">
        <v>0</v>
      </c>
      <c r="J132">
        <v>0</v>
      </c>
      <c r="K132">
        <v>32</v>
      </c>
      <c r="L132">
        <v>4</v>
      </c>
      <c r="M132">
        <v>0</v>
      </c>
      <c r="N132" s="4" t="s">
        <v>255</v>
      </c>
      <c r="O132" s="4" t="s">
        <v>250</v>
      </c>
      <c r="P132" s="4" t="str">
        <f>VLOOKUP(E132,'Maps and Palettes'!$H$2:$I$418,2,FALSE)</f>
        <v>Narshe: Hills Maze (WoB)</v>
      </c>
      <c r="Q132" s="5" t="s">
        <v>1459</v>
      </c>
      <c r="R132">
        <v>1141</v>
      </c>
      <c r="S132">
        <f t="shared" si="16"/>
        <v>22</v>
      </c>
      <c r="T132">
        <f t="shared" si="17"/>
        <v>25</v>
      </c>
      <c r="U132">
        <f t="shared" si="18"/>
        <v>31</v>
      </c>
      <c r="V132">
        <f t="shared" si="19"/>
        <v>0</v>
      </c>
      <c r="W132">
        <v>24</v>
      </c>
      <c r="X132" s="4" t="s">
        <v>1459</v>
      </c>
      <c r="AQ132" s="19">
        <v>22</v>
      </c>
      <c r="AS132" s="19">
        <f t="shared" si="22"/>
        <v>1150</v>
      </c>
      <c r="AT132" s="19" t="str">
        <f t="shared" si="20"/>
        <v>1142 : 1150,  #Narshe Peak WoB</v>
      </c>
      <c r="BB132" s="19"/>
    </row>
    <row r="133" spans="1:56">
      <c r="A133">
        <v>116</v>
      </c>
      <c r="B133" s="4">
        <v>24</v>
      </c>
      <c r="C133">
        <v>25</v>
      </c>
      <c r="D133">
        <v>14</v>
      </c>
      <c r="E133" s="17">
        <v>20</v>
      </c>
      <c r="F133">
        <v>32</v>
      </c>
      <c r="G133">
        <v>32</v>
      </c>
      <c r="H133">
        <v>2</v>
      </c>
      <c r="I133">
        <v>0</v>
      </c>
      <c r="J133">
        <v>0</v>
      </c>
      <c r="K133">
        <v>32</v>
      </c>
      <c r="L133">
        <v>0</v>
      </c>
      <c r="M133">
        <v>0</v>
      </c>
      <c r="P133" s="4" t="str">
        <f>VLOOKUP(E133,'Maps and Palettes'!$H$2:$I$418,2,FALSE)</f>
        <v>Narshe: South Exterior (WoB)</v>
      </c>
      <c r="Q133" s="5" t="s">
        <v>208</v>
      </c>
      <c r="R133">
        <v>99</v>
      </c>
      <c r="S133" s="4">
        <f t="shared" si="16"/>
        <v>20</v>
      </c>
      <c r="T133" s="4">
        <f t="shared" si="17"/>
        <v>25</v>
      </c>
      <c r="U133" s="4">
        <f t="shared" si="18"/>
        <v>13</v>
      </c>
      <c r="V133" s="4">
        <f t="shared" si="19"/>
        <v>0</v>
      </c>
      <c r="W133">
        <v>25</v>
      </c>
      <c r="X133" s="4" t="s">
        <v>404</v>
      </c>
      <c r="Y133" s="4" t="s">
        <v>2772</v>
      </c>
      <c r="Z133" s="4" t="s">
        <v>215</v>
      </c>
      <c r="AA133" s="4" t="s">
        <v>2770</v>
      </c>
      <c r="AB133" s="4" t="s">
        <v>2771</v>
      </c>
      <c r="AD133" s="4" t="s">
        <v>2762</v>
      </c>
      <c r="AE133" s="4">
        <v>32</v>
      </c>
      <c r="AF133" s="4">
        <f>F133</f>
        <v>32</v>
      </c>
      <c r="AG133" s="4">
        <f>G133</f>
        <v>32</v>
      </c>
      <c r="AK133">
        <f>H133</f>
        <v>2</v>
      </c>
      <c r="AN133" s="4" t="s">
        <v>0</v>
      </c>
      <c r="AQ133" s="19">
        <v>20</v>
      </c>
      <c r="BB133" s="19" t="s">
        <v>0</v>
      </c>
      <c r="BC133">
        <f>R133</f>
        <v>99</v>
      </c>
    </row>
    <row r="134" spans="1:56" ht="30">
      <c r="A134">
        <v>117</v>
      </c>
      <c r="B134" s="4">
        <v>24</v>
      </c>
      <c r="C134">
        <v>31</v>
      </c>
      <c r="D134">
        <v>13</v>
      </c>
      <c r="E134" s="17">
        <v>24</v>
      </c>
      <c r="F134">
        <v>46</v>
      </c>
      <c r="G134">
        <v>47</v>
      </c>
      <c r="H134">
        <v>2</v>
      </c>
      <c r="I134">
        <v>0</v>
      </c>
      <c r="J134">
        <v>0</v>
      </c>
      <c r="K134">
        <v>32</v>
      </c>
      <c r="L134">
        <v>0</v>
      </c>
      <c r="M134">
        <v>0</v>
      </c>
      <c r="P134" s="4" t="str">
        <f>VLOOKUP(E134,'Maps and Palettes'!$H$2:$I$418,2,FALSE)</f>
        <v>Narshe: Weapon Shop</v>
      </c>
      <c r="Q134" s="5" t="s">
        <v>210</v>
      </c>
      <c r="R134">
        <v>118</v>
      </c>
      <c r="S134" s="4">
        <f t="shared" si="16"/>
        <v>24</v>
      </c>
      <c r="T134" s="4">
        <f t="shared" si="17"/>
        <v>31</v>
      </c>
      <c r="U134" s="4">
        <f t="shared" si="18"/>
        <v>12</v>
      </c>
      <c r="V134" s="4">
        <f t="shared" si="19"/>
        <v>0</v>
      </c>
      <c r="W134" s="4">
        <v>25</v>
      </c>
      <c r="X134" s="4" t="s">
        <v>404</v>
      </c>
      <c r="AQ134" s="19">
        <v>24</v>
      </c>
      <c r="BB134" s="19" t="s">
        <v>0</v>
      </c>
      <c r="BD134" s="19" t="s">
        <v>12249</v>
      </c>
    </row>
    <row r="135" spans="1:56" ht="30">
      <c r="A135">
        <v>118</v>
      </c>
      <c r="B135" s="4">
        <v>24</v>
      </c>
      <c r="C135">
        <v>46</v>
      </c>
      <c r="D135">
        <v>45</v>
      </c>
      <c r="E135" s="17">
        <v>24</v>
      </c>
      <c r="F135">
        <v>31</v>
      </c>
      <c r="G135">
        <v>12</v>
      </c>
      <c r="H135">
        <v>0</v>
      </c>
      <c r="I135">
        <v>0</v>
      </c>
      <c r="J135">
        <v>0</v>
      </c>
      <c r="K135">
        <v>0</v>
      </c>
      <c r="L135">
        <v>0</v>
      </c>
      <c r="M135">
        <v>0</v>
      </c>
      <c r="P135" s="4" t="str">
        <f>VLOOKUP(E135,'Maps and Palettes'!$H$2:$I$418,2,FALSE)</f>
        <v>Narshe: Weapon Shop</v>
      </c>
      <c r="Q135" s="5" t="s">
        <v>209</v>
      </c>
      <c r="R135">
        <v>117</v>
      </c>
      <c r="S135" s="4">
        <f t="shared" si="16"/>
        <v>24</v>
      </c>
      <c r="T135" s="4">
        <f t="shared" si="17"/>
        <v>46</v>
      </c>
      <c r="U135" s="4">
        <f t="shared" si="18"/>
        <v>47</v>
      </c>
      <c r="V135" s="4">
        <f t="shared" si="19"/>
        <v>2</v>
      </c>
      <c r="W135">
        <v>26</v>
      </c>
      <c r="X135" s="4" t="s">
        <v>410</v>
      </c>
      <c r="AQ135" s="19">
        <v>24</v>
      </c>
      <c r="BB135" s="19" t="s">
        <v>0</v>
      </c>
      <c r="BC135" s="19"/>
      <c r="BD135" s="19" t="s">
        <v>12249</v>
      </c>
    </row>
    <row r="136" spans="1:56">
      <c r="A136">
        <v>119</v>
      </c>
      <c r="B136" s="4">
        <v>25</v>
      </c>
      <c r="C136">
        <v>6</v>
      </c>
      <c r="D136">
        <v>15</v>
      </c>
      <c r="E136" s="17">
        <v>20</v>
      </c>
      <c r="F136">
        <v>43</v>
      </c>
      <c r="G136">
        <v>13</v>
      </c>
      <c r="H136">
        <v>2</v>
      </c>
      <c r="I136">
        <v>0</v>
      </c>
      <c r="J136">
        <v>0</v>
      </c>
      <c r="K136">
        <v>32</v>
      </c>
      <c r="L136">
        <v>0</v>
      </c>
      <c r="M136">
        <v>0</v>
      </c>
      <c r="P136" s="4" t="str">
        <f>VLOOKUP(E136,'Maps and Palettes'!$H$2:$I$418,2,FALSE)</f>
        <v>Narshe: South Exterior (WoB)</v>
      </c>
      <c r="Q136" s="5" t="s">
        <v>206</v>
      </c>
      <c r="R136">
        <v>104</v>
      </c>
      <c r="S136" s="4">
        <f t="shared" si="16"/>
        <v>20</v>
      </c>
      <c r="T136" s="4">
        <f t="shared" si="17"/>
        <v>6</v>
      </c>
      <c r="U136" s="4">
        <f t="shared" si="18"/>
        <v>14</v>
      </c>
      <c r="V136" s="4">
        <f t="shared" si="19"/>
        <v>0</v>
      </c>
      <c r="W136">
        <v>27</v>
      </c>
      <c r="X136" s="4" t="s">
        <v>415</v>
      </c>
      <c r="Y136" s="4" t="s">
        <v>2772</v>
      </c>
      <c r="Z136" s="4" t="s">
        <v>2773</v>
      </c>
      <c r="AA136" s="4" t="s">
        <v>2774</v>
      </c>
      <c r="AB136" s="4" t="s">
        <v>2771</v>
      </c>
      <c r="AD136" s="4" t="s">
        <v>2762</v>
      </c>
      <c r="AE136" s="4">
        <v>32</v>
      </c>
      <c r="AF136" s="4">
        <f t="shared" ref="AF136:AF145" si="23">F136</f>
        <v>43</v>
      </c>
      <c r="AG136" s="4">
        <f t="shared" ref="AG136:AG145" si="24">G136</f>
        <v>13</v>
      </c>
      <c r="AK136" s="4">
        <f t="shared" ref="AK136:AK145" si="25">H136</f>
        <v>2</v>
      </c>
      <c r="AN136" s="4" t="s">
        <v>0</v>
      </c>
      <c r="AQ136" s="19">
        <v>20</v>
      </c>
      <c r="BB136" s="19" t="s">
        <v>0</v>
      </c>
      <c r="BC136" s="19">
        <f t="shared" ref="BC136:BC145" si="26">R136</f>
        <v>104</v>
      </c>
    </row>
    <row r="137" spans="1:56">
      <c r="A137">
        <v>120</v>
      </c>
      <c r="B137" s="4">
        <v>25</v>
      </c>
      <c r="C137">
        <v>11</v>
      </c>
      <c r="D137">
        <v>12</v>
      </c>
      <c r="E137" s="17">
        <v>20</v>
      </c>
      <c r="F137">
        <v>46</v>
      </c>
      <c r="G137">
        <v>12</v>
      </c>
      <c r="H137">
        <v>2</v>
      </c>
      <c r="I137">
        <v>0</v>
      </c>
      <c r="J137">
        <v>0</v>
      </c>
      <c r="K137">
        <v>32</v>
      </c>
      <c r="L137">
        <v>0</v>
      </c>
      <c r="M137">
        <v>0</v>
      </c>
      <c r="P137" s="4" t="str">
        <f>VLOOKUP(E137,'Maps and Palettes'!$H$2:$I$418,2,FALSE)</f>
        <v>Narshe: South Exterior (WoB)</v>
      </c>
      <c r="Q137" s="5" t="s">
        <v>207</v>
      </c>
      <c r="R137">
        <v>105</v>
      </c>
      <c r="S137" s="4">
        <f t="shared" si="16"/>
        <v>20</v>
      </c>
      <c r="T137" s="4">
        <f t="shared" si="17"/>
        <v>11</v>
      </c>
      <c r="U137" s="4">
        <f t="shared" si="18"/>
        <v>11</v>
      </c>
      <c r="V137" s="4">
        <f t="shared" si="19"/>
        <v>0</v>
      </c>
      <c r="W137">
        <v>27</v>
      </c>
      <c r="X137" s="4" t="s">
        <v>415</v>
      </c>
      <c r="Y137" s="4" t="s">
        <v>2772</v>
      </c>
      <c r="Z137" s="4" t="s">
        <v>2786</v>
      </c>
      <c r="AA137" s="4" t="s">
        <v>2775</v>
      </c>
      <c r="AB137" s="4" t="s">
        <v>2771</v>
      </c>
      <c r="AC137" s="4"/>
      <c r="AD137" s="4" t="s">
        <v>2762</v>
      </c>
      <c r="AE137" s="4">
        <v>32</v>
      </c>
      <c r="AF137" s="4">
        <f t="shared" si="23"/>
        <v>46</v>
      </c>
      <c r="AG137" s="4">
        <f t="shared" si="24"/>
        <v>12</v>
      </c>
      <c r="AH137" s="4"/>
      <c r="AI137" s="4"/>
      <c r="AJ137" s="4"/>
      <c r="AK137" s="4">
        <f t="shared" si="25"/>
        <v>2</v>
      </c>
      <c r="AN137" s="4" t="s">
        <v>0</v>
      </c>
      <c r="AQ137" s="19">
        <v>20</v>
      </c>
      <c r="BB137" s="19" t="s">
        <v>0</v>
      </c>
      <c r="BC137" s="19">
        <f t="shared" si="26"/>
        <v>105</v>
      </c>
    </row>
    <row r="138" spans="1:56">
      <c r="A138">
        <v>121</v>
      </c>
      <c r="B138" s="4">
        <v>26</v>
      </c>
      <c r="C138">
        <v>44</v>
      </c>
      <c r="D138">
        <v>14</v>
      </c>
      <c r="E138" s="17">
        <v>20</v>
      </c>
      <c r="F138">
        <v>41</v>
      </c>
      <c r="G138">
        <v>24</v>
      </c>
      <c r="H138">
        <v>2</v>
      </c>
      <c r="I138">
        <v>0</v>
      </c>
      <c r="J138">
        <v>0</v>
      </c>
      <c r="K138">
        <v>32</v>
      </c>
      <c r="L138">
        <v>0</v>
      </c>
      <c r="M138">
        <v>0</v>
      </c>
      <c r="P138" s="4" t="str">
        <f>VLOOKUP(E138,'Maps and Palettes'!$H$2:$I$418,2,FALSE)</f>
        <v>Narshe: South Exterior (WoB)</v>
      </c>
      <c r="Q138" s="5" t="s">
        <v>211</v>
      </c>
      <c r="R138">
        <v>103</v>
      </c>
      <c r="S138" s="4">
        <f t="shared" ref="S138:S169" si="27">IF(VLOOKUP(R138,$A$3:$M$1354,5,FALSE)=511,"parent_map",VLOOKUP(R138,$A$3:$M$1354,2,FALSE))</f>
        <v>20</v>
      </c>
      <c r="T138" s="4">
        <f t="shared" ref="T138:T169" si="28">VLOOKUP(R138,$A$3:$M$1354,6,FALSE)</f>
        <v>44</v>
      </c>
      <c r="U138" s="4">
        <f t="shared" ref="U138:U169" si="29">VLOOKUP(R138,$A$3:$M$1354,7,FALSE)</f>
        <v>13</v>
      </c>
      <c r="V138" s="4">
        <f t="shared" ref="V138:V169" si="30">VLOOKUP(R138,$A$3:$M$1354,8,FALSE)</f>
        <v>0</v>
      </c>
      <c r="W138">
        <v>28</v>
      </c>
      <c r="X138" s="4" t="s">
        <v>420</v>
      </c>
      <c r="Y138" s="4" t="s">
        <v>2772</v>
      </c>
      <c r="Z138" s="4" t="s">
        <v>2787</v>
      </c>
      <c r="AA138" s="4" t="s">
        <v>2788</v>
      </c>
      <c r="AB138" s="4" t="s">
        <v>2771</v>
      </c>
      <c r="AC138" s="4"/>
      <c r="AD138" s="4" t="s">
        <v>2762</v>
      </c>
      <c r="AE138" s="4">
        <v>32</v>
      </c>
      <c r="AF138" s="4">
        <f t="shared" si="23"/>
        <v>41</v>
      </c>
      <c r="AG138" s="4">
        <f t="shared" si="24"/>
        <v>24</v>
      </c>
      <c r="AH138" s="4"/>
      <c r="AI138" s="4"/>
      <c r="AJ138" s="4"/>
      <c r="AK138" s="4">
        <f t="shared" si="25"/>
        <v>2</v>
      </c>
      <c r="AL138" s="4"/>
      <c r="AM138" s="4"/>
      <c r="AN138" s="4" t="s">
        <v>0</v>
      </c>
      <c r="AQ138" s="19">
        <v>20</v>
      </c>
      <c r="BB138" s="19" t="s">
        <v>0</v>
      </c>
      <c r="BC138" s="19">
        <f t="shared" si="26"/>
        <v>103</v>
      </c>
    </row>
    <row r="139" spans="1:56">
      <c r="A139">
        <v>122</v>
      </c>
      <c r="B139" s="4">
        <v>27</v>
      </c>
      <c r="C139">
        <v>64</v>
      </c>
      <c r="D139">
        <v>14</v>
      </c>
      <c r="E139" s="17">
        <v>20</v>
      </c>
      <c r="F139">
        <v>29</v>
      </c>
      <c r="G139">
        <v>27</v>
      </c>
      <c r="H139">
        <v>2</v>
      </c>
      <c r="I139">
        <v>0</v>
      </c>
      <c r="J139">
        <v>0</v>
      </c>
      <c r="K139">
        <v>32</v>
      </c>
      <c r="L139">
        <v>0</v>
      </c>
      <c r="M139">
        <v>0</v>
      </c>
      <c r="P139" s="4" t="str">
        <f>VLOOKUP(E139,'Maps and Palettes'!$H$2:$I$418,2,FALSE)</f>
        <v>Narshe: South Exterior (WoB)</v>
      </c>
      <c r="Q139" s="5" t="s">
        <v>213</v>
      </c>
      <c r="R139">
        <v>100</v>
      </c>
      <c r="S139" s="4">
        <f t="shared" si="27"/>
        <v>20</v>
      </c>
      <c r="T139" s="4">
        <f t="shared" si="28"/>
        <v>64</v>
      </c>
      <c r="U139" s="4">
        <f t="shared" si="29"/>
        <v>13</v>
      </c>
      <c r="V139" s="4">
        <f t="shared" si="30"/>
        <v>0</v>
      </c>
      <c r="W139">
        <v>29</v>
      </c>
      <c r="X139" s="4" t="s">
        <v>426</v>
      </c>
      <c r="Y139" s="4" t="s">
        <v>2772</v>
      </c>
      <c r="Z139" s="4" t="s">
        <v>2789</v>
      </c>
      <c r="AA139" s="4" t="s">
        <v>2790</v>
      </c>
      <c r="AB139" s="4" t="s">
        <v>2771</v>
      </c>
      <c r="AC139" s="4"/>
      <c r="AD139" s="4" t="s">
        <v>2762</v>
      </c>
      <c r="AE139" s="4">
        <v>32</v>
      </c>
      <c r="AF139" s="4">
        <f t="shared" si="23"/>
        <v>29</v>
      </c>
      <c r="AG139" s="4">
        <f t="shared" si="24"/>
        <v>27</v>
      </c>
      <c r="AH139" s="4"/>
      <c r="AI139" s="4"/>
      <c r="AJ139" s="4"/>
      <c r="AK139" s="4">
        <f t="shared" si="25"/>
        <v>2</v>
      </c>
      <c r="AL139" s="4"/>
      <c r="AM139" s="4"/>
      <c r="AN139" s="4" t="s">
        <v>0</v>
      </c>
      <c r="AQ139" s="19">
        <v>20</v>
      </c>
      <c r="BB139" s="19" t="s">
        <v>0</v>
      </c>
      <c r="BC139" s="19">
        <f t="shared" si="26"/>
        <v>100</v>
      </c>
    </row>
    <row r="140" spans="1:56">
      <c r="A140">
        <v>123</v>
      </c>
      <c r="B140" s="4">
        <v>28</v>
      </c>
      <c r="C140">
        <v>8</v>
      </c>
      <c r="D140">
        <v>46</v>
      </c>
      <c r="E140" s="17">
        <v>20</v>
      </c>
      <c r="F140">
        <v>41</v>
      </c>
      <c r="G140">
        <v>38</v>
      </c>
      <c r="H140">
        <v>2</v>
      </c>
      <c r="I140">
        <v>0</v>
      </c>
      <c r="J140">
        <v>0</v>
      </c>
      <c r="K140">
        <v>32</v>
      </c>
      <c r="L140">
        <v>0</v>
      </c>
      <c r="M140">
        <v>0</v>
      </c>
      <c r="P140" s="4" t="str">
        <f>VLOOKUP(E140,'Maps and Palettes'!$H$2:$I$418,2,FALSE)</f>
        <v>Narshe: South Exterior (WoB)</v>
      </c>
      <c r="Q140" s="5" t="s">
        <v>201</v>
      </c>
      <c r="R140">
        <v>97</v>
      </c>
      <c r="S140" s="4">
        <f t="shared" si="27"/>
        <v>20</v>
      </c>
      <c r="T140" s="4">
        <f t="shared" si="28"/>
        <v>8</v>
      </c>
      <c r="U140" s="4">
        <f t="shared" si="29"/>
        <v>45</v>
      </c>
      <c r="V140" s="4">
        <f t="shared" si="30"/>
        <v>0</v>
      </c>
      <c r="W140" s="3">
        <v>30</v>
      </c>
      <c r="X140" s="4" t="s">
        <v>431</v>
      </c>
      <c r="Y140" s="4" t="s">
        <v>2772</v>
      </c>
      <c r="Z140" s="4" t="s">
        <v>2791</v>
      </c>
      <c r="AA140" s="4" t="s">
        <v>2792</v>
      </c>
      <c r="AB140" s="4" t="s">
        <v>2771</v>
      </c>
      <c r="AC140" s="4"/>
      <c r="AD140" s="4" t="s">
        <v>2762</v>
      </c>
      <c r="AE140" s="4">
        <v>32</v>
      </c>
      <c r="AF140" s="4">
        <f t="shared" si="23"/>
        <v>41</v>
      </c>
      <c r="AG140" s="4">
        <f t="shared" si="24"/>
        <v>38</v>
      </c>
      <c r="AH140" s="4"/>
      <c r="AI140" s="4"/>
      <c r="AJ140" s="4"/>
      <c r="AK140" s="4">
        <f t="shared" si="25"/>
        <v>2</v>
      </c>
      <c r="AL140" s="4"/>
      <c r="AM140" s="4"/>
      <c r="AN140" s="4" t="s">
        <v>0</v>
      </c>
      <c r="AQ140" s="19">
        <v>20</v>
      </c>
      <c r="BB140" s="19" t="s">
        <v>0</v>
      </c>
      <c r="BC140" s="19">
        <f t="shared" si="26"/>
        <v>97</v>
      </c>
    </row>
    <row r="141" spans="1:56" ht="30">
      <c r="A141">
        <v>124</v>
      </c>
      <c r="B141" s="4">
        <v>30</v>
      </c>
      <c r="C141">
        <v>55</v>
      </c>
      <c r="D141">
        <v>35</v>
      </c>
      <c r="E141" s="17">
        <v>20</v>
      </c>
      <c r="F141">
        <v>49</v>
      </c>
      <c r="G141">
        <v>14</v>
      </c>
      <c r="H141">
        <v>2</v>
      </c>
      <c r="I141">
        <v>0</v>
      </c>
      <c r="J141">
        <v>0</v>
      </c>
      <c r="K141">
        <v>32</v>
      </c>
      <c r="L141">
        <v>0</v>
      </c>
      <c r="M141">
        <v>0</v>
      </c>
      <c r="P141" s="4" t="str">
        <f>VLOOKUP(E141,'Maps and Palettes'!$H$2:$I$418,2,FALSE)</f>
        <v>Narshe: South Exterior (WoB)</v>
      </c>
      <c r="Q141" s="5" t="s">
        <v>204</v>
      </c>
      <c r="R141">
        <v>106</v>
      </c>
      <c r="S141" s="4">
        <f t="shared" si="27"/>
        <v>20</v>
      </c>
      <c r="T141" s="2">
        <f t="shared" si="28"/>
        <v>55</v>
      </c>
      <c r="U141" s="2">
        <f t="shared" si="29"/>
        <v>34</v>
      </c>
      <c r="V141" s="2">
        <f t="shared" si="30"/>
        <v>0</v>
      </c>
      <c r="W141" s="4">
        <v>31</v>
      </c>
      <c r="X141" s="4" t="s">
        <v>435</v>
      </c>
      <c r="Y141" s="4" t="s">
        <v>2772</v>
      </c>
      <c r="Z141" s="4" t="s">
        <v>2793</v>
      </c>
      <c r="AA141" s="4" t="s">
        <v>2794</v>
      </c>
      <c r="AB141" s="4" t="s">
        <v>2771</v>
      </c>
      <c r="AC141" s="4"/>
      <c r="AD141" s="4" t="s">
        <v>2762</v>
      </c>
      <c r="AE141" s="4">
        <v>32</v>
      </c>
      <c r="AF141" s="4">
        <f t="shared" si="23"/>
        <v>49</v>
      </c>
      <c r="AG141" s="4">
        <f t="shared" si="24"/>
        <v>14</v>
      </c>
      <c r="AH141" s="4"/>
      <c r="AI141" s="4"/>
      <c r="AJ141" s="4"/>
      <c r="AK141" s="4">
        <f t="shared" si="25"/>
        <v>2</v>
      </c>
      <c r="AL141" s="4"/>
      <c r="AM141" s="4"/>
      <c r="AN141" s="4" t="s">
        <v>0</v>
      </c>
      <c r="AQ141" s="19">
        <v>20</v>
      </c>
      <c r="BB141" s="19" t="s">
        <v>0</v>
      </c>
      <c r="BC141" s="19">
        <f t="shared" si="26"/>
        <v>106</v>
      </c>
    </row>
    <row r="142" spans="1:56" ht="30">
      <c r="A142">
        <v>125</v>
      </c>
      <c r="B142" s="4">
        <v>30</v>
      </c>
      <c r="C142">
        <v>67</v>
      </c>
      <c r="D142">
        <v>26</v>
      </c>
      <c r="E142" s="17">
        <v>20</v>
      </c>
      <c r="F142">
        <v>53</v>
      </c>
      <c r="G142">
        <v>8</v>
      </c>
      <c r="H142">
        <v>0</v>
      </c>
      <c r="I142">
        <v>0</v>
      </c>
      <c r="J142">
        <v>0</v>
      </c>
      <c r="K142">
        <v>0</v>
      </c>
      <c r="L142">
        <v>0</v>
      </c>
      <c r="M142">
        <v>0</v>
      </c>
      <c r="P142" s="4" t="str">
        <f>VLOOKUP(E142,'Maps and Palettes'!$H$2:$I$418,2,FALSE)</f>
        <v>Narshe: South Exterior (WoB)</v>
      </c>
      <c r="Q142" s="5" t="s">
        <v>197</v>
      </c>
      <c r="R142">
        <v>107</v>
      </c>
      <c r="S142">
        <f t="shared" si="27"/>
        <v>20</v>
      </c>
      <c r="T142">
        <f t="shared" si="28"/>
        <v>67</v>
      </c>
      <c r="U142">
        <f t="shared" si="29"/>
        <v>28</v>
      </c>
      <c r="V142">
        <f t="shared" si="30"/>
        <v>2</v>
      </c>
      <c r="W142" s="4">
        <v>31</v>
      </c>
      <c r="X142" s="4" t="s">
        <v>435</v>
      </c>
      <c r="Y142" s="4" t="s">
        <v>2772</v>
      </c>
      <c r="Z142" s="4" t="s">
        <v>2795</v>
      </c>
      <c r="AA142" s="4" t="s">
        <v>2796</v>
      </c>
      <c r="AB142" s="4" t="s">
        <v>2771</v>
      </c>
      <c r="AC142" s="4"/>
      <c r="AD142" s="4" t="s">
        <v>2762</v>
      </c>
      <c r="AE142" s="4">
        <v>32</v>
      </c>
      <c r="AF142" s="4">
        <f t="shared" si="23"/>
        <v>53</v>
      </c>
      <c r="AG142" s="4">
        <f t="shared" si="24"/>
        <v>8</v>
      </c>
      <c r="AH142" s="4"/>
      <c r="AI142" s="4"/>
      <c r="AJ142" s="4"/>
      <c r="AK142" s="4">
        <f t="shared" si="25"/>
        <v>0</v>
      </c>
      <c r="AL142" s="4"/>
      <c r="AM142" s="4"/>
      <c r="AN142" s="4" t="s">
        <v>0</v>
      </c>
      <c r="AQ142" s="19">
        <v>20</v>
      </c>
      <c r="BB142" s="19" t="s">
        <v>0</v>
      </c>
      <c r="BC142" s="19">
        <f t="shared" si="26"/>
        <v>107</v>
      </c>
    </row>
    <row r="143" spans="1:56">
      <c r="A143">
        <v>126</v>
      </c>
      <c r="B143" s="4">
        <v>30</v>
      </c>
      <c r="C143">
        <v>110</v>
      </c>
      <c r="D143">
        <v>26</v>
      </c>
      <c r="E143" s="17">
        <v>20</v>
      </c>
      <c r="F143">
        <v>18</v>
      </c>
      <c r="G143">
        <v>24</v>
      </c>
      <c r="H143">
        <v>2</v>
      </c>
      <c r="I143">
        <v>0</v>
      </c>
      <c r="J143">
        <v>0</v>
      </c>
      <c r="K143">
        <v>32</v>
      </c>
      <c r="L143">
        <v>0</v>
      </c>
      <c r="M143">
        <v>0</v>
      </c>
      <c r="P143" s="4" t="str">
        <f>VLOOKUP(E143,'Maps and Palettes'!$H$2:$I$418,2,FALSE)</f>
        <v>Narshe: South Exterior (WoB)</v>
      </c>
      <c r="Q143" s="5" t="s">
        <v>310</v>
      </c>
      <c r="R143">
        <v>101</v>
      </c>
      <c r="S143" s="4">
        <f t="shared" si="27"/>
        <v>20</v>
      </c>
      <c r="T143" s="4">
        <f t="shared" si="28"/>
        <v>110</v>
      </c>
      <c r="U143" s="4">
        <f t="shared" si="29"/>
        <v>25</v>
      </c>
      <c r="V143" s="4">
        <f t="shared" si="30"/>
        <v>0</v>
      </c>
      <c r="W143">
        <v>32</v>
      </c>
      <c r="X143" s="4" t="s">
        <v>441</v>
      </c>
      <c r="Y143" s="4" t="s">
        <v>2772</v>
      </c>
      <c r="Z143" s="4" t="s">
        <v>2797</v>
      </c>
      <c r="AA143" s="4" t="s">
        <v>2798</v>
      </c>
      <c r="AB143" s="4" t="s">
        <v>2771</v>
      </c>
      <c r="AC143" s="4"/>
      <c r="AD143" s="4" t="s">
        <v>2762</v>
      </c>
      <c r="AE143" s="4">
        <v>32</v>
      </c>
      <c r="AF143" s="4">
        <f t="shared" si="23"/>
        <v>18</v>
      </c>
      <c r="AG143" s="4">
        <f t="shared" si="24"/>
        <v>24</v>
      </c>
      <c r="AH143" s="4"/>
      <c r="AI143" s="4"/>
      <c r="AJ143" s="4"/>
      <c r="AK143" s="4">
        <f t="shared" si="25"/>
        <v>2</v>
      </c>
      <c r="AL143" s="4"/>
      <c r="AM143" s="4"/>
      <c r="AN143" s="4" t="s">
        <v>0</v>
      </c>
      <c r="AQ143" s="19">
        <v>20</v>
      </c>
      <c r="BB143" s="19" t="s">
        <v>0</v>
      </c>
      <c r="BC143" s="19">
        <f t="shared" si="26"/>
        <v>101</v>
      </c>
    </row>
    <row r="144" spans="1:56" ht="30">
      <c r="A144">
        <v>127</v>
      </c>
      <c r="B144" s="4">
        <v>30</v>
      </c>
      <c r="C144">
        <v>80</v>
      </c>
      <c r="D144">
        <v>36</v>
      </c>
      <c r="E144" s="17">
        <v>20</v>
      </c>
      <c r="F144">
        <v>32</v>
      </c>
      <c r="G144">
        <v>18</v>
      </c>
      <c r="H144">
        <v>2</v>
      </c>
      <c r="I144">
        <v>0</v>
      </c>
      <c r="J144">
        <v>0</v>
      </c>
      <c r="K144">
        <v>32</v>
      </c>
      <c r="L144">
        <v>0</v>
      </c>
      <c r="M144">
        <v>0</v>
      </c>
      <c r="P144" s="4" t="str">
        <f>VLOOKUP(E144,'Maps and Palettes'!$H$2:$I$418,2,FALSE)</f>
        <v>Narshe: South Exterior (WoB)</v>
      </c>
      <c r="Q144" s="5" t="s">
        <v>311</v>
      </c>
      <c r="R144">
        <v>102</v>
      </c>
      <c r="S144" s="4">
        <f t="shared" si="27"/>
        <v>20</v>
      </c>
      <c r="T144" s="4">
        <f t="shared" si="28"/>
        <v>80</v>
      </c>
      <c r="U144" s="4">
        <f t="shared" si="29"/>
        <v>35</v>
      </c>
      <c r="V144" s="4">
        <f t="shared" si="30"/>
        <v>0</v>
      </c>
      <c r="W144">
        <v>33</v>
      </c>
      <c r="X144" s="4" t="s">
        <v>446</v>
      </c>
      <c r="Y144" s="4" t="s">
        <v>2772</v>
      </c>
      <c r="Z144" s="4" t="s">
        <v>2799</v>
      </c>
      <c r="AA144" s="4" t="s">
        <v>2800</v>
      </c>
      <c r="AB144" s="4" t="s">
        <v>2771</v>
      </c>
      <c r="AC144" s="4"/>
      <c r="AD144" s="4" t="s">
        <v>2762</v>
      </c>
      <c r="AE144" s="4">
        <v>32</v>
      </c>
      <c r="AF144" s="4">
        <f t="shared" si="23"/>
        <v>32</v>
      </c>
      <c r="AG144" s="4">
        <f t="shared" si="24"/>
        <v>18</v>
      </c>
      <c r="AH144" s="4"/>
      <c r="AI144" s="4"/>
      <c r="AJ144" s="4"/>
      <c r="AK144" s="4">
        <f t="shared" si="25"/>
        <v>2</v>
      </c>
      <c r="AL144" s="4"/>
      <c r="AM144" s="4"/>
      <c r="AN144" s="4" t="s">
        <v>0</v>
      </c>
      <c r="AQ144" s="19">
        <v>20</v>
      </c>
      <c r="BB144" s="19" t="s">
        <v>0</v>
      </c>
      <c r="BC144" s="19">
        <f t="shared" si="26"/>
        <v>102</v>
      </c>
    </row>
    <row r="145" spans="1:55" ht="28.5" customHeight="1">
      <c r="A145">
        <v>128</v>
      </c>
      <c r="B145" s="4">
        <v>30</v>
      </c>
      <c r="C145">
        <v>79</v>
      </c>
      <c r="D145">
        <v>18</v>
      </c>
      <c r="E145" s="17">
        <v>20</v>
      </c>
      <c r="F145">
        <v>52</v>
      </c>
      <c r="G145">
        <v>39</v>
      </c>
      <c r="H145">
        <v>2</v>
      </c>
      <c r="I145">
        <v>0</v>
      </c>
      <c r="J145">
        <v>0</v>
      </c>
      <c r="K145">
        <v>32</v>
      </c>
      <c r="L145">
        <v>0</v>
      </c>
      <c r="M145">
        <v>0</v>
      </c>
      <c r="P145" s="4" t="str">
        <f>VLOOKUP(E145,'Maps and Palettes'!$H$2:$I$418,2,FALSE)</f>
        <v>Narshe: South Exterior (WoB)</v>
      </c>
      <c r="Q145" s="5" t="s">
        <v>212</v>
      </c>
      <c r="R145">
        <v>98</v>
      </c>
      <c r="S145" s="4">
        <f t="shared" si="27"/>
        <v>20</v>
      </c>
      <c r="T145" s="4">
        <f t="shared" si="28"/>
        <v>79</v>
      </c>
      <c r="U145" s="4">
        <f t="shared" si="29"/>
        <v>17</v>
      </c>
      <c r="V145" s="4">
        <f t="shared" si="30"/>
        <v>0</v>
      </c>
      <c r="W145">
        <v>34</v>
      </c>
      <c r="X145" s="4" t="s">
        <v>451</v>
      </c>
      <c r="Y145" s="4" t="s">
        <v>2801</v>
      </c>
      <c r="Z145" s="4" t="s">
        <v>2802</v>
      </c>
      <c r="AA145" s="4" t="s">
        <v>2803</v>
      </c>
      <c r="AB145" s="4" t="s">
        <v>2771</v>
      </c>
      <c r="AC145" s="4"/>
      <c r="AD145" s="4" t="s">
        <v>2762</v>
      </c>
      <c r="AE145" s="4">
        <v>32</v>
      </c>
      <c r="AF145" s="4">
        <f t="shared" si="23"/>
        <v>52</v>
      </c>
      <c r="AG145" s="4">
        <f t="shared" si="24"/>
        <v>39</v>
      </c>
      <c r="AH145" s="4"/>
      <c r="AI145" s="4"/>
      <c r="AJ145" s="4"/>
      <c r="AK145" s="4">
        <f t="shared" si="25"/>
        <v>2</v>
      </c>
      <c r="AL145" s="4"/>
      <c r="AM145" s="4"/>
      <c r="AN145" s="4" t="s">
        <v>0</v>
      </c>
      <c r="AQ145" s="19">
        <v>20</v>
      </c>
      <c r="BB145" s="19" t="s">
        <v>0</v>
      </c>
      <c r="BC145" s="19">
        <f t="shared" si="26"/>
        <v>98</v>
      </c>
    </row>
    <row r="146" spans="1:55">
      <c r="A146">
        <v>129</v>
      </c>
      <c r="B146" s="4">
        <v>32</v>
      </c>
      <c r="C146">
        <v>41</v>
      </c>
      <c r="D146">
        <v>36</v>
      </c>
      <c r="E146" s="17">
        <v>28</v>
      </c>
      <c r="F146">
        <v>8</v>
      </c>
      <c r="G146">
        <v>45</v>
      </c>
      <c r="H146">
        <v>0</v>
      </c>
      <c r="I146">
        <v>1</v>
      </c>
      <c r="J146">
        <v>0</v>
      </c>
      <c r="K146">
        <v>8</v>
      </c>
      <c r="L146">
        <v>0</v>
      </c>
      <c r="M146">
        <v>0</v>
      </c>
      <c r="P146" s="4" t="str">
        <f>VLOOKUP(E146,'Maps and Palettes'!$H$2:$I$418,2,FALSE)</f>
        <v>Narshe: Inn</v>
      </c>
      <c r="Q146" s="5" t="s">
        <v>1460</v>
      </c>
      <c r="R146">
        <v>123</v>
      </c>
      <c r="S146">
        <f t="shared" si="27"/>
        <v>28</v>
      </c>
      <c r="T146">
        <f t="shared" si="28"/>
        <v>41</v>
      </c>
      <c r="U146">
        <f t="shared" si="29"/>
        <v>38</v>
      </c>
      <c r="V146">
        <f t="shared" si="30"/>
        <v>2</v>
      </c>
      <c r="W146">
        <v>35</v>
      </c>
      <c r="X146" s="4" t="s">
        <v>2724</v>
      </c>
      <c r="Z146" s="5"/>
      <c r="AA146" s="5"/>
      <c r="AQ146" s="19">
        <v>28</v>
      </c>
      <c r="BB146" s="19" t="s">
        <v>0</v>
      </c>
    </row>
    <row r="147" spans="1:55" ht="30">
      <c r="A147">
        <v>130</v>
      </c>
      <c r="B147" s="4">
        <v>32</v>
      </c>
      <c r="C147">
        <v>52</v>
      </c>
      <c r="D147">
        <v>37</v>
      </c>
      <c r="E147" s="17">
        <v>30</v>
      </c>
      <c r="F147">
        <v>79</v>
      </c>
      <c r="G147">
        <v>17</v>
      </c>
      <c r="H147">
        <v>0</v>
      </c>
      <c r="I147">
        <v>0</v>
      </c>
      <c r="J147">
        <v>0</v>
      </c>
      <c r="K147">
        <v>0</v>
      </c>
      <c r="L147">
        <v>0</v>
      </c>
      <c r="M147">
        <v>0</v>
      </c>
      <c r="P147" s="4" t="str">
        <f>VLOOKUP(E147,'Maps and Palettes'!$H$2:$I$418,2,FALSE)</f>
        <v>Narshe: Other Rooms</v>
      </c>
      <c r="Q147" s="5" t="s">
        <v>1462</v>
      </c>
      <c r="R147">
        <v>128</v>
      </c>
      <c r="S147" s="4">
        <f t="shared" si="27"/>
        <v>30</v>
      </c>
      <c r="T147" s="4">
        <f t="shared" si="28"/>
        <v>52</v>
      </c>
      <c r="U147" s="4">
        <f t="shared" si="29"/>
        <v>39</v>
      </c>
      <c r="V147" s="4">
        <f t="shared" si="30"/>
        <v>2</v>
      </c>
      <c r="W147">
        <v>35</v>
      </c>
      <c r="X147" s="4" t="s">
        <v>2724</v>
      </c>
      <c r="Z147" s="5"/>
      <c r="AA147" s="5"/>
      <c r="AQ147" s="19">
        <v>30</v>
      </c>
      <c r="AT147" s="19"/>
      <c r="BB147" s="19" t="s">
        <v>0</v>
      </c>
    </row>
    <row r="148" spans="1:55" ht="29.25" customHeight="1">
      <c r="A148">
        <v>131</v>
      </c>
      <c r="B148" s="4">
        <v>32</v>
      </c>
      <c r="C148">
        <v>32</v>
      </c>
      <c r="D148">
        <v>30</v>
      </c>
      <c r="E148" s="17">
        <v>24</v>
      </c>
      <c r="F148">
        <v>25</v>
      </c>
      <c r="G148">
        <v>13</v>
      </c>
      <c r="H148">
        <v>0</v>
      </c>
      <c r="I148">
        <v>1</v>
      </c>
      <c r="J148">
        <v>0</v>
      </c>
      <c r="K148">
        <v>8</v>
      </c>
      <c r="L148">
        <v>0</v>
      </c>
      <c r="M148">
        <v>0</v>
      </c>
      <c r="P148" s="4" t="str">
        <f>VLOOKUP(E148,'Maps and Palettes'!$H$2:$I$418,2,FALSE)</f>
        <v>Narshe: Weapon Shop</v>
      </c>
      <c r="Q148" s="5" t="s">
        <v>1463</v>
      </c>
      <c r="R148">
        <v>116</v>
      </c>
      <c r="S148" s="4">
        <f t="shared" si="27"/>
        <v>24</v>
      </c>
      <c r="T148" s="4">
        <f t="shared" si="28"/>
        <v>32</v>
      </c>
      <c r="U148" s="4">
        <f t="shared" si="29"/>
        <v>32</v>
      </c>
      <c r="V148" s="4">
        <f t="shared" si="30"/>
        <v>2</v>
      </c>
      <c r="W148">
        <v>35</v>
      </c>
      <c r="X148" s="4" t="s">
        <v>2724</v>
      </c>
      <c r="Z148" s="5"/>
      <c r="AA148" s="5"/>
      <c r="AQ148" s="19">
        <v>24</v>
      </c>
      <c r="BB148" s="19" t="s">
        <v>0</v>
      </c>
    </row>
    <row r="149" spans="1:55">
      <c r="A149">
        <v>132</v>
      </c>
      <c r="B149" s="4">
        <v>32</v>
      </c>
      <c r="C149">
        <v>29</v>
      </c>
      <c r="D149">
        <v>25</v>
      </c>
      <c r="E149" s="17">
        <v>27</v>
      </c>
      <c r="F149">
        <v>64</v>
      </c>
      <c r="G149">
        <v>13</v>
      </c>
      <c r="H149">
        <v>0</v>
      </c>
      <c r="I149">
        <v>1</v>
      </c>
      <c r="J149">
        <v>0</v>
      </c>
      <c r="K149">
        <v>8</v>
      </c>
      <c r="L149">
        <v>0</v>
      </c>
      <c r="M149">
        <v>0</v>
      </c>
      <c r="P149" s="4" t="str">
        <f>VLOOKUP(E149,'Maps and Palettes'!$H$2:$I$418,2,FALSE)</f>
        <v>Narshe: Relic Shop</v>
      </c>
      <c r="Q149" s="5" t="s">
        <v>1464</v>
      </c>
      <c r="R149">
        <v>122</v>
      </c>
      <c r="S149" s="4">
        <f t="shared" si="27"/>
        <v>27</v>
      </c>
      <c r="T149" s="4">
        <f t="shared" si="28"/>
        <v>29</v>
      </c>
      <c r="U149" s="4">
        <f t="shared" si="29"/>
        <v>27</v>
      </c>
      <c r="V149" s="4">
        <f t="shared" si="30"/>
        <v>2</v>
      </c>
      <c r="W149" s="4">
        <v>35</v>
      </c>
      <c r="X149" s="4" t="s">
        <v>2724</v>
      </c>
      <c r="Z149" s="5"/>
      <c r="AA149" s="5"/>
      <c r="AQ149" s="19">
        <v>27</v>
      </c>
      <c r="BB149" s="19" t="s">
        <v>0</v>
      </c>
    </row>
    <row r="150" spans="1:55" ht="30">
      <c r="A150">
        <v>133</v>
      </c>
      <c r="B150" s="4">
        <v>32</v>
      </c>
      <c r="C150">
        <v>18</v>
      </c>
      <c r="D150">
        <v>22</v>
      </c>
      <c r="E150" s="17">
        <v>30</v>
      </c>
      <c r="F150">
        <v>110</v>
      </c>
      <c r="G150">
        <v>25</v>
      </c>
      <c r="H150">
        <v>0</v>
      </c>
      <c r="I150">
        <v>1</v>
      </c>
      <c r="J150">
        <v>0</v>
      </c>
      <c r="K150">
        <v>8</v>
      </c>
      <c r="L150">
        <v>0</v>
      </c>
      <c r="M150">
        <v>0</v>
      </c>
      <c r="P150" s="4" t="str">
        <f>VLOOKUP(E150,'Maps and Palettes'!$H$2:$I$418,2,FALSE)</f>
        <v>Narshe: Other Rooms</v>
      </c>
      <c r="Q150" s="5" t="s">
        <v>1466</v>
      </c>
      <c r="R150">
        <v>126</v>
      </c>
      <c r="S150" s="4">
        <f t="shared" si="27"/>
        <v>30</v>
      </c>
      <c r="T150" s="4">
        <f t="shared" si="28"/>
        <v>18</v>
      </c>
      <c r="U150" s="4">
        <f t="shared" si="29"/>
        <v>24</v>
      </c>
      <c r="V150" s="4">
        <f t="shared" si="30"/>
        <v>2</v>
      </c>
      <c r="W150" s="4">
        <v>35</v>
      </c>
      <c r="X150" s="4" t="s">
        <v>2724</v>
      </c>
      <c r="Z150" s="5"/>
      <c r="AA150" s="5"/>
      <c r="AQ150" s="19">
        <v>30</v>
      </c>
      <c r="BB150" s="19" t="s">
        <v>0</v>
      </c>
    </row>
    <row r="151" spans="1:55" ht="30">
      <c r="A151">
        <v>134</v>
      </c>
      <c r="B151" s="4">
        <v>32</v>
      </c>
      <c r="C151">
        <v>32</v>
      </c>
      <c r="D151">
        <v>16</v>
      </c>
      <c r="E151" s="17">
        <v>30</v>
      </c>
      <c r="F151">
        <v>80</v>
      </c>
      <c r="G151">
        <v>35</v>
      </c>
      <c r="H151">
        <v>0</v>
      </c>
      <c r="I151">
        <v>0</v>
      </c>
      <c r="J151">
        <v>0</v>
      </c>
      <c r="K151">
        <v>0</v>
      </c>
      <c r="L151">
        <v>0</v>
      </c>
      <c r="M151">
        <v>0</v>
      </c>
      <c r="P151" s="4" t="str">
        <f>VLOOKUP(E151,'Maps and Palettes'!$H$2:$I$418,2,FALSE)</f>
        <v>Narshe: Other Rooms</v>
      </c>
      <c r="Q151" s="5" t="s">
        <v>1467</v>
      </c>
      <c r="R151">
        <v>127</v>
      </c>
      <c r="S151" s="4">
        <f t="shared" si="27"/>
        <v>30</v>
      </c>
      <c r="T151" s="4">
        <f t="shared" si="28"/>
        <v>32</v>
      </c>
      <c r="U151" s="4">
        <f t="shared" si="29"/>
        <v>18</v>
      </c>
      <c r="V151" s="4">
        <f t="shared" si="30"/>
        <v>2</v>
      </c>
      <c r="W151" s="4">
        <v>35</v>
      </c>
      <c r="X151" s="4" t="s">
        <v>2724</v>
      </c>
      <c r="Z151" s="5"/>
      <c r="AA151" s="5"/>
      <c r="AQ151" s="19">
        <v>30</v>
      </c>
      <c r="BB151" s="19" t="s">
        <v>0</v>
      </c>
    </row>
    <row r="152" spans="1:55">
      <c r="A152">
        <v>135</v>
      </c>
      <c r="B152" s="4">
        <v>32</v>
      </c>
      <c r="C152">
        <v>41</v>
      </c>
      <c r="D152">
        <v>22</v>
      </c>
      <c r="E152" s="17">
        <v>26</v>
      </c>
      <c r="F152">
        <v>44</v>
      </c>
      <c r="G152">
        <v>13</v>
      </c>
      <c r="H152">
        <v>0</v>
      </c>
      <c r="I152">
        <v>1</v>
      </c>
      <c r="J152">
        <v>0</v>
      </c>
      <c r="K152">
        <v>8</v>
      </c>
      <c r="L152">
        <v>0</v>
      </c>
      <c r="M152">
        <v>0</v>
      </c>
      <c r="P152" s="4" t="str">
        <f>VLOOKUP(E152,'Maps and Palettes'!$H$2:$I$418,2,FALSE)</f>
        <v>Narshe: Item Shop</v>
      </c>
      <c r="Q152" s="5" t="s">
        <v>1465</v>
      </c>
      <c r="R152">
        <v>121</v>
      </c>
      <c r="S152" s="4">
        <f t="shared" si="27"/>
        <v>26</v>
      </c>
      <c r="T152" s="4">
        <f t="shared" si="28"/>
        <v>41</v>
      </c>
      <c r="U152" s="4">
        <f t="shared" si="29"/>
        <v>24</v>
      </c>
      <c r="V152" s="4">
        <f t="shared" si="30"/>
        <v>2</v>
      </c>
      <c r="W152" s="4">
        <v>35</v>
      </c>
      <c r="X152" s="4" t="s">
        <v>2724</v>
      </c>
      <c r="Z152" s="5"/>
      <c r="AA152" s="5"/>
      <c r="AQ152" s="19">
        <v>26</v>
      </c>
      <c r="BB152" s="19" t="s">
        <v>0</v>
      </c>
    </row>
    <row r="153" spans="1:55" ht="30">
      <c r="A153">
        <v>136</v>
      </c>
      <c r="B153" s="4">
        <v>32</v>
      </c>
      <c r="C153">
        <v>43</v>
      </c>
      <c r="D153">
        <v>11</v>
      </c>
      <c r="E153" s="17">
        <v>25</v>
      </c>
      <c r="F153">
        <v>6</v>
      </c>
      <c r="G153">
        <v>14</v>
      </c>
      <c r="H153">
        <v>0</v>
      </c>
      <c r="I153">
        <v>1</v>
      </c>
      <c r="J153">
        <v>0</v>
      </c>
      <c r="K153">
        <v>8</v>
      </c>
      <c r="L153">
        <v>0</v>
      </c>
      <c r="M153">
        <v>0</v>
      </c>
      <c r="P153" s="4" t="str">
        <f>VLOOKUP(E153,'Maps and Palettes'!$H$2:$I$418,2,FALSE)</f>
        <v>Narshe: Armor Shop</v>
      </c>
      <c r="Q153" s="5" t="s">
        <v>1468</v>
      </c>
      <c r="R153" s="4">
        <v>119</v>
      </c>
      <c r="S153" s="4">
        <f t="shared" si="27"/>
        <v>25</v>
      </c>
      <c r="T153" s="4">
        <f t="shared" si="28"/>
        <v>43</v>
      </c>
      <c r="U153" s="4">
        <f t="shared" si="29"/>
        <v>13</v>
      </c>
      <c r="V153" s="4">
        <f t="shared" si="30"/>
        <v>2</v>
      </c>
      <c r="W153" s="4">
        <v>35</v>
      </c>
      <c r="X153" s="4" t="s">
        <v>2724</v>
      </c>
      <c r="Z153" s="5"/>
      <c r="AA153" s="5"/>
      <c r="AQ153" s="19">
        <v>25</v>
      </c>
      <c r="BB153" s="19" t="s">
        <v>0</v>
      </c>
    </row>
    <row r="154" spans="1:55" ht="30">
      <c r="A154">
        <v>137</v>
      </c>
      <c r="B154" s="4">
        <v>32</v>
      </c>
      <c r="C154">
        <v>46</v>
      </c>
      <c r="D154">
        <v>10</v>
      </c>
      <c r="E154" s="17">
        <v>25</v>
      </c>
      <c r="F154">
        <v>11</v>
      </c>
      <c r="G154">
        <v>11</v>
      </c>
      <c r="H154">
        <v>0</v>
      </c>
      <c r="I154">
        <v>1</v>
      </c>
      <c r="J154">
        <v>0</v>
      </c>
      <c r="K154">
        <v>8</v>
      </c>
      <c r="L154">
        <v>0</v>
      </c>
      <c r="M154">
        <v>0</v>
      </c>
      <c r="P154" s="4" t="str">
        <f>VLOOKUP(E154,'Maps and Palettes'!$H$2:$I$418,2,FALSE)</f>
        <v>Narshe: Armor Shop</v>
      </c>
      <c r="Q154" s="5" t="s">
        <v>1469</v>
      </c>
      <c r="R154" s="4">
        <v>120</v>
      </c>
      <c r="S154" s="4">
        <f t="shared" si="27"/>
        <v>25</v>
      </c>
      <c r="T154" s="4">
        <f t="shared" si="28"/>
        <v>46</v>
      </c>
      <c r="U154" s="4">
        <f t="shared" si="29"/>
        <v>12</v>
      </c>
      <c r="V154" s="4">
        <f t="shared" si="30"/>
        <v>2</v>
      </c>
      <c r="W154" s="4">
        <v>35</v>
      </c>
      <c r="X154" s="4" t="s">
        <v>2724</v>
      </c>
      <c r="Z154" s="5"/>
      <c r="AA154" s="5"/>
      <c r="AQ154" s="19">
        <v>25</v>
      </c>
      <c r="BB154" s="19" t="s">
        <v>0</v>
      </c>
    </row>
    <row r="155" spans="1:55" ht="30">
      <c r="A155">
        <v>138</v>
      </c>
      <c r="B155" s="4">
        <v>32</v>
      </c>
      <c r="C155">
        <v>49</v>
      </c>
      <c r="D155">
        <v>12</v>
      </c>
      <c r="E155" s="17">
        <v>30</v>
      </c>
      <c r="F155">
        <v>55</v>
      </c>
      <c r="G155">
        <v>34</v>
      </c>
      <c r="H155">
        <v>0</v>
      </c>
      <c r="I155">
        <v>0</v>
      </c>
      <c r="J155">
        <v>0</v>
      </c>
      <c r="K155">
        <v>0</v>
      </c>
      <c r="L155">
        <v>0</v>
      </c>
      <c r="M155">
        <v>0</v>
      </c>
      <c r="P155" s="4" t="str">
        <f>VLOOKUP(E155,'Maps and Palettes'!$H$2:$I$418,2,FALSE)</f>
        <v>Narshe: Other Rooms</v>
      </c>
      <c r="Q155" s="5" t="s">
        <v>1470</v>
      </c>
      <c r="R155" s="4">
        <v>124</v>
      </c>
      <c r="S155" s="4">
        <f t="shared" si="27"/>
        <v>30</v>
      </c>
      <c r="T155" s="4">
        <f t="shared" si="28"/>
        <v>49</v>
      </c>
      <c r="U155" s="4">
        <f t="shared" si="29"/>
        <v>14</v>
      </c>
      <c r="V155" s="4">
        <f t="shared" si="30"/>
        <v>2</v>
      </c>
      <c r="W155" s="4">
        <v>35</v>
      </c>
      <c r="X155" s="4" t="s">
        <v>2724</v>
      </c>
      <c r="Z155" s="5"/>
      <c r="AA155" s="5"/>
      <c r="AQ155" s="19">
        <v>30</v>
      </c>
      <c r="BB155" s="19" t="s">
        <v>0</v>
      </c>
    </row>
    <row r="156" spans="1:55" ht="30">
      <c r="A156">
        <v>139</v>
      </c>
      <c r="B156" s="4">
        <v>32</v>
      </c>
      <c r="C156">
        <v>53</v>
      </c>
      <c r="D156">
        <v>9</v>
      </c>
      <c r="E156" s="17">
        <v>30</v>
      </c>
      <c r="F156">
        <v>67</v>
      </c>
      <c r="G156">
        <v>28</v>
      </c>
      <c r="H156">
        <v>2</v>
      </c>
      <c r="I156">
        <v>0</v>
      </c>
      <c r="J156">
        <v>0</v>
      </c>
      <c r="K156">
        <v>32</v>
      </c>
      <c r="L156">
        <v>0</v>
      </c>
      <c r="M156">
        <v>0</v>
      </c>
      <c r="P156" s="4" t="str">
        <f>VLOOKUP(E156,'Maps and Palettes'!$H$2:$I$418,2,FALSE)</f>
        <v>Narshe: Other Rooms</v>
      </c>
      <c r="Q156" s="5" t="s">
        <v>1471</v>
      </c>
      <c r="R156" s="4">
        <v>125</v>
      </c>
      <c r="S156" s="4">
        <f t="shared" si="27"/>
        <v>30</v>
      </c>
      <c r="T156" s="4">
        <f t="shared" si="28"/>
        <v>53</v>
      </c>
      <c r="U156" s="4">
        <f t="shared" si="29"/>
        <v>8</v>
      </c>
      <c r="V156" s="4">
        <f t="shared" si="30"/>
        <v>0</v>
      </c>
      <c r="W156" s="4">
        <v>36</v>
      </c>
      <c r="X156" s="4" t="s">
        <v>2729</v>
      </c>
      <c r="Z156" s="5"/>
      <c r="AA156" s="5"/>
      <c r="AQ156" s="19">
        <v>30</v>
      </c>
      <c r="BB156" s="19" t="s">
        <v>0</v>
      </c>
    </row>
    <row r="157" spans="1:55" ht="45">
      <c r="A157">
        <v>140</v>
      </c>
      <c r="B157" s="4">
        <v>32</v>
      </c>
      <c r="C157">
        <v>15</v>
      </c>
      <c r="D157">
        <v>56</v>
      </c>
      <c r="E157" s="17">
        <v>36</v>
      </c>
      <c r="F157">
        <v>7</v>
      </c>
      <c r="G157">
        <v>33</v>
      </c>
      <c r="H157">
        <v>0</v>
      </c>
      <c r="I157">
        <v>0</v>
      </c>
      <c r="J157">
        <v>0</v>
      </c>
      <c r="K157">
        <v>0</v>
      </c>
      <c r="L157">
        <v>0</v>
      </c>
      <c r="M157">
        <v>0</v>
      </c>
      <c r="P157" s="4" t="str">
        <f>VLOOKUP(E157,'Maps and Palettes'!$H$2:$I$418,2,FALSE)</f>
        <v>Narshe: North Caves (WoR)</v>
      </c>
      <c r="Q157" s="5" t="s">
        <v>1523</v>
      </c>
      <c r="R157">
        <v>154</v>
      </c>
      <c r="S157">
        <f t="shared" si="27"/>
        <v>36</v>
      </c>
      <c r="T157">
        <f t="shared" si="28"/>
        <v>15</v>
      </c>
      <c r="U157">
        <f t="shared" si="29"/>
        <v>57</v>
      </c>
      <c r="V157">
        <f t="shared" si="30"/>
        <v>2</v>
      </c>
      <c r="W157" s="4">
        <v>35</v>
      </c>
      <c r="X157" s="4" t="s">
        <v>2724</v>
      </c>
      <c r="Z157" s="5"/>
      <c r="AA157" s="5"/>
      <c r="AQ157" s="19">
        <v>36</v>
      </c>
      <c r="BB157" s="19"/>
    </row>
    <row r="158" spans="1:55" ht="30">
      <c r="A158">
        <v>141</v>
      </c>
      <c r="B158" s="4">
        <v>32</v>
      </c>
      <c r="C158">
        <v>22</v>
      </c>
      <c r="D158">
        <v>44</v>
      </c>
      <c r="E158" s="17">
        <v>36</v>
      </c>
      <c r="F158">
        <v>20</v>
      </c>
      <c r="G158">
        <v>9</v>
      </c>
      <c r="H158">
        <v>3</v>
      </c>
      <c r="I158">
        <v>0</v>
      </c>
      <c r="J158">
        <v>0</v>
      </c>
      <c r="K158">
        <v>48</v>
      </c>
      <c r="L158">
        <v>0</v>
      </c>
      <c r="M158">
        <v>0</v>
      </c>
      <c r="P158" s="4" t="str">
        <f>VLOOKUP(E158,'Maps and Palettes'!$H$2:$I$418,2,FALSE)</f>
        <v>Narshe: North Caves (WoR)</v>
      </c>
      <c r="Q158" s="5" t="s">
        <v>1524</v>
      </c>
      <c r="R158">
        <v>155</v>
      </c>
      <c r="S158">
        <f t="shared" si="27"/>
        <v>36</v>
      </c>
      <c r="T158">
        <f t="shared" si="28"/>
        <v>23</v>
      </c>
      <c r="U158">
        <f t="shared" si="29"/>
        <v>44</v>
      </c>
      <c r="V158">
        <f t="shared" si="30"/>
        <v>1</v>
      </c>
      <c r="W158" s="4">
        <v>37</v>
      </c>
      <c r="X158" s="4" t="s">
        <v>2730</v>
      </c>
      <c r="Z158" s="5"/>
      <c r="AA158" s="5"/>
      <c r="AQ158" s="19">
        <v>36</v>
      </c>
      <c r="BB158" s="19"/>
    </row>
    <row r="159" spans="1:55" ht="30">
      <c r="A159">
        <v>142</v>
      </c>
      <c r="B159" s="4">
        <v>32</v>
      </c>
      <c r="C159">
        <v>10</v>
      </c>
      <c r="D159">
        <v>36</v>
      </c>
      <c r="E159" s="17">
        <v>38</v>
      </c>
      <c r="F159">
        <v>87</v>
      </c>
      <c r="G159">
        <v>31</v>
      </c>
      <c r="H159">
        <v>0</v>
      </c>
      <c r="I159">
        <v>0</v>
      </c>
      <c r="J159">
        <v>0</v>
      </c>
      <c r="K159">
        <v>0</v>
      </c>
      <c r="L159">
        <v>0</v>
      </c>
      <c r="M159">
        <v>0</v>
      </c>
      <c r="P159" s="4" t="str">
        <f>VLOOKUP(E159,'Maps and Palettes'!$H$2:$I$418,2,FALSE)</f>
        <v>Narshe: South Caves (WoR)</v>
      </c>
      <c r="Q159" s="5" t="s">
        <v>1525</v>
      </c>
      <c r="R159">
        <v>168</v>
      </c>
      <c r="S159">
        <f t="shared" si="27"/>
        <v>38</v>
      </c>
      <c r="T159">
        <f t="shared" si="28"/>
        <v>11</v>
      </c>
      <c r="U159">
        <f t="shared" si="29"/>
        <v>36</v>
      </c>
      <c r="V159">
        <f t="shared" si="30"/>
        <v>1</v>
      </c>
      <c r="W159" s="4">
        <v>37</v>
      </c>
      <c r="X159" s="4" t="s">
        <v>2730</v>
      </c>
      <c r="Z159" s="5"/>
      <c r="AA159" s="5"/>
      <c r="AQ159" s="19">
        <v>38</v>
      </c>
      <c r="BB159" s="19"/>
    </row>
    <row r="160" spans="1:55" ht="30">
      <c r="A160">
        <v>143</v>
      </c>
      <c r="B160" s="4">
        <v>32</v>
      </c>
      <c r="C160">
        <v>26</v>
      </c>
      <c r="D160">
        <v>8</v>
      </c>
      <c r="E160" s="17">
        <v>38</v>
      </c>
      <c r="F160">
        <v>78</v>
      </c>
      <c r="G160">
        <v>58</v>
      </c>
      <c r="H160">
        <v>3</v>
      </c>
      <c r="I160">
        <v>0</v>
      </c>
      <c r="J160">
        <v>0</v>
      </c>
      <c r="K160">
        <v>48</v>
      </c>
      <c r="L160">
        <v>0</v>
      </c>
      <c r="M160">
        <v>0</v>
      </c>
      <c r="P160" s="4" t="str">
        <f>VLOOKUP(E160,'Maps and Palettes'!$H$2:$I$418,2,FALSE)</f>
        <v>Narshe: South Caves (WoR)</v>
      </c>
      <c r="Q160" s="5" t="s">
        <v>1526</v>
      </c>
      <c r="R160">
        <v>164</v>
      </c>
      <c r="S160">
        <f t="shared" si="27"/>
        <v>38</v>
      </c>
      <c r="T160">
        <f t="shared" si="28"/>
        <v>27</v>
      </c>
      <c r="U160">
        <f t="shared" si="29"/>
        <v>8</v>
      </c>
      <c r="V160">
        <f t="shared" si="30"/>
        <v>1</v>
      </c>
      <c r="W160" s="4">
        <v>36</v>
      </c>
      <c r="X160" s="4" t="s">
        <v>2729</v>
      </c>
      <c r="Z160" s="5"/>
      <c r="AA160" s="5"/>
      <c r="AQ160" s="19">
        <v>38</v>
      </c>
      <c r="BB160" s="19"/>
    </row>
    <row r="161" spans="1:54">
      <c r="A161">
        <v>144</v>
      </c>
      <c r="B161" s="4">
        <v>32</v>
      </c>
      <c r="C161">
        <v>33</v>
      </c>
      <c r="D161">
        <v>54</v>
      </c>
      <c r="E161" s="17">
        <v>104</v>
      </c>
      <c r="F161">
        <v>108</v>
      </c>
      <c r="G161">
        <v>52</v>
      </c>
      <c r="H161">
        <v>0</v>
      </c>
      <c r="I161">
        <v>1</v>
      </c>
      <c r="J161">
        <v>0</v>
      </c>
      <c r="K161">
        <v>8</v>
      </c>
      <c r="L161">
        <v>0</v>
      </c>
      <c r="M161">
        <v>0</v>
      </c>
      <c r="P161" s="4" t="str">
        <f>VLOOKUP(E161,'Maps and Palettes'!$H$2:$I$418,2,FALSE)</f>
        <v>Narshe: Beginner's House (main room)</v>
      </c>
      <c r="Q161" s="5" t="s">
        <v>1472</v>
      </c>
      <c r="R161">
        <v>392</v>
      </c>
      <c r="S161" s="4">
        <f t="shared" si="27"/>
        <v>104</v>
      </c>
      <c r="T161" s="4">
        <f t="shared" si="28"/>
        <v>33</v>
      </c>
      <c r="U161" s="4">
        <f t="shared" si="29"/>
        <v>56</v>
      </c>
      <c r="V161" s="4">
        <f t="shared" si="30"/>
        <v>2</v>
      </c>
      <c r="W161">
        <v>35</v>
      </c>
      <c r="X161" s="4" t="s">
        <v>2724</v>
      </c>
      <c r="Z161" s="5"/>
      <c r="AA161" s="5"/>
      <c r="AQ161" s="19">
        <v>104</v>
      </c>
      <c r="BB161" s="19" t="s">
        <v>0</v>
      </c>
    </row>
    <row r="162" spans="1:54">
      <c r="A162">
        <v>1143</v>
      </c>
      <c r="B162" s="4">
        <v>32</v>
      </c>
      <c r="C162">
        <v>15</v>
      </c>
      <c r="D162">
        <v>62</v>
      </c>
      <c r="E162" s="17">
        <v>511</v>
      </c>
      <c r="F162">
        <v>115</v>
      </c>
      <c r="G162">
        <v>34</v>
      </c>
      <c r="H162">
        <v>2</v>
      </c>
      <c r="I162">
        <v>0</v>
      </c>
      <c r="J162">
        <v>0</v>
      </c>
      <c r="K162">
        <v>32</v>
      </c>
      <c r="L162">
        <v>28</v>
      </c>
      <c r="M162">
        <v>0</v>
      </c>
      <c r="N162" s="4" t="s">
        <v>246</v>
      </c>
      <c r="O162" s="4" t="s">
        <v>288</v>
      </c>
      <c r="P162" s="4" t="str">
        <f>VLOOKUP(E162,'Maps and Palettes'!$H$2:$I$418,2,FALSE)</f>
        <v>Parent Map</v>
      </c>
      <c r="Q162" s="5" t="s">
        <v>1473</v>
      </c>
      <c r="R162">
        <v>67</v>
      </c>
      <c r="S162" s="4">
        <f t="shared" si="27"/>
        <v>1</v>
      </c>
      <c r="T162" s="4">
        <f t="shared" si="28"/>
        <v>38</v>
      </c>
      <c r="U162" s="4">
        <f t="shared" si="29"/>
        <v>61</v>
      </c>
      <c r="V162" s="4">
        <f t="shared" si="30"/>
        <v>0</v>
      </c>
      <c r="W162">
        <v>35</v>
      </c>
      <c r="X162" s="4" t="s">
        <v>2724</v>
      </c>
      <c r="Z162" s="5"/>
      <c r="AA162" s="5"/>
      <c r="AQ162" s="19">
        <v>511</v>
      </c>
      <c r="AS162" s="19"/>
      <c r="AU162" s="19">
        <f>AQ162</f>
        <v>511</v>
      </c>
      <c r="AV162">
        <v>1</v>
      </c>
      <c r="AW162" s="19">
        <f>F162</f>
        <v>115</v>
      </c>
      <c r="AX162" s="19">
        <f>G162</f>
        <v>34</v>
      </c>
      <c r="BB162" s="19" t="s">
        <v>0</v>
      </c>
    </row>
    <row r="163" spans="1:54" ht="30">
      <c r="A163">
        <v>1144</v>
      </c>
      <c r="B163" s="4">
        <v>32</v>
      </c>
      <c r="C163">
        <v>35</v>
      </c>
      <c r="D163">
        <v>1</v>
      </c>
      <c r="E163" s="17">
        <v>33</v>
      </c>
      <c r="F163">
        <v>26</v>
      </c>
      <c r="G163">
        <v>50</v>
      </c>
      <c r="H163">
        <v>0</v>
      </c>
      <c r="I163">
        <v>0</v>
      </c>
      <c r="J163">
        <v>0</v>
      </c>
      <c r="K163">
        <v>0</v>
      </c>
      <c r="L163">
        <v>4</v>
      </c>
      <c r="M163">
        <v>0</v>
      </c>
      <c r="N163" s="4" t="s">
        <v>246</v>
      </c>
      <c r="O163" s="4" t="s">
        <v>243</v>
      </c>
      <c r="P163" s="4" t="str">
        <f>VLOOKUP(E163,'Maps and Palettes'!$H$2:$I$418,2,FALSE)</f>
        <v>Narshe: North Exterior (WoR)</v>
      </c>
      <c r="Q163" s="5" t="s">
        <v>1474</v>
      </c>
      <c r="R163">
        <v>1145</v>
      </c>
      <c r="S163" s="4">
        <f t="shared" si="27"/>
        <v>33</v>
      </c>
      <c r="T163" s="4">
        <f t="shared" si="28"/>
        <v>38</v>
      </c>
      <c r="U163" s="4">
        <f t="shared" si="29"/>
        <v>2</v>
      </c>
      <c r="V163" s="4">
        <f t="shared" si="30"/>
        <v>2</v>
      </c>
      <c r="W163" s="4">
        <v>35</v>
      </c>
      <c r="X163" s="4" t="s">
        <v>2724</v>
      </c>
      <c r="Z163" s="5"/>
      <c r="AA163" s="5"/>
      <c r="AQ163" s="19">
        <v>33</v>
      </c>
      <c r="BB163" s="19"/>
    </row>
    <row r="164" spans="1:54" ht="30">
      <c r="A164">
        <v>145</v>
      </c>
      <c r="B164" s="4">
        <v>33</v>
      </c>
      <c r="C164">
        <v>37</v>
      </c>
      <c r="D164">
        <v>25</v>
      </c>
      <c r="E164" s="17">
        <v>36</v>
      </c>
      <c r="F164">
        <v>19</v>
      </c>
      <c r="G164">
        <v>51</v>
      </c>
      <c r="H164">
        <v>1</v>
      </c>
      <c r="I164">
        <v>0</v>
      </c>
      <c r="J164">
        <v>0</v>
      </c>
      <c r="K164">
        <v>16</v>
      </c>
      <c r="L164">
        <v>0</v>
      </c>
      <c r="M164">
        <v>0</v>
      </c>
      <c r="P164" s="4" t="str">
        <f>VLOOKUP(E164,'Maps and Palettes'!$H$2:$I$418,2,FALSE)</f>
        <v>Narshe: North Caves (WoR)</v>
      </c>
      <c r="Q164" s="5" t="s">
        <v>1489</v>
      </c>
      <c r="R164">
        <v>151</v>
      </c>
      <c r="S164">
        <f t="shared" si="27"/>
        <v>36</v>
      </c>
      <c r="T164">
        <f t="shared" si="28"/>
        <v>36</v>
      </c>
      <c r="U164">
        <f t="shared" si="29"/>
        <v>25</v>
      </c>
      <c r="V164">
        <f t="shared" si="30"/>
        <v>3</v>
      </c>
      <c r="W164">
        <v>38</v>
      </c>
      <c r="X164" s="4" t="s">
        <v>2725</v>
      </c>
      <c r="Z164" s="5"/>
      <c r="AA164" s="5"/>
      <c r="AQ164" s="19">
        <v>36</v>
      </c>
      <c r="BB164" s="19"/>
    </row>
    <row r="165" spans="1:54" ht="30">
      <c r="A165">
        <v>146</v>
      </c>
      <c r="B165" s="4">
        <v>33</v>
      </c>
      <c r="C165">
        <v>24</v>
      </c>
      <c r="D165">
        <v>10</v>
      </c>
      <c r="E165" s="17">
        <v>36</v>
      </c>
      <c r="F165">
        <v>108</v>
      </c>
      <c r="G165">
        <v>12</v>
      </c>
      <c r="H165">
        <v>1</v>
      </c>
      <c r="I165">
        <v>0</v>
      </c>
      <c r="J165">
        <v>0</v>
      </c>
      <c r="K165">
        <v>16</v>
      </c>
      <c r="L165">
        <v>0</v>
      </c>
      <c r="M165">
        <v>0</v>
      </c>
      <c r="P165" s="4" t="str">
        <f>VLOOKUP(E165,'Maps and Palettes'!$H$2:$I$418,2,FALSE)</f>
        <v>Narshe: North Caves (WoR)</v>
      </c>
      <c r="Q165" s="5" t="s">
        <v>1494</v>
      </c>
      <c r="R165">
        <v>152</v>
      </c>
      <c r="S165">
        <f t="shared" si="27"/>
        <v>36</v>
      </c>
      <c r="T165">
        <f t="shared" si="28"/>
        <v>23</v>
      </c>
      <c r="U165">
        <f t="shared" si="29"/>
        <v>10</v>
      </c>
      <c r="V165">
        <f t="shared" si="30"/>
        <v>3</v>
      </c>
      <c r="W165">
        <v>38</v>
      </c>
      <c r="X165" s="4" t="s">
        <v>2725</v>
      </c>
      <c r="Z165" s="5"/>
      <c r="AA165" s="5"/>
      <c r="AQ165" s="19">
        <v>36</v>
      </c>
      <c r="BB165" s="19"/>
    </row>
    <row r="166" spans="1:54" ht="30">
      <c r="A166">
        <v>147</v>
      </c>
      <c r="B166" s="4">
        <v>33</v>
      </c>
      <c r="C166">
        <v>31</v>
      </c>
      <c r="D166">
        <v>10</v>
      </c>
      <c r="E166" s="17">
        <v>36</v>
      </c>
      <c r="F166">
        <v>116</v>
      </c>
      <c r="G166">
        <v>12</v>
      </c>
      <c r="H166">
        <v>3</v>
      </c>
      <c r="I166">
        <v>0</v>
      </c>
      <c r="J166">
        <v>0</v>
      </c>
      <c r="K166">
        <v>48</v>
      </c>
      <c r="L166">
        <v>0</v>
      </c>
      <c r="M166">
        <v>0</v>
      </c>
      <c r="P166" s="4" t="str">
        <f>VLOOKUP(E166,'Maps and Palettes'!$H$2:$I$418,2,FALSE)</f>
        <v>Narshe: North Caves (WoR)</v>
      </c>
      <c r="Q166" s="5" t="s">
        <v>1495</v>
      </c>
      <c r="R166">
        <v>153</v>
      </c>
      <c r="S166">
        <f t="shared" si="27"/>
        <v>36</v>
      </c>
      <c r="T166">
        <f t="shared" si="28"/>
        <v>32</v>
      </c>
      <c r="U166">
        <f t="shared" si="29"/>
        <v>10</v>
      </c>
      <c r="V166">
        <f t="shared" si="30"/>
        <v>1</v>
      </c>
      <c r="W166">
        <v>39</v>
      </c>
      <c r="X166" s="4" t="s">
        <v>2726</v>
      </c>
      <c r="Z166" s="5"/>
      <c r="AA166" s="5"/>
      <c r="AQ166" s="19">
        <v>36</v>
      </c>
      <c r="BB166" s="19"/>
    </row>
    <row r="167" spans="1:54" ht="30">
      <c r="A167">
        <v>1145</v>
      </c>
      <c r="B167" s="4">
        <v>33</v>
      </c>
      <c r="C167">
        <v>23</v>
      </c>
      <c r="D167">
        <v>52</v>
      </c>
      <c r="E167" s="17">
        <v>32</v>
      </c>
      <c r="F167">
        <v>38</v>
      </c>
      <c r="G167">
        <v>2</v>
      </c>
      <c r="H167">
        <v>2</v>
      </c>
      <c r="I167">
        <v>0</v>
      </c>
      <c r="J167">
        <v>0</v>
      </c>
      <c r="K167">
        <v>32</v>
      </c>
      <c r="L167">
        <v>6</v>
      </c>
      <c r="M167">
        <v>0</v>
      </c>
      <c r="N167" s="4" t="s">
        <v>248</v>
      </c>
      <c r="O167" s="4" t="s">
        <v>289</v>
      </c>
      <c r="P167" s="4" t="str">
        <f>VLOOKUP(E167,'Maps and Palettes'!$H$2:$I$418,2,FALSE)</f>
        <v>Narshe: South Exterior (WoR)</v>
      </c>
      <c r="Q167" s="5" t="s">
        <v>1484</v>
      </c>
      <c r="R167">
        <v>1144</v>
      </c>
      <c r="S167">
        <f t="shared" si="27"/>
        <v>32</v>
      </c>
      <c r="T167">
        <f t="shared" si="28"/>
        <v>26</v>
      </c>
      <c r="U167">
        <f t="shared" si="29"/>
        <v>50</v>
      </c>
      <c r="V167">
        <f t="shared" si="30"/>
        <v>0</v>
      </c>
      <c r="W167">
        <v>40</v>
      </c>
      <c r="X167" s="4" t="s">
        <v>2727</v>
      </c>
      <c r="Z167" s="5"/>
      <c r="AA167" s="5"/>
      <c r="AQ167" s="19">
        <v>32</v>
      </c>
      <c r="BB167" s="19"/>
    </row>
    <row r="168" spans="1:54" ht="45">
      <c r="A168">
        <v>1146</v>
      </c>
      <c r="B168" s="4">
        <v>33</v>
      </c>
      <c r="C168">
        <v>30</v>
      </c>
      <c r="D168">
        <v>20</v>
      </c>
      <c r="E168" s="17">
        <v>36</v>
      </c>
      <c r="F168">
        <v>108</v>
      </c>
      <c r="G168">
        <v>59</v>
      </c>
      <c r="H168">
        <v>0</v>
      </c>
      <c r="I168">
        <v>0</v>
      </c>
      <c r="J168">
        <v>0</v>
      </c>
      <c r="K168">
        <v>0</v>
      </c>
      <c r="L168">
        <v>2</v>
      </c>
      <c r="M168">
        <v>0</v>
      </c>
      <c r="N168" s="4" t="s">
        <v>250</v>
      </c>
      <c r="O168" s="4" t="s">
        <v>254</v>
      </c>
      <c r="P168" s="4" t="str">
        <f>VLOOKUP(E168,'Maps and Palettes'!$H$2:$I$418,2,FALSE)</f>
        <v>Narshe: North Caves (WoR)</v>
      </c>
      <c r="Q168" s="5" t="s">
        <v>1531</v>
      </c>
      <c r="R168">
        <v>157</v>
      </c>
      <c r="S168">
        <f t="shared" si="27"/>
        <v>36</v>
      </c>
      <c r="T168">
        <f t="shared" si="28"/>
        <v>31</v>
      </c>
      <c r="U168">
        <f t="shared" si="29"/>
        <v>22</v>
      </c>
      <c r="V168">
        <f t="shared" si="30"/>
        <v>2</v>
      </c>
      <c r="W168">
        <v>40</v>
      </c>
      <c r="X168" s="4" t="s">
        <v>2727</v>
      </c>
      <c r="Z168" s="5"/>
      <c r="AA168" s="5"/>
      <c r="AQ168" s="19">
        <v>36</v>
      </c>
      <c r="BB168" s="19"/>
    </row>
    <row r="169" spans="1:54" ht="30">
      <c r="A169">
        <v>1147</v>
      </c>
      <c r="B169" s="4">
        <v>33</v>
      </c>
      <c r="C169">
        <v>33</v>
      </c>
      <c r="D169">
        <v>1</v>
      </c>
      <c r="E169" s="17">
        <v>34</v>
      </c>
      <c r="F169">
        <v>19</v>
      </c>
      <c r="G169">
        <v>39</v>
      </c>
      <c r="H169">
        <v>0</v>
      </c>
      <c r="I169">
        <v>0</v>
      </c>
      <c r="J169">
        <v>0</v>
      </c>
      <c r="K169">
        <v>0</v>
      </c>
      <c r="L169">
        <v>5</v>
      </c>
      <c r="M169">
        <v>0</v>
      </c>
      <c r="N169" s="4" t="s">
        <v>252</v>
      </c>
      <c r="O169" s="4" t="s">
        <v>243</v>
      </c>
      <c r="P169" s="4" t="str">
        <f>VLOOKUP(E169,'Maps and Palettes'!$H$2:$I$418,2,FALSE)</f>
        <v>Narshe: Hills Maze (WoR)</v>
      </c>
      <c r="Q169" s="5" t="s">
        <v>1496</v>
      </c>
      <c r="R169">
        <v>1148</v>
      </c>
      <c r="S169">
        <f t="shared" si="27"/>
        <v>34</v>
      </c>
      <c r="T169">
        <f t="shared" si="28"/>
        <v>36</v>
      </c>
      <c r="U169">
        <f t="shared" si="29"/>
        <v>2</v>
      </c>
      <c r="V169">
        <f t="shared" si="30"/>
        <v>2</v>
      </c>
      <c r="W169">
        <v>39</v>
      </c>
      <c r="X169" s="4" t="s">
        <v>2726</v>
      </c>
      <c r="Z169" s="5"/>
      <c r="AA169" s="5"/>
      <c r="AQ169" s="19">
        <v>34</v>
      </c>
      <c r="BB169" s="19"/>
    </row>
    <row r="170" spans="1:54">
      <c r="A170">
        <v>1148</v>
      </c>
      <c r="B170" s="4">
        <v>34</v>
      </c>
      <c r="C170">
        <v>16</v>
      </c>
      <c r="D170">
        <v>41</v>
      </c>
      <c r="E170" s="17">
        <v>33</v>
      </c>
      <c r="F170">
        <v>36</v>
      </c>
      <c r="G170">
        <v>2</v>
      </c>
      <c r="H170">
        <v>2</v>
      </c>
      <c r="I170">
        <v>0</v>
      </c>
      <c r="J170">
        <v>0</v>
      </c>
      <c r="K170">
        <v>32</v>
      </c>
      <c r="L170">
        <v>4</v>
      </c>
      <c r="M170">
        <v>0</v>
      </c>
      <c r="N170" s="4" t="s">
        <v>253</v>
      </c>
      <c r="O170" s="4" t="s">
        <v>290</v>
      </c>
      <c r="P170" s="4" t="str">
        <f>VLOOKUP(E170,'Maps and Palettes'!$H$2:$I$418,2,FALSE)</f>
        <v>Narshe: North Exterior (WoR)</v>
      </c>
      <c r="Q170" s="5" t="s">
        <v>1485</v>
      </c>
      <c r="R170">
        <v>1147</v>
      </c>
      <c r="S170">
        <f t="shared" ref="S170:S194" si="31">IF(VLOOKUP(R170,$A$3:$M$1354,5,FALSE)=511,"parent_map",VLOOKUP(R170,$A$3:$M$1354,2,FALSE))</f>
        <v>33</v>
      </c>
      <c r="T170">
        <f t="shared" ref="T170:T194" si="32">VLOOKUP(R170,$A$3:$M$1354,6,FALSE)</f>
        <v>19</v>
      </c>
      <c r="U170">
        <f t="shared" ref="U170:U194" si="33">VLOOKUP(R170,$A$3:$M$1354,7,FALSE)</f>
        <v>39</v>
      </c>
      <c r="V170">
        <f t="shared" ref="V170:V194" si="34">VLOOKUP(R170,$A$3:$M$1354,8,FALSE)</f>
        <v>0</v>
      </c>
      <c r="W170">
        <v>41</v>
      </c>
      <c r="X170" s="4" t="s">
        <v>2728</v>
      </c>
      <c r="Z170" s="5"/>
      <c r="AA170" s="5"/>
      <c r="AQ170" s="19">
        <v>33</v>
      </c>
      <c r="BB170" s="19"/>
    </row>
    <row r="171" spans="1:54">
      <c r="A171">
        <v>1149</v>
      </c>
      <c r="B171" s="4">
        <v>34</v>
      </c>
      <c r="C171">
        <v>18</v>
      </c>
      <c r="D171">
        <v>1</v>
      </c>
      <c r="E171" s="17">
        <v>35</v>
      </c>
      <c r="F171">
        <v>25</v>
      </c>
      <c r="G171">
        <v>30</v>
      </c>
      <c r="H171">
        <v>0</v>
      </c>
      <c r="I171">
        <v>0</v>
      </c>
      <c r="J171">
        <v>0</v>
      </c>
      <c r="K171">
        <v>0</v>
      </c>
      <c r="L171">
        <v>4</v>
      </c>
      <c r="M171">
        <v>0</v>
      </c>
      <c r="N171" s="4" t="s">
        <v>254</v>
      </c>
      <c r="O171" s="4" t="s">
        <v>243</v>
      </c>
      <c r="P171" s="4" t="str">
        <f>VLOOKUP(E171,'Maps and Palettes'!$H$2:$I$418,2,FALSE)</f>
        <v>Narshe: Cliffs (WoR)</v>
      </c>
      <c r="Q171" s="5" t="s">
        <v>1486</v>
      </c>
      <c r="R171">
        <v>1150</v>
      </c>
      <c r="S171">
        <f t="shared" si="31"/>
        <v>35</v>
      </c>
      <c r="T171">
        <f t="shared" si="32"/>
        <v>20</v>
      </c>
      <c r="U171">
        <f t="shared" si="33"/>
        <v>2</v>
      </c>
      <c r="V171">
        <f t="shared" si="34"/>
        <v>2</v>
      </c>
      <c r="W171">
        <v>41</v>
      </c>
      <c r="X171" s="4" t="s">
        <v>2728</v>
      </c>
      <c r="Z171" s="5"/>
      <c r="AA171" s="5"/>
      <c r="AQ171" s="19">
        <v>35</v>
      </c>
      <c r="BB171" s="19"/>
    </row>
    <row r="172" spans="1:54">
      <c r="A172">
        <v>1150</v>
      </c>
      <c r="B172" s="4">
        <v>35</v>
      </c>
      <c r="C172">
        <v>23</v>
      </c>
      <c r="D172">
        <v>32</v>
      </c>
      <c r="E172" s="17">
        <v>34</v>
      </c>
      <c r="F172">
        <v>20</v>
      </c>
      <c r="G172">
        <v>2</v>
      </c>
      <c r="H172">
        <v>2</v>
      </c>
      <c r="I172">
        <v>0</v>
      </c>
      <c r="J172">
        <v>0</v>
      </c>
      <c r="K172">
        <v>32</v>
      </c>
      <c r="L172">
        <v>4</v>
      </c>
      <c r="M172">
        <v>0</v>
      </c>
      <c r="N172" s="4" t="s">
        <v>255</v>
      </c>
      <c r="O172" s="4" t="s">
        <v>250</v>
      </c>
      <c r="P172" s="4" t="str">
        <f>VLOOKUP(E172,'Maps and Palettes'!$H$2:$I$418,2,FALSE)</f>
        <v>Narshe: Hills Maze (WoR)</v>
      </c>
      <c r="Q172" s="5" t="s">
        <v>1487</v>
      </c>
      <c r="R172">
        <v>1149</v>
      </c>
      <c r="S172">
        <f t="shared" si="31"/>
        <v>34</v>
      </c>
      <c r="T172">
        <f t="shared" si="32"/>
        <v>25</v>
      </c>
      <c r="U172">
        <f t="shared" si="33"/>
        <v>30</v>
      </c>
      <c r="V172">
        <f t="shared" si="34"/>
        <v>0</v>
      </c>
      <c r="W172">
        <v>42</v>
      </c>
      <c r="X172" s="4" t="s">
        <v>1487</v>
      </c>
      <c r="Z172" s="5"/>
      <c r="AA172" s="5"/>
      <c r="AQ172" s="19">
        <v>34</v>
      </c>
      <c r="BB172" s="19"/>
    </row>
    <row r="173" spans="1:54" ht="30">
      <c r="A173">
        <v>148</v>
      </c>
      <c r="B173" s="4">
        <v>36</v>
      </c>
      <c r="C173">
        <v>57</v>
      </c>
      <c r="D173">
        <v>11</v>
      </c>
      <c r="E173" s="17">
        <v>36</v>
      </c>
      <c r="F173">
        <v>112</v>
      </c>
      <c r="G173">
        <v>45</v>
      </c>
      <c r="H173">
        <v>3</v>
      </c>
      <c r="I173">
        <v>0</v>
      </c>
      <c r="J173">
        <v>0</v>
      </c>
      <c r="K173">
        <v>48</v>
      </c>
      <c r="L173">
        <v>0</v>
      </c>
      <c r="M173">
        <v>0</v>
      </c>
      <c r="P173" s="4" t="str">
        <f>VLOOKUP(E173,'Maps and Palettes'!$H$2:$I$418,2,FALSE)</f>
        <v>Narshe: North Caves (WoR)</v>
      </c>
      <c r="Q173" s="5" t="s">
        <v>1505</v>
      </c>
      <c r="R173">
        <v>156</v>
      </c>
      <c r="S173">
        <f t="shared" si="31"/>
        <v>36</v>
      </c>
      <c r="T173">
        <f t="shared" si="32"/>
        <v>58</v>
      </c>
      <c r="U173">
        <f t="shared" si="33"/>
        <v>11</v>
      </c>
      <c r="V173">
        <f t="shared" si="34"/>
        <v>1</v>
      </c>
      <c r="W173">
        <v>43</v>
      </c>
      <c r="X173" s="4" t="s">
        <v>2733</v>
      </c>
      <c r="AQ173" s="19">
        <v>36</v>
      </c>
      <c r="BB173" s="19"/>
    </row>
    <row r="174" spans="1:54" ht="30">
      <c r="A174">
        <v>149</v>
      </c>
      <c r="B174" s="4">
        <v>36</v>
      </c>
      <c r="C174">
        <v>57</v>
      </c>
      <c r="D174">
        <v>21</v>
      </c>
      <c r="E174" s="17">
        <v>36</v>
      </c>
      <c r="F174">
        <v>25</v>
      </c>
      <c r="G174">
        <v>58</v>
      </c>
      <c r="H174">
        <v>0</v>
      </c>
      <c r="I174">
        <v>0</v>
      </c>
      <c r="J174">
        <v>0</v>
      </c>
      <c r="K174">
        <v>0</v>
      </c>
      <c r="L174">
        <v>0</v>
      </c>
      <c r="M174">
        <v>0</v>
      </c>
      <c r="P174" s="4" t="str">
        <f>VLOOKUP(E174,'Maps and Palettes'!$H$2:$I$418,2,FALSE)</f>
        <v>Narshe: North Caves (WoR)</v>
      </c>
      <c r="Q174" s="5" t="s">
        <v>1506</v>
      </c>
      <c r="R174">
        <v>150</v>
      </c>
      <c r="S174">
        <f t="shared" si="31"/>
        <v>36</v>
      </c>
      <c r="T174">
        <f t="shared" si="32"/>
        <v>57</v>
      </c>
      <c r="U174">
        <f t="shared" si="33"/>
        <v>23</v>
      </c>
      <c r="V174">
        <f t="shared" si="34"/>
        <v>2</v>
      </c>
      <c r="W174">
        <v>43</v>
      </c>
      <c r="X174" s="4" t="s">
        <v>2733</v>
      </c>
      <c r="AQ174" s="19">
        <v>36</v>
      </c>
      <c r="BB174" s="19"/>
    </row>
    <row r="175" spans="1:54" ht="30">
      <c r="A175">
        <v>150</v>
      </c>
      <c r="B175" s="4">
        <v>36</v>
      </c>
      <c r="C175">
        <v>25</v>
      </c>
      <c r="D175">
        <v>59</v>
      </c>
      <c r="E175" s="17">
        <v>36</v>
      </c>
      <c r="F175">
        <v>57</v>
      </c>
      <c r="G175">
        <v>23</v>
      </c>
      <c r="H175">
        <v>2</v>
      </c>
      <c r="I175">
        <v>0</v>
      </c>
      <c r="J175">
        <v>0</v>
      </c>
      <c r="K175">
        <v>32</v>
      </c>
      <c r="L175">
        <v>0</v>
      </c>
      <c r="M175">
        <v>0</v>
      </c>
      <c r="P175" s="4" t="str">
        <f>VLOOKUP(E175,'Maps and Palettes'!$H$2:$I$418,2,FALSE)</f>
        <v>Narshe: North Caves (WoR)</v>
      </c>
      <c r="Q175" s="5" t="s">
        <v>1507</v>
      </c>
      <c r="R175">
        <v>149</v>
      </c>
      <c r="S175">
        <f t="shared" si="31"/>
        <v>36</v>
      </c>
      <c r="T175">
        <f t="shared" si="32"/>
        <v>25</v>
      </c>
      <c r="U175">
        <f t="shared" si="33"/>
        <v>58</v>
      </c>
      <c r="V175">
        <f t="shared" si="34"/>
        <v>0</v>
      </c>
      <c r="W175">
        <v>44</v>
      </c>
      <c r="X175" s="4" t="s">
        <v>1508</v>
      </c>
      <c r="AQ175" s="19">
        <v>36</v>
      </c>
      <c r="BB175" s="19"/>
    </row>
    <row r="176" spans="1:54" ht="30">
      <c r="A176">
        <v>151</v>
      </c>
      <c r="B176" s="4">
        <v>36</v>
      </c>
      <c r="C176">
        <v>18</v>
      </c>
      <c r="D176">
        <v>51</v>
      </c>
      <c r="E176" s="17">
        <v>33</v>
      </c>
      <c r="F176">
        <v>36</v>
      </c>
      <c r="G176">
        <v>25</v>
      </c>
      <c r="H176">
        <v>3</v>
      </c>
      <c r="I176">
        <v>0</v>
      </c>
      <c r="J176">
        <v>0</v>
      </c>
      <c r="K176">
        <v>48</v>
      </c>
      <c r="L176">
        <v>0</v>
      </c>
      <c r="M176">
        <v>0</v>
      </c>
      <c r="P176" s="4" t="str">
        <f>VLOOKUP(E176,'Maps and Palettes'!$H$2:$I$418,2,FALSE)</f>
        <v>Narshe: North Exterior (WoR)</v>
      </c>
      <c r="Q176" s="5" t="s">
        <v>1508</v>
      </c>
      <c r="R176">
        <v>145</v>
      </c>
      <c r="S176" s="4">
        <f t="shared" si="31"/>
        <v>33</v>
      </c>
      <c r="T176" s="4">
        <f t="shared" si="32"/>
        <v>19</v>
      </c>
      <c r="U176" s="4">
        <f t="shared" si="33"/>
        <v>51</v>
      </c>
      <c r="V176" s="4">
        <f t="shared" si="34"/>
        <v>1</v>
      </c>
      <c r="W176">
        <v>44</v>
      </c>
      <c r="X176" s="4" t="s">
        <v>1508</v>
      </c>
      <c r="AQ176" s="19">
        <v>33</v>
      </c>
      <c r="BB176" s="19"/>
    </row>
    <row r="177" spans="1:54" ht="30">
      <c r="A177">
        <v>152</v>
      </c>
      <c r="B177" s="4">
        <v>36</v>
      </c>
      <c r="C177">
        <v>107</v>
      </c>
      <c r="D177">
        <v>12</v>
      </c>
      <c r="E177" s="17">
        <v>33</v>
      </c>
      <c r="F177">
        <v>23</v>
      </c>
      <c r="G177">
        <v>10</v>
      </c>
      <c r="H177">
        <v>3</v>
      </c>
      <c r="I177">
        <v>0</v>
      </c>
      <c r="J177">
        <v>0</v>
      </c>
      <c r="K177">
        <v>48</v>
      </c>
      <c r="L177">
        <v>0</v>
      </c>
      <c r="M177">
        <v>0</v>
      </c>
      <c r="P177" s="4" t="str">
        <f>VLOOKUP(E177,'Maps and Palettes'!$H$2:$I$418,2,FALSE)</f>
        <v>Narshe: North Exterior (WoR)</v>
      </c>
      <c r="Q177" s="5" t="s">
        <v>1509</v>
      </c>
      <c r="R177">
        <v>146</v>
      </c>
      <c r="S177" s="4">
        <f t="shared" si="31"/>
        <v>33</v>
      </c>
      <c r="T177" s="4">
        <f t="shared" si="32"/>
        <v>108</v>
      </c>
      <c r="U177" s="4">
        <f t="shared" si="33"/>
        <v>12</v>
      </c>
      <c r="V177" s="4">
        <f t="shared" si="34"/>
        <v>1</v>
      </c>
      <c r="W177">
        <v>45</v>
      </c>
      <c r="X177" s="4" t="s">
        <v>2734</v>
      </c>
      <c r="AQ177" s="19">
        <v>33</v>
      </c>
      <c r="BB177" s="19"/>
    </row>
    <row r="178" spans="1:54" ht="30">
      <c r="A178">
        <v>153</v>
      </c>
      <c r="B178" s="4">
        <v>36</v>
      </c>
      <c r="C178">
        <v>117</v>
      </c>
      <c r="D178">
        <v>12</v>
      </c>
      <c r="E178" s="17">
        <v>33</v>
      </c>
      <c r="F178">
        <v>32</v>
      </c>
      <c r="G178">
        <v>10</v>
      </c>
      <c r="H178">
        <v>1</v>
      </c>
      <c r="I178">
        <v>0</v>
      </c>
      <c r="J178">
        <v>0</v>
      </c>
      <c r="K178">
        <v>16</v>
      </c>
      <c r="L178">
        <v>0</v>
      </c>
      <c r="M178">
        <v>0</v>
      </c>
      <c r="P178" s="4" t="str">
        <f>VLOOKUP(E178,'Maps and Palettes'!$H$2:$I$418,2,FALSE)</f>
        <v>Narshe: North Exterior (WoR)</v>
      </c>
      <c r="Q178" s="5" t="s">
        <v>1510</v>
      </c>
      <c r="R178">
        <v>147</v>
      </c>
      <c r="S178" s="4">
        <f t="shared" si="31"/>
        <v>33</v>
      </c>
      <c r="T178" s="4">
        <f t="shared" si="32"/>
        <v>116</v>
      </c>
      <c r="U178" s="4">
        <f t="shared" si="33"/>
        <v>12</v>
      </c>
      <c r="V178" s="4">
        <f t="shared" si="34"/>
        <v>3</v>
      </c>
      <c r="W178">
        <v>45</v>
      </c>
      <c r="X178" s="4" t="s">
        <v>2734</v>
      </c>
      <c r="AQ178" s="19">
        <v>33</v>
      </c>
      <c r="BB178" s="19"/>
    </row>
    <row r="179" spans="1:54" ht="30">
      <c r="A179">
        <v>154</v>
      </c>
      <c r="B179" s="4">
        <v>36</v>
      </c>
      <c r="C179">
        <v>7</v>
      </c>
      <c r="D179">
        <v>34</v>
      </c>
      <c r="E179" s="17">
        <v>32</v>
      </c>
      <c r="F179">
        <v>15</v>
      </c>
      <c r="G179">
        <v>57</v>
      </c>
      <c r="H179">
        <v>2</v>
      </c>
      <c r="I179">
        <v>0</v>
      </c>
      <c r="J179">
        <v>0</v>
      </c>
      <c r="K179">
        <v>32</v>
      </c>
      <c r="L179">
        <v>0</v>
      </c>
      <c r="M179">
        <v>0</v>
      </c>
      <c r="P179" s="4" t="str">
        <f>VLOOKUP(E179,'Maps and Palettes'!$H$2:$I$418,2,FALSE)</f>
        <v>Narshe: South Exterior (WoR)</v>
      </c>
      <c r="Q179" s="5" t="s">
        <v>2741</v>
      </c>
      <c r="R179">
        <v>140</v>
      </c>
      <c r="S179" s="4">
        <f t="shared" si="31"/>
        <v>32</v>
      </c>
      <c r="T179" s="4">
        <f t="shared" si="32"/>
        <v>7</v>
      </c>
      <c r="U179" s="4">
        <f t="shared" si="33"/>
        <v>33</v>
      </c>
      <c r="V179" s="4">
        <f t="shared" si="34"/>
        <v>0</v>
      </c>
      <c r="W179">
        <v>46</v>
      </c>
      <c r="X179" s="5" t="s">
        <v>2736</v>
      </c>
      <c r="AQ179" s="19">
        <v>32</v>
      </c>
      <c r="BB179" s="19"/>
    </row>
    <row r="180" spans="1:54" ht="30">
      <c r="A180">
        <v>155</v>
      </c>
      <c r="B180" s="4">
        <v>36</v>
      </c>
      <c r="C180">
        <v>21</v>
      </c>
      <c r="D180">
        <v>9</v>
      </c>
      <c r="E180" s="17">
        <v>32</v>
      </c>
      <c r="F180">
        <v>23</v>
      </c>
      <c r="G180">
        <v>44</v>
      </c>
      <c r="H180">
        <v>1</v>
      </c>
      <c r="I180">
        <v>0</v>
      </c>
      <c r="J180">
        <v>0</v>
      </c>
      <c r="K180">
        <v>16</v>
      </c>
      <c r="L180">
        <v>0</v>
      </c>
      <c r="M180">
        <v>0</v>
      </c>
      <c r="P180" s="4" t="str">
        <f>VLOOKUP(E180,'Maps and Palettes'!$H$2:$I$418,2,FALSE)</f>
        <v>Narshe: South Exterior (WoR)</v>
      </c>
      <c r="Q180" s="5" t="s">
        <v>2742</v>
      </c>
      <c r="R180">
        <v>141</v>
      </c>
      <c r="S180" s="4">
        <f t="shared" si="31"/>
        <v>32</v>
      </c>
      <c r="T180" s="4">
        <f t="shared" si="32"/>
        <v>20</v>
      </c>
      <c r="U180" s="4">
        <f t="shared" si="33"/>
        <v>9</v>
      </c>
      <c r="V180" s="4">
        <f t="shared" si="34"/>
        <v>3</v>
      </c>
      <c r="W180">
        <v>46</v>
      </c>
      <c r="X180" s="5" t="s">
        <v>2736</v>
      </c>
      <c r="AQ180" s="19">
        <v>32</v>
      </c>
      <c r="BB180" s="19"/>
    </row>
    <row r="181" spans="1:54" ht="30">
      <c r="A181">
        <v>156</v>
      </c>
      <c r="B181" s="4">
        <v>36</v>
      </c>
      <c r="C181">
        <v>113</v>
      </c>
      <c r="D181">
        <v>45</v>
      </c>
      <c r="E181" s="17">
        <v>36</v>
      </c>
      <c r="F181">
        <v>58</v>
      </c>
      <c r="G181">
        <v>11</v>
      </c>
      <c r="H181">
        <v>1</v>
      </c>
      <c r="I181">
        <v>0</v>
      </c>
      <c r="J181">
        <v>0</v>
      </c>
      <c r="K181">
        <v>16</v>
      </c>
      <c r="L181">
        <v>0</v>
      </c>
      <c r="M181">
        <v>0</v>
      </c>
      <c r="P181" s="4" t="str">
        <f>VLOOKUP(E181,'Maps and Palettes'!$H$2:$I$418,2,FALSE)</f>
        <v>Narshe: North Caves (WoR)</v>
      </c>
      <c r="Q181" s="5" t="s">
        <v>1511</v>
      </c>
      <c r="R181">
        <v>148</v>
      </c>
      <c r="S181" s="4">
        <f t="shared" si="31"/>
        <v>36</v>
      </c>
      <c r="T181" s="4">
        <f t="shared" si="32"/>
        <v>112</v>
      </c>
      <c r="U181" s="4">
        <f t="shared" si="33"/>
        <v>45</v>
      </c>
      <c r="V181" s="4">
        <f t="shared" si="34"/>
        <v>3</v>
      </c>
      <c r="W181">
        <v>47</v>
      </c>
      <c r="X181" s="5" t="s">
        <v>2737</v>
      </c>
      <c r="AQ181" s="19">
        <v>36</v>
      </c>
      <c r="BB181" s="19"/>
    </row>
    <row r="182" spans="1:54" ht="45">
      <c r="A182">
        <v>157</v>
      </c>
      <c r="B182" s="4">
        <v>36</v>
      </c>
      <c r="C182">
        <v>108</v>
      </c>
      <c r="D182">
        <v>60</v>
      </c>
      <c r="E182" s="17">
        <v>33</v>
      </c>
      <c r="F182">
        <v>31</v>
      </c>
      <c r="G182">
        <v>22</v>
      </c>
      <c r="H182">
        <v>2</v>
      </c>
      <c r="I182">
        <v>0</v>
      </c>
      <c r="J182">
        <v>0</v>
      </c>
      <c r="K182">
        <v>32</v>
      </c>
      <c r="L182">
        <v>0</v>
      </c>
      <c r="M182">
        <v>0</v>
      </c>
      <c r="P182" s="4" t="str">
        <f>VLOOKUP(E182,'Maps and Palettes'!$H$2:$I$418,2,FALSE)</f>
        <v>Narshe: North Exterior (WoR)</v>
      </c>
      <c r="Q182" s="5" t="s">
        <v>1532</v>
      </c>
      <c r="R182">
        <v>1146</v>
      </c>
      <c r="S182" s="4">
        <f t="shared" si="31"/>
        <v>33</v>
      </c>
      <c r="T182" s="4">
        <f t="shared" si="32"/>
        <v>108</v>
      </c>
      <c r="U182" s="4">
        <f t="shared" si="33"/>
        <v>59</v>
      </c>
      <c r="V182" s="4">
        <f t="shared" si="34"/>
        <v>0</v>
      </c>
      <c r="W182">
        <v>47</v>
      </c>
      <c r="X182" s="5" t="s">
        <v>2737</v>
      </c>
      <c r="AQ182" s="19">
        <v>33</v>
      </c>
      <c r="BB182" s="19"/>
    </row>
    <row r="183" spans="1:54" ht="30">
      <c r="A183">
        <v>158</v>
      </c>
      <c r="B183" s="4">
        <v>36</v>
      </c>
      <c r="C183">
        <v>73</v>
      </c>
      <c r="D183">
        <v>61</v>
      </c>
      <c r="E183" s="17">
        <v>36</v>
      </c>
      <c r="F183">
        <v>112</v>
      </c>
      <c r="G183">
        <v>30</v>
      </c>
      <c r="H183">
        <v>2</v>
      </c>
      <c r="I183">
        <v>0</v>
      </c>
      <c r="J183">
        <v>0</v>
      </c>
      <c r="K183">
        <v>32</v>
      </c>
      <c r="L183">
        <v>0</v>
      </c>
      <c r="M183">
        <v>0</v>
      </c>
      <c r="P183" s="4" t="str">
        <f>VLOOKUP(E183,'Maps and Palettes'!$H$2:$I$418,2,FALSE)</f>
        <v>Narshe: North Caves (WoR)</v>
      </c>
      <c r="Q183" s="5" t="s">
        <v>1534</v>
      </c>
      <c r="R183">
        <v>1151</v>
      </c>
      <c r="S183">
        <f t="shared" si="31"/>
        <v>36</v>
      </c>
      <c r="T183">
        <f t="shared" si="32"/>
        <v>73</v>
      </c>
      <c r="U183">
        <f t="shared" si="33"/>
        <v>60</v>
      </c>
      <c r="V183">
        <f t="shared" si="34"/>
        <v>0</v>
      </c>
      <c r="W183">
        <v>48</v>
      </c>
      <c r="X183" s="5" t="s">
        <v>1534</v>
      </c>
      <c r="AQ183" s="19">
        <v>36</v>
      </c>
      <c r="BB183" s="19"/>
    </row>
    <row r="184" spans="1:54" ht="30">
      <c r="A184">
        <v>1151</v>
      </c>
      <c r="B184" s="4">
        <v>36</v>
      </c>
      <c r="C184">
        <v>111</v>
      </c>
      <c r="D184">
        <v>29</v>
      </c>
      <c r="E184" s="17">
        <v>36</v>
      </c>
      <c r="F184">
        <v>73</v>
      </c>
      <c r="G184">
        <v>60</v>
      </c>
      <c r="H184">
        <v>0</v>
      </c>
      <c r="I184">
        <v>0</v>
      </c>
      <c r="J184">
        <v>0</v>
      </c>
      <c r="K184">
        <v>0</v>
      </c>
      <c r="L184">
        <v>2</v>
      </c>
      <c r="M184">
        <v>0</v>
      </c>
      <c r="N184" s="4" t="s">
        <v>257</v>
      </c>
      <c r="O184" s="4" t="s">
        <v>283</v>
      </c>
      <c r="P184" s="4" t="str">
        <f>VLOOKUP(E184,'Maps and Palettes'!$H$2:$I$418,2,FALSE)</f>
        <v>Narshe: North Caves (WoR)</v>
      </c>
      <c r="Q184" s="5" t="s">
        <v>1533</v>
      </c>
      <c r="R184">
        <v>158</v>
      </c>
      <c r="S184">
        <f t="shared" si="31"/>
        <v>36</v>
      </c>
      <c r="T184">
        <f t="shared" si="32"/>
        <v>112</v>
      </c>
      <c r="U184">
        <f t="shared" si="33"/>
        <v>30</v>
      </c>
      <c r="V184">
        <f t="shared" si="34"/>
        <v>2</v>
      </c>
      <c r="W184">
        <v>47</v>
      </c>
      <c r="X184" s="5" t="s">
        <v>2737</v>
      </c>
      <c r="AQ184" s="19">
        <v>36</v>
      </c>
      <c r="BB184" s="19"/>
    </row>
    <row r="185" spans="1:54" ht="30">
      <c r="A185">
        <v>159</v>
      </c>
      <c r="B185" s="4">
        <v>37</v>
      </c>
      <c r="C185">
        <v>20</v>
      </c>
      <c r="D185">
        <v>35</v>
      </c>
      <c r="E185" s="17">
        <v>38</v>
      </c>
      <c r="F185">
        <v>49</v>
      </c>
      <c r="G185">
        <v>10</v>
      </c>
      <c r="H185">
        <v>0</v>
      </c>
      <c r="I185">
        <v>0</v>
      </c>
      <c r="J185">
        <v>0</v>
      </c>
      <c r="K185">
        <v>0</v>
      </c>
      <c r="L185">
        <v>0</v>
      </c>
      <c r="M185">
        <v>0</v>
      </c>
      <c r="P185" s="4" t="str">
        <f>VLOOKUP(E185,'Maps and Palettes'!$H$2:$I$418,2,FALSE)</f>
        <v>Narshe: South Caves (WoR)</v>
      </c>
      <c r="Q185" s="5" t="s">
        <v>1535</v>
      </c>
      <c r="R185">
        <v>162</v>
      </c>
      <c r="S185">
        <f t="shared" si="31"/>
        <v>38</v>
      </c>
      <c r="T185">
        <f t="shared" si="32"/>
        <v>20</v>
      </c>
      <c r="U185">
        <f t="shared" si="33"/>
        <v>37</v>
      </c>
      <c r="V185">
        <f t="shared" si="34"/>
        <v>2</v>
      </c>
      <c r="W185">
        <v>49</v>
      </c>
      <c r="X185" s="5" t="s">
        <v>2738</v>
      </c>
      <c r="AQ185" s="19">
        <v>38</v>
      </c>
      <c r="BB185" s="19"/>
    </row>
    <row r="186" spans="1:54" ht="30">
      <c r="A186">
        <v>160</v>
      </c>
      <c r="B186" s="4">
        <v>37</v>
      </c>
      <c r="C186">
        <v>14</v>
      </c>
      <c r="D186">
        <v>7</v>
      </c>
      <c r="E186" s="17">
        <v>44</v>
      </c>
      <c r="F186">
        <v>121</v>
      </c>
      <c r="G186">
        <v>60</v>
      </c>
      <c r="H186">
        <v>0</v>
      </c>
      <c r="I186">
        <v>0</v>
      </c>
      <c r="J186">
        <v>0</v>
      </c>
      <c r="K186">
        <v>0</v>
      </c>
      <c r="L186">
        <v>0</v>
      </c>
      <c r="M186">
        <v>0</v>
      </c>
      <c r="P186" s="4" t="str">
        <f>VLOOKUP(E186,'Maps and Palettes'!$H$2:$I$418,2,FALSE)</f>
        <v>Narshe: Moogle Cave (WoR)</v>
      </c>
      <c r="Q186" s="5" t="s">
        <v>1536</v>
      </c>
      <c r="R186">
        <v>181</v>
      </c>
      <c r="S186">
        <f t="shared" si="31"/>
        <v>44</v>
      </c>
      <c r="T186">
        <f t="shared" si="32"/>
        <v>14</v>
      </c>
      <c r="U186">
        <f t="shared" si="33"/>
        <v>8</v>
      </c>
      <c r="V186">
        <f t="shared" si="34"/>
        <v>2</v>
      </c>
      <c r="W186">
        <v>49</v>
      </c>
      <c r="X186" s="5" t="s">
        <v>2738</v>
      </c>
      <c r="AQ186" s="19">
        <v>44</v>
      </c>
      <c r="BB186" s="19"/>
    </row>
    <row r="187" spans="1:54" ht="30">
      <c r="A187">
        <v>161</v>
      </c>
      <c r="B187" s="4">
        <v>38</v>
      </c>
      <c r="C187">
        <v>37</v>
      </c>
      <c r="D187">
        <v>24</v>
      </c>
      <c r="E187" s="17">
        <v>38</v>
      </c>
      <c r="F187">
        <v>111</v>
      </c>
      <c r="G187">
        <v>12</v>
      </c>
      <c r="H187">
        <v>2</v>
      </c>
      <c r="I187">
        <v>0</v>
      </c>
      <c r="J187">
        <v>0</v>
      </c>
      <c r="K187">
        <v>32</v>
      </c>
      <c r="L187">
        <v>0</v>
      </c>
      <c r="M187">
        <v>0</v>
      </c>
      <c r="P187" s="4" t="str">
        <f>VLOOKUP(E187,'Maps and Palettes'!$H$2:$I$418,2,FALSE)</f>
        <v>Narshe: South Caves (WoR)</v>
      </c>
      <c r="Q187" s="5" t="s">
        <v>1537</v>
      </c>
      <c r="R187">
        <v>165</v>
      </c>
      <c r="S187">
        <f t="shared" si="31"/>
        <v>38</v>
      </c>
      <c r="T187">
        <f t="shared" si="32"/>
        <v>37</v>
      </c>
      <c r="U187">
        <f t="shared" si="33"/>
        <v>23</v>
      </c>
      <c r="V187">
        <f t="shared" si="34"/>
        <v>0</v>
      </c>
      <c r="W187">
        <v>50</v>
      </c>
      <c r="X187" s="5" t="s">
        <v>2739</v>
      </c>
      <c r="AQ187" s="19">
        <v>38</v>
      </c>
      <c r="BB187" s="19"/>
    </row>
    <row r="188" spans="1:54" ht="30">
      <c r="A188">
        <v>162</v>
      </c>
      <c r="B188" s="4">
        <v>38</v>
      </c>
      <c r="C188">
        <v>49</v>
      </c>
      <c r="D188">
        <v>11</v>
      </c>
      <c r="E188" s="17">
        <v>37</v>
      </c>
      <c r="F188">
        <v>20</v>
      </c>
      <c r="G188">
        <v>37</v>
      </c>
      <c r="H188">
        <v>2</v>
      </c>
      <c r="I188">
        <v>0</v>
      </c>
      <c r="J188">
        <v>0</v>
      </c>
      <c r="K188">
        <v>32</v>
      </c>
      <c r="L188">
        <v>0</v>
      </c>
      <c r="M188">
        <v>0</v>
      </c>
      <c r="P188" s="4" t="str">
        <f>VLOOKUP(E188,'Maps and Palettes'!$H$2:$I$418,2,FALSE)</f>
        <v>Narshe: 3-Party Cave (WoR)</v>
      </c>
      <c r="Q188" s="5" t="s">
        <v>1541</v>
      </c>
      <c r="R188">
        <v>159</v>
      </c>
      <c r="S188">
        <f t="shared" si="31"/>
        <v>37</v>
      </c>
      <c r="T188">
        <f t="shared" si="32"/>
        <v>49</v>
      </c>
      <c r="U188">
        <f t="shared" si="33"/>
        <v>10</v>
      </c>
      <c r="V188">
        <f t="shared" si="34"/>
        <v>0</v>
      </c>
      <c r="W188">
        <v>50</v>
      </c>
      <c r="X188" s="5" t="s">
        <v>2739</v>
      </c>
      <c r="AQ188" s="19">
        <v>37</v>
      </c>
      <c r="BB188" s="19"/>
    </row>
    <row r="189" spans="1:54" ht="30">
      <c r="A189">
        <v>163</v>
      </c>
      <c r="B189" s="4">
        <v>38</v>
      </c>
      <c r="C189">
        <v>49</v>
      </c>
      <c r="D189">
        <v>21</v>
      </c>
      <c r="E189" s="17">
        <v>44</v>
      </c>
      <c r="F189">
        <v>105</v>
      </c>
      <c r="G189">
        <v>55</v>
      </c>
      <c r="H189">
        <v>2</v>
      </c>
      <c r="I189">
        <v>0</v>
      </c>
      <c r="J189">
        <v>0</v>
      </c>
      <c r="K189">
        <v>32</v>
      </c>
      <c r="L189">
        <v>0</v>
      </c>
      <c r="M189">
        <v>0</v>
      </c>
      <c r="P189" s="4" t="str">
        <f>VLOOKUP(E189,'Maps and Palettes'!$H$2:$I$418,2,FALSE)</f>
        <v>Narshe: Moogle Cave (WoR)</v>
      </c>
      <c r="Q189" s="5" t="s">
        <v>1542</v>
      </c>
      <c r="R189">
        <v>182</v>
      </c>
      <c r="S189" s="4">
        <f t="shared" si="31"/>
        <v>44</v>
      </c>
      <c r="T189" s="4">
        <f t="shared" si="32"/>
        <v>49</v>
      </c>
      <c r="U189" s="4">
        <f t="shared" si="33"/>
        <v>22</v>
      </c>
      <c r="V189" s="4">
        <f t="shared" si="34"/>
        <v>2</v>
      </c>
      <c r="W189">
        <v>50</v>
      </c>
      <c r="X189" s="5" t="s">
        <v>2739</v>
      </c>
      <c r="Y189" s="4" t="s">
        <v>1543</v>
      </c>
      <c r="AQ189" s="19">
        <v>44</v>
      </c>
      <c r="BB189" s="19"/>
    </row>
    <row r="190" spans="1:54" ht="30">
      <c r="A190">
        <v>164</v>
      </c>
      <c r="B190" s="4">
        <v>38</v>
      </c>
      <c r="C190">
        <v>79</v>
      </c>
      <c r="D190">
        <v>58</v>
      </c>
      <c r="E190" s="17">
        <v>32</v>
      </c>
      <c r="F190">
        <v>27</v>
      </c>
      <c r="G190">
        <v>8</v>
      </c>
      <c r="H190">
        <v>1</v>
      </c>
      <c r="I190">
        <v>0</v>
      </c>
      <c r="J190">
        <v>0</v>
      </c>
      <c r="K190">
        <v>16</v>
      </c>
      <c r="L190">
        <v>0</v>
      </c>
      <c r="M190">
        <v>0</v>
      </c>
      <c r="P190" s="4" t="str">
        <f>VLOOKUP(E190,'Maps and Palettes'!$H$2:$I$418,2,FALSE)</f>
        <v>Narshe: South Exterior (WoR)</v>
      </c>
      <c r="Q190" s="5" t="s">
        <v>1527</v>
      </c>
      <c r="R190">
        <v>143</v>
      </c>
      <c r="S190" s="4">
        <f t="shared" si="31"/>
        <v>32</v>
      </c>
      <c r="T190" s="4">
        <f t="shared" si="32"/>
        <v>78</v>
      </c>
      <c r="U190" s="4">
        <f t="shared" si="33"/>
        <v>58</v>
      </c>
      <c r="V190" s="4">
        <f t="shared" si="34"/>
        <v>3</v>
      </c>
      <c r="W190">
        <v>50</v>
      </c>
      <c r="X190" s="5" t="s">
        <v>2739</v>
      </c>
      <c r="AQ190" s="19">
        <v>32</v>
      </c>
      <c r="BB190" s="19"/>
    </row>
    <row r="191" spans="1:54" ht="30">
      <c r="A191">
        <v>165</v>
      </c>
      <c r="B191" s="4">
        <v>38</v>
      </c>
      <c r="C191">
        <v>111</v>
      </c>
      <c r="D191">
        <v>10</v>
      </c>
      <c r="E191" s="17">
        <v>38</v>
      </c>
      <c r="F191">
        <v>37</v>
      </c>
      <c r="G191">
        <v>23</v>
      </c>
      <c r="H191">
        <v>0</v>
      </c>
      <c r="I191">
        <v>0</v>
      </c>
      <c r="J191">
        <v>0</v>
      </c>
      <c r="K191">
        <v>0</v>
      </c>
      <c r="L191">
        <v>0</v>
      </c>
      <c r="M191">
        <v>0</v>
      </c>
      <c r="P191" s="4" t="str">
        <f>VLOOKUP(E191,'Maps and Palettes'!$H$2:$I$418,2,FALSE)</f>
        <v>Narshe: South Caves (WoR)</v>
      </c>
      <c r="Q191" s="5" t="s">
        <v>1538</v>
      </c>
      <c r="R191">
        <v>161</v>
      </c>
      <c r="S191" s="4">
        <f t="shared" si="31"/>
        <v>38</v>
      </c>
      <c r="T191" s="4">
        <f t="shared" si="32"/>
        <v>111</v>
      </c>
      <c r="U191" s="4">
        <f t="shared" si="33"/>
        <v>12</v>
      </c>
      <c r="V191" s="4">
        <f t="shared" si="34"/>
        <v>2</v>
      </c>
      <c r="W191">
        <v>51</v>
      </c>
      <c r="X191" s="5" t="s">
        <v>2740</v>
      </c>
      <c r="AQ191" s="19">
        <v>38</v>
      </c>
      <c r="BB191" s="19"/>
    </row>
    <row r="192" spans="1:54" ht="45">
      <c r="A192">
        <v>166</v>
      </c>
      <c r="B192" s="4">
        <v>38</v>
      </c>
      <c r="C192">
        <v>111</v>
      </c>
      <c r="D192">
        <v>29</v>
      </c>
      <c r="E192" s="17">
        <v>38</v>
      </c>
      <c r="F192">
        <v>79</v>
      </c>
      <c r="G192">
        <v>11</v>
      </c>
      <c r="H192">
        <v>2</v>
      </c>
      <c r="I192">
        <v>0</v>
      </c>
      <c r="J192">
        <v>0</v>
      </c>
      <c r="K192">
        <v>32</v>
      </c>
      <c r="L192">
        <v>0</v>
      </c>
      <c r="M192">
        <v>0</v>
      </c>
      <c r="P192" s="4" t="str">
        <f>VLOOKUP(E192,'Maps and Palettes'!$H$2:$I$418,2,FALSE)</f>
        <v>Narshe: South Caves (WoR)</v>
      </c>
      <c r="Q192" s="5" t="s">
        <v>1540</v>
      </c>
      <c r="R192">
        <v>167</v>
      </c>
      <c r="S192" s="4">
        <f t="shared" si="31"/>
        <v>38</v>
      </c>
      <c r="T192" s="4">
        <f t="shared" si="32"/>
        <v>111</v>
      </c>
      <c r="U192" s="4">
        <f t="shared" si="33"/>
        <v>28</v>
      </c>
      <c r="V192" s="4">
        <f t="shared" si="34"/>
        <v>0</v>
      </c>
      <c r="W192">
        <v>51</v>
      </c>
      <c r="X192" s="5" t="s">
        <v>2740</v>
      </c>
      <c r="AQ192" s="19">
        <v>38</v>
      </c>
      <c r="BB192" s="19"/>
    </row>
    <row r="193" spans="1:54" ht="45">
      <c r="A193">
        <v>167</v>
      </c>
      <c r="B193" s="4">
        <v>38</v>
      </c>
      <c r="C193">
        <v>79</v>
      </c>
      <c r="D193">
        <v>9</v>
      </c>
      <c r="E193" s="17">
        <v>38</v>
      </c>
      <c r="F193">
        <v>111</v>
      </c>
      <c r="G193">
        <v>28</v>
      </c>
      <c r="H193">
        <v>0</v>
      </c>
      <c r="I193">
        <v>0</v>
      </c>
      <c r="J193">
        <v>0</v>
      </c>
      <c r="K193">
        <v>0</v>
      </c>
      <c r="L193">
        <v>0</v>
      </c>
      <c r="M193">
        <v>0</v>
      </c>
      <c r="P193" s="4" t="str">
        <f>VLOOKUP(E193,'Maps and Palettes'!$H$2:$I$418,2,FALSE)</f>
        <v>Narshe: South Caves (WoR)</v>
      </c>
      <c r="Q193" s="5" t="s">
        <v>1539</v>
      </c>
      <c r="R193">
        <v>166</v>
      </c>
      <c r="S193" s="4">
        <f t="shared" si="31"/>
        <v>38</v>
      </c>
      <c r="T193" s="4">
        <f t="shared" si="32"/>
        <v>79</v>
      </c>
      <c r="U193" s="4">
        <f t="shared" si="33"/>
        <v>11</v>
      </c>
      <c r="V193" s="4">
        <f t="shared" si="34"/>
        <v>2</v>
      </c>
      <c r="W193">
        <v>52</v>
      </c>
      <c r="X193" s="5" t="s">
        <v>2743</v>
      </c>
      <c r="AQ193" s="19">
        <v>38</v>
      </c>
      <c r="BB193" s="19"/>
    </row>
    <row r="194" spans="1:54" ht="30">
      <c r="A194">
        <v>168</v>
      </c>
      <c r="B194" s="4">
        <v>38</v>
      </c>
      <c r="C194">
        <v>87</v>
      </c>
      <c r="D194">
        <v>32</v>
      </c>
      <c r="E194" s="17">
        <v>32</v>
      </c>
      <c r="F194">
        <v>11</v>
      </c>
      <c r="G194">
        <v>36</v>
      </c>
      <c r="H194">
        <v>1</v>
      </c>
      <c r="I194">
        <v>0</v>
      </c>
      <c r="J194">
        <v>0</v>
      </c>
      <c r="K194">
        <v>16</v>
      </c>
      <c r="L194">
        <v>0</v>
      </c>
      <c r="M194">
        <v>0</v>
      </c>
      <c r="P194" s="4" t="str">
        <f>VLOOKUP(E194,'Maps and Palettes'!$H$2:$I$418,2,FALSE)</f>
        <v>Narshe: South Exterior (WoR)</v>
      </c>
      <c r="Q194" s="5" t="s">
        <v>1528</v>
      </c>
      <c r="R194">
        <v>142</v>
      </c>
      <c r="S194" s="4">
        <f t="shared" si="31"/>
        <v>32</v>
      </c>
      <c r="T194" s="4">
        <f t="shared" si="32"/>
        <v>87</v>
      </c>
      <c r="U194" s="4">
        <f t="shared" si="33"/>
        <v>31</v>
      </c>
      <c r="V194" s="4">
        <f t="shared" si="34"/>
        <v>0</v>
      </c>
      <c r="W194">
        <v>52</v>
      </c>
      <c r="X194" s="5" t="s">
        <v>2743</v>
      </c>
      <c r="AQ194" s="19">
        <v>32</v>
      </c>
      <c r="BB194" s="19"/>
    </row>
    <row r="195" spans="1:54" ht="45">
      <c r="A195">
        <v>1152</v>
      </c>
      <c r="B195" s="4">
        <v>39</v>
      </c>
      <c r="C195">
        <v>30</v>
      </c>
      <c r="D195">
        <v>20</v>
      </c>
      <c r="E195" s="17">
        <v>41</v>
      </c>
      <c r="F195">
        <v>38</v>
      </c>
      <c r="G195">
        <v>33</v>
      </c>
      <c r="H195">
        <v>0</v>
      </c>
      <c r="I195">
        <v>0</v>
      </c>
      <c r="J195">
        <v>0</v>
      </c>
      <c r="K195">
        <v>0</v>
      </c>
      <c r="L195">
        <v>2</v>
      </c>
      <c r="M195">
        <v>0</v>
      </c>
      <c r="N195" s="4" t="s">
        <v>250</v>
      </c>
      <c r="O195" s="4" t="s">
        <v>254</v>
      </c>
      <c r="P195" s="4" t="str">
        <f>VLOOKUP(E195,'Maps and Palettes'!$H$2:$I$418,2,FALSE)</f>
        <v>Narshe: Whelk Cave (Intro)</v>
      </c>
      <c r="Q195" s="5" t="s">
        <v>2705</v>
      </c>
      <c r="W195">
        <v>53</v>
      </c>
      <c r="X195" s="5" t="s">
        <v>2744</v>
      </c>
      <c r="Y195" s="4" t="s">
        <v>1544</v>
      </c>
      <c r="AQ195" s="19">
        <v>41</v>
      </c>
      <c r="BB195" s="19"/>
    </row>
    <row r="196" spans="1:54" ht="45">
      <c r="A196">
        <v>1153</v>
      </c>
      <c r="B196" s="4">
        <v>39</v>
      </c>
      <c r="C196">
        <v>23</v>
      </c>
      <c r="D196">
        <v>53</v>
      </c>
      <c r="E196" s="17">
        <v>19</v>
      </c>
      <c r="F196">
        <v>38</v>
      </c>
      <c r="G196">
        <v>2</v>
      </c>
      <c r="H196">
        <v>2</v>
      </c>
      <c r="I196">
        <v>0</v>
      </c>
      <c r="J196">
        <v>0</v>
      </c>
      <c r="K196">
        <v>32</v>
      </c>
      <c r="L196">
        <v>6</v>
      </c>
      <c r="M196">
        <v>0</v>
      </c>
      <c r="N196" s="4" t="s">
        <v>248</v>
      </c>
      <c r="O196" s="4" t="s">
        <v>291</v>
      </c>
      <c r="P196" s="4" t="str">
        <f>VLOOKUP(E196,'Maps and Palettes'!$H$2:$I$418,2,FALSE)</f>
        <v>Narshe: South Exterior (Intro)</v>
      </c>
      <c r="Q196" s="5" t="s">
        <v>2706</v>
      </c>
      <c r="W196">
        <v>53</v>
      </c>
      <c r="X196" s="5" t="s">
        <v>2744</v>
      </c>
      <c r="Y196" s="4" t="s">
        <v>1544</v>
      </c>
      <c r="AQ196" s="19">
        <v>19</v>
      </c>
      <c r="BB196" s="19"/>
    </row>
    <row r="197" spans="1:54" ht="30">
      <c r="A197">
        <v>169</v>
      </c>
      <c r="B197" s="4">
        <v>41</v>
      </c>
      <c r="C197">
        <v>57</v>
      </c>
      <c r="D197">
        <v>11</v>
      </c>
      <c r="E197" s="17">
        <v>43</v>
      </c>
      <c r="F197">
        <v>112</v>
      </c>
      <c r="G197">
        <v>45</v>
      </c>
      <c r="H197">
        <v>3</v>
      </c>
      <c r="I197">
        <v>0</v>
      </c>
      <c r="J197">
        <v>0</v>
      </c>
      <c r="K197">
        <v>48</v>
      </c>
      <c r="L197">
        <v>0</v>
      </c>
      <c r="M197">
        <v>0</v>
      </c>
      <c r="P197" s="4" t="str">
        <f>VLOOKUP(E197,'Maps and Palettes'!$H$2:$I$418,2,FALSE)</f>
        <v>Narshe: Tritoch's Cave (WoB)</v>
      </c>
      <c r="Q197" s="5" t="s">
        <v>1498</v>
      </c>
      <c r="R197">
        <v>178</v>
      </c>
      <c r="S197" s="4">
        <f t="shared" ref="S197:S204" si="35">IF(VLOOKUP(R197,$A$3:$M$1354,5,FALSE)=511,"parent_map",VLOOKUP(R197,$A$3:$M$1354,2,FALSE))</f>
        <v>43</v>
      </c>
      <c r="T197" s="4">
        <f t="shared" ref="T197:T204" si="36">VLOOKUP(R197,$A$3:$M$1354,6,FALSE)</f>
        <v>58</v>
      </c>
      <c r="U197" s="4">
        <f t="shared" ref="U197:U204" si="37">VLOOKUP(R197,$A$3:$M$1354,7,FALSE)</f>
        <v>11</v>
      </c>
      <c r="V197" s="4">
        <f t="shared" ref="V197:V204" si="38">VLOOKUP(R197,$A$3:$M$1354,8,FALSE)</f>
        <v>1</v>
      </c>
      <c r="W197">
        <v>54</v>
      </c>
      <c r="X197" s="5" t="s">
        <v>2745</v>
      </c>
      <c r="AQ197" s="19">
        <v>43</v>
      </c>
      <c r="BB197" s="19"/>
    </row>
    <row r="198" spans="1:54" ht="30">
      <c r="A198">
        <v>170</v>
      </c>
      <c r="B198" s="4">
        <v>41</v>
      </c>
      <c r="C198">
        <v>57</v>
      </c>
      <c r="D198">
        <v>21</v>
      </c>
      <c r="E198" s="17">
        <v>41</v>
      </c>
      <c r="F198">
        <v>25</v>
      </c>
      <c r="G198">
        <v>58</v>
      </c>
      <c r="H198">
        <v>0</v>
      </c>
      <c r="I198">
        <v>0</v>
      </c>
      <c r="J198">
        <v>0</v>
      </c>
      <c r="K198">
        <v>0</v>
      </c>
      <c r="L198">
        <v>0</v>
      </c>
      <c r="M198">
        <v>0</v>
      </c>
      <c r="P198" s="4" t="str">
        <f>VLOOKUP(E198,'Maps and Palettes'!$H$2:$I$418,2,FALSE)</f>
        <v>Narshe: Whelk Cave (Intro)</v>
      </c>
      <c r="Q198" s="5" t="s">
        <v>1490</v>
      </c>
      <c r="R198">
        <v>171</v>
      </c>
      <c r="S198" s="4">
        <f t="shared" si="35"/>
        <v>41</v>
      </c>
      <c r="T198" s="4">
        <f t="shared" si="36"/>
        <v>57</v>
      </c>
      <c r="U198" s="4">
        <f t="shared" si="37"/>
        <v>23</v>
      </c>
      <c r="V198" s="4">
        <f t="shared" si="38"/>
        <v>2</v>
      </c>
      <c r="W198">
        <v>54</v>
      </c>
      <c r="X198" s="5" t="s">
        <v>2745</v>
      </c>
      <c r="AQ198" s="19">
        <v>41</v>
      </c>
      <c r="BB198" s="19"/>
    </row>
    <row r="199" spans="1:54" ht="30">
      <c r="A199">
        <v>171</v>
      </c>
      <c r="B199" s="4">
        <v>41</v>
      </c>
      <c r="C199">
        <v>25</v>
      </c>
      <c r="D199">
        <v>59</v>
      </c>
      <c r="E199" s="17">
        <v>41</v>
      </c>
      <c r="F199">
        <v>57</v>
      </c>
      <c r="G199">
        <v>23</v>
      </c>
      <c r="H199">
        <v>2</v>
      </c>
      <c r="I199">
        <v>0</v>
      </c>
      <c r="J199">
        <v>0</v>
      </c>
      <c r="K199">
        <v>32</v>
      </c>
      <c r="L199">
        <v>0</v>
      </c>
      <c r="M199">
        <v>0</v>
      </c>
      <c r="P199" s="4" t="str">
        <f>VLOOKUP(E199,'Maps and Palettes'!$H$2:$I$418,2,FALSE)</f>
        <v>Narshe: Whelk Cave (Intro)</v>
      </c>
      <c r="Q199" s="5" t="s">
        <v>1491</v>
      </c>
      <c r="R199">
        <v>170</v>
      </c>
      <c r="S199" s="4">
        <f t="shared" si="35"/>
        <v>41</v>
      </c>
      <c r="T199" s="4">
        <f t="shared" si="36"/>
        <v>25</v>
      </c>
      <c r="U199" s="4">
        <f t="shared" si="37"/>
        <v>58</v>
      </c>
      <c r="V199" s="4">
        <f t="shared" si="38"/>
        <v>0</v>
      </c>
      <c r="W199">
        <v>55</v>
      </c>
      <c r="X199" s="5" t="s">
        <v>2746</v>
      </c>
      <c r="AQ199" s="19">
        <v>41</v>
      </c>
      <c r="BB199" s="19"/>
    </row>
    <row r="200" spans="1:54" ht="30">
      <c r="A200">
        <v>172</v>
      </c>
      <c r="B200" s="4">
        <v>41</v>
      </c>
      <c r="C200">
        <v>18</v>
      </c>
      <c r="D200">
        <v>51</v>
      </c>
      <c r="E200" s="17">
        <v>21</v>
      </c>
      <c r="F200">
        <v>36</v>
      </c>
      <c r="G200">
        <v>25</v>
      </c>
      <c r="H200">
        <v>3</v>
      </c>
      <c r="I200">
        <v>0</v>
      </c>
      <c r="J200">
        <v>0</v>
      </c>
      <c r="K200">
        <v>48</v>
      </c>
      <c r="L200">
        <v>0</v>
      </c>
      <c r="M200">
        <v>0</v>
      </c>
      <c r="P200" s="4" t="str">
        <f>VLOOKUP(E200,'Maps and Palettes'!$H$2:$I$418,2,FALSE)</f>
        <v>Narshe: North Exterior (WoB)</v>
      </c>
      <c r="Q200" s="5" t="s">
        <v>1492</v>
      </c>
      <c r="R200">
        <v>113</v>
      </c>
      <c r="S200" s="4">
        <f t="shared" si="35"/>
        <v>20</v>
      </c>
      <c r="T200" s="4">
        <f t="shared" si="36"/>
        <v>19</v>
      </c>
      <c r="U200" s="4">
        <f t="shared" si="37"/>
        <v>51</v>
      </c>
      <c r="V200" s="4">
        <f t="shared" si="38"/>
        <v>1</v>
      </c>
      <c r="W200">
        <v>55</v>
      </c>
      <c r="X200" s="5" t="s">
        <v>2746</v>
      </c>
      <c r="AQ200" s="19">
        <v>21</v>
      </c>
      <c r="BB200" s="19"/>
    </row>
    <row r="201" spans="1:54" ht="30">
      <c r="A201">
        <v>173</v>
      </c>
      <c r="B201" s="4">
        <v>41</v>
      </c>
      <c r="C201">
        <v>107</v>
      </c>
      <c r="D201">
        <v>12</v>
      </c>
      <c r="E201" s="17">
        <v>21</v>
      </c>
      <c r="F201">
        <v>23</v>
      </c>
      <c r="G201">
        <v>10</v>
      </c>
      <c r="H201">
        <v>3</v>
      </c>
      <c r="I201">
        <v>0</v>
      </c>
      <c r="J201">
        <v>0</v>
      </c>
      <c r="K201">
        <v>48</v>
      </c>
      <c r="L201">
        <v>0</v>
      </c>
      <c r="M201">
        <v>0</v>
      </c>
      <c r="P201" s="4" t="str">
        <f>VLOOKUP(E201,'Maps and Palettes'!$H$2:$I$418,2,FALSE)</f>
        <v>Narshe: North Exterior (WoB)</v>
      </c>
      <c r="Q201" s="5" t="s">
        <v>1499</v>
      </c>
      <c r="R201">
        <v>114</v>
      </c>
      <c r="S201" s="4">
        <f t="shared" si="35"/>
        <v>21</v>
      </c>
      <c r="T201" s="4">
        <f t="shared" si="36"/>
        <v>108</v>
      </c>
      <c r="U201" s="4">
        <f t="shared" si="37"/>
        <v>12</v>
      </c>
      <c r="V201" s="4">
        <f t="shared" si="38"/>
        <v>1</v>
      </c>
      <c r="W201">
        <v>56</v>
      </c>
      <c r="X201" s="5" t="s">
        <v>2747</v>
      </c>
      <c r="AQ201" s="19">
        <v>21</v>
      </c>
      <c r="BB201" s="19"/>
    </row>
    <row r="202" spans="1:54" ht="30">
      <c r="A202">
        <v>174</v>
      </c>
      <c r="B202" s="4">
        <v>41</v>
      </c>
      <c r="C202">
        <v>117</v>
      </c>
      <c r="D202">
        <v>12</v>
      </c>
      <c r="E202" s="17">
        <v>21</v>
      </c>
      <c r="F202">
        <v>32</v>
      </c>
      <c r="G202">
        <v>10</v>
      </c>
      <c r="H202">
        <v>1</v>
      </c>
      <c r="I202">
        <v>0</v>
      </c>
      <c r="J202">
        <v>0</v>
      </c>
      <c r="K202">
        <v>16</v>
      </c>
      <c r="L202">
        <v>0</v>
      </c>
      <c r="M202">
        <v>0</v>
      </c>
      <c r="P202" s="4" t="str">
        <f>VLOOKUP(E202,'Maps and Palettes'!$H$2:$I$418,2,FALSE)</f>
        <v>Narshe: North Exterior (WoB)</v>
      </c>
      <c r="Q202" s="5" t="s">
        <v>1500</v>
      </c>
      <c r="R202">
        <v>115</v>
      </c>
      <c r="S202" s="4">
        <f t="shared" si="35"/>
        <v>21</v>
      </c>
      <c r="T202" s="4">
        <f t="shared" si="36"/>
        <v>116</v>
      </c>
      <c r="U202" s="4">
        <f t="shared" si="37"/>
        <v>12</v>
      </c>
      <c r="V202" s="4">
        <f t="shared" si="38"/>
        <v>3</v>
      </c>
      <c r="W202">
        <v>56</v>
      </c>
      <c r="X202" s="5" t="s">
        <v>2747</v>
      </c>
      <c r="AQ202" s="19">
        <v>21</v>
      </c>
      <c r="BB202" s="19"/>
    </row>
    <row r="203" spans="1:54" ht="30">
      <c r="A203">
        <v>175</v>
      </c>
      <c r="B203" s="4">
        <v>41</v>
      </c>
      <c r="C203">
        <v>7</v>
      </c>
      <c r="D203">
        <v>34</v>
      </c>
      <c r="E203" s="17">
        <v>20</v>
      </c>
      <c r="F203">
        <v>15</v>
      </c>
      <c r="G203">
        <v>57</v>
      </c>
      <c r="H203">
        <v>2</v>
      </c>
      <c r="I203">
        <v>0</v>
      </c>
      <c r="J203">
        <v>0</v>
      </c>
      <c r="K203">
        <v>32</v>
      </c>
      <c r="L203">
        <v>0</v>
      </c>
      <c r="M203">
        <v>0</v>
      </c>
      <c r="P203" s="4" t="str">
        <f>VLOOKUP(E203,'Maps and Palettes'!$H$2:$I$418,2,FALSE)</f>
        <v>Narshe: South Exterior (WoB)</v>
      </c>
      <c r="Q203" s="5" t="s">
        <v>1529</v>
      </c>
      <c r="R203" s="4">
        <v>108</v>
      </c>
      <c r="S203" s="4">
        <f t="shared" si="35"/>
        <v>20</v>
      </c>
      <c r="T203" s="4">
        <f t="shared" si="36"/>
        <v>7</v>
      </c>
      <c r="U203" s="4">
        <f t="shared" si="37"/>
        <v>33</v>
      </c>
      <c r="V203" s="4">
        <f t="shared" si="38"/>
        <v>0</v>
      </c>
      <c r="W203">
        <v>57</v>
      </c>
      <c r="X203" s="5" t="s">
        <v>2748</v>
      </c>
      <c r="AQ203" s="19">
        <v>20</v>
      </c>
      <c r="BB203" s="19"/>
    </row>
    <row r="204" spans="1:54" ht="30">
      <c r="A204">
        <v>176</v>
      </c>
      <c r="B204" s="4">
        <v>41</v>
      </c>
      <c r="C204">
        <v>21</v>
      </c>
      <c r="D204">
        <v>9</v>
      </c>
      <c r="E204" s="17">
        <v>20</v>
      </c>
      <c r="F204">
        <v>23</v>
      </c>
      <c r="G204">
        <v>44</v>
      </c>
      <c r="H204">
        <v>1</v>
      </c>
      <c r="I204">
        <v>0</v>
      </c>
      <c r="J204">
        <v>0</v>
      </c>
      <c r="K204">
        <v>16</v>
      </c>
      <c r="L204">
        <v>0</v>
      </c>
      <c r="M204">
        <v>0</v>
      </c>
      <c r="P204" s="4" t="str">
        <f>VLOOKUP(E204,'Maps and Palettes'!$H$2:$I$418,2,FALSE)</f>
        <v>Narshe: South Exterior (WoB)</v>
      </c>
      <c r="Q204" s="5" t="s">
        <v>1530</v>
      </c>
      <c r="R204" s="4">
        <v>109</v>
      </c>
      <c r="S204" s="4">
        <f t="shared" si="35"/>
        <v>20</v>
      </c>
      <c r="T204" s="4">
        <f t="shared" si="36"/>
        <v>20</v>
      </c>
      <c r="U204" s="4">
        <f t="shared" si="37"/>
        <v>9</v>
      </c>
      <c r="V204" s="4">
        <f t="shared" si="38"/>
        <v>3</v>
      </c>
      <c r="W204">
        <v>57</v>
      </c>
      <c r="X204" s="5" t="s">
        <v>2748</v>
      </c>
      <c r="AQ204" s="19">
        <v>20</v>
      </c>
      <c r="BB204" s="19"/>
    </row>
    <row r="205" spans="1:54" ht="30">
      <c r="A205">
        <v>1154</v>
      </c>
      <c r="B205" s="4">
        <v>41</v>
      </c>
      <c r="C205">
        <v>41</v>
      </c>
      <c r="D205">
        <v>4</v>
      </c>
      <c r="E205" s="17">
        <v>42</v>
      </c>
      <c r="F205">
        <v>86</v>
      </c>
      <c r="G205">
        <v>28</v>
      </c>
      <c r="H205">
        <v>0</v>
      </c>
      <c r="I205">
        <v>0</v>
      </c>
      <c r="J205">
        <v>0</v>
      </c>
      <c r="K205">
        <v>0</v>
      </c>
      <c r="L205">
        <v>2</v>
      </c>
      <c r="M205">
        <v>0</v>
      </c>
      <c r="N205" s="4" t="s">
        <v>258</v>
      </c>
      <c r="O205" s="4" t="s">
        <v>245</v>
      </c>
      <c r="P205" s="4" t="str">
        <f>VLOOKUP(E205,'Maps and Palettes'!$H$2:$I$418,2,FALSE)</f>
        <v>Narshe: Tritoch's Cave (Intro)</v>
      </c>
      <c r="Q205" s="5" t="s">
        <v>1514</v>
      </c>
      <c r="R205">
        <v>177</v>
      </c>
      <c r="W205">
        <v>58</v>
      </c>
      <c r="X205" s="5" t="s">
        <v>2749</v>
      </c>
      <c r="AC205" s="4" t="s">
        <v>406</v>
      </c>
      <c r="AQ205" s="19">
        <v>42</v>
      </c>
      <c r="BB205" s="19"/>
    </row>
    <row r="206" spans="1:54" ht="30">
      <c r="A206">
        <v>177</v>
      </c>
      <c r="B206" s="4">
        <v>42</v>
      </c>
      <c r="C206">
        <v>86</v>
      </c>
      <c r="D206">
        <v>29</v>
      </c>
      <c r="E206" s="17">
        <v>41</v>
      </c>
      <c r="F206">
        <v>42</v>
      </c>
      <c r="G206">
        <v>6</v>
      </c>
      <c r="H206">
        <v>2</v>
      </c>
      <c r="I206">
        <v>0</v>
      </c>
      <c r="J206">
        <v>0</v>
      </c>
      <c r="K206">
        <v>32</v>
      </c>
      <c r="L206">
        <v>0</v>
      </c>
      <c r="M206">
        <v>0</v>
      </c>
      <c r="P206" s="4" t="str">
        <f>VLOOKUP(E206,'Maps and Palettes'!$H$2:$I$418,2,FALSE)</f>
        <v>Narshe: Whelk Cave (Intro)</v>
      </c>
      <c r="Q206" s="5" t="s">
        <v>1504</v>
      </c>
      <c r="R206">
        <v>1154</v>
      </c>
      <c r="W206">
        <v>59</v>
      </c>
      <c r="X206" s="5" t="s">
        <v>2750</v>
      </c>
      <c r="AC206" s="4" t="s">
        <v>406</v>
      </c>
      <c r="AQ206" s="19">
        <v>41</v>
      </c>
      <c r="BB206" s="19"/>
    </row>
    <row r="207" spans="1:54" ht="30">
      <c r="A207">
        <v>178</v>
      </c>
      <c r="B207" s="4">
        <v>43</v>
      </c>
      <c r="C207">
        <v>113</v>
      </c>
      <c r="D207">
        <v>45</v>
      </c>
      <c r="E207" s="17">
        <v>41</v>
      </c>
      <c r="F207">
        <v>58</v>
      </c>
      <c r="G207">
        <v>11</v>
      </c>
      <c r="H207">
        <v>1</v>
      </c>
      <c r="I207">
        <v>0</v>
      </c>
      <c r="J207">
        <v>0</v>
      </c>
      <c r="K207">
        <v>16</v>
      </c>
      <c r="L207">
        <v>0</v>
      </c>
      <c r="M207">
        <v>0</v>
      </c>
      <c r="P207" s="4" t="str">
        <f>VLOOKUP(E207,'Maps and Palettes'!$H$2:$I$418,2,FALSE)</f>
        <v>Narshe: Whelk Cave (Intro)</v>
      </c>
      <c r="Q207" s="5" t="s">
        <v>1497</v>
      </c>
      <c r="R207">
        <v>169</v>
      </c>
      <c r="S207" s="4">
        <f t="shared" ref="S207:S225" si="39">IF(VLOOKUP(R207,$A$3:$M$1354,5,FALSE)=511,"parent_map",VLOOKUP(R207,$A$3:$M$1354,2,FALSE))</f>
        <v>41</v>
      </c>
      <c r="T207" s="4">
        <f t="shared" ref="T207:T225" si="40">VLOOKUP(R207,$A$3:$M$1354,6,FALSE)</f>
        <v>112</v>
      </c>
      <c r="U207" s="4">
        <f t="shared" ref="U207:U225" si="41">VLOOKUP(R207,$A$3:$M$1354,7,FALSE)</f>
        <v>45</v>
      </c>
      <c r="V207" s="4">
        <f t="shared" ref="V207:V225" si="42">VLOOKUP(R207,$A$3:$M$1354,8,FALSE)</f>
        <v>3</v>
      </c>
      <c r="W207">
        <v>60</v>
      </c>
      <c r="X207" s="5" t="s">
        <v>2751</v>
      </c>
      <c r="AQ207" s="19">
        <v>41</v>
      </c>
      <c r="BB207" s="19"/>
    </row>
    <row r="208" spans="1:54" ht="45">
      <c r="A208">
        <v>179</v>
      </c>
      <c r="B208" s="4">
        <v>43</v>
      </c>
      <c r="C208">
        <v>108</v>
      </c>
      <c r="D208">
        <v>60</v>
      </c>
      <c r="E208" s="17">
        <v>21</v>
      </c>
      <c r="F208">
        <v>31</v>
      </c>
      <c r="G208">
        <v>22</v>
      </c>
      <c r="H208">
        <v>2</v>
      </c>
      <c r="I208">
        <v>0</v>
      </c>
      <c r="J208">
        <v>0</v>
      </c>
      <c r="K208">
        <v>32</v>
      </c>
      <c r="L208">
        <v>0</v>
      </c>
      <c r="M208">
        <v>0</v>
      </c>
      <c r="P208" s="4" t="str">
        <f>VLOOKUP(E208,'Maps and Palettes'!$H$2:$I$418,2,FALSE)</f>
        <v>Narshe: North Exterior (WoB)</v>
      </c>
      <c r="Q208" s="5" t="s">
        <v>1512</v>
      </c>
      <c r="R208">
        <v>1138</v>
      </c>
      <c r="S208" s="4">
        <f t="shared" si="39"/>
        <v>21</v>
      </c>
      <c r="T208" s="4">
        <f t="shared" si="40"/>
        <v>108</v>
      </c>
      <c r="U208" s="4">
        <f t="shared" si="41"/>
        <v>59</v>
      </c>
      <c r="V208" s="4">
        <f t="shared" si="42"/>
        <v>0</v>
      </c>
      <c r="W208">
        <v>60</v>
      </c>
      <c r="X208" s="5" t="s">
        <v>2751</v>
      </c>
      <c r="AQ208" s="19">
        <v>21</v>
      </c>
      <c r="BB208" s="19"/>
    </row>
    <row r="209" spans="1:54" ht="30">
      <c r="A209">
        <v>180</v>
      </c>
      <c r="B209" s="4">
        <v>43</v>
      </c>
      <c r="C209">
        <v>73</v>
      </c>
      <c r="D209">
        <v>61</v>
      </c>
      <c r="E209" s="17">
        <v>43</v>
      </c>
      <c r="F209">
        <v>112</v>
      </c>
      <c r="G209">
        <v>30</v>
      </c>
      <c r="H209">
        <v>2</v>
      </c>
      <c r="I209">
        <v>0</v>
      </c>
      <c r="J209">
        <v>0</v>
      </c>
      <c r="K209">
        <v>32</v>
      </c>
      <c r="L209">
        <v>0</v>
      </c>
      <c r="M209">
        <v>0</v>
      </c>
      <c r="P209" s="4" t="str">
        <f>VLOOKUP(E209,'Maps and Palettes'!$H$2:$I$418,2,FALSE)</f>
        <v>Narshe: Tritoch's Cave (WoB)</v>
      </c>
      <c r="Q209" s="5" t="s">
        <v>1515</v>
      </c>
      <c r="R209">
        <v>1155</v>
      </c>
      <c r="S209" s="4">
        <f t="shared" si="39"/>
        <v>43</v>
      </c>
      <c r="T209" s="4">
        <f t="shared" si="40"/>
        <v>73</v>
      </c>
      <c r="U209" s="4">
        <f t="shared" si="41"/>
        <v>60</v>
      </c>
      <c r="V209" s="4">
        <f t="shared" si="42"/>
        <v>0</v>
      </c>
      <c r="W209">
        <v>61</v>
      </c>
      <c r="X209" s="5" t="s">
        <v>1515</v>
      </c>
      <c r="AQ209" s="19">
        <v>43</v>
      </c>
      <c r="BB209" s="19"/>
    </row>
    <row r="210" spans="1:54" ht="30">
      <c r="A210">
        <v>1155</v>
      </c>
      <c r="B210" s="4">
        <v>43</v>
      </c>
      <c r="C210">
        <v>111</v>
      </c>
      <c r="D210">
        <v>29</v>
      </c>
      <c r="E210" s="17">
        <v>43</v>
      </c>
      <c r="F210">
        <v>73</v>
      </c>
      <c r="G210">
        <v>60</v>
      </c>
      <c r="H210">
        <v>0</v>
      </c>
      <c r="I210">
        <v>0</v>
      </c>
      <c r="J210">
        <v>0</v>
      </c>
      <c r="K210">
        <v>0</v>
      </c>
      <c r="L210">
        <v>2</v>
      </c>
      <c r="M210">
        <v>0</v>
      </c>
      <c r="N210" s="4" t="s">
        <v>257</v>
      </c>
      <c r="O210" s="4" t="s">
        <v>283</v>
      </c>
      <c r="P210" s="4" t="str">
        <f>VLOOKUP(E210,'Maps and Palettes'!$H$2:$I$418,2,FALSE)</f>
        <v>Narshe: Tritoch's Cave (WoB)</v>
      </c>
      <c r="Q210" s="5" t="s">
        <v>1503</v>
      </c>
      <c r="R210">
        <v>180</v>
      </c>
      <c r="S210" s="4">
        <f t="shared" si="39"/>
        <v>43</v>
      </c>
      <c r="T210" s="4">
        <f t="shared" si="40"/>
        <v>112</v>
      </c>
      <c r="U210" s="4">
        <f t="shared" si="41"/>
        <v>30</v>
      </c>
      <c r="V210" s="4">
        <f t="shared" si="42"/>
        <v>2</v>
      </c>
      <c r="W210">
        <v>60</v>
      </c>
      <c r="X210" s="5" t="s">
        <v>2751</v>
      </c>
      <c r="AQ210" s="19">
        <v>43</v>
      </c>
      <c r="BB210" s="19"/>
    </row>
    <row r="211" spans="1:54" ht="30">
      <c r="A211">
        <v>181</v>
      </c>
      <c r="B211" s="4">
        <v>44</v>
      </c>
      <c r="C211">
        <v>121</v>
      </c>
      <c r="D211">
        <v>61</v>
      </c>
      <c r="E211" s="17">
        <v>37</v>
      </c>
      <c r="F211">
        <v>14</v>
      </c>
      <c r="G211">
        <v>8</v>
      </c>
      <c r="H211">
        <v>2</v>
      </c>
      <c r="I211">
        <v>0</v>
      </c>
      <c r="J211">
        <v>0</v>
      </c>
      <c r="K211">
        <v>32</v>
      </c>
      <c r="L211">
        <v>0</v>
      </c>
      <c r="M211">
        <v>0</v>
      </c>
      <c r="P211" s="4" t="str">
        <f>VLOOKUP(E211,'Maps and Palettes'!$H$2:$I$418,2,FALSE)</f>
        <v>Narshe: 3-Party Cave (WoR)</v>
      </c>
      <c r="Q211" s="5" t="s">
        <v>1516</v>
      </c>
      <c r="R211">
        <v>160</v>
      </c>
      <c r="S211">
        <f t="shared" si="39"/>
        <v>37</v>
      </c>
      <c r="T211">
        <f t="shared" si="40"/>
        <v>121</v>
      </c>
      <c r="U211">
        <f t="shared" si="41"/>
        <v>60</v>
      </c>
      <c r="V211">
        <f t="shared" si="42"/>
        <v>0</v>
      </c>
      <c r="W211">
        <v>62</v>
      </c>
      <c r="X211" s="5" t="s">
        <v>2752</v>
      </c>
      <c r="AQ211" s="19">
        <v>37</v>
      </c>
      <c r="BB211" s="19"/>
    </row>
    <row r="212" spans="1:54" ht="30">
      <c r="A212">
        <v>182</v>
      </c>
      <c r="B212" s="4">
        <v>44</v>
      </c>
      <c r="C212">
        <v>106</v>
      </c>
      <c r="D212">
        <v>55</v>
      </c>
      <c r="E212" s="17">
        <v>38</v>
      </c>
      <c r="F212">
        <v>49</v>
      </c>
      <c r="G212">
        <v>22</v>
      </c>
      <c r="H212">
        <v>2</v>
      </c>
      <c r="I212">
        <v>0</v>
      </c>
      <c r="J212">
        <v>0</v>
      </c>
      <c r="K212">
        <v>32</v>
      </c>
      <c r="L212">
        <v>0</v>
      </c>
      <c r="M212">
        <v>0</v>
      </c>
      <c r="P212" s="4" t="str">
        <f>VLOOKUP(E212,'Maps and Palettes'!$H$2:$I$418,2,FALSE)</f>
        <v>Narshe: South Caves (WoR)</v>
      </c>
      <c r="Q212" s="5" t="s">
        <v>1517</v>
      </c>
      <c r="R212">
        <v>163</v>
      </c>
      <c r="S212">
        <f t="shared" si="39"/>
        <v>38</v>
      </c>
      <c r="T212">
        <f t="shared" si="40"/>
        <v>105</v>
      </c>
      <c r="U212">
        <f t="shared" si="41"/>
        <v>55</v>
      </c>
      <c r="V212">
        <f t="shared" si="42"/>
        <v>2</v>
      </c>
      <c r="W212">
        <v>62</v>
      </c>
      <c r="X212" s="5" t="s">
        <v>2752</v>
      </c>
      <c r="AC212" s="4" t="s">
        <v>1518</v>
      </c>
      <c r="AQ212" s="19">
        <v>38</v>
      </c>
      <c r="BB212" s="19"/>
    </row>
    <row r="213" spans="1:54" ht="30">
      <c r="A213">
        <v>183</v>
      </c>
      <c r="B213" s="4">
        <v>48</v>
      </c>
      <c r="C213">
        <v>87</v>
      </c>
      <c r="D213">
        <v>32</v>
      </c>
      <c r="E213" s="17">
        <v>20</v>
      </c>
      <c r="F213">
        <v>11</v>
      </c>
      <c r="G213">
        <v>36</v>
      </c>
      <c r="H213">
        <v>1</v>
      </c>
      <c r="I213">
        <v>0</v>
      </c>
      <c r="J213">
        <v>0</v>
      </c>
      <c r="K213">
        <v>16</v>
      </c>
      <c r="L213">
        <v>0</v>
      </c>
      <c r="M213">
        <v>0</v>
      </c>
      <c r="P213" s="4" t="str">
        <f>VLOOKUP(E213,'Maps and Palettes'!$H$2:$I$418,2,FALSE)</f>
        <v>Narshe: South Exterior (WoB)</v>
      </c>
      <c r="Q213" s="5" t="s">
        <v>1545</v>
      </c>
      <c r="R213">
        <v>110</v>
      </c>
      <c r="S213" s="4">
        <f t="shared" si="39"/>
        <v>20</v>
      </c>
      <c r="T213" s="4">
        <f t="shared" si="40"/>
        <v>87</v>
      </c>
      <c r="U213" s="4">
        <f t="shared" si="41"/>
        <v>31</v>
      </c>
      <c r="V213" s="4">
        <f t="shared" si="42"/>
        <v>0</v>
      </c>
      <c r="W213">
        <v>63</v>
      </c>
      <c r="X213" s="5" t="s">
        <v>2754</v>
      </c>
      <c r="AQ213" s="19">
        <v>20</v>
      </c>
      <c r="BB213" s="19"/>
    </row>
    <row r="214" spans="1:54" ht="45">
      <c r="A214">
        <v>184</v>
      </c>
      <c r="B214" s="4">
        <v>48</v>
      </c>
      <c r="C214">
        <v>79</v>
      </c>
      <c r="D214">
        <v>9</v>
      </c>
      <c r="E214" s="17">
        <v>49</v>
      </c>
      <c r="F214">
        <v>111</v>
      </c>
      <c r="G214">
        <v>28</v>
      </c>
      <c r="H214">
        <v>0</v>
      </c>
      <c r="I214">
        <v>0</v>
      </c>
      <c r="J214">
        <v>0</v>
      </c>
      <c r="K214">
        <v>0</v>
      </c>
      <c r="L214">
        <v>0</v>
      </c>
      <c r="M214">
        <v>0</v>
      </c>
      <c r="P214" s="4" t="str">
        <f>VLOOKUP(E214,'Maps and Palettes'!$H$2:$I$418,2,FALSE)</f>
        <v>Narshe: Checkpoint Cave (WoB)</v>
      </c>
      <c r="Q214" s="5" t="s">
        <v>1546</v>
      </c>
      <c r="R214">
        <v>185</v>
      </c>
      <c r="S214">
        <f t="shared" si="39"/>
        <v>49</v>
      </c>
      <c r="T214">
        <f t="shared" si="40"/>
        <v>79</v>
      </c>
      <c r="U214">
        <f t="shared" si="41"/>
        <v>11</v>
      </c>
      <c r="V214">
        <f t="shared" si="42"/>
        <v>2</v>
      </c>
      <c r="W214">
        <v>63</v>
      </c>
      <c r="X214" s="5" t="s">
        <v>2754</v>
      </c>
      <c r="AQ214" s="19">
        <v>49</v>
      </c>
      <c r="BB214" s="19"/>
    </row>
    <row r="215" spans="1:54" ht="45">
      <c r="A215">
        <v>185</v>
      </c>
      <c r="B215" s="4">
        <v>49</v>
      </c>
      <c r="C215">
        <v>111</v>
      </c>
      <c r="D215">
        <v>29</v>
      </c>
      <c r="E215" s="17">
        <v>48</v>
      </c>
      <c r="F215">
        <v>79</v>
      </c>
      <c r="G215">
        <v>11</v>
      </c>
      <c r="H215">
        <v>2</v>
      </c>
      <c r="I215">
        <v>0</v>
      </c>
      <c r="J215">
        <v>0</v>
      </c>
      <c r="K215">
        <v>32</v>
      </c>
      <c r="L215">
        <v>0</v>
      </c>
      <c r="M215">
        <v>0</v>
      </c>
      <c r="P215" s="4" t="str">
        <f>VLOOKUP(E215,'Maps and Palettes'!$H$2:$I$418,2,FALSE)</f>
        <v>Narshe: Cave to Checkpoint (WoB)</v>
      </c>
      <c r="Q215" s="5" t="s">
        <v>1547</v>
      </c>
      <c r="R215">
        <v>184</v>
      </c>
      <c r="S215">
        <f t="shared" si="39"/>
        <v>48</v>
      </c>
      <c r="T215">
        <f t="shared" si="40"/>
        <v>111</v>
      </c>
      <c r="U215">
        <f t="shared" si="41"/>
        <v>28</v>
      </c>
      <c r="V215">
        <f t="shared" si="42"/>
        <v>0</v>
      </c>
      <c r="W215">
        <v>64</v>
      </c>
      <c r="X215" s="5" t="s">
        <v>2755</v>
      </c>
      <c r="AQ215" s="19">
        <v>48</v>
      </c>
      <c r="BB215" s="19"/>
    </row>
    <row r="216" spans="1:54" ht="30">
      <c r="A216">
        <v>186</v>
      </c>
      <c r="B216" s="4">
        <v>49</v>
      </c>
      <c r="C216">
        <v>111</v>
      </c>
      <c r="D216">
        <v>10</v>
      </c>
      <c r="E216" s="17">
        <v>50</v>
      </c>
      <c r="F216">
        <v>37</v>
      </c>
      <c r="G216">
        <v>23</v>
      </c>
      <c r="H216">
        <v>0</v>
      </c>
      <c r="I216">
        <v>0</v>
      </c>
      <c r="J216">
        <v>0</v>
      </c>
      <c r="K216">
        <v>0</v>
      </c>
      <c r="L216">
        <v>0</v>
      </c>
      <c r="M216">
        <v>0</v>
      </c>
      <c r="P216" s="4" t="str">
        <f>VLOOKUP(E216,'Maps and Palettes'!$H$2:$I$418,2,FALSE)</f>
        <v>Narshe: South Caves (WoB)</v>
      </c>
      <c r="Q216" s="5" t="s">
        <v>1549</v>
      </c>
      <c r="R216">
        <v>187</v>
      </c>
      <c r="S216" s="4">
        <f t="shared" si="39"/>
        <v>50</v>
      </c>
      <c r="T216" s="4">
        <f t="shared" si="40"/>
        <v>111</v>
      </c>
      <c r="U216" s="4">
        <f t="shared" si="41"/>
        <v>12</v>
      </c>
      <c r="V216" s="4">
        <f t="shared" si="42"/>
        <v>2</v>
      </c>
      <c r="W216">
        <v>64</v>
      </c>
      <c r="X216" s="5" t="s">
        <v>2755</v>
      </c>
      <c r="AQ216" s="19">
        <v>50</v>
      </c>
      <c r="BB216" s="19"/>
    </row>
    <row r="217" spans="1:54" ht="30">
      <c r="A217">
        <v>187</v>
      </c>
      <c r="B217" s="4">
        <v>50</v>
      </c>
      <c r="C217">
        <v>37</v>
      </c>
      <c r="D217">
        <v>24</v>
      </c>
      <c r="E217" s="17">
        <v>49</v>
      </c>
      <c r="F217">
        <v>111</v>
      </c>
      <c r="G217">
        <v>12</v>
      </c>
      <c r="H217">
        <v>2</v>
      </c>
      <c r="I217">
        <v>0</v>
      </c>
      <c r="J217">
        <v>0</v>
      </c>
      <c r="K217">
        <v>32</v>
      </c>
      <c r="L217">
        <v>0</v>
      </c>
      <c r="M217">
        <v>0</v>
      </c>
      <c r="P217" s="4" t="str">
        <f>VLOOKUP(E217,'Maps and Palettes'!$H$2:$I$418,2,FALSE)</f>
        <v>Narshe: Checkpoint Cave (WoB)</v>
      </c>
      <c r="Q217" s="5" t="s">
        <v>1548</v>
      </c>
      <c r="R217">
        <v>186</v>
      </c>
      <c r="S217" s="4">
        <f t="shared" si="39"/>
        <v>49</v>
      </c>
      <c r="T217" s="4">
        <f t="shared" si="40"/>
        <v>37</v>
      </c>
      <c r="U217" s="4">
        <f t="shared" si="41"/>
        <v>23</v>
      </c>
      <c r="V217" s="4">
        <f t="shared" si="42"/>
        <v>0</v>
      </c>
      <c r="W217">
        <v>65</v>
      </c>
      <c r="X217" s="5" t="s">
        <v>2756</v>
      </c>
      <c r="AQ217" s="19">
        <v>49</v>
      </c>
      <c r="BB217" s="19"/>
    </row>
    <row r="218" spans="1:54" ht="30">
      <c r="A218">
        <v>188</v>
      </c>
      <c r="B218" s="4">
        <v>50</v>
      </c>
      <c r="C218">
        <v>49</v>
      </c>
      <c r="D218">
        <v>11</v>
      </c>
      <c r="E218" s="17">
        <v>51</v>
      </c>
      <c r="F218">
        <v>20</v>
      </c>
      <c r="G218">
        <v>37</v>
      </c>
      <c r="H218">
        <v>2</v>
      </c>
      <c r="I218">
        <v>0</v>
      </c>
      <c r="J218">
        <v>0</v>
      </c>
      <c r="K218">
        <v>32</v>
      </c>
      <c r="L218">
        <v>0</v>
      </c>
      <c r="M218">
        <v>0</v>
      </c>
      <c r="P218" s="4" t="str">
        <f>VLOOKUP(E218,'Maps and Palettes'!$H$2:$I$418,2,FALSE)</f>
        <v>Narshe: 3-Party Cave (WoB)</v>
      </c>
      <c r="Q218" s="5" t="s">
        <v>1550</v>
      </c>
      <c r="R218">
        <v>191</v>
      </c>
      <c r="S218" s="4">
        <f t="shared" si="39"/>
        <v>51</v>
      </c>
      <c r="T218" s="4">
        <f t="shared" si="40"/>
        <v>49</v>
      </c>
      <c r="U218" s="4">
        <f t="shared" si="41"/>
        <v>10</v>
      </c>
      <c r="V218" s="4">
        <f t="shared" si="42"/>
        <v>0</v>
      </c>
      <c r="W218">
        <v>65</v>
      </c>
      <c r="X218" s="5" t="s">
        <v>2756</v>
      </c>
      <c r="AQ218" s="19">
        <v>51</v>
      </c>
      <c r="BB218" s="19"/>
    </row>
    <row r="219" spans="1:54" ht="30">
      <c r="A219">
        <v>189</v>
      </c>
      <c r="B219" s="4">
        <v>50</v>
      </c>
      <c r="C219">
        <v>49</v>
      </c>
      <c r="D219">
        <v>21</v>
      </c>
      <c r="E219" s="17">
        <v>52</v>
      </c>
      <c r="F219">
        <v>105</v>
      </c>
      <c r="G219">
        <v>55</v>
      </c>
      <c r="H219">
        <v>2</v>
      </c>
      <c r="I219">
        <v>0</v>
      </c>
      <c r="J219">
        <v>0</v>
      </c>
      <c r="K219">
        <v>32</v>
      </c>
      <c r="L219">
        <v>0</v>
      </c>
      <c r="M219">
        <v>0</v>
      </c>
      <c r="P219" s="4" t="str">
        <f>VLOOKUP(E219,'Maps and Palettes'!$H$2:$I$418,2,FALSE)</f>
        <v>Narshe: Moogle Cave (WoB)</v>
      </c>
      <c r="Q219" s="5" t="s">
        <v>1551</v>
      </c>
      <c r="R219">
        <v>194</v>
      </c>
      <c r="S219" s="4">
        <f t="shared" si="39"/>
        <v>52</v>
      </c>
      <c r="T219" s="4">
        <f t="shared" si="40"/>
        <v>49</v>
      </c>
      <c r="U219" s="4">
        <f t="shared" si="41"/>
        <v>22</v>
      </c>
      <c r="V219" s="4">
        <f t="shared" si="42"/>
        <v>2</v>
      </c>
      <c r="W219">
        <v>65</v>
      </c>
      <c r="X219" s="5" t="s">
        <v>2756</v>
      </c>
      <c r="Y219" s="4" t="s">
        <v>1543</v>
      </c>
      <c r="AQ219" s="19">
        <v>52</v>
      </c>
      <c r="BB219" s="19"/>
    </row>
    <row r="220" spans="1:54" ht="30">
      <c r="A220">
        <v>190</v>
      </c>
      <c r="B220" s="4">
        <v>50</v>
      </c>
      <c r="C220">
        <v>79</v>
      </c>
      <c r="D220">
        <v>58</v>
      </c>
      <c r="E220" s="17">
        <v>20</v>
      </c>
      <c r="F220">
        <v>27</v>
      </c>
      <c r="G220">
        <v>8</v>
      </c>
      <c r="H220">
        <v>1</v>
      </c>
      <c r="I220">
        <v>0</v>
      </c>
      <c r="J220">
        <v>0</v>
      </c>
      <c r="K220">
        <v>16</v>
      </c>
      <c r="L220">
        <v>0</v>
      </c>
      <c r="M220">
        <v>0</v>
      </c>
      <c r="P220" s="4" t="str">
        <f>VLOOKUP(E220,'Maps and Palettes'!$H$2:$I$418,2,FALSE)</f>
        <v>Narshe: South Exterior (WoB)</v>
      </c>
      <c r="Q220" s="5" t="s">
        <v>1552</v>
      </c>
      <c r="R220">
        <v>111</v>
      </c>
      <c r="S220" s="4">
        <f t="shared" si="39"/>
        <v>20</v>
      </c>
      <c r="T220" s="4">
        <f t="shared" si="40"/>
        <v>78</v>
      </c>
      <c r="U220" s="4">
        <f t="shared" si="41"/>
        <v>58</v>
      </c>
      <c r="V220" s="4">
        <f t="shared" si="42"/>
        <v>3</v>
      </c>
      <c r="W220">
        <v>65</v>
      </c>
      <c r="X220" s="5" t="s">
        <v>2756</v>
      </c>
      <c r="AQ220" s="19">
        <v>20</v>
      </c>
      <c r="BB220" s="19"/>
    </row>
    <row r="221" spans="1:54" ht="30">
      <c r="A221">
        <v>191</v>
      </c>
      <c r="B221" s="4">
        <v>51</v>
      </c>
      <c r="C221">
        <v>20</v>
      </c>
      <c r="D221">
        <v>35</v>
      </c>
      <c r="E221" s="17">
        <v>50</v>
      </c>
      <c r="F221">
        <v>49</v>
      </c>
      <c r="G221">
        <v>10</v>
      </c>
      <c r="H221">
        <v>0</v>
      </c>
      <c r="I221">
        <v>0</v>
      </c>
      <c r="J221">
        <v>0</v>
      </c>
      <c r="K221">
        <v>0</v>
      </c>
      <c r="L221">
        <v>0</v>
      </c>
      <c r="M221">
        <v>0</v>
      </c>
      <c r="P221" s="4" t="str">
        <f>VLOOKUP(E221,'Maps and Palettes'!$H$2:$I$418,2,FALSE)</f>
        <v>Narshe: South Caves (WoB)</v>
      </c>
      <c r="Q221" s="5" t="s">
        <v>1553</v>
      </c>
      <c r="R221">
        <v>188</v>
      </c>
      <c r="S221" s="4">
        <f t="shared" si="39"/>
        <v>50</v>
      </c>
      <c r="T221" s="4">
        <f t="shared" si="40"/>
        <v>20</v>
      </c>
      <c r="U221" s="4">
        <f t="shared" si="41"/>
        <v>37</v>
      </c>
      <c r="V221" s="4">
        <f t="shared" si="42"/>
        <v>2</v>
      </c>
      <c r="W221">
        <v>66</v>
      </c>
      <c r="X221" s="5" t="s">
        <v>2757</v>
      </c>
      <c r="AQ221" s="19">
        <v>50</v>
      </c>
      <c r="BB221" s="19"/>
    </row>
    <row r="222" spans="1:54" ht="30">
      <c r="A222">
        <v>192</v>
      </c>
      <c r="B222" s="4">
        <v>51</v>
      </c>
      <c r="C222">
        <v>14</v>
      </c>
      <c r="D222">
        <v>7</v>
      </c>
      <c r="E222" s="17">
        <v>52</v>
      </c>
      <c r="F222">
        <v>121</v>
      </c>
      <c r="G222">
        <v>60</v>
      </c>
      <c r="H222">
        <v>0</v>
      </c>
      <c r="I222">
        <v>0</v>
      </c>
      <c r="J222">
        <v>0</v>
      </c>
      <c r="K222">
        <v>0</v>
      </c>
      <c r="L222">
        <v>0</v>
      </c>
      <c r="M222">
        <v>0</v>
      </c>
      <c r="P222" s="4" t="str">
        <f>VLOOKUP(E222,'Maps and Palettes'!$H$2:$I$418,2,FALSE)</f>
        <v>Narshe: Moogle Cave (WoB)</v>
      </c>
      <c r="Q222" s="5" t="s">
        <v>1554</v>
      </c>
      <c r="R222">
        <v>193</v>
      </c>
      <c r="S222" s="4">
        <f t="shared" si="39"/>
        <v>52</v>
      </c>
      <c r="T222" s="4">
        <f t="shared" si="40"/>
        <v>14</v>
      </c>
      <c r="U222" s="4">
        <f t="shared" si="41"/>
        <v>8</v>
      </c>
      <c r="V222" s="4">
        <f t="shared" si="42"/>
        <v>2</v>
      </c>
      <c r="W222">
        <v>66</v>
      </c>
      <c r="X222" s="5" t="s">
        <v>2757</v>
      </c>
      <c r="AQ222" s="19">
        <v>52</v>
      </c>
      <c r="BB222" s="19"/>
    </row>
    <row r="223" spans="1:54" ht="30">
      <c r="A223">
        <v>193</v>
      </c>
      <c r="B223" s="4">
        <v>52</v>
      </c>
      <c r="C223">
        <v>121</v>
      </c>
      <c r="D223">
        <v>61</v>
      </c>
      <c r="E223" s="17">
        <v>51</v>
      </c>
      <c r="F223">
        <v>14</v>
      </c>
      <c r="G223">
        <v>8</v>
      </c>
      <c r="H223">
        <v>2</v>
      </c>
      <c r="I223">
        <v>0</v>
      </c>
      <c r="J223">
        <v>0</v>
      </c>
      <c r="K223">
        <v>32</v>
      </c>
      <c r="L223">
        <v>0</v>
      </c>
      <c r="M223">
        <v>0</v>
      </c>
      <c r="P223" s="4" t="str">
        <f>VLOOKUP(E223,'Maps and Palettes'!$H$2:$I$418,2,FALSE)</f>
        <v>Narshe: 3-Party Cave (WoB)</v>
      </c>
      <c r="Q223" s="5" t="s">
        <v>1555</v>
      </c>
      <c r="R223">
        <v>192</v>
      </c>
      <c r="S223" s="4">
        <f t="shared" si="39"/>
        <v>51</v>
      </c>
      <c r="T223" s="4">
        <f t="shared" si="40"/>
        <v>121</v>
      </c>
      <c r="U223" s="4">
        <f t="shared" si="41"/>
        <v>60</v>
      </c>
      <c r="V223" s="4">
        <f t="shared" si="42"/>
        <v>0</v>
      </c>
      <c r="W223">
        <v>67</v>
      </c>
      <c r="X223" s="4" t="s">
        <v>2753</v>
      </c>
      <c r="AQ223" s="19">
        <v>51</v>
      </c>
      <c r="BB223" s="19"/>
    </row>
    <row r="224" spans="1:54" ht="30">
      <c r="A224">
        <v>194</v>
      </c>
      <c r="B224" s="4">
        <v>52</v>
      </c>
      <c r="C224">
        <v>106</v>
      </c>
      <c r="D224">
        <v>55</v>
      </c>
      <c r="E224" s="17">
        <v>50</v>
      </c>
      <c r="F224">
        <v>49</v>
      </c>
      <c r="G224">
        <v>22</v>
      </c>
      <c r="H224">
        <v>2</v>
      </c>
      <c r="I224">
        <v>0</v>
      </c>
      <c r="J224">
        <v>0</v>
      </c>
      <c r="K224">
        <v>32</v>
      </c>
      <c r="L224">
        <v>0</v>
      </c>
      <c r="M224">
        <v>0</v>
      </c>
      <c r="P224" s="4" t="str">
        <f>VLOOKUP(E224,'Maps and Palettes'!$H$2:$I$418,2,FALSE)</f>
        <v>Narshe: South Caves (WoB)</v>
      </c>
      <c r="Q224" s="5" t="s">
        <v>1556</v>
      </c>
      <c r="R224">
        <v>189</v>
      </c>
      <c r="S224" s="4">
        <f t="shared" si="39"/>
        <v>50</v>
      </c>
      <c r="T224" s="4">
        <f t="shared" si="40"/>
        <v>105</v>
      </c>
      <c r="U224" s="4">
        <f t="shared" si="41"/>
        <v>55</v>
      </c>
      <c r="V224" s="4">
        <f t="shared" si="42"/>
        <v>2</v>
      </c>
      <c r="W224">
        <v>67</v>
      </c>
      <c r="X224" s="4" t="s">
        <v>2753</v>
      </c>
      <c r="Y224" s="4" t="s">
        <v>1518</v>
      </c>
      <c r="AQ224" s="19">
        <v>50</v>
      </c>
      <c r="BB224" s="19"/>
    </row>
    <row r="225" spans="1:56" ht="30">
      <c r="A225">
        <v>195</v>
      </c>
      <c r="B225" s="4">
        <v>53</v>
      </c>
      <c r="C225">
        <v>44</v>
      </c>
      <c r="D225">
        <v>54</v>
      </c>
      <c r="E225" s="17">
        <v>92</v>
      </c>
      <c r="F225">
        <v>48</v>
      </c>
      <c r="G225">
        <v>11</v>
      </c>
      <c r="H225">
        <v>1</v>
      </c>
      <c r="I225">
        <v>0</v>
      </c>
      <c r="J225">
        <v>0</v>
      </c>
      <c r="K225">
        <v>16</v>
      </c>
      <c r="L225">
        <v>0</v>
      </c>
      <c r="M225">
        <v>0</v>
      </c>
      <c r="P225" s="4" t="str">
        <f>VLOOKUP(E225,'Maps and Palettes'!$H$2:$I$418,2,FALSE)</f>
        <v>South Figaro: Cave Behind Turtle</v>
      </c>
      <c r="Q225" s="5" t="s">
        <v>1557</v>
      </c>
      <c r="R225">
        <v>358</v>
      </c>
      <c r="S225">
        <f t="shared" si="39"/>
        <v>92</v>
      </c>
      <c r="T225">
        <f t="shared" si="40"/>
        <v>43</v>
      </c>
      <c r="U225">
        <f t="shared" si="41"/>
        <v>54</v>
      </c>
      <c r="V225">
        <f t="shared" si="42"/>
        <v>3</v>
      </c>
      <c r="W225">
        <v>68</v>
      </c>
      <c r="X225" s="5" t="s">
        <v>2758</v>
      </c>
      <c r="AQ225" s="19">
        <v>92</v>
      </c>
      <c r="BB225" s="19"/>
    </row>
    <row r="226" spans="1:56" ht="30">
      <c r="A226">
        <v>196</v>
      </c>
      <c r="B226" s="4">
        <v>53</v>
      </c>
      <c r="C226">
        <v>21</v>
      </c>
      <c r="D226">
        <v>56</v>
      </c>
      <c r="E226" s="17">
        <v>61</v>
      </c>
      <c r="F226">
        <v>35</v>
      </c>
      <c r="G226">
        <v>37</v>
      </c>
      <c r="H226">
        <v>2</v>
      </c>
      <c r="I226">
        <v>1</v>
      </c>
      <c r="J226">
        <v>0</v>
      </c>
      <c r="K226">
        <v>40</v>
      </c>
      <c r="L226">
        <v>0</v>
      </c>
      <c r="M226">
        <v>0</v>
      </c>
      <c r="P226" s="4" t="str">
        <f>VLOOKUP(E226,'Maps and Palettes'!$H$2:$I$418,2,FALSE)</f>
        <v>Figaro Castle: Switch Room and Prison</v>
      </c>
      <c r="Q226" s="5" t="s">
        <v>1560</v>
      </c>
      <c r="W226" s="4">
        <v>68</v>
      </c>
      <c r="X226" s="5" t="s">
        <v>2758</v>
      </c>
      <c r="Y226" s="4" t="s">
        <v>4977</v>
      </c>
      <c r="AC226" s="4" t="s">
        <v>1561</v>
      </c>
      <c r="AQ226" s="19">
        <v>61</v>
      </c>
      <c r="BB226" s="19"/>
    </row>
    <row r="227" spans="1:56" ht="30">
      <c r="A227">
        <v>197</v>
      </c>
      <c r="B227" s="4">
        <v>55</v>
      </c>
      <c r="C227">
        <v>28</v>
      </c>
      <c r="D227">
        <v>38</v>
      </c>
      <c r="E227" s="17">
        <v>59</v>
      </c>
      <c r="F227">
        <v>12</v>
      </c>
      <c r="G227">
        <v>49</v>
      </c>
      <c r="H227">
        <v>0</v>
      </c>
      <c r="I227">
        <v>0</v>
      </c>
      <c r="J227">
        <v>0</v>
      </c>
      <c r="K227">
        <v>0</v>
      </c>
      <c r="L227">
        <v>0</v>
      </c>
      <c r="M227">
        <v>0</v>
      </c>
      <c r="P227" s="4" t="str">
        <f>VLOOKUP(E227,'Maps and Palettes'!$H$2:$I$418,2,FALSE)</f>
        <v>Figaro Castle: Other Rooms</v>
      </c>
      <c r="Q227" s="5" t="s">
        <v>1562</v>
      </c>
      <c r="R227">
        <v>212</v>
      </c>
      <c r="S227" s="4">
        <f t="shared" ref="S227:S238" si="43">IF(VLOOKUP(R227,$A$3:$M$1354,5,FALSE)=511,"parent_map",VLOOKUP(R227,$A$3:$M$1354,2,FALSE))</f>
        <v>59</v>
      </c>
      <c r="T227" s="4">
        <f t="shared" ref="T227:T238" si="44">VLOOKUP(R227,$A$3:$M$1354,6,FALSE)</f>
        <v>28</v>
      </c>
      <c r="U227" s="4">
        <f t="shared" ref="U227:U238" si="45">VLOOKUP(R227,$A$3:$M$1354,7,FALSE)</f>
        <v>40</v>
      </c>
      <c r="V227" s="4">
        <f t="shared" ref="V227:V238" si="46">VLOOKUP(R227,$A$3:$M$1354,8,FALSE)</f>
        <v>2</v>
      </c>
      <c r="W227">
        <v>69</v>
      </c>
      <c r="X227" s="5" t="s">
        <v>2766</v>
      </c>
      <c r="Y227" s="4"/>
      <c r="AC227" t="s">
        <v>1606</v>
      </c>
      <c r="AQ227" s="19">
        <v>59</v>
      </c>
      <c r="BB227" s="19"/>
      <c r="BD227" s="19" t="s">
        <v>12250</v>
      </c>
    </row>
    <row r="228" spans="1:56" ht="30">
      <c r="A228">
        <v>198</v>
      </c>
      <c r="B228" s="4">
        <v>55</v>
      </c>
      <c r="C228">
        <v>28</v>
      </c>
      <c r="D228">
        <v>32</v>
      </c>
      <c r="E228" s="17">
        <v>59</v>
      </c>
      <c r="F228">
        <v>12</v>
      </c>
      <c r="G228">
        <v>43</v>
      </c>
      <c r="H228">
        <v>2</v>
      </c>
      <c r="I228">
        <v>0</v>
      </c>
      <c r="J228">
        <v>0</v>
      </c>
      <c r="K228">
        <v>32</v>
      </c>
      <c r="L228">
        <v>0</v>
      </c>
      <c r="M228">
        <v>0</v>
      </c>
      <c r="P228" s="4" t="str">
        <f>VLOOKUP(E228,'Maps and Palettes'!$H$2:$I$418,2,FALSE)</f>
        <v>Figaro Castle: Other Rooms</v>
      </c>
      <c r="Q228" s="5" t="s">
        <v>1571</v>
      </c>
      <c r="R228">
        <v>211</v>
      </c>
      <c r="S228" s="4">
        <f t="shared" si="43"/>
        <v>59</v>
      </c>
      <c r="T228" s="4">
        <f t="shared" si="44"/>
        <v>28</v>
      </c>
      <c r="U228" s="4">
        <f t="shared" si="45"/>
        <v>31</v>
      </c>
      <c r="V228" s="4">
        <f t="shared" si="46"/>
        <v>0</v>
      </c>
      <c r="W228">
        <v>70</v>
      </c>
      <c r="X228" s="4" t="s">
        <v>2767</v>
      </c>
      <c r="Y228" s="4"/>
      <c r="AQ228" s="19">
        <v>59</v>
      </c>
      <c r="BB228" s="19"/>
    </row>
    <row r="229" spans="1:56" ht="30">
      <c r="A229">
        <v>199</v>
      </c>
      <c r="B229" s="4">
        <v>55</v>
      </c>
      <c r="C229">
        <v>28</v>
      </c>
      <c r="D229">
        <v>13</v>
      </c>
      <c r="E229" s="17">
        <v>59</v>
      </c>
      <c r="F229">
        <v>27</v>
      </c>
      <c r="G229">
        <v>28</v>
      </c>
      <c r="H229">
        <v>0</v>
      </c>
      <c r="I229">
        <v>0</v>
      </c>
      <c r="J229">
        <v>0</v>
      </c>
      <c r="K229">
        <v>0</v>
      </c>
      <c r="L229">
        <v>0</v>
      </c>
      <c r="M229">
        <v>0</v>
      </c>
      <c r="P229" s="4" t="str">
        <f>VLOOKUP(E229,'Maps and Palettes'!$H$2:$I$418,2,FALSE)</f>
        <v>Figaro Castle: Other Rooms</v>
      </c>
      <c r="Q229" s="5" t="s">
        <v>1570</v>
      </c>
      <c r="R229">
        <v>215</v>
      </c>
      <c r="S229" s="4">
        <f t="shared" si="43"/>
        <v>59</v>
      </c>
      <c r="T229" s="4">
        <f t="shared" si="44"/>
        <v>28</v>
      </c>
      <c r="U229" s="4">
        <f t="shared" si="45"/>
        <v>15</v>
      </c>
      <c r="V229" s="4">
        <f t="shared" si="46"/>
        <v>2</v>
      </c>
      <c r="W229">
        <v>70</v>
      </c>
      <c r="X229" s="4" t="s">
        <v>2767</v>
      </c>
      <c r="Y229" s="4"/>
      <c r="AQ229" s="19">
        <v>59</v>
      </c>
      <c r="BB229" s="19"/>
    </row>
    <row r="230" spans="1:56" ht="30">
      <c r="A230">
        <v>200</v>
      </c>
      <c r="B230" s="4">
        <v>55</v>
      </c>
      <c r="C230">
        <v>28</v>
      </c>
      <c r="D230">
        <v>7</v>
      </c>
      <c r="E230" s="17">
        <v>59</v>
      </c>
      <c r="F230">
        <v>123</v>
      </c>
      <c r="G230">
        <v>9</v>
      </c>
      <c r="H230">
        <v>2</v>
      </c>
      <c r="I230">
        <v>0</v>
      </c>
      <c r="J230">
        <v>0</v>
      </c>
      <c r="K230">
        <v>32</v>
      </c>
      <c r="L230">
        <v>0</v>
      </c>
      <c r="M230">
        <v>0</v>
      </c>
      <c r="P230" s="4" t="str">
        <f>VLOOKUP(E230,'Maps and Palettes'!$H$2:$I$418,2,FALSE)</f>
        <v>Figaro Castle: Other Rooms</v>
      </c>
      <c r="Q230" s="5" t="s">
        <v>1572</v>
      </c>
      <c r="R230">
        <v>223</v>
      </c>
      <c r="S230" s="4">
        <f t="shared" si="43"/>
        <v>59</v>
      </c>
      <c r="T230" s="4">
        <f t="shared" si="44"/>
        <v>29</v>
      </c>
      <c r="U230" s="4">
        <f t="shared" si="45"/>
        <v>7</v>
      </c>
      <c r="V230" s="4">
        <f t="shared" si="46"/>
        <v>1</v>
      </c>
      <c r="W230">
        <v>71</v>
      </c>
      <c r="X230" s="5" t="s">
        <v>1572</v>
      </c>
      <c r="Y230" s="4"/>
      <c r="AQ230" s="19">
        <v>59</v>
      </c>
      <c r="BB230" s="19"/>
    </row>
    <row r="231" spans="1:56">
      <c r="A231">
        <v>201</v>
      </c>
      <c r="B231" s="4">
        <v>55</v>
      </c>
      <c r="C231">
        <v>23</v>
      </c>
      <c r="D231">
        <v>24</v>
      </c>
      <c r="E231" s="17">
        <v>59</v>
      </c>
      <c r="F231">
        <v>47</v>
      </c>
      <c r="G231">
        <v>60</v>
      </c>
      <c r="H231">
        <v>0</v>
      </c>
      <c r="I231">
        <v>0</v>
      </c>
      <c r="J231">
        <v>0</v>
      </c>
      <c r="K231">
        <v>0</v>
      </c>
      <c r="L231">
        <v>0</v>
      </c>
      <c r="M231">
        <v>0</v>
      </c>
      <c r="P231" s="4" t="str">
        <f>VLOOKUP(E231,'Maps and Palettes'!$H$2:$I$418,2,FALSE)</f>
        <v>Figaro Castle: Other Rooms</v>
      </c>
      <c r="Q231" s="5" t="s">
        <v>1574</v>
      </c>
      <c r="R231">
        <v>227</v>
      </c>
      <c r="S231" s="4">
        <f t="shared" si="43"/>
        <v>59</v>
      </c>
      <c r="T231" s="4">
        <f t="shared" si="44"/>
        <v>23</v>
      </c>
      <c r="U231" s="4">
        <f t="shared" si="45"/>
        <v>26</v>
      </c>
      <c r="V231" s="4">
        <f t="shared" si="46"/>
        <v>2</v>
      </c>
      <c r="W231">
        <v>70</v>
      </c>
      <c r="X231" s="4" t="s">
        <v>2767</v>
      </c>
      <c r="Y231" s="4"/>
      <c r="AQ231" s="19">
        <v>59</v>
      </c>
      <c r="BB231" s="19"/>
    </row>
    <row r="232" spans="1:56" ht="30">
      <c r="A232">
        <v>202</v>
      </c>
      <c r="B232" s="4">
        <v>55</v>
      </c>
      <c r="C232">
        <v>12</v>
      </c>
      <c r="D232">
        <v>26</v>
      </c>
      <c r="E232" s="17">
        <v>57</v>
      </c>
      <c r="F232">
        <v>67</v>
      </c>
      <c r="G232">
        <v>27</v>
      </c>
      <c r="H232">
        <v>0</v>
      </c>
      <c r="I232">
        <v>0</v>
      </c>
      <c r="J232">
        <v>0</v>
      </c>
      <c r="K232">
        <v>0</v>
      </c>
      <c r="L232">
        <v>0</v>
      </c>
      <c r="M232">
        <v>0</v>
      </c>
      <c r="P232" s="4" t="str">
        <f>VLOOKUP(E232,'Maps and Palettes'!$H$2:$I$418,2,FALSE)</f>
        <v>Figaro Castle: West Tower</v>
      </c>
      <c r="Q232" s="5" t="s">
        <v>1579</v>
      </c>
      <c r="R232">
        <v>210</v>
      </c>
      <c r="S232" s="4">
        <f t="shared" si="43"/>
        <v>57</v>
      </c>
      <c r="T232" s="4">
        <f t="shared" si="44"/>
        <v>12</v>
      </c>
      <c r="U232" s="4">
        <f t="shared" si="45"/>
        <v>28</v>
      </c>
      <c r="V232" s="4">
        <f t="shared" si="46"/>
        <v>2</v>
      </c>
      <c r="W232">
        <v>72</v>
      </c>
      <c r="X232" t="s">
        <v>2768</v>
      </c>
      <c r="Y232" s="4"/>
      <c r="AQ232" s="19">
        <v>57</v>
      </c>
      <c r="BB232" s="19"/>
    </row>
    <row r="233" spans="1:56" ht="30">
      <c r="A233">
        <v>203</v>
      </c>
      <c r="B233" s="4">
        <v>55</v>
      </c>
      <c r="C233">
        <v>12</v>
      </c>
      <c r="D233">
        <v>19</v>
      </c>
      <c r="E233" s="17">
        <v>57</v>
      </c>
      <c r="F233">
        <v>64</v>
      </c>
      <c r="G233">
        <v>14</v>
      </c>
      <c r="H233">
        <v>3</v>
      </c>
      <c r="I233">
        <v>0</v>
      </c>
      <c r="J233">
        <v>0</v>
      </c>
      <c r="K233">
        <v>48</v>
      </c>
      <c r="L233">
        <v>0</v>
      </c>
      <c r="M233">
        <v>0</v>
      </c>
      <c r="P233" s="4" t="str">
        <f>VLOOKUP(E233,'Maps and Palettes'!$H$2:$I$418,2,FALSE)</f>
        <v>Figaro Castle: West Tower</v>
      </c>
      <c r="Q233" s="5" t="s">
        <v>1580</v>
      </c>
      <c r="R233">
        <v>209</v>
      </c>
      <c r="S233" s="4">
        <f t="shared" si="43"/>
        <v>57</v>
      </c>
      <c r="T233" s="4">
        <f t="shared" si="44"/>
        <v>13</v>
      </c>
      <c r="U233" s="4">
        <f t="shared" si="45"/>
        <v>19</v>
      </c>
      <c r="V233" s="4">
        <f t="shared" si="46"/>
        <v>1</v>
      </c>
      <c r="W233">
        <v>73</v>
      </c>
      <c r="X233" s="4" t="s">
        <v>1580</v>
      </c>
      <c r="Y233" s="4"/>
      <c r="AQ233" s="19">
        <v>57</v>
      </c>
      <c r="BB233" s="19"/>
    </row>
    <row r="234" spans="1:56" ht="30">
      <c r="A234">
        <v>204</v>
      </c>
      <c r="B234" s="4">
        <v>55</v>
      </c>
      <c r="C234">
        <v>33</v>
      </c>
      <c r="D234">
        <v>24</v>
      </c>
      <c r="E234" s="17">
        <v>60</v>
      </c>
      <c r="F234">
        <v>103</v>
      </c>
      <c r="G234">
        <v>29</v>
      </c>
      <c r="H234">
        <v>0</v>
      </c>
      <c r="I234">
        <v>0</v>
      </c>
      <c r="J234">
        <v>0</v>
      </c>
      <c r="K234">
        <v>0</v>
      </c>
      <c r="L234">
        <v>0</v>
      </c>
      <c r="M234">
        <v>0</v>
      </c>
      <c r="P234" s="4" t="str">
        <f>VLOOKUP(E234,'Maps and Palettes'!$H$2:$I$418,2,FALSE)</f>
        <v>Figaro Castle: Library</v>
      </c>
      <c r="Q234" s="5" t="s">
        <v>1575</v>
      </c>
      <c r="R234">
        <v>235</v>
      </c>
      <c r="S234" s="4">
        <f t="shared" si="43"/>
        <v>60</v>
      </c>
      <c r="T234" s="4">
        <f t="shared" si="44"/>
        <v>33</v>
      </c>
      <c r="U234" s="4">
        <f t="shared" si="45"/>
        <v>26</v>
      </c>
      <c r="V234" s="4">
        <f t="shared" si="46"/>
        <v>2</v>
      </c>
      <c r="W234">
        <v>70</v>
      </c>
      <c r="X234" s="4" t="s">
        <v>2767</v>
      </c>
      <c r="Y234" s="4"/>
      <c r="AQ234" s="19">
        <v>60</v>
      </c>
      <c r="BB234" s="19"/>
    </row>
    <row r="235" spans="1:56" ht="30">
      <c r="A235">
        <v>205</v>
      </c>
      <c r="B235" s="4">
        <v>55</v>
      </c>
      <c r="C235">
        <v>44</v>
      </c>
      <c r="D235">
        <v>26</v>
      </c>
      <c r="E235" s="17">
        <v>59</v>
      </c>
      <c r="F235">
        <v>79</v>
      </c>
      <c r="G235">
        <v>52</v>
      </c>
      <c r="H235">
        <v>0</v>
      </c>
      <c r="I235">
        <v>0</v>
      </c>
      <c r="J235">
        <v>0</v>
      </c>
      <c r="K235">
        <v>0</v>
      </c>
      <c r="L235">
        <v>0</v>
      </c>
      <c r="M235">
        <v>0</v>
      </c>
      <c r="P235" s="4" t="str">
        <f>VLOOKUP(E235,'Maps and Palettes'!$H$2:$I$418,2,FALSE)</f>
        <v>Figaro Castle: Other Rooms</v>
      </c>
      <c r="Q235" s="5" t="s">
        <v>1583</v>
      </c>
      <c r="R235">
        <v>225</v>
      </c>
      <c r="S235" s="4">
        <f t="shared" si="43"/>
        <v>59</v>
      </c>
      <c r="T235" s="4">
        <f t="shared" si="44"/>
        <v>44</v>
      </c>
      <c r="U235" s="4">
        <f t="shared" si="45"/>
        <v>28</v>
      </c>
      <c r="V235" s="4">
        <f t="shared" si="46"/>
        <v>2</v>
      </c>
      <c r="W235" s="4">
        <v>72</v>
      </c>
      <c r="X235" s="4" t="s">
        <v>2768</v>
      </c>
      <c r="Y235" s="4"/>
      <c r="AQ235" s="19">
        <v>59</v>
      </c>
      <c r="BB235" s="19"/>
    </row>
    <row r="236" spans="1:56" ht="30">
      <c r="A236">
        <v>206</v>
      </c>
      <c r="B236" s="4">
        <v>55</v>
      </c>
      <c r="C236">
        <v>44</v>
      </c>
      <c r="D236">
        <v>19</v>
      </c>
      <c r="E236" s="17">
        <v>59</v>
      </c>
      <c r="F236">
        <v>84</v>
      </c>
      <c r="G236">
        <v>43</v>
      </c>
      <c r="H236">
        <v>3</v>
      </c>
      <c r="I236">
        <v>0</v>
      </c>
      <c r="J236">
        <v>0</v>
      </c>
      <c r="K236">
        <v>48</v>
      </c>
      <c r="L236">
        <v>0</v>
      </c>
      <c r="M236">
        <v>0</v>
      </c>
      <c r="P236" s="4" t="str">
        <f>VLOOKUP(E236,'Maps and Palettes'!$H$2:$I$418,2,FALSE)</f>
        <v>Figaro Castle: Other Rooms</v>
      </c>
      <c r="Q236" s="5" t="s">
        <v>1584</v>
      </c>
      <c r="R236">
        <v>224</v>
      </c>
      <c r="S236" s="4">
        <f t="shared" si="43"/>
        <v>59</v>
      </c>
      <c r="T236" s="4">
        <f t="shared" si="44"/>
        <v>45</v>
      </c>
      <c r="U236" s="4">
        <f t="shared" si="45"/>
        <v>19</v>
      </c>
      <c r="V236" s="4">
        <f t="shared" si="46"/>
        <v>1</v>
      </c>
      <c r="W236">
        <v>74</v>
      </c>
      <c r="X236" s="4" t="s">
        <v>1584</v>
      </c>
      <c r="Y236" s="4"/>
      <c r="AQ236" s="19">
        <v>59</v>
      </c>
      <c r="BB236" s="19"/>
    </row>
    <row r="237" spans="1:56" ht="30">
      <c r="A237">
        <v>207</v>
      </c>
      <c r="B237" s="4">
        <v>55</v>
      </c>
      <c r="C237">
        <v>23</v>
      </c>
      <c r="D237">
        <v>31</v>
      </c>
      <c r="E237" s="17">
        <v>59</v>
      </c>
      <c r="F237">
        <v>66</v>
      </c>
      <c r="G237">
        <v>49</v>
      </c>
      <c r="H237">
        <v>0</v>
      </c>
      <c r="I237">
        <v>0</v>
      </c>
      <c r="J237">
        <v>0</v>
      </c>
      <c r="K237">
        <v>0</v>
      </c>
      <c r="L237">
        <v>0</v>
      </c>
      <c r="M237">
        <v>0</v>
      </c>
      <c r="P237" s="4" t="str">
        <f>VLOOKUP(E237,'Maps and Palettes'!$H$2:$I$418,2,FALSE)</f>
        <v>Figaro Castle: Other Rooms</v>
      </c>
      <c r="Q237" s="5" t="s">
        <v>1585</v>
      </c>
      <c r="R237">
        <v>231</v>
      </c>
      <c r="S237" s="4">
        <f t="shared" si="43"/>
        <v>59</v>
      </c>
      <c r="T237" s="4">
        <f t="shared" si="44"/>
        <v>23</v>
      </c>
      <c r="U237" s="4">
        <f t="shared" si="45"/>
        <v>33</v>
      </c>
      <c r="V237" s="4">
        <f t="shared" si="46"/>
        <v>2</v>
      </c>
      <c r="W237" s="4">
        <v>72</v>
      </c>
      <c r="X237" s="4" t="s">
        <v>2768</v>
      </c>
      <c r="Y237" s="4"/>
      <c r="AQ237" s="19">
        <v>59</v>
      </c>
      <c r="BB237" s="19"/>
    </row>
    <row r="238" spans="1:56" ht="30">
      <c r="A238">
        <v>208</v>
      </c>
      <c r="B238" s="4">
        <v>55</v>
      </c>
      <c r="C238">
        <v>33</v>
      </c>
      <c r="D238">
        <v>31</v>
      </c>
      <c r="E238" s="17">
        <v>59</v>
      </c>
      <c r="F238">
        <v>80</v>
      </c>
      <c r="G238">
        <v>17</v>
      </c>
      <c r="H238">
        <v>0</v>
      </c>
      <c r="I238">
        <v>0</v>
      </c>
      <c r="J238">
        <v>0</v>
      </c>
      <c r="K238">
        <v>0</v>
      </c>
      <c r="L238">
        <v>0</v>
      </c>
      <c r="M238">
        <v>0</v>
      </c>
      <c r="P238" s="4" t="str">
        <f>VLOOKUP(E238,'Maps and Palettes'!$H$2:$I$418,2,FALSE)</f>
        <v>Figaro Castle: Other Rooms</v>
      </c>
      <c r="Q238" s="5" t="s">
        <v>1586</v>
      </c>
      <c r="R238">
        <v>233</v>
      </c>
      <c r="S238" s="4">
        <f t="shared" si="43"/>
        <v>59</v>
      </c>
      <c r="T238" s="4">
        <f t="shared" si="44"/>
        <v>33</v>
      </c>
      <c r="U238" s="4">
        <f t="shared" si="45"/>
        <v>33</v>
      </c>
      <c r="V238" s="4">
        <f t="shared" si="46"/>
        <v>2</v>
      </c>
      <c r="W238" s="4">
        <v>72</v>
      </c>
      <c r="X238" s="4" t="s">
        <v>2768</v>
      </c>
      <c r="Y238" s="4"/>
      <c r="AQ238" s="19">
        <v>59</v>
      </c>
      <c r="BB238" s="19"/>
    </row>
    <row r="239" spans="1:56" ht="30">
      <c r="A239">
        <v>1156</v>
      </c>
      <c r="B239" s="4">
        <v>55</v>
      </c>
      <c r="C239">
        <v>0</v>
      </c>
      <c r="D239">
        <v>43</v>
      </c>
      <c r="E239" s="17">
        <v>511</v>
      </c>
      <c r="F239">
        <v>65</v>
      </c>
      <c r="G239">
        <v>77</v>
      </c>
      <c r="H239">
        <v>2</v>
      </c>
      <c r="I239">
        <v>0</v>
      </c>
      <c r="J239">
        <v>0</v>
      </c>
      <c r="K239">
        <v>32</v>
      </c>
      <c r="L239">
        <v>63</v>
      </c>
      <c r="M239">
        <v>0</v>
      </c>
      <c r="N239" s="4" t="s">
        <v>259</v>
      </c>
      <c r="O239" s="4">
        <v>41</v>
      </c>
      <c r="P239" s="4" t="str">
        <f>VLOOKUP(E239,'Maps and Palettes'!$H$2:$I$418,2,FALSE)</f>
        <v>Parent Map</v>
      </c>
      <c r="Q239" s="5" t="s">
        <v>1589</v>
      </c>
      <c r="W239" s="4">
        <v>72</v>
      </c>
      <c r="X239" s="4" t="s">
        <v>2768</v>
      </c>
      <c r="Y239" s="4"/>
      <c r="AQ239" s="19">
        <v>511</v>
      </c>
      <c r="AU239" s="19">
        <f t="shared" ref="AU239:AU242" si="47">AQ239</f>
        <v>511</v>
      </c>
      <c r="BB239" s="19"/>
    </row>
    <row r="240" spans="1:56" ht="30">
      <c r="A240">
        <v>1157</v>
      </c>
      <c r="B240" s="4">
        <v>55</v>
      </c>
      <c r="C240">
        <v>54</v>
      </c>
      <c r="D240">
        <v>0</v>
      </c>
      <c r="E240" s="17">
        <v>511</v>
      </c>
      <c r="F240">
        <v>66</v>
      </c>
      <c r="G240">
        <v>76</v>
      </c>
      <c r="H240">
        <v>1</v>
      </c>
      <c r="I240">
        <v>0</v>
      </c>
      <c r="J240">
        <v>0</v>
      </c>
      <c r="K240">
        <v>16</v>
      </c>
      <c r="L240">
        <v>47</v>
      </c>
      <c r="M240">
        <v>128</v>
      </c>
      <c r="N240" s="4">
        <v>52</v>
      </c>
      <c r="O240" s="4" t="s">
        <v>276</v>
      </c>
      <c r="P240" s="4" t="str">
        <f>VLOOKUP(E240,'Maps and Palettes'!$H$2:$I$418,2,FALSE)</f>
        <v>Parent Map</v>
      </c>
      <c r="Q240" s="5" t="s">
        <v>1590</v>
      </c>
      <c r="W240" s="4">
        <v>72</v>
      </c>
      <c r="X240" s="4" t="s">
        <v>2768</v>
      </c>
      <c r="Y240" s="4"/>
      <c r="AQ240" s="19">
        <v>511</v>
      </c>
      <c r="AU240" s="19">
        <f t="shared" si="47"/>
        <v>511</v>
      </c>
      <c r="BB240" s="19"/>
    </row>
    <row r="241" spans="1:54" ht="30">
      <c r="A241">
        <v>1158</v>
      </c>
      <c r="B241" s="4">
        <v>55</v>
      </c>
      <c r="C241">
        <v>0</v>
      </c>
      <c r="D241">
        <v>0</v>
      </c>
      <c r="E241" s="17">
        <v>511</v>
      </c>
      <c r="F241">
        <v>64</v>
      </c>
      <c r="G241">
        <v>75</v>
      </c>
      <c r="H241">
        <v>0</v>
      </c>
      <c r="I241">
        <v>0</v>
      </c>
      <c r="J241">
        <v>0</v>
      </c>
      <c r="K241">
        <v>0</v>
      </c>
      <c r="L241">
        <v>63</v>
      </c>
      <c r="M241">
        <v>0</v>
      </c>
      <c r="N241" s="4" t="s">
        <v>259</v>
      </c>
      <c r="O241" s="4">
        <v>3</v>
      </c>
      <c r="P241" s="4" t="str">
        <f>VLOOKUP(E241,'Maps and Palettes'!$H$2:$I$418,2,FALSE)</f>
        <v>Parent Map</v>
      </c>
      <c r="Q241" s="5" t="s">
        <v>1587</v>
      </c>
      <c r="W241" s="4">
        <v>72</v>
      </c>
      <c r="X241" s="4" t="s">
        <v>2768</v>
      </c>
      <c r="Y241" s="4"/>
      <c r="AQ241" s="19">
        <v>511</v>
      </c>
      <c r="AU241" s="19">
        <f t="shared" si="47"/>
        <v>511</v>
      </c>
      <c r="BB241" s="19"/>
    </row>
    <row r="242" spans="1:54" ht="30">
      <c r="A242">
        <v>1159</v>
      </c>
      <c r="B242" s="4">
        <v>55</v>
      </c>
      <c r="C242">
        <v>0</v>
      </c>
      <c r="D242">
        <v>0</v>
      </c>
      <c r="E242" s="17">
        <v>511</v>
      </c>
      <c r="F242">
        <v>63</v>
      </c>
      <c r="G242">
        <v>76</v>
      </c>
      <c r="H242">
        <v>3</v>
      </c>
      <c r="I242">
        <v>0</v>
      </c>
      <c r="J242">
        <v>0</v>
      </c>
      <c r="K242">
        <v>48</v>
      </c>
      <c r="L242">
        <v>47</v>
      </c>
      <c r="M242">
        <v>128</v>
      </c>
      <c r="N242" s="4">
        <v>2</v>
      </c>
      <c r="O242" s="4" t="s">
        <v>276</v>
      </c>
      <c r="P242" s="4" t="str">
        <f>VLOOKUP(E242,'Maps and Palettes'!$H$2:$I$418,2,FALSE)</f>
        <v>Parent Map</v>
      </c>
      <c r="Q242" s="5" t="s">
        <v>1588</v>
      </c>
      <c r="W242" s="4">
        <v>72</v>
      </c>
      <c r="X242" s="4" t="s">
        <v>2768</v>
      </c>
      <c r="Y242" s="4"/>
      <c r="AQ242" s="19">
        <v>511</v>
      </c>
      <c r="AU242" s="19">
        <f t="shared" si="47"/>
        <v>511</v>
      </c>
      <c r="BB242" s="19"/>
    </row>
    <row r="243" spans="1:54" ht="30">
      <c r="A243">
        <v>209</v>
      </c>
      <c r="B243" s="4">
        <v>57</v>
      </c>
      <c r="C243">
        <v>65</v>
      </c>
      <c r="D243">
        <v>13</v>
      </c>
      <c r="E243" s="17">
        <v>55</v>
      </c>
      <c r="F243">
        <v>13</v>
      </c>
      <c r="G243">
        <v>19</v>
      </c>
      <c r="H243">
        <v>1</v>
      </c>
      <c r="I243">
        <v>0</v>
      </c>
      <c r="J243">
        <v>0</v>
      </c>
      <c r="K243">
        <v>16</v>
      </c>
      <c r="L243">
        <v>0</v>
      </c>
      <c r="M243">
        <v>0</v>
      </c>
      <c r="P243" s="4" t="str">
        <f>VLOOKUP(E243,'Maps and Palettes'!$H$2:$I$418,2,FALSE)</f>
        <v>Figaro Castle: Exterior</v>
      </c>
      <c r="Q243" s="5" t="s">
        <v>1581</v>
      </c>
      <c r="R243">
        <v>203</v>
      </c>
      <c r="S243" s="4">
        <f t="shared" ref="S243:S274" si="48">IF(VLOOKUP(R243,$A$3:$M$1354,5,FALSE)=511,"parent_map",VLOOKUP(R243,$A$3:$M$1354,2,FALSE))</f>
        <v>55</v>
      </c>
      <c r="T243" s="4">
        <f t="shared" ref="T243:T274" si="49">VLOOKUP(R243,$A$3:$M$1354,6,FALSE)</f>
        <v>64</v>
      </c>
      <c r="U243" s="4">
        <f t="shared" ref="U243:U274" si="50">VLOOKUP(R243,$A$3:$M$1354,7,FALSE)</f>
        <v>14</v>
      </c>
      <c r="V243" s="4">
        <f t="shared" ref="V243:V274" si="51">VLOOKUP(R243,$A$3:$M$1354,8,FALSE)</f>
        <v>3</v>
      </c>
      <c r="W243">
        <v>75</v>
      </c>
      <c r="X243" t="s">
        <v>587</v>
      </c>
      <c r="AQ243" s="19">
        <v>55</v>
      </c>
      <c r="BB243" s="19"/>
    </row>
    <row r="244" spans="1:54" ht="30">
      <c r="A244">
        <v>210</v>
      </c>
      <c r="B244" s="4">
        <v>57</v>
      </c>
      <c r="C244">
        <v>67</v>
      </c>
      <c r="D244">
        <v>28</v>
      </c>
      <c r="E244" s="17">
        <v>55</v>
      </c>
      <c r="F244">
        <v>12</v>
      </c>
      <c r="G244">
        <v>28</v>
      </c>
      <c r="H244">
        <v>2</v>
      </c>
      <c r="I244">
        <v>0</v>
      </c>
      <c r="J244">
        <v>0</v>
      </c>
      <c r="K244">
        <v>32</v>
      </c>
      <c r="L244">
        <v>0</v>
      </c>
      <c r="M244">
        <v>0</v>
      </c>
      <c r="P244" s="4" t="str">
        <f>VLOOKUP(E244,'Maps and Palettes'!$H$2:$I$418,2,FALSE)</f>
        <v>Figaro Castle: Exterior</v>
      </c>
      <c r="Q244" s="5" t="s">
        <v>1582</v>
      </c>
      <c r="R244">
        <v>202</v>
      </c>
      <c r="S244" s="4">
        <f t="shared" si="48"/>
        <v>55</v>
      </c>
      <c r="T244" s="4">
        <f t="shared" si="49"/>
        <v>67</v>
      </c>
      <c r="U244" s="4">
        <f t="shared" si="50"/>
        <v>27</v>
      </c>
      <c r="V244" s="4">
        <f t="shared" si="51"/>
        <v>0</v>
      </c>
      <c r="W244">
        <v>75</v>
      </c>
      <c r="X244" s="4" t="s">
        <v>587</v>
      </c>
      <c r="AQ244" s="19">
        <v>55</v>
      </c>
      <c r="BB244" s="19"/>
    </row>
    <row r="245" spans="1:54">
      <c r="A245">
        <v>1160</v>
      </c>
      <c r="B245" s="4">
        <v>58</v>
      </c>
      <c r="C245">
        <v>101</v>
      </c>
      <c r="D245">
        <v>56</v>
      </c>
      <c r="E245" s="17">
        <v>59</v>
      </c>
      <c r="F245">
        <v>27</v>
      </c>
      <c r="G245">
        <v>15</v>
      </c>
      <c r="H245">
        <v>2</v>
      </c>
      <c r="I245">
        <v>0</v>
      </c>
      <c r="J245">
        <v>0</v>
      </c>
      <c r="K245">
        <v>32</v>
      </c>
      <c r="L245">
        <v>2</v>
      </c>
      <c r="M245">
        <v>0</v>
      </c>
      <c r="N245" s="4" t="s">
        <v>262</v>
      </c>
      <c r="O245" s="4" t="s">
        <v>264</v>
      </c>
      <c r="P245" s="4" t="str">
        <f>VLOOKUP(E245,'Maps and Palettes'!$H$2:$I$418,2,FALSE)</f>
        <v>Figaro Castle: Other Rooms</v>
      </c>
      <c r="Q245" s="5" t="s">
        <v>1595</v>
      </c>
      <c r="R245">
        <v>216</v>
      </c>
      <c r="S245" s="4">
        <f t="shared" si="48"/>
        <v>59</v>
      </c>
      <c r="T245" s="4">
        <f t="shared" si="49"/>
        <v>102</v>
      </c>
      <c r="U245" s="4">
        <f t="shared" si="50"/>
        <v>55</v>
      </c>
      <c r="V245" s="4">
        <f t="shared" si="51"/>
        <v>0</v>
      </c>
      <c r="W245">
        <v>76</v>
      </c>
      <c r="X245" s="5" t="s">
        <v>1595</v>
      </c>
      <c r="AQ245" s="19">
        <v>59</v>
      </c>
      <c r="BB245" s="19"/>
    </row>
    <row r="246" spans="1:54">
      <c r="A246">
        <v>211</v>
      </c>
      <c r="B246" s="4">
        <v>59</v>
      </c>
      <c r="C246">
        <v>12</v>
      </c>
      <c r="D246">
        <v>41</v>
      </c>
      <c r="E246" s="17">
        <v>55</v>
      </c>
      <c r="F246">
        <v>28</v>
      </c>
      <c r="G246">
        <v>31</v>
      </c>
      <c r="H246">
        <v>0</v>
      </c>
      <c r="I246">
        <v>0</v>
      </c>
      <c r="J246">
        <v>0</v>
      </c>
      <c r="K246">
        <v>0</v>
      </c>
      <c r="L246">
        <v>0</v>
      </c>
      <c r="M246">
        <v>0</v>
      </c>
      <c r="P246" s="4" t="str">
        <f>VLOOKUP(E246,'Maps and Palettes'!$H$2:$I$418,2,FALSE)</f>
        <v>Figaro Castle: Exterior</v>
      </c>
      <c r="Q246" s="5" t="s">
        <v>1563</v>
      </c>
      <c r="R246">
        <v>198</v>
      </c>
      <c r="S246" s="4">
        <f t="shared" si="48"/>
        <v>55</v>
      </c>
      <c r="T246" s="4">
        <f t="shared" si="49"/>
        <v>12</v>
      </c>
      <c r="U246" s="4">
        <f t="shared" si="50"/>
        <v>43</v>
      </c>
      <c r="V246" s="4">
        <f t="shared" si="51"/>
        <v>2</v>
      </c>
      <c r="W246">
        <v>77</v>
      </c>
      <c r="X246" s="5" t="s">
        <v>2735</v>
      </c>
      <c r="AQ246" s="19">
        <v>55</v>
      </c>
      <c r="BB246" s="19"/>
    </row>
    <row r="247" spans="1:54">
      <c r="A247">
        <v>212</v>
      </c>
      <c r="B247" s="4">
        <v>59</v>
      </c>
      <c r="C247">
        <v>12</v>
      </c>
      <c r="D247">
        <v>50</v>
      </c>
      <c r="E247" s="17">
        <v>55</v>
      </c>
      <c r="F247">
        <v>28</v>
      </c>
      <c r="G247">
        <v>40</v>
      </c>
      <c r="H247">
        <v>2</v>
      </c>
      <c r="I247">
        <v>0</v>
      </c>
      <c r="J247">
        <v>0</v>
      </c>
      <c r="K247">
        <v>32</v>
      </c>
      <c r="L247">
        <v>0</v>
      </c>
      <c r="M247">
        <v>0</v>
      </c>
      <c r="P247" s="4" t="str">
        <f>VLOOKUP(E247,'Maps and Palettes'!$H$2:$I$418,2,FALSE)</f>
        <v>Figaro Castle: Exterior</v>
      </c>
      <c r="Q247" s="5" t="s">
        <v>1564</v>
      </c>
      <c r="R247">
        <v>197</v>
      </c>
      <c r="S247" s="4">
        <f t="shared" si="48"/>
        <v>55</v>
      </c>
      <c r="T247" s="4">
        <f t="shared" si="49"/>
        <v>12</v>
      </c>
      <c r="U247" s="4">
        <f t="shared" si="50"/>
        <v>49</v>
      </c>
      <c r="V247" s="4">
        <f t="shared" si="51"/>
        <v>0</v>
      </c>
      <c r="W247">
        <v>77</v>
      </c>
      <c r="X247" s="5" t="s">
        <v>2735</v>
      </c>
      <c r="AQ247" s="19">
        <v>55</v>
      </c>
      <c r="BB247" s="19"/>
    </row>
    <row r="248" spans="1:54" ht="30">
      <c r="A248">
        <v>213</v>
      </c>
      <c r="B248" s="4">
        <v>59</v>
      </c>
      <c r="C248">
        <v>9</v>
      </c>
      <c r="D248">
        <v>49</v>
      </c>
      <c r="E248" s="17">
        <v>61</v>
      </c>
      <c r="F248">
        <v>10</v>
      </c>
      <c r="G248">
        <v>33</v>
      </c>
      <c r="H248">
        <v>3</v>
      </c>
      <c r="I248">
        <v>1</v>
      </c>
      <c r="J248">
        <v>0</v>
      </c>
      <c r="K248">
        <v>56</v>
      </c>
      <c r="L248">
        <v>0</v>
      </c>
      <c r="M248">
        <v>0</v>
      </c>
      <c r="P248" s="4" t="str">
        <f>VLOOKUP(E248,'Maps and Palettes'!$H$2:$I$418,2,FALSE)</f>
        <v>Figaro Castle: Switch Room and Prison</v>
      </c>
      <c r="Q248" s="5" t="s">
        <v>1565</v>
      </c>
      <c r="R248">
        <v>236</v>
      </c>
      <c r="S248" s="4">
        <f t="shared" si="48"/>
        <v>61</v>
      </c>
      <c r="T248" s="4">
        <f t="shared" si="49"/>
        <v>10</v>
      </c>
      <c r="U248" s="4">
        <f t="shared" si="50"/>
        <v>48</v>
      </c>
      <c r="V248" s="4">
        <f t="shared" si="51"/>
        <v>1</v>
      </c>
      <c r="W248">
        <v>77</v>
      </c>
      <c r="X248" s="5" t="s">
        <v>2735</v>
      </c>
      <c r="AQ248" s="19">
        <v>61</v>
      </c>
      <c r="BB248" s="19"/>
    </row>
    <row r="249" spans="1:54">
      <c r="A249">
        <v>214</v>
      </c>
      <c r="B249" s="4">
        <v>59</v>
      </c>
      <c r="C249">
        <v>15</v>
      </c>
      <c r="D249">
        <v>49</v>
      </c>
      <c r="E249" s="17">
        <v>61</v>
      </c>
      <c r="F249">
        <v>28</v>
      </c>
      <c r="G249">
        <v>32</v>
      </c>
      <c r="H249">
        <v>1</v>
      </c>
      <c r="I249">
        <v>1</v>
      </c>
      <c r="J249">
        <v>0</v>
      </c>
      <c r="K249">
        <v>24</v>
      </c>
      <c r="L249">
        <v>0</v>
      </c>
      <c r="M249">
        <v>0</v>
      </c>
      <c r="P249" s="4" t="str">
        <f>VLOOKUP(E249,'Maps and Palettes'!$H$2:$I$418,2,FALSE)</f>
        <v>Figaro Castle: Switch Room and Prison</v>
      </c>
      <c r="Q249" s="5" t="s">
        <v>1566</v>
      </c>
      <c r="R249">
        <v>237</v>
      </c>
      <c r="S249" s="4">
        <f t="shared" si="48"/>
        <v>61</v>
      </c>
      <c r="T249" s="4">
        <f t="shared" si="49"/>
        <v>14</v>
      </c>
      <c r="U249" s="4">
        <f t="shared" si="50"/>
        <v>48</v>
      </c>
      <c r="V249" s="4">
        <f t="shared" si="51"/>
        <v>3</v>
      </c>
      <c r="W249">
        <v>77</v>
      </c>
      <c r="X249" s="5" t="s">
        <v>2735</v>
      </c>
      <c r="AQ249" s="19">
        <v>61</v>
      </c>
      <c r="BB249" s="19"/>
    </row>
    <row r="250" spans="1:54" ht="30">
      <c r="A250">
        <v>215</v>
      </c>
      <c r="B250" s="4">
        <v>59</v>
      </c>
      <c r="C250">
        <v>27</v>
      </c>
      <c r="D250">
        <v>29</v>
      </c>
      <c r="E250" s="17">
        <v>55</v>
      </c>
      <c r="F250">
        <v>28</v>
      </c>
      <c r="G250">
        <v>15</v>
      </c>
      <c r="H250">
        <v>2</v>
      </c>
      <c r="I250">
        <v>0</v>
      </c>
      <c r="J250">
        <v>0</v>
      </c>
      <c r="K250">
        <v>32</v>
      </c>
      <c r="L250">
        <v>0</v>
      </c>
      <c r="M250">
        <v>0</v>
      </c>
      <c r="P250" s="4" t="str">
        <f>VLOOKUP(E250,'Maps and Palettes'!$H$2:$I$418,2,FALSE)</f>
        <v>Figaro Castle: Exterior</v>
      </c>
      <c r="Q250" s="5" t="s">
        <v>1569</v>
      </c>
      <c r="R250">
        <v>198</v>
      </c>
      <c r="S250" s="4">
        <f t="shared" si="48"/>
        <v>55</v>
      </c>
      <c r="T250" s="4">
        <f t="shared" si="49"/>
        <v>12</v>
      </c>
      <c r="U250" s="4">
        <f t="shared" si="50"/>
        <v>43</v>
      </c>
      <c r="V250" s="4">
        <f t="shared" si="51"/>
        <v>2</v>
      </c>
      <c r="W250">
        <v>78</v>
      </c>
      <c r="X250" s="5" t="s">
        <v>597</v>
      </c>
      <c r="AQ250" s="19">
        <v>55</v>
      </c>
      <c r="BB250" s="19"/>
    </row>
    <row r="251" spans="1:54" ht="30">
      <c r="A251">
        <v>216</v>
      </c>
      <c r="B251" s="4">
        <v>59</v>
      </c>
      <c r="C251">
        <v>27</v>
      </c>
      <c r="D251">
        <v>13</v>
      </c>
      <c r="E251" s="17">
        <v>58</v>
      </c>
      <c r="F251">
        <v>102</v>
      </c>
      <c r="G251">
        <v>55</v>
      </c>
      <c r="H251">
        <v>0</v>
      </c>
      <c r="I251">
        <v>0</v>
      </c>
      <c r="J251">
        <v>0</v>
      </c>
      <c r="K251">
        <v>0</v>
      </c>
      <c r="L251">
        <v>0</v>
      </c>
      <c r="M251">
        <v>0</v>
      </c>
      <c r="P251" s="4" t="str">
        <f>VLOOKUP(E251,'Maps and Palettes'!$H$2:$I$418,2,FALSE)</f>
        <v>Figaro Castle: Throne Room</v>
      </c>
      <c r="Q251" s="5" t="s">
        <v>1596</v>
      </c>
      <c r="R251">
        <v>1160</v>
      </c>
      <c r="S251" s="4">
        <f t="shared" si="48"/>
        <v>58</v>
      </c>
      <c r="T251" s="4">
        <f t="shared" si="49"/>
        <v>27</v>
      </c>
      <c r="U251" s="4">
        <f t="shared" si="50"/>
        <v>15</v>
      </c>
      <c r="V251" s="4">
        <f t="shared" si="51"/>
        <v>2</v>
      </c>
      <c r="W251">
        <v>78</v>
      </c>
      <c r="X251" s="5" t="s">
        <v>597</v>
      </c>
      <c r="AQ251" s="19">
        <v>58</v>
      </c>
      <c r="BB251" s="19"/>
    </row>
    <row r="252" spans="1:54" ht="30">
      <c r="A252">
        <v>217</v>
      </c>
      <c r="B252" s="4">
        <v>59</v>
      </c>
      <c r="C252">
        <v>23</v>
      </c>
      <c r="D252">
        <v>9</v>
      </c>
      <c r="E252" s="17">
        <v>59</v>
      </c>
      <c r="F252">
        <v>120</v>
      </c>
      <c r="G252">
        <v>14</v>
      </c>
      <c r="H252">
        <v>0</v>
      </c>
      <c r="I252">
        <v>0</v>
      </c>
      <c r="J252">
        <v>0</v>
      </c>
      <c r="K252">
        <v>0</v>
      </c>
      <c r="L252">
        <v>0</v>
      </c>
      <c r="M252">
        <v>0</v>
      </c>
      <c r="P252" s="4" t="str">
        <f>VLOOKUP(E252,'Maps and Palettes'!$H$2:$I$418,2,FALSE)</f>
        <v>Figaro Castle: Other Rooms</v>
      </c>
      <c r="Q252" s="5" t="s">
        <v>1599</v>
      </c>
      <c r="R252">
        <v>221</v>
      </c>
      <c r="S252" s="4">
        <f t="shared" si="48"/>
        <v>59</v>
      </c>
      <c r="T252" s="4">
        <f t="shared" si="49"/>
        <v>23</v>
      </c>
      <c r="U252" s="4">
        <f t="shared" si="50"/>
        <v>10</v>
      </c>
      <c r="V252" s="4">
        <f t="shared" si="51"/>
        <v>2</v>
      </c>
      <c r="W252">
        <v>78</v>
      </c>
      <c r="X252" s="5" t="s">
        <v>597</v>
      </c>
      <c r="AQ252" s="19">
        <v>59</v>
      </c>
      <c r="BB252" s="19"/>
    </row>
    <row r="253" spans="1:54" ht="30">
      <c r="A253">
        <v>218</v>
      </c>
      <c r="B253" s="4">
        <v>59</v>
      </c>
      <c r="C253">
        <v>31</v>
      </c>
      <c r="D253">
        <v>9</v>
      </c>
      <c r="E253" s="17">
        <v>59</v>
      </c>
      <c r="F253">
        <v>126</v>
      </c>
      <c r="G253">
        <v>14</v>
      </c>
      <c r="H253">
        <v>0</v>
      </c>
      <c r="I253">
        <v>0</v>
      </c>
      <c r="J253">
        <v>0</v>
      </c>
      <c r="K253">
        <v>0</v>
      </c>
      <c r="L253">
        <v>0</v>
      </c>
      <c r="M253">
        <v>0</v>
      </c>
      <c r="P253" s="4" t="str">
        <f>VLOOKUP(E253,'Maps and Palettes'!$H$2:$I$418,2,FALSE)</f>
        <v>Figaro Castle: Other Rooms</v>
      </c>
      <c r="Q253" s="5" t="s">
        <v>1601</v>
      </c>
      <c r="R253">
        <v>222</v>
      </c>
      <c r="S253" s="4">
        <f t="shared" si="48"/>
        <v>59</v>
      </c>
      <c r="T253" s="4">
        <f t="shared" si="49"/>
        <v>31</v>
      </c>
      <c r="U253" s="4">
        <f t="shared" si="50"/>
        <v>10</v>
      </c>
      <c r="V253" s="4">
        <f t="shared" si="51"/>
        <v>2</v>
      </c>
      <c r="W253">
        <v>78</v>
      </c>
      <c r="X253" s="5" t="s">
        <v>597</v>
      </c>
      <c r="AQ253" s="19">
        <v>59</v>
      </c>
      <c r="BB253" s="19"/>
    </row>
    <row r="254" spans="1:54" ht="30">
      <c r="A254">
        <v>219</v>
      </c>
      <c r="B254" s="4">
        <v>59</v>
      </c>
      <c r="C254">
        <v>22</v>
      </c>
      <c r="D254">
        <v>21</v>
      </c>
      <c r="E254" s="17">
        <v>59</v>
      </c>
      <c r="F254">
        <v>10</v>
      </c>
      <c r="G254">
        <v>18</v>
      </c>
      <c r="H254">
        <v>0</v>
      </c>
      <c r="I254">
        <v>0</v>
      </c>
      <c r="J254">
        <v>0</v>
      </c>
      <c r="K254">
        <v>0</v>
      </c>
      <c r="L254">
        <v>0</v>
      </c>
      <c r="M254">
        <v>0</v>
      </c>
      <c r="P254" s="4" t="str">
        <f>VLOOKUP(E254,'Maps and Palettes'!$H$2:$I$418,2,FALSE)</f>
        <v>Figaro Castle: Other Rooms</v>
      </c>
      <c r="Q254" s="5" t="s">
        <v>1603</v>
      </c>
      <c r="R254">
        <v>228</v>
      </c>
      <c r="S254" s="4">
        <f t="shared" si="48"/>
        <v>59</v>
      </c>
      <c r="T254" s="4">
        <f t="shared" si="49"/>
        <v>22</v>
      </c>
      <c r="U254" s="4">
        <f t="shared" si="50"/>
        <v>23</v>
      </c>
      <c r="V254" s="4">
        <f t="shared" si="51"/>
        <v>2</v>
      </c>
      <c r="W254">
        <v>78</v>
      </c>
      <c r="X254" s="5" t="s">
        <v>597</v>
      </c>
      <c r="AQ254" s="19">
        <v>59</v>
      </c>
      <c r="BB254" s="19"/>
    </row>
    <row r="255" spans="1:54" ht="30">
      <c r="A255">
        <v>220</v>
      </c>
      <c r="B255" s="4">
        <v>59</v>
      </c>
      <c r="C255">
        <v>32</v>
      </c>
      <c r="D255">
        <v>21</v>
      </c>
      <c r="E255" s="17">
        <v>59</v>
      </c>
      <c r="F255">
        <v>44</v>
      </c>
      <c r="G255">
        <v>18</v>
      </c>
      <c r="H255">
        <v>0</v>
      </c>
      <c r="I255">
        <v>0</v>
      </c>
      <c r="J255">
        <v>0</v>
      </c>
      <c r="K255">
        <v>0</v>
      </c>
      <c r="L255">
        <v>0</v>
      </c>
      <c r="M255">
        <v>0</v>
      </c>
      <c r="P255" s="4" t="str">
        <f>VLOOKUP(E255,'Maps and Palettes'!$H$2:$I$418,2,FALSE)</f>
        <v>Figaro Castle: Other Rooms</v>
      </c>
      <c r="Q255" s="5" t="s">
        <v>1604</v>
      </c>
      <c r="R255">
        <v>229</v>
      </c>
      <c r="S255" s="4">
        <f t="shared" si="48"/>
        <v>59</v>
      </c>
      <c r="T255" s="4">
        <f t="shared" si="49"/>
        <v>32</v>
      </c>
      <c r="U255" s="4">
        <f t="shared" si="50"/>
        <v>23</v>
      </c>
      <c r="V255" s="4">
        <f t="shared" si="51"/>
        <v>2</v>
      </c>
      <c r="W255">
        <v>78</v>
      </c>
      <c r="X255" s="5" t="s">
        <v>597</v>
      </c>
      <c r="AQ255" s="19">
        <v>59</v>
      </c>
      <c r="BB255" s="19"/>
    </row>
    <row r="256" spans="1:54" ht="30">
      <c r="A256">
        <v>221</v>
      </c>
      <c r="B256" s="4">
        <v>59</v>
      </c>
      <c r="C256">
        <v>120</v>
      </c>
      <c r="D256">
        <v>15</v>
      </c>
      <c r="E256" s="17">
        <v>59</v>
      </c>
      <c r="F256">
        <v>23</v>
      </c>
      <c r="G256">
        <v>10</v>
      </c>
      <c r="H256">
        <v>2</v>
      </c>
      <c r="I256">
        <v>0</v>
      </c>
      <c r="J256">
        <v>0</v>
      </c>
      <c r="K256">
        <v>32</v>
      </c>
      <c r="L256">
        <v>0</v>
      </c>
      <c r="M256">
        <v>0</v>
      </c>
      <c r="P256" s="4" t="str">
        <f>VLOOKUP(E256,'Maps and Palettes'!$H$2:$I$418,2,FALSE)</f>
        <v>Figaro Castle: Other Rooms</v>
      </c>
      <c r="Q256" s="5" t="s">
        <v>1600</v>
      </c>
      <c r="R256">
        <v>217</v>
      </c>
      <c r="S256" s="4">
        <f t="shared" si="48"/>
        <v>59</v>
      </c>
      <c r="T256" s="4">
        <f t="shared" si="49"/>
        <v>120</v>
      </c>
      <c r="U256" s="4">
        <f t="shared" si="50"/>
        <v>14</v>
      </c>
      <c r="V256" s="4">
        <f t="shared" si="51"/>
        <v>0</v>
      </c>
      <c r="W256">
        <v>79</v>
      </c>
      <c r="X256" s="4" t="s">
        <v>602</v>
      </c>
      <c r="AQ256" s="19">
        <v>59</v>
      </c>
      <c r="BB256" s="19"/>
    </row>
    <row r="257" spans="1:54" ht="30">
      <c r="A257">
        <v>222</v>
      </c>
      <c r="B257" s="4">
        <v>59</v>
      </c>
      <c r="C257">
        <v>126</v>
      </c>
      <c r="D257">
        <v>15</v>
      </c>
      <c r="E257" s="17">
        <v>59</v>
      </c>
      <c r="F257">
        <v>31</v>
      </c>
      <c r="G257">
        <v>10</v>
      </c>
      <c r="H257">
        <v>2</v>
      </c>
      <c r="I257">
        <v>0</v>
      </c>
      <c r="J257">
        <v>0</v>
      </c>
      <c r="K257">
        <v>32</v>
      </c>
      <c r="L257">
        <v>0</v>
      </c>
      <c r="M257">
        <v>0</v>
      </c>
      <c r="P257" s="4" t="str">
        <f>VLOOKUP(E257,'Maps and Palettes'!$H$2:$I$418,2,FALSE)</f>
        <v>Figaro Castle: Other Rooms</v>
      </c>
      <c r="Q257" s="5" t="s">
        <v>1602</v>
      </c>
      <c r="R257" s="4">
        <v>218</v>
      </c>
      <c r="S257" s="4">
        <f t="shared" si="48"/>
        <v>59</v>
      </c>
      <c r="T257" s="4">
        <f t="shared" si="49"/>
        <v>126</v>
      </c>
      <c r="U257" s="4">
        <f t="shared" si="50"/>
        <v>14</v>
      </c>
      <c r="V257" s="4">
        <f t="shared" si="51"/>
        <v>0</v>
      </c>
      <c r="W257">
        <v>79</v>
      </c>
      <c r="X257" s="4" t="s">
        <v>602</v>
      </c>
      <c r="AQ257" s="19">
        <v>59</v>
      </c>
      <c r="BB257" s="19"/>
    </row>
    <row r="258" spans="1:54" ht="30">
      <c r="A258">
        <v>223</v>
      </c>
      <c r="B258" s="4">
        <v>59</v>
      </c>
      <c r="C258">
        <v>123</v>
      </c>
      <c r="D258">
        <v>8</v>
      </c>
      <c r="E258" s="17">
        <v>55</v>
      </c>
      <c r="F258">
        <v>29</v>
      </c>
      <c r="G258">
        <v>7</v>
      </c>
      <c r="H258">
        <v>1</v>
      </c>
      <c r="I258">
        <v>0</v>
      </c>
      <c r="J258">
        <v>0</v>
      </c>
      <c r="K258">
        <v>16</v>
      </c>
      <c r="L258">
        <v>0</v>
      </c>
      <c r="M258">
        <v>0</v>
      </c>
      <c r="P258" s="4" t="str">
        <f>VLOOKUP(E258,'Maps and Palettes'!$H$2:$I$418,2,FALSE)</f>
        <v>Figaro Castle: Exterior</v>
      </c>
      <c r="Q258" s="5" t="s">
        <v>1573</v>
      </c>
      <c r="R258">
        <v>200</v>
      </c>
      <c r="S258" s="4">
        <f t="shared" si="48"/>
        <v>55</v>
      </c>
      <c r="T258" s="4">
        <f t="shared" si="49"/>
        <v>123</v>
      </c>
      <c r="U258" s="4">
        <f t="shared" si="50"/>
        <v>9</v>
      </c>
      <c r="V258" s="4">
        <f t="shared" si="51"/>
        <v>2</v>
      </c>
      <c r="W258">
        <v>79</v>
      </c>
      <c r="X258" s="4" t="s">
        <v>602</v>
      </c>
      <c r="AQ258" s="19">
        <v>55</v>
      </c>
      <c r="BB258" s="19"/>
    </row>
    <row r="259" spans="1:54" ht="30">
      <c r="A259">
        <v>224</v>
      </c>
      <c r="B259" s="4">
        <v>59</v>
      </c>
      <c r="C259">
        <v>85</v>
      </c>
      <c r="D259">
        <v>42</v>
      </c>
      <c r="E259" s="17">
        <v>55</v>
      </c>
      <c r="F259">
        <v>45</v>
      </c>
      <c r="G259">
        <v>19</v>
      </c>
      <c r="H259">
        <v>1</v>
      </c>
      <c r="I259">
        <v>0</v>
      </c>
      <c r="J259">
        <v>0</v>
      </c>
      <c r="K259">
        <v>16</v>
      </c>
      <c r="L259">
        <v>0</v>
      </c>
      <c r="M259">
        <v>0</v>
      </c>
      <c r="P259" s="4" t="str">
        <f>VLOOKUP(E259,'Maps and Palettes'!$H$2:$I$418,2,FALSE)</f>
        <v>Figaro Castle: Exterior</v>
      </c>
      <c r="Q259" s="5" t="s">
        <v>1598</v>
      </c>
      <c r="R259">
        <v>206</v>
      </c>
      <c r="S259" s="4">
        <f t="shared" si="48"/>
        <v>55</v>
      </c>
      <c r="T259" s="4">
        <f t="shared" si="49"/>
        <v>84</v>
      </c>
      <c r="U259" s="4">
        <f t="shared" si="50"/>
        <v>43</v>
      </c>
      <c r="V259" s="4">
        <f t="shared" si="51"/>
        <v>3</v>
      </c>
      <c r="W259">
        <v>80</v>
      </c>
      <c r="X259" t="s">
        <v>2867</v>
      </c>
      <c r="AQ259" s="19">
        <v>55</v>
      </c>
      <c r="BB259" s="19"/>
    </row>
    <row r="260" spans="1:54" ht="30">
      <c r="A260">
        <v>225</v>
      </c>
      <c r="B260" s="4">
        <v>59</v>
      </c>
      <c r="C260">
        <v>79</v>
      </c>
      <c r="D260">
        <v>53</v>
      </c>
      <c r="E260" s="17">
        <v>55</v>
      </c>
      <c r="F260">
        <v>44</v>
      </c>
      <c r="G260">
        <v>28</v>
      </c>
      <c r="H260">
        <v>2</v>
      </c>
      <c r="I260">
        <v>0</v>
      </c>
      <c r="J260">
        <v>0</v>
      </c>
      <c r="K260">
        <v>32</v>
      </c>
      <c r="L260">
        <v>0</v>
      </c>
      <c r="M260">
        <v>0</v>
      </c>
      <c r="P260" s="4" t="str">
        <f>VLOOKUP(E260,'Maps and Palettes'!$H$2:$I$418,2,FALSE)</f>
        <v>Figaro Castle: Exterior</v>
      </c>
      <c r="Q260" s="5" t="s">
        <v>1597</v>
      </c>
      <c r="R260">
        <v>205</v>
      </c>
      <c r="S260" s="4">
        <f t="shared" si="48"/>
        <v>55</v>
      </c>
      <c r="T260" s="4">
        <f t="shared" si="49"/>
        <v>79</v>
      </c>
      <c r="U260" s="4">
        <f t="shared" si="50"/>
        <v>52</v>
      </c>
      <c r="V260" s="4">
        <f t="shared" si="51"/>
        <v>0</v>
      </c>
      <c r="W260">
        <v>80</v>
      </c>
      <c r="X260" s="4" t="s">
        <v>2867</v>
      </c>
      <c r="AQ260" s="19">
        <v>55</v>
      </c>
      <c r="BB260" s="19"/>
    </row>
    <row r="261" spans="1:54">
      <c r="A261">
        <v>226</v>
      </c>
      <c r="B261" s="4">
        <v>59</v>
      </c>
      <c r="C261">
        <v>50</v>
      </c>
      <c r="D261">
        <v>60</v>
      </c>
      <c r="E261" s="17">
        <v>59</v>
      </c>
      <c r="F261">
        <v>65</v>
      </c>
      <c r="G261">
        <v>43</v>
      </c>
      <c r="H261">
        <v>1</v>
      </c>
      <c r="I261">
        <v>0</v>
      </c>
      <c r="J261">
        <v>0</v>
      </c>
      <c r="K261">
        <v>16</v>
      </c>
      <c r="L261">
        <v>0</v>
      </c>
      <c r="M261">
        <v>0</v>
      </c>
      <c r="P261" s="4" t="str">
        <f>VLOOKUP(E261,'Maps and Palettes'!$H$2:$I$418,2,FALSE)</f>
        <v>Figaro Castle: Other Rooms</v>
      </c>
      <c r="Q261" s="5" t="s">
        <v>1577</v>
      </c>
      <c r="R261">
        <v>230</v>
      </c>
      <c r="S261" s="4">
        <f t="shared" si="48"/>
        <v>59</v>
      </c>
      <c r="T261" s="4">
        <f t="shared" si="49"/>
        <v>49</v>
      </c>
      <c r="U261" s="4">
        <f t="shared" si="50"/>
        <v>59</v>
      </c>
      <c r="V261" s="4">
        <f t="shared" si="51"/>
        <v>3</v>
      </c>
      <c r="W261">
        <v>81</v>
      </c>
      <c r="X261" t="s">
        <v>2868</v>
      </c>
      <c r="AQ261" s="19">
        <v>59</v>
      </c>
      <c r="BB261" s="19"/>
    </row>
    <row r="262" spans="1:54">
      <c r="A262">
        <v>227</v>
      </c>
      <c r="B262" s="4">
        <v>59</v>
      </c>
      <c r="C262">
        <v>47</v>
      </c>
      <c r="D262">
        <v>61</v>
      </c>
      <c r="E262" s="17">
        <v>55</v>
      </c>
      <c r="F262">
        <v>23</v>
      </c>
      <c r="G262">
        <v>26</v>
      </c>
      <c r="H262">
        <v>2</v>
      </c>
      <c r="I262">
        <v>0</v>
      </c>
      <c r="J262">
        <v>0</v>
      </c>
      <c r="K262">
        <v>32</v>
      </c>
      <c r="L262">
        <v>0</v>
      </c>
      <c r="M262">
        <v>0</v>
      </c>
      <c r="P262" s="4" t="str">
        <f>VLOOKUP(E262,'Maps and Palettes'!$H$2:$I$418,2,FALSE)</f>
        <v>Figaro Castle: Exterior</v>
      </c>
      <c r="Q262" s="5" t="s">
        <v>1576</v>
      </c>
      <c r="R262">
        <v>201</v>
      </c>
      <c r="S262" s="4">
        <f t="shared" si="48"/>
        <v>55</v>
      </c>
      <c r="T262" s="4">
        <f t="shared" si="49"/>
        <v>47</v>
      </c>
      <c r="U262" s="4">
        <f t="shared" si="50"/>
        <v>60</v>
      </c>
      <c r="V262" s="4">
        <f t="shared" si="51"/>
        <v>0</v>
      </c>
      <c r="W262">
        <v>81</v>
      </c>
      <c r="X262" s="4" t="s">
        <v>2868</v>
      </c>
      <c r="AQ262" s="19">
        <v>55</v>
      </c>
      <c r="BB262" s="19"/>
    </row>
    <row r="263" spans="1:54">
      <c r="A263">
        <v>228</v>
      </c>
      <c r="B263" s="4">
        <v>59</v>
      </c>
      <c r="C263">
        <v>10</v>
      </c>
      <c r="D263">
        <v>19</v>
      </c>
      <c r="E263" s="17">
        <v>59</v>
      </c>
      <c r="F263">
        <v>22</v>
      </c>
      <c r="G263">
        <v>23</v>
      </c>
      <c r="H263">
        <v>2</v>
      </c>
      <c r="I263">
        <v>0</v>
      </c>
      <c r="J263">
        <v>0</v>
      </c>
      <c r="K263">
        <v>32</v>
      </c>
      <c r="L263">
        <v>0</v>
      </c>
      <c r="M263">
        <v>0</v>
      </c>
      <c r="P263" s="4" t="str">
        <f>VLOOKUP(E263,'Maps and Palettes'!$H$2:$I$418,2,FALSE)</f>
        <v>Figaro Castle: Other Rooms</v>
      </c>
      <c r="Q263" s="5" t="s">
        <v>614</v>
      </c>
      <c r="R263">
        <v>219</v>
      </c>
      <c r="S263" s="4">
        <f t="shared" si="48"/>
        <v>59</v>
      </c>
      <c r="T263" s="4">
        <f t="shared" si="49"/>
        <v>10</v>
      </c>
      <c r="U263" s="4">
        <f t="shared" si="50"/>
        <v>18</v>
      </c>
      <c r="V263" s="4">
        <f t="shared" si="51"/>
        <v>0</v>
      </c>
      <c r="W263">
        <v>82</v>
      </c>
      <c r="X263" s="4" t="s">
        <v>614</v>
      </c>
      <c r="AQ263" s="19">
        <v>59</v>
      </c>
      <c r="BB263" s="19"/>
    </row>
    <row r="264" spans="1:54">
      <c r="A264">
        <v>229</v>
      </c>
      <c r="B264" s="4">
        <v>59</v>
      </c>
      <c r="C264">
        <v>44</v>
      </c>
      <c r="D264">
        <v>19</v>
      </c>
      <c r="E264" s="17">
        <v>59</v>
      </c>
      <c r="F264">
        <v>32</v>
      </c>
      <c r="G264">
        <v>23</v>
      </c>
      <c r="H264">
        <v>2</v>
      </c>
      <c r="I264">
        <v>0</v>
      </c>
      <c r="J264">
        <v>0</v>
      </c>
      <c r="K264">
        <v>32</v>
      </c>
      <c r="L264">
        <v>0</v>
      </c>
      <c r="M264">
        <v>0</v>
      </c>
      <c r="P264" s="4" t="str">
        <f>VLOOKUP(E264,'Maps and Palettes'!$H$2:$I$418,2,FALSE)</f>
        <v>Figaro Castle: Other Rooms</v>
      </c>
      <c r="Q264" s="5" t="s">
        <v>619</v>
      </c>
      <c r="R264">
        <v>220</v>
      </c>
      <c r="S264" s="4">
        <f t="shared" si="48"/>
        <v>59</v>
      </c>
      <c r="T264" s="4">
        <f t="shared" si="49"/>
        <v>44</v>
      </c>
      <c r="U264" s="4">
        <f t="shared" si="50"/>
        <v>18</v>
      </c>
      <c r="V264" s="4">
        <f t="shared" si="51"/>
        <v>0</v>
      </c>
      <c r="W264">
        <v>83</v>
      </c>
      <c r="X264" s="4" t="s">
        <v>619</v>
      </c>
      <c r="AQ264" s="19">
        <v>59</v>
      </c>
      <c r="BB264" s="19"/>
    </row>
    <row r="265" spans="1:54">
      <c r="A265">
        <v>230</v>
      </c>
      <c r="B265" s="4">
        <v>59</v>
      </c>
      <c r="C265">
        <v>64</v>
      </c>
      <c r="D265">
        <v>42</v>
      </c>
      <c r="E265" s="17">
        <v>59</v>
      </c>
      <c r="F265">
        <v>49</v>
      </c>
      <c r="G265">
        <v>59</v>
      </c>
      <c r="H265">
        <v>3</v>
      </c>
      <c r="I265">
        <v>0</v>
      </c>
      <c r="J265">
        <v>0</v>
      </c>
      <c r="K265">
        <v>48</v>
      </c>
      <c r="L265">
        <v>0</v>
      </c>
      <c r="M265">
        <v>0</v>
      </c>
      <c r="P265" s="4" t="str">
        <f>VLOOKUP(E265,'Maps and Palettes'!$H$2:$I$418,2,FALSE)</f>
        <v>Figaro Castle: Other Rooms</v>
      </c>
      <c r="Q265" s="5" t="s">
        <v>1578</v>
      </c>
      <c r="R265">
        <v>226</v>
      </c>
      <c r="S265" s="4">
        <f t="shared" si="48"/>
        <v>59</v>
      </c>
      <c r="T265" s="4">
        <f t="shared" si="49"/>
        <v>65</v>
      </c>
      <c r="U265" s="4">
        <f t="shared" si="50"/>
        <v>43</v>
      </c>
      <c r="V265" s="4">
        <f t="shared" si="51"/>
        <v>1</v>
      </c>
      <c r="W265">
        <v>84</v>
      </c>
      <c r="X265" t="s">
        <v>2869</v>
      </c>
      <c r="AQ265" s="19">
        <v>59</v>
      </c>
      <c r="BB265" s="19"/>
    </row>
    <row r="266" spans="1:54" ht="30">
      <c r="A266">
        <v>231</v>
      </c>
      <c r="B266" s="4">
        <v>59</v>
      </c>
      <c r="C266">
        <v>66</v>
      </c>
      <c r="D266">
        <v>50</v>
      </c>
      <c r="E266" s="17">
        <v>55</v>
      </c>
      <c r="F266">
        <v>23</v>
      </c>
      <c r="G266">
        <v>33</v>
      </c>
      <c r="H266">
        <v>2</v>
      </c>
      <c r="I266">
        <v>0</v>
      </c>
      <c r="J266">
        <v>0</v>
      </c>
      <c r="K266">
        <v>32</v>
      </c>
      <c r="L266">
        <v>0</v>
      </c>
      <c r="M266">
        <v>0</v>
      </c>
      <c r="P266" s="4" t="str">
        <f>VLOOKUP(E266,'Maps and Palettes'!$H$2:$I$418,2,FALSE)</f>
        <v>Figaro Castle: Exterior</v>
      </c>
      <c r="Q266" s="5" t="s">
        <v>1605</v>
      </c>
      <c r="R266">
        <v>207</v>
      </c>
      <c r="S266" s="4">
        <f t="shared" si="48"/>
        <v>55</v>
      </c>
      <c r="T266" s="4">
        <f t="shared" si="49"/>
        <v>66</v>
      </c>
      <c r="U266" s="4">
        <f t="shared" si="50"/>
        <v>49</v>
      </c>
      <c r="V266" s="4">
        <f t="shared" si="51"/>
        <v>0</v>
      </c>
      <c r="W266">
        <v>84</v>
      </c>
      <c r="X266" s="4" t="s">
        <v>2869</v>
      </c>
      <c r="AQ266" s="19">
        <v>55</v>
      </c>
      <c r="BB266" s="19"/>
    </row>
    <row r="267" spans="1:54" ht="30">
      <c r="A267">
        <v>232</v>
      </c>
      <c r="B267" s="4">
        <v>59</v>
      </c>
      <c r="C267">
        <v>82</v>
      </c>
      <c r="D267">
        <v>10</v>
      </c>
      <c r="E267" s="17">
        <v>60</v>
      </c>
      <c r="F267">
        <v>97</v>
      </c>
      <c r="G267">
        <v>25</v>
      </c>
      <c r="H267">
        <v>1</v>
      </c>
      <c r="I267">
        <v>0</v>
      </c>
      <c r="J267">
        <v>0</v>
      </c>
      <c r="K267">
        <v>16</v>
      </c>
      <c r="L267">
        <v>0</v>
      </c>
      <c r="M267">
        <v>0</v>
      </c>
      <c r="P267" s="4" t="str">
        <f>VLOOKUP(E267,'Maps and Palettes'!$H$2:$I$418,2,FALSE)</f>
        <v>Figaro Castle: Library</v>
      </c>
      <c r="Q267" s="5" t="s">
        <v>1593</v>
      </c>
      <c r="R267">
        <v>234</v>
      </c>
      <c r="S267" s="4">
        <f t="shared" si="48"/>
        <v>60</v>
      </c>
      <c r="T267" s="4">
        <f t="shared" si="49"/>
        <v>81</v>
      </c>
      <c r="U267" s="4">
        <f t="shared" si="50"/>
        <v>11</v>
      </c>
      <c r="V267" s="4">
        <f t="shared" si="51"/>
        <v>3</v>
      </c>
      <c r="W267">
        <v>85</v>
      </c>
      <c r="X267" s="4" t="s">
        <v>2870</v>
      </c>
      <c r="AQ267" s="19">
        <v>60</v>
      </c>
      <c r="BB267" s="19"/>
    </row>
    <row r="268" spans="1:54" ht="30">
      <c r="A268">
        <v>233</v>
      </c>
      <c r="B268" s="4">
        <v>59</v>
      </c>
      <c r="C268">
        <v>80</v>
      </c>
      <c r="D268">
        <v>18</v>
      </c>
      <c r="E268" s="17">
        <v>55</v>
      </c>
      <c r="F268">
        <v>33</v>
      </c>
      <c r="G268">
        <v>33</v>
      </c>
      <c r="H268">
        <v>2</v>
      </c>
      <c r="I268">
        <v>0</v>
      </c>
      <c r="J268">
        <v>0</v>
      </c>
      <c r="K268">
        <v>32</v>
      </c>
      <c r="L268">
        <v>0</v>
      </c>
      <c r="M268">
        <v>0</v>
      </c>
      <c r="P268" s="4" t="str">
        <f>VLOOKUP(E268,'Maps and Palettes'!$H$2:$I$418,2,FALSE)</f>
        <v>Figaro Castle: Exterior</v>
      </c>
      <c r="Q268" s="5" t="s">
        <v>1594</v>
      </c>
      <c r="R268">
        <v>208</v>
      </c>
      <c r="S268" s="4">
        <f t="shared" si="48"/>
        <v>55</v>
      </c>
      <c r="T268" s="4">
        <f t="shared" si="49"/>
        <v>80</v>
      </c>
      <c r="U268" s="4">
        <f t="shared" si="50"/>
        <v>17</v>
      </c>
      <c r="V268" s="4">
        <f t="shared" si="51"/>
        <v>0</v>
      </c>
      <c r="W268">
        <v>85</v>
      </c>
      <c r="X268" s="4" t="s">
        <v>2870</v>
      </c>
      <c r="AQ268" s="19">
        <v>55</v>
      </c>
      <c r="BB268" s="19"/>
    </row>
    <row r="269" spans="1:54" ht="30">
      <c r="A269">
        <v>234</v>
      </c>
      <c r="B269" s="4">
        <v>60</v>
      </c>
      <c r="C269">
        <v>96</v>
      </c>
      <c r="D269">
        <v>26</v>
      </c>
      <c r="E269" s="17">
        <v>59</v>
      </c>
      <c r="F269">
        <v>81</v>
      </c>
      <c r="G269">
        <v>11</v>
      </c>
      <c r="H269">
        <v>3</v>
      </c>
      <c r="I269">
        <v>0</v>
      </c>
      <c r="J269">
        <v>0</v>
      </c>
      <c r="K269">
        <v>48</v>
      </c>
      <c r="L269">
        <v>0</v>
      </c>
      <c r="M269">
        <v>0</v>
      </c>
      <c r="P269" s="4" t="str">
        <f>VLOOKUP(E269,'Maps and Palettes'!$H$2:$I$418,2,FALSE)</f>
        <v>Figaro Castle: Other Rooms</v>
      </c>
      <c r="Q269" s="5" t="s">
        <v>1592</v>
      </c>
      <c r="R269">
        <v>232</v>
      </c>
      <c r="S269" s="4">
        <f t="shared" si="48"/>
        <v>59</v>
      </c>
      <c r="T269" s="4">
        <f t="shared" si="49"/>
        <v>97</v>
      </c>
      <c r="U269" s="4">
        <f t="shared" si="50"/>
        <v>25</v>
      </c>
      <c r="V269" s="4">
        <f t="shared" si="51"/>
        <v>1</v>
      </c>
      <c r="W269">
        <v>86</v>
      </c>
      <c r="X269" s="5" t="s">
        <v>634</v>
      </c>
      <c r="AQ269" s="19">
        <v>59</v>
      </c>
      <c r="BB269" s="19"/>
    </row>
    <row r="270" spans="1:54" ht="30">
      <c r="A270">
        <v>235</v>
      </c>
      <c r="B270" s="4">
        <v>60</v>
      </c>
      <c r="C270">
        <v>103</v>
      </c>
      <c r="D270">
        <v>30</v>
      </c>
      <c r="E270" s="17">
        <v>55</v>
      </c>
      <c r="F270">
        <v>33</v>
      </c>
      <c r="G270">
        <v>26</v>
      </c>
      <c r="H270">
        <v>2</v>
      </c>
      <c r="I270">
        <v>0</v>
      </c>
      <c r="J270">
        <v>0</v>
      </c>
      <c r="K270">
        <v>32</v>
      </c>
      <c r="L270">
        <v>0</v>
      </c>
      <c r="M270">
        <v>0</v>
      </c>
      <c r="P270" s="4" t="str">
        <f>VLOOKUP(E270,'Maps and Palettes'!$H$2:$I$418,2,FALSE)</f>
        <v>Figaro Castle: Exterior</v>
      </c>
      <c r="Q270" s="5" t="s">
        <v>1591</v>
      </c>
      <c r="R270">
        <v>204</v>
      </c>
      <c r="S270" s="4">
        <f t="shared" si="48"/>
        <v>55</v>
      </c>
      <c r="T270" s="4">
        <f t="shared" si="49"/>
        <v>103</v>
      </c>
      <c r="U270" s="4">
        <f t="shared" si="50"/>
        <v>29</v>
      </c>
      <c r="V270" s="4">
        <f t="shared" si="51"/>
        <v>0</v>
      </c>
      <c r="W270">
        <v>86</v>
      </c>
      <c r="X270" s="5" t="s">
        <v>634</v>
      </c>
      <c r="AQ270" s="19">
        <v>55</v>
      </c>
      <c r="BB270" s="19"/>
    </row>
    <row r="271" spans="1:54" ht="30">
      <c r="A271">
        <v>236</v>
      </c>
      <c r="B271" s="4">
        <v>61</v>
      </c>
      <c r="C271">
        <v>11</v>
      </c>
      <c r="D271">
        <v>32</v>
      </c>
      <c r="E271" s="17">
        <v>59</v>
      </c>
      <c r="F271">
        <v>10</v>
      </c>
      <c r="G271">
        <v>48</v>
      </c>
      <c r="H271">
        <v>1</v>
      </c>
      <c r="I271">
        <v>0</v>
      </c>
      <c r="J271">
        <v>0</v>
      </c>
      <c r="K271">
        <v>16</v>
      </c>
      <c r="L271">
        <v>0</v>
      </c>
      <c r="M271">
        <v>0</v>
      </c>
      <c r="P271" s="4" t="str">
        <f>VLOOKUP(E271,'Maps and Palettes'!$H$2:$I$418,2,FALSE)</f>
        <v>Figaro Castle: Other Rooms</v>
      </c>
      <c r="Q271" s="5" t="s">
        <v>1568</v>
      </c>
      <c r="R271">
        <v>213</v>
      </c>
      <c r="S271" s="4">
        <f t="shared" si="48"/>
        <v>59</v>
      </c>
      <c r="T271" s="4">
        <f t="shared" si="49"/>
        <v>10</v>
      </c>
      <c r="U271" s="4">
        <f t="shared" si="50"/>
        <v>33</v>
      </c>
      <c r="V271" s="4">
        <f t="shared" si="51"/>
        <v>3</v>
      </c>
      <c r="W271">
        <v>87</v>
      </c>
      <c r="X271" t="s">
        <v>2871</v>
      </c>
      <c r="AQ271" s="19">
        <v>59</v>
      </c>
      <c r="BB271" s="19"/>
    </row>
    <row r="272" spans="1:54">
      <c r="A272">
        <v>237</v>
      </c>
      <c r="B272" s="4">
        <v>61</v>
      </c>
      <c r="C272">
        <v>27</v>
      </c>
      <c r="D272">
        <v>31</v>
      </c>
      <c r="E272" s="17">
        <v>59</v>
      </c>
      <c r="F272">
        <v>14</v>
      </c>
      <c r="G272">
        <v>48</v>
      </c>
      <c r="H272">
        <v>3</v>
      </c>
      <c r="I272">
        <v>0</v>
      </c>
      <c r="J272">
        <v>0</v>
      </c>
      <c r="K272">
        <v>48</v>
      </c>
      <c r="L272">
        <v>0</v>
      </c>
      <c r="M272">
        <v>0</v>
      </c>
      <c r="P272" s="4" t="str">
        <f>VLOOKUP(E272,'Maps and Palettes'!$H$2:$I$418,2,FALSE)</f>
        <v>Figaro Castle: Other Rooms</v>
      </c>
      <c r="Q272" s="5" t="s">
        <v>1567</v>
      </c>
      <c r="R272">
        <v>214</v>
      </c>
      <c r="S272" s="4">
        <f t="shared" si="48"/>
        <v>59</v>
      </c>
      <c r="T272" s="4">
        <f t="shared" si="49"/>
        <v>28</v>
      </c>
      <c r="U272" s="4">
        <f t="shared" si="50"/>
        <v>32</v>
      </c>
      <c r="V272" s="4">
        <f t="shared" si="51"/>
        <v>1</v>
      </c>
      <c r="W272">
        <v>88</v>
      </c>
      <c r="X272" s="4" t="s">
        <v>2872</v>
      </c>
      <c r="AQ272" s="19">
        <v>59</v>
      </c>
      <c r="BB272" s="19"/>
    </row>
    <row r="273" spans="1:56" ht="30">
      <c r="A273">
        <v>238</v>
      </c>
      <c r="B273" s="4">
        <v>61</v>
      </c>
      <c r="C273">
        <v>2</v>
      </c>
      <c r="D273">
        <v>37</v>
      </c>
      <c r="E273" s="17">
        <v>62</v>
      </c>
      <c r="F273">
        <v>12</v>
      </c>
      <c r="G273">
        <v>13</v>
      </c>
      <c r="H273">
        <v>3</v>
      </c>
      <c r="I273">
        <v>1</v>
      </c>
      <c r="J273">
        <v>0</v>
      </c>
      <c r="K273">
        <v>56</v>
      </c>
      <c r="L273">
        <v>0</v>
      </c>
      <c r="M273">
        <v>0</v>
      </c>
      <c r="P273" s="4" t="str">
        <f>VLOOKUP(E273,'Maps and Palettes'!$H$2:$I$418,2,FALSE)</f>
        <v>Figaro Castle: Upper Basement</v>
      </c>
      <c r="Q273" s="5" t="s">
        <v>1607</v>
      </c>
      <c r="R273">
        <v>239</v>
      </c>
      <c r="S273" s="4">
        <f t="shared" si="48"/>
        <v>62</v>
      </c>
      <c r="T273" s="4">
        <f t="shared" si="49"/>
        <v>3</v>
      </c>
      <c r="U273" s="4">
        <f t="shared" si="50"/>
        <v>36</v>
      </c>
      <c r="V273" s="4">
        <f t="shared" si="51"/>
        <v>1</v>
      </c>
      <c r="W273">
        <v>87</v>
      </c>
      <c r="X273" s="4" t="s">
        <v>2871</v>
      </c>
      <c r="AQ273" s="19">
        <v>62</v>
      </c>
      <c r="BB273" s="19"/>
      <c r="BD273" s="19" t="s">
        <v>12251</v>
      </c>
    </row>
    <row r="274" spans="1:56" ht="30">
      <c r="A274">
        <v>239</v>
      </c>
      <c r="B274" s="4">
        <v>62</v>
      </c>
      <c r="C274">
        <v>13</v>
      </c>
      <c r="D274">
        <v>12</v>
      </c>
      <c r="E274" s="17">
        <v>61</v>
      </c>
      <c r="F274">
        <v>3</v>
      </c>
      <c r="G274">
        <v>36</v>
      </c>
      <c r="H274">
        <v>1</v>
      </c>
      <c r="I274">
        <v>1</v>
      </c>
      <c r="J274">
        <v>0</v>
      </c>
      <c r="K274">
        <v>24</v>
      </c>
      <c r="L274">
        <v>0</v>
      </c>
      <c r="M274">
        <v>0</v>
      </c>
      <c r="P274" s="4" t="str">
        <f>VLOOKUP(E274,'Maps and Palettes'!$H$2:$I$418,2,FALSE)</f>
        <v>Figaro Castle: Switch Room and Prison</v>
      </c>
      <c r="Q274" s="5" t="s">
        <v>1608</v>
      </c>
      <c r="R274">
        <v>238</v>
      </c>
      <c r="S274" s="4">
        <f t="shared" si="48"/>
        <v>61</v>
      </c>
      <c r="T274" s="4">
        <f t="shared" si="49"/>
        <v>12</v>
      </c>
      <c r="U274" s="4">
        <f t="shared" si="50"/>
        <v>13</v>
      </c>
      <c r="V274" s="4">
        <f t="shared" si="51"/>
        <v>3</v>
      </c>
      <c r="W274">
        <v>89</v>
      </c>
      <c r="X274" t="s">
        <v>2875</v>
      </c>
      <c r="AQ274" s="19">
        <v>61</v>
      </c>
      <c r="BB274" s="19"/>
    </row>
    <row r="275" spans="1:56" ht="30">
      <c r="A275">
        <v>240</v>
      </c>
      <c r="B275" s="4">
        <v>62</v>
      </c>
      <c r="C275">
        <v>14</v>
      </c>
      <c r="D275">
        <v>8</v>
      </c>
      <c r="E275" s="17">
        <v>63</v>
      </c>
      <c r="F275">
        <v>54</v>
      </c>
      <c r="G275">
        <v>6</v>
      </c>
      <c r="H275">
        <v>1</v>
      </c>
      <c r="I275">
        <v>1</v>
      </c>
      <c r="J275">
        <v>0</v>
      </c>
      <c r="K275">
        <v>24</v>
      </c>
      <c r="L275">
        <v>0</v>
      </c>
      <c r="M275">
        <v>0</v>
      </c>
      <c r="P275" s="4" t="str">
        <f>VLOOKUP(E275,'Maps and Palettes'!$H$2:$I$418,2,FALSE)</f>
        <v>Figaro Castle: Lower Basement</v>
      </c>
      <c r="Q275" s="5" t="s">
        <v>1609</v>
      </c>
      <c r="R275">
        <v>245</v>
      </c>
      <c r="S275" s="4">
        <f t="shared" ref="S275:S303" si="52">IF(VLOOKUP(R275,$A$3:$M$1354,5,FALSE)=511,"parent_map",VLOOKUP(R275,$A$3:$M$1354,2,FALSE))</f>
        <v>63</v>
      </c>
      <c r="T275" s="4">
        <f t="shared" ref="T275:T303" si="53">VLOOKUP(R275,$A$3:$M$1354,6,FALSE)</f>
        <v>13</v>
      </c>
      <c r="U275" s="4">
        <f t="shared" ref="U275:U303" si="54">VLOOKUP(R275,$A$3:$M$1354,7,FALSE)</f>
        <v>7</v>
      </c>
      <c r="V275" s="4">
        <f t="shared" ref="V275:V303" si="55">VLOOKUP(R275,$A$3:$M$1354,8,FALSE)</f>
        <v>3</v>
      </c>
      <c r="W275">
        <v>89</v>
      </c>
      <c r="X275" s="4" t="s">
        <v>2875</v>
      </c>
      <c r="AQ275" s="19">
        <v>63</v>
      </c>
      <c r="BB275" s="19"/>
    </row>
    <row r="276" spans="1:56" ht="30">
      <c r="A276">
        <v>241</v>
      </c>
      <c r="B276" s="4">
        <v>62</v>
      </c>
      <c r="C276">
        <v>2</v>
      </c>
      <c r="D276">
        <v>13</v>
      </c>
      <c r="E276" s="17">
        <v>63</v>
      </c>
      <c r="F276">
        <v>46</v>
      </c>
      <c r="G276">
        <v>9</v>
      </c>
      <c r="H276">
        <v>3</v>
      </c>
      <c r="I276">
        <v>1</v>
      </c>
      <c r="J276">
        <v>0</v>
      </c>
      <c r="K276">
        <v>56</v>
      </c>
      <c r="L276">
        <v>0</v>
      </c>
      <c r="M276">
        <v>0</v>
      </c>
      <c r="P276" s="4" t="str">
        <f>VLOOKUP(E276,'Maps and Palettes'!$H$2:$I$418,2,FALSE)</f>
        <v>Figaro Castle: Lower Basement</v>
      </c>
      <c r="Q276" s="5" t="s">
        <v>1610</v>
      </c>
      <c r="R276">
        <v>246</v>
      </c>
      <c r="S276" s="4">
        <f t="shared" si="52"/>
        <v>63</v>
      </c>
      <c r="T276" s="4">
        <f t="shared" si="53"/>
        <v>3</v>
      </c>
      <c r="U276" s="4">
        <f t="shared" si="54"/>
        <v>12</v>
      </c>
      <c r="V276" s="4">
        <f t="shared" si="55"/>
        <v>1</v>
      </c>
      <c r="W276">
        <v>90</v>
      </c>
      <c r="X276" s="4" t="s">
        <v>2876</v>
      </c>
      <c r="AQ276" s="19">
        <v>63</v>
      </c>
      <c r="BB276" s="19"/>
    </row>
    <row r="277" spans="1:56" ht="30">
      <c r="A277">
        <v>242</v>
      </c>
      <c r="B277" s="4">
        <v>62</v>
      </c>
      <c r="C277">
        <v>4</v>
      </c>
      <c r="D277">
        <v>6</v>
      </c>
      <c r="E277" s="17">
        <v>66</v>
      </c>
      <c r="F277">
        <v>3</v>
      </c>
      <c r="G277">
        <v>55</v>
      </c>
      <c r="H277">
        <v>0</v>
      </c>
      <c r="I277">
        <v>0</v>
      </c>
      <c r="J277">
        <v>0</v>
      </c>
      <c r="K277">
        <v>0</v>
      </c>
      <c r="L277">
        <v>0</v>
      </c>
      <c r="M277">
        <v>0</v>
      </c>
      <c r="P277" s="4" t="str">
        <f>VLOOKUP(E277,'Maps and Palettes'!$H$2:$I$418,2,FALSE)</f>
        <v>Figaro Castle: Basement Treasure Room</v>
      </c>
      <c r="Q277" s="5" t="s">
        <v>1611</v>
      </c>
      <c r="R277">
        <v>255</v>
      </c>
      <c r="S277" s="4">
        <f t="shared" si="52"/>
        <v>66</v>
      </c>
      <c r="T277" s="4">
        <f t="shared" si="53"/>
        <v>4</v>
      </c>
      <c r="U277" s="4">
        <f t="shared" si="54"/>
        <v>8</v>
      </c>
      <c r="V277" s="4">
        <f t="shared" si="55"/>
        <v>2</v>
      </c>
      <c r="W277">
        <v>90</v>
      </c>
      <c r="X277" s="4" t="s">
        <v>2876</v>
      </c>
      <c r="AQ277" s="19">
        <v>66</v>
      </c>
      <c r="BB277" s="19"/>
    </row>
    <row r="278" spans="1:56" ht="30">
      <c r="A278">
        <v>243</v>
      </c>
      <c r="B278" s="4">
        <v>62</v>
      </c>
      <c r="C278">
        <v>8</v>
      </c>
      <c r="D278">
        <v>18</v>
      </c>
      <c r="E278" s="17">
        <v>63</v>
      </c>
      <c r="F278">
        <v>84</v>
      </c>
      <c r="G278">
        <v>5</v>
      </c>
      <c r="H278">
        <v>2</v>
      </c>
      <c r="I278">
        <v>0</v>
      </c>
      <c r="J278">
        <v>0</v>
      </c>
      <c r="K278">
        <v>32</v>
      </c>
      <c r="L278">
        <v>0</v>
      </c>
      <c r="M278">
        <v>0</v>
      </c>
      <c r="P278" s="4" t="str">
        <f>VLOOKUP(E278,'Maps and Palettes'!$H$2:$I$418,2,FALSE)</f>
        <v>Figaro Castle: Lower Basement</v>
      </c>
      <c r="Q278" s="5" t="s">
        <v>1612</v>
      </c>
      <c r="R278">
        <v>251</v>
      </c>
      <c r="S278" s="4">
        <f t="shared" si="52"/>
        <v>63</v>
      </c>
      <c r="T278" s="4">
        <f t="shared" si="53"/>
        <v>8</v>
      </c>
      <c r="U278" s="4">
        <f t="shared" si="54"/>
        <v>17</v>
      </c>
      <c r="V278" s="4">
        <f t="shared" si="55"/>
        <v>0</v>
      </c>
      <c r="W278">
        <v>91</v>
      </c>
      <c r="X278" s="5" t="s">
        <v>2873</v>
      </c>
      <c r="AQ278" s="19">
        <v>63</v>
      </c>
      <c r="BB278" s="19"/>
    </row>
    <row r="279" spans="1:56" ht="30">
      <c r="A279">
        <v>244</v>
      </c>
      <c r="B279" s="4">
        <v>62</v>
      </c>
      <c r="C279">
        <v>8</v>
      </c>
      <c r="D279">
        <v>6</v>
      </c>
      <c r="E279" s="17">
        <v>64</v>
      </c>
      <c r="F279">
        <v>29</v>
      </c>
      <c r="G279">
        <v>20</v>
      </c>
      <c r="H279">
        <v>0</v>
      </c>
      <c r="I279">
        <v>1</v>
      </c>
      <c r="J279">
        <v>0</v>
      </c>
      <c r="K279">
        <v>8</v>
      </c>
      <c r="L279">
        <v>0</v>
      </c>
      <c r="M279">
        <v>0</v>
      </c>
      <c r="P279" s="4" t="str">
        <f>VLOOKUP(E279,'Maps and Palettes'!$H$2:$I$418,2,FALSE)</f>
        <v>Figaro Castle: Engine Room</v>
      </c>
      <c r="Q279" s="5" t="s">
        <v>1613</v>
      </c>
      <c r="R279">
        <v>252</v>
      </c>
      <c r="S279" s="4">
        <f t="shared" si="52"/>
        <v>64</v>
      </c>
      <c r="T279" s="4">
        <f t="shared" si="53"/>
        <v>8</v>
      </c>
      <c r="U279" s="4">
        <f t="shared" si="54"/>
        <v>8</v>
      </c>
      <c r="V279" s="4">
        <f t="shared" si="55"/>
        <v>2</v>
      </c>
      <c r="W279">
        <v>91</v>
      </c>
      <c r="X279" s="5" t="s">
        <v>2873</v>
      </c>
      <c r="AQ279" s="19">
        <v>64</v>
      </c>
      <c r="BB279" s="19"/>
    </row>
    <row r="280" spans="1:56" ht="30">
      <c r="A280">
        <v>245</v>
      </c>
      <c r="B280" s="4">
        <v>63</v>
      </c>
      <c r="C280">
        <v>53</v>
      </c>
      <c r="D280">
        <v>5</v>
      </c>
      <c r="E280" s="17">
        <v>62</v>
      </c>
      <c r="F280">
        <v>13</v>
      </c>
      <c r="G280">
        <v>7</v>
      </c>
      <c r="H280">
        <v>3</v>
      </c>
      <c r="I280">
        <v>1</v>
      </c>
      <c r="J280">
        <v>0</v>
      </c>
      <c r="K280">
        <v>56</v>
      </c>
      <c r="L280">
        <v>0</v>
      </c>
      <c r="M280">
        <v>0</v>
      </c>
      <c r="P280" s="4" t="str">
        <f>VLOOKUP(E280,'Maps and Palettes'!$H$2:$I$418,2,FALSE)</f>
        <v>Figaro Castle: Upper Basement</v>
      </c>
      <c r="Q280" s="5" t="s">
        <v>1614</v>
      </c>
      <c r="R280">
        <v>240</v>
      </c>
      <c r="S280" s="4">
        <f t="shared" si="52"/>
        <v>62</v>
      </c>
      <c r="T280" s="4">
        <f t="shared" si="53"/>
        <v>54</v>
      </c>
      <c r="U280" s="4">
        <f t="shared" si="54"/>
        <v>6</v>
      </c>
      <c r="V280" s="4">
        <f t="shared" si="55"/>
        <v>1</v>
      </c>
      <c r="W280">
        <v>92</v>
      </c>
      <c r="X280" s="4" t="s">
        <v>2874</v>
      </c>
      <c r="AQ280" s="19">
        <v>62</v>
      </c>
      <c r="BB280" s="19"/>
    </row>
    <row r="281" spans="1:56" ht="30">
      <c r="A281">
        <v>246</v>
      </c>
      <c r="B281" s="4">
        <v>63</v>
      </c>
      <c r="C281">
        <v>47</v>
      </c>
      <c r="D281">
        <v>8</v>
      </c>
      <c r="E281" s="17">
        <v>62</v>
      </c>
      <c r="F281">
        <v>3</v>
      </c>
      <c r="G281">
        <v>12</v>
      </c>
      <c r="H281">
        <v>1</v>
      </c>
      <c r="I281">
        <v>1</v>
      </c>
      <c r="J281">
        <v>0</v>
      </c>
      <c r="K281">
        <v>24</v>
      </c>
      <c r="L281">
        <v>0</v>
      </c>
      <c r="M281">
        <v>0</v>
      </c>
      <c r="P281" s="4" t="str">
        <f>VLOOKUP(E281,'Maps and Palettes'!$H$2:$I$418,2,FALSE)</f>
        <v>Figaro Castle: Upper Basement</v>
      </c>
      <c r="Q281" s="5" t="s">
        <v>1615</v>
      </c>
      <c r="R281">
        <v>241</v>
      </c>
      <c r="S281" s="4">
        <f t="shared" si="52"/>
        <v>62</v>
      </c>
      <c r="T281" s="4">
        <f t="shared" si="53"/>
        <v>46</v>
      </c>
      <c r="U281" s="4">
        <f t="shared" si="54"/>
        <v>9</v>
      </c>
      <c r="V281" s="4">
        <f t="shared" si="55"/>
        <v>3</v>
      </c>
      <c r="W281">
        <v>93</v>
      </c>
      <c r="X281" s="4" t="s">
        <v>2877</v>
      </c>
      <c r="AQ281" s="19">
        <v>62</v>
      </c>
      <c r="BB281" s="19"/>
    </row>
    <row r="282" spans="1:56" ht="30">
      <c r="A282">
        <v>247</v>
      </c>
      <c r="B282" s="4">
        <v>63</v>
      </c>
      <c r="C282">
        <v>56</v>
      </c>
      <c r="D282">
        <v>15</v>
      </c>
      <c r="E282" s="17">
        <v>63</v>
      </c>
      <c r="F282">
        <v>87</v>
      </c>
      <c r="G282">
        <v>7</v>
      </c>
      <c r="H282">
        <v>2</v>
      </c>
      <c r="I282">
        <v>0</v>
      </c>
      <c r="J282">
        <v>0</v>
      </c>
      <c r="K282">
        <v>32</v>
      </c>
      <c r="L282">
        <v>0</v>
      </c>
      <c r="M282">
        <v>0</v>
      </c>
      <c r="P282" s="4" t="str">
        <f>VLOOKUP(E282,'Maps and Palettes'!$H$2:$I$418,2,FALSE)</f>
        <v>Figaro Castle: Lower Basement</v>
      </c>
      <c r="Q282" s="5" t="s">
        <v>1616</v>
      </c>
      <c r="R282">
        <v>249</v>
      </c>
      <c r="S282" s="4">
        <f t="shared" si="52"/>
        <v>63</v>
      </c>
      <c r="T282" s="4">
        <f t="shared" si="53"/>
        <v>56</v>
      </c>
      <c r="U282" s="4">
        <f t="shared" si="54"/>
        <v>14</v>
      </c>
      <c r="V282" s="4">
        <f t="shared" si="55"/>
        <v>0</v>
      </c>
      <c r="W282">
        <v>92</v>
      </c>
      <c r="X282" s="4" t="s">
        <v>2874</v>
      </c>
      <c r="AQ282" s="19">
        <v>63</v>
      </c>
      <c r="BB282" s="19"/>
    </row>
    <row r="283" spans="1:56" ht="30">
      <c r="A283">
        <v>248</v>
      </c>
      <c r="B283" s="4">
        <v>63</v>
      </c>
      <c r="C283">
        <v>44</v>
      </c>
      <c r="D283">
        <v>15</v>
      </c>
      <c r="E283" s="17">
        <v>63</v>
      </c>
      <c r="F283">
        <v>81</v>
      </c>
      <c r="G283">
        <v>7</v>
      </c>
      <c r="H283">
        <v>2</v>
      </c>
      <c r="I283">
        <v>0</v>
      </c>
      <c r="J283">
        <v>0</v>
      </c>
      <c r="K283">
        <v>32</v>
      </c>
      <c r="L283">
        <v>0</v>
      </c>
      <c r="M283">
        <v>0</v>
      </c>
      <c r="P283" s="4" t="str">
        <f>VLOOKUP(E283,'Maps and Palettes'!$H$2:$I$418,2,FALSE)</f>
        <v>Figaro Castle: Lower Basement</v>
      </c>
      <c r="Q283" s="5" t="s">
        <v>1617</v>
      </c>
      <c r="R283">
        <v>250</v>
      </c>
      <c r="S283" s="4">
        <f t="shared" si="52"/>
        <v>63</v>
      </c>
      <c r="T283" s="4">
        <f t="shared" si="53"/>
        <v>44</v>
      </c>
      <c r="U283" s="4">
        <f t="shared" si="54"/>
        <v>14</v>
      </c>
      <c r="V283" s="4">
        <f t="shared" si="55"/>
        <v>0</v>
      </c>
      <c r="W283">
        <v>93</v>
      </c>
      <c r="X283" s="4" t="s">
        <v>2877</v>
      </c>
      <c r="AQ283" s="19">
        <v>63</v>
      </c>
      <c r="BB283" s="19"/>
    </row>
    <row r="284" spans="1:56" ht="30">
      <c r="A284">
        <v>249</v>
      </c>
      <c r="B284" s="4">
        <v>63</v>
      </c>
      <c r="C284">
        <v>87</v>
      </c>
      <c r="D284">
        <v>5</v>
      </c>
      <c r="E284" s="17">
        <v>63</v>
      </c>
      <c r="F284">
        <v>56</v>
      </c>
      <c r="G284">
        <v>14</v>
      </c>
      <c r="H284">
        <v>0</v>
      </c>
      <c r="I284">
        <v>0</v>
      </c>
      <c r="J284">
        <v>0</v>
      </c>
      <c r="K284">
        <v>0</v>
      </c>
      <c r="L284">
        <v>0</v>
      </c>
      <c r="M284">
        <v>0</v>
      </c>
      <c r="P284" s="4" t="str">
        <f>VLOOKUP(E284,'Maps and Palettes'!$H$2:$I$418,2,FALSE)</f>
        <v>Figaro Castle: Lower Basement</v>
      </c>
      <c r="Q284" s="5" t="s">
        <v>1618</v>
      </c>
      <c r="R284">
        <v>247</v>
      </c>
      <c r="S284" s="4">
        <f t="shared" si="52"/>
        <v>63</v>
      </c>
      <c r="T284" s="4">
        <f t="shared" si="53"/>
        <v>87</v>
      </c>
      <c r="U284" s="4">
        <f t="shared" si="54"/>
        <v>7</v>
      </c>
      <c r="V284" s="4">
        <f t="shared" si="55"/>
        <v>2</v>
      </c>
      <c r="W284">
        <v>94</v>
      </c>
      <c r="X284" s="4" t="s">
        <v>2878</v>
      </c>
      <c r="AQ284" s="19">
        <v>63</v>
      </c>
      <c r="BB284" s="19"/>
    </row>
    <row r="285" spans="1:56" ht="30">
      <c r="A285">
        <v>250</v>
      </c>
      <c r="B285" s="4">
        <v>63</v>
      </c>
      <c r="C285">
        <v>81</v>
      </c>
      <c r="D285">
        <v>5</v>
      </c>
      <c r="E285" s="17">
        <v>63</v>
      </c>
      <c r="F285">
        <v>44</v>
      </c>
      <c r="G285">
        <v>14</v>
      </c>
      <c r="H285">
        <v>0</v>
      </c>
      <c r="I285">
        <v>0</v>
      </c>
      <c r="J285">
        <v>0</v>
      </c>
      <c r="K285">
        <v>0</v>
      </c>
      <c r="L285">
        <v>0</v>
      </c>
      <c r="M285">
        <v>0</v>
      </c>
      <c r="P285" s="4" t="str">
        <f>VLOOKUP(E285,'Maps and Palettes'!$H$2:$I$418,2,FALSE)</f>
        <v>Figaro Castle: Lower Basement</v>
      </c>
      <c r="Q285" s="5" t="s">
        <v>1619</v>
      </c>
      <c r="R285">
        <v>248</v>
      </c>
      <c r="S285" s="4">
        <f t="shared" si="52"/>
        <v>63</v>
      </c>
      <c r="T285" s="4">
        <f t="shared" si="53"/>
        <v>81</v>
      </c>
      <c r="U285" s="4">
        <f t="shared" si="54"/>
        <v>7</v>
      </c>
      <c r="V285" s="4">
        <f t="shared" si="55"/>
        <v>2</v>
      </c>
      <c r="W285">
        <v>94</v>
      </c>
      <c r="X285" s="4" t="s">
        <v>2878</v>
      </c>
      <c r="AQ285" s="19">
        <v>63</v>
      </c>
      <c r="BB285" s="19"/>
    </row>
    <row r="286" spans="1:56" ht="30">
      <c r="A286">
        <v>251</v>
      </c>
      <c r="B286" s="4">
        <v>63</v>
      </c>
      <c r="C286">
        <v>84</v>
      </c>
      <c r="D286">
        <v>3</v>
      </c>
      <c r="E286" s="17">
        <v>62</v>
      </c>
      <c r="F286">
        <v>8</v>
      </c>
      <c r="G286">
        <v>17</v>
      </c>
      <c r="H286">
        <v>0</v>
      </c>
      <c r="I286">
        <v>0</v>
      </c>
      <c r="J286">
        <v>0</v>
      </c>
      <c r="K286">
        <v>0</v>
      </c>
      <c r="L286">
        <v>0</v>
      </c>
      <c r="M286">
        <v>0</v>
      </c>
      <c r="P286" s="4" t="str">
        <f>VLOOKUP(E286,'Maps and Palettes'!$H$2:$I$418,2,FALSE)</f>
        <v>Figaro Castle: Upper Basement</v>
      </c>
      <c r="Q286" s="5" t="s">
        <v>1620</v>
      </c>
      <c r="R286">
        <v>243</v>
      </c>
      <c r="S286" s="4">
        <f t="shared" si="52"/>
        <v>62</v>
      </c>
      <c r="T286" s="4">
        <f t="shared" si="53"/>
        <v>84</v>
      </c>
      <c r="U286" s="4">
        <f t="shared" si="54"/>
        <v>5</v>
      </c>
      <c r="V286" s="4">
        <f t="shared" si="55"/>
        <v>2</v>
      </c>
      <c r="W286">
        <v>94</v>
      </c>
      <c r="X286" s="4" t="s">
        <v>2878</v>
      </c>
      <c r="AQ286" s="19">
        <v>62</v>
      </c>
      <c r="BB286" s="19"/>
    </row>
    <row r="287" spans="1:56" ht="30">
      <c r="A287">
        <v>252</v>
      </c>
      <c r="B287" s="4">
        <v>64</v>
      </c>
      <c r="C287">
        <v>29</v>
      </c>
      <c r="D287">
        <v>21</v>
      </c>
      <c r="E287" s="17">
        <v>62</v>
      </c>
      <c r="F287">
        <v>8</v>
      </c>
      <c r="G287">
        <v>8</v>
      </c>
      <c r="H287">
        <v>2</v>
      </c>
      <c r="I287">
        <v>0</v>
      </c>
      <c r="J287">
        <v>0</v>
      </c>
      <c r="K287">
        <v>32</v>
      </c>
      <c r="L287">
        <v>0</v>
      </c>
      <c r="M287">
        <v>0</v>
      </c>
      <c r="P287" s="4" t="str">
        <f>VLOOKUP(E287,'Maps and Palettes'!$H$2:$I$418,2,FALSE)</f>
        <v>Figaro Castle: Upper Basement</v>
      </c>
      <c r="Q287" s="5" t="s">
        <v>1621</v>
      </c>
      <c r="R287">
        <v>244</v>
      </c>
      <c r="S287" s="4">
        <f t="shared" si="52"/>
        <v>62</v>
      </c>
      <c r="T287" s="4">
        <f t="shared" si="53"/>
        <v>29</v>
      </c>
      <c r="U287" s="4">
        <f t="shared" si="54"/>
        <v>20</v>
      </c>
      <c r="V287" s="4">
        <f t="shared" si="55"/>
        <v>0</v>
      </c>
      <c r="W287">
        <v>95</v>
      </c>
      <c r="X287" t="s">
        <v>670</v>
      </c>
      <c r="AQ287" s="19">
        <v>62</v>
      </c>
      <c r="BB287" s="19"/>
    </row>
    <row r="288" spans="1:56" ht="30">
      <c r="A288">
        <v>253</v>
      </c>
      <c r="B288" s="4">
        <v>64</v>
      </c>
      <c r="C288">
        <v>29</v>
      </c>
      <c r="D288">
        <v>5</v>
      </c>
      <c r="E288" s="17">
        <v>65</v>
      </c>
      <c r="F288">
        <v>68</v>
      </c>
      <c r="G288">
        <v>16</v>
      </c>
      <c r="H288">
        <v>0</v>
      </c>
      <c r="I288">
        <v>0</v>
      </c>
      <c r="J288">
        <v>0</v>
      </c>
      <c r="K288">
        <v>0</v>
      </c>
      <c r="L288">
        <v>0</v>
      </c>
      <c r="M288">
        <v>0</v>
      </c>
      <c r="P288" s="4" t="str">
        <f>VLOOKUP(E288,'Maps and Palettes'!$H$2:$I$418,2,FALSE)</f>
        <v>Figaro Castle: Treasury</v>
      </c>
      <c r="Q288" s="5" t="s">
        <v>1622</v>
      </c>
      <c r="R288">
        <v>254</v>
      </c>
      <c r="S288" s="4">
        <f t="shared" si="52"/>
        <v>65</v>
      </c>
      <c r="T288" s="4">
        <f t="shared" si="53"/>
        <v>29</v>
      </c>
      <c r="U288" s="4">
        <f t="shared" si="54"/>
        <v>7</v>
      </c>
      <c r="V288" s="4">
        <f t="shared" si="55"/>
        <v>2</v>
      </c>
      <c r="W288">
        <v>95</v>
      </c>
      <c r="X288" s="4" t="s">
        <v>670</v>
      </c>
      <c r="AQ288" s="19">
        <v>65</v>
      </c>
      <c r="BB288" s="19"/>
    </row>
    <row r="289" spans="1:54" ht="30">
      <c r="A289">
        <v>254</v>
      </c>
      <c r="B289" s="4">
        <v>65</v>
      </c>
      <c r="C289">
        <v>68</v>
      </c>
      <c r="D289">
        <v>17</v>
      </c>
      <c r="E289" s="17">
        <v>64</v>
      </c>
      <c r="F289">
        <v>29</v>
      </c>
      <c r="G289">
        <v>7</v>
      </c>
      <c r="H289">
        <v>2</v>
      </c>
      <c r="I289">
        <v>0</v>
      </c>
      <c r="J289">
        <v>0</v>
      </c>
      <c r="K289">
        <v>32</v>
      </c>
      <c r="L289">
        <v>0</v>
      </c>
      <c r="M289">
        <v>0</v>
      </c>
      <c r="P289" s="4" t="str">
        <f>VLOOKUP(E289,'Maps and Palettes'!$H$2:$I$418,2,FALSE)</f>
        <v>Figaro Castle: Engine Room</v>
      </c>
      <c r="Q289" s="5" t="s">
        <v>1623</v>
      </c>
      <c r="R289">
        <v>253</v>
      </c>
      <c r="S289" s="4">
        <f t="shared" si="52"/>
        <v>64</v>
      </c>
      <c r="T289" s="4">
        <f t="shared" si="53"/>
        <v>68</v>
      </c>
      <c r="U289" s="4">
        <f t="shared" si="54"/>
        <v>16</v>
      </c>
      <c r="V289" s="4">
        <f t="shared" si="55"/>
        <v>0</v>
      </c>
      <c r="W289">
        <v>96</v>
      </c>
      <c r="X289" s="5" t="s">
        <v>1623</v>
      </c>
      <c r="AQ289" s="19">
        <v>64</v>
      </c>
      <c r="BB289" s="19"/>
    </row>
    <row r="290" spans="1:54" ht="30">
      <c r="A290">
        <v>255</v>
      </c>
      <c r="B290" s="4">
        <v>66</v>
      </c>
      <c r="C290">
        <v>3</v>
      </c>
      <c r="D290">
        <v>56</v>
      </c>
      <c r="E290" s="17">
        <v>62</v>
      </c>
      <c r="F290">
        <v>4</v>
      </c>
      <c r="G290">
        <v>8</v>
      </c>
      <c r="H290">
        <v>2</v>
      </c>
      <c r="I290">
        <v>0</v>
      </c>
      <c r="J290">
        <v>0</v>
      </c>
      <c r="K290">
        <v>32</v>
      </c>
      <c r="L290">
        <v>0</v>
      </c>
      <c r="M290">
        <v>0</v>
      </c>
      <c r="P290" s="4" t="str">
        <f>VLOOKUP(E290,'Maps and Palettes'!$H$2:$I$418,2,FALSE)</f>
        <v>Figaro Castle: Upper Basement</v>
      </c>
      <c r="Q290" s="5" t="s">
        <v>1624</v>
      </c>
      <c r="R290">
        <v>242</v>
      </c>
      <c r="S290" s="4">
        <f t="shared" si="52"/>
        <v>62</v>
      </c>
      <c r="T290" s="4">
        <f t="shared" si="53"/>
        <v>3</v>
      </c>
      <c r="U290" s="4">
        <f t="shared" si="54"/>
        <v>55</v>
      </c>
      <c r="V290" s="4">
        <f t="shared" si="55"/>
        <v>0</v>
      </c>
      <c r="W290">
        <v>97</v>
      </c>
      <c r="X290" t="s">
        <v>1624</v>
      </c>
      <c r="AQ290" s="19">
        <v>62</v>
      </c>
      <c r="BB290" s="19"/>
    </row>
    <row r="291" spans="1:54" ht="30">
      <c r="A291">
        <v>256</v>
      </c>
      <c r="B291" s="4">
        <v>68</v>
      </c>
      <c r="C291">
        <v>55</v>
      </c>
      <c r="D291">
        <v>57</v>
      </c>
      <c r="E291" s="17">
        <v>68</v>
      </c>
      <c r="F291">
        <v>14</v>
      </c>
      <c r="G291">
        <v>34</v>
      </c>
      <c r="H291">
        <v>2</v>
      </c>
      <c r="I291">
        <v>0</v>
      </c>
      <c r="J291">
        <v>0</v>
      </c>
      <c r="K291">
        <v>32</v>
      </c>
      <c r="L291">
        <v>0</v>
      </c>
      <c r="M291">
        <v>0</v>
      </c>
      <c r="P291" s="4" t="str">
        <f>VLOOKUP(E291,'Maps and Palettes'!$H$2:$I$418,2,FALSE)</f>
        <v>Cave to South Figaro (WoR)</v>
      </c>
      <c r="Q291" s="5" t="s">
        <v>1626</v>
      </c>
      <c r="R291">
        <v>261</v>
      </c>
      <c r="S291">
        <f t="shared" si="52"/>
        <v>68</v>
      </c>
      <c r="T291">
        <f t="shared" si="53"/>
        <v>55</v>
      </c>
      <c r="U291">
        <f t="shared" si="54"/>
        <v>56</v>
      </c>
      <c r="V291">
        <f t="shared" si="55"/>
        <v>0</v>
      </c>
      <c r="W291">
        <v>98</v>
      </c>
      <c r="X291" s="4" t="s">
        <v>2806</v>
      </c>
      <c r="AQ291" s="19">
        <v>68</v>
      </c>
      <c r="BB291" s="19"/>
    </row>
    <row r="292" spans="1:54" ht="45">
      <c r="A292">
        <v>257</v>
      </c>
      <c r="B292" s="4">
        <v>68</v>
      </c>
      <c r="C292">
        <v>61</v>
      </c>
      <c r="D292">
        <v>57</v>
      </c>
      <c r="E292" s="17">
        <v>68</v>
      </c>
      <c r="F292">
        <v>17</v>
      </c>
      <c r="G292">
        <v>21</v>
      </c>
      <c r="H292">
        <v>2</v>
      </c>
      <c r="I292">
        <v>0</v>
      </c>
      <c r="J292">
        <v>0</v>
      </c>
      <c r="K292">
        <v>32</v>
      </c>
      <c r="L292">
        <v>0</v>
      </c>
      <c r="M292">
        <v>0</v>
      </c>
      <c r="P292" s="4" t="str">
        <f>VLOOKUP(E292,'Maps and Palettes'!$H$2:$I$418,2,FALSE)</f>
        <v>Cave to South Figaro (WoR)</v>
      </c>
      <c r="Q292" s="5" t="s">
        <v>1629</v>
      </c>
      <c r="R292">
        <v>260</v>
      </c>
      <c r="S292">
        <f t="shared" si="52"/>
        <v>68</v>
      </c>
      <c r="T292">
        <f t="shared" si="53"/>
        <v>61</v>
      </c>
      <c r="U292">
        <f t="shared" si="54"/>
        <v>56</v>
      </c>
      <c r="V292">
        <f t="shared" si="55"/>
        <v>0</v>
      </c>
      <c r="W292">
        <v>98</v>
      </c>
      <c r="X292" s="4" t="s">
        <v>2806</v>
      </c>
      <c r="AQ292" s="19">
        <v>68</v>
      </c>
      <c r="BB292" s="19"/>
    </row>
    <row r="293" spans="1:54" ht="30">
      <c r="A293">
        <v>258</v>
      </c>
      <c r="B293" s="4">
        <v>68</v>
      </c>
      <c r="C293">
        <v>10</v>
      </c>
      <c r="D293">
        <v>2</v>
      </c>
      <c r="E293" s="17">
        <v>90</v>
      </c>
      <c r="F293">
        <v>55</v>
      </c>
      <c r="G293">
        <v>31</v>
      </c>
      <c r="H293">
        <v>0</v>
      </c>
      <c r="I293">
        <v>0</v>
      </c>
      <c r="J293">
        <v>0</v>
      </c>
      <c r="K293">
        <v>0</v>
      </c>
      <c r="L293">
        <v>0</v>
      </c>
      <c r="M293">
        <v>0</v>
      </c>
      <c r="P293" s="4" t="str">
        <f>VLOOKUP(E293,'Maps and Palettes'!$H$2:$I$418,2,FALSE)</f>
        <v>Cave to South Figaro: Turtle Room (WoR)</v>
      </c>
      <c r="Q293" s="5" t="s">
        <v>1630</v>
      </c>
      <c r="R293">
        <v>356</v>
      </c>
      <c r="S293">
        <f t="shared" si="52"/>
        <v>90</v>
      </c>
      <c r="T293">
        <f t="shared" si="53"/>
        <v>10</v>
      </c>
      <c r="U293">
        <f t="shared" si="54"/>
        <v>3</v>
      </c>
      <c r="V293">
        <f t="shared" si="55"/>
        <v>2</v>
      </c>
      <c r="W293">
        <v>99</v>
      </c>
      <c r="X293" s="4" t="s">
        <v>2808</v>
      </c>
      <c r="AQ293" s="19">
        <v>90</v>
      </c>
      <c r="BB293" s="19"/>
    </row>
    <row r="294" spans="1:54" ht="45">
      <c r="A294">
        <v>259</v>
      </c>
      <c r="B294" s="4">
        <v>68</v>
      </c>
      <c r="C294">
        <v>4</v>
      </c>
      <c r="D294">
        <v>4</v>
      </c>
      <c r="E294" s="17">
        <v>90</v>
      </c>
      <c r="F294">
        <v>41</v>
      </c>
      <c r="G294">
        <v>13</v>
      </c>
      <c r="H294">
        <v>0</v>
      </c>
      <c r="I294">
        <v>0</v>
      </c>
      <c r="J294">
        <v>0</v>
      </c>
      <c r="K294">
        <v>0</v>
      </c>
      <c r="L294">
        <v>0</v>
      </c>
      <c r="M294">
        <v>0</v>
      </c>
      <c r="P294" s="4" t="str">
        <f>VLOOKUP(E294,'Maps and Palettes'!$H$2:$I$418,2,FALSE)</f>
        <v>Cave to South Figaro: Turtle Room (WoR)</v>
      </c>
      <c r="Q294" s="5" t="s">
        <v>1627</v>
      </c>
      <c r="R294">
        <v>355</v>
      </c>
      <c r="S294" s="4">
        <f t="shared" si="52"/>
        <v>90</v>
      </c>
      <c r="T294" s="4">
        <f t="shared" si="53"/>
        <v>4</v>
      </c>
      <c r="U294" s="4">
        <f t="shared" si="54"/>
        <v>5</v>
      </c>
      <c r="V294" s="4">
        <f t="shared" si="55"/>
        <v>2</v>
      </c>
      <c r="W294">
        <v>99</v>
      </c>
      <c r="X294" s="4" t="s">
        <v>2808</v>
      </c>
      <c r="AQ294" s="19">
        <v>90</v>
      </c>
      <c r="BB294" s="19"/>
    </row>
    <row r="295" spans="1:54" ht="30">
      <c r="A295">
        <v>260</v>
      </c>
      <c r="B295" s="4">
        <v>68</v>
      </c>
      <c r="C295">
        <v>17</v>
      </c>
      <c r="D295">
        <v>20</v>
      </c>
      <c r="E295" s="17">
        <v>68</v>
      </c>
      <c r="F295">
        <v>61</v>
      </c>
      <c r="G295">
        <v>56</v>
      </c>
      <c r="H295">
        <v>0</v>
      </c>
      <c r="I295">
        <v>0</v>
      </c>
      <c r="J295">
        <v>0</v>
      </c>
      <c r="K295">
        <v>0</v>
      </c>
      <c r="L295">
        <v>0</v>
      </c>
      <c r="M295">
        <v>0</v>
      </c>
      <c r="P295" s="4" t="str">
        <f>VLOOKUP(E295,'Maps and Palettes'!$H$2:$I$418,2,FALSE)</f>
        <v>Cave to South Figaro (WoR)</v>
      </c>
      <c r="Q295" s="5" t="s">
        <v>1628</v>
      </c>
      <c r="R295">
        <v>257</v>
      </c>
      <c r="S295" s="4">
        <f t="shared" si="52"/>
        <v>68</v>
      </c>
      <c r="T295" s="4">
        <f t="shared" si="53"/>
        <v>17</v>
      </c>
      <c r="U295" s="4">
        <f t="shared" si="54"/>
        <v>21</v>
      </c>
      <c r="V295" s="4">
        <f t="shared" si="55"/>
        <v>2</v>
      </c>
      <c r="W295">
        <v>99</v>
      </c>
      <c r="X295" s="4" t="s">
        <v>2808</v>
      </c>
      <c r="AQ295" s="19">
        <v>68</v>
      </c>
      <c r="BB295" s="19"/>
    </row>
    <row r="296" spans="1:54" ht="45">
      <c r="A296">
        <v>261</v>
      </c>
      <c r="B296" s="4">
        <v>68</v>
      </c>
      <c r="C296">
        <v>14</v>
      </c>
      <c r="D296">
        <v>33</v>
      </c>
      <c r="E296" s="17">
        <v>68</v>
      </c>
      <c r="F296">
        <v>55</v>
      </c>
      <c r="G296">
        <v>56</v>
      </c>
      <c r="H296">
        <v>0</v>
      </c>
      <c r="I296">
        <v>0</v>
      </c>
      <c r="J296">
        <v>0</v>
      </c>
      <c r="K296">
        <v>0</v>
      </c>
      <c r="L296">
        <v>0</v>
      </c>
      <c r="M296">
        <v>0</v>
      </c>
      <c r="P296" s="4" t="str">
        <f>VLOOKUP(E296,'Maps and Palettes'!$H$2:$I$418,2,FALSE)</f>
        <v>Cave to South Figaro (WoR)</v>
      </c>
      <c r="Q296" s="5" t="s">
        <v>2811</v>
      </c>
      <c r="R296">
        <v>256</v>
      </c>
      <c r="S296" s="4">
        <f t="shared" si="52"/>
        <v>68</v>
      </c>
      <c r="T296" s="4">
        <f t="shared" si="53"/>
        <v>14</v>
      </c>
      <c r="U296" s="4">
        <f t="shared" si="54"/>
        <v>34</v>
      </c>
      <c r="V296" s="4">
        <f t="shared" si="55"/>
        <v>2</v>
      </c>
      <c r="W296">
        <v>100</v>
      </c>
      <c r="X296" s="4" t="s">
        <v>2810</v>
      </c>
      <c r="AQ296" s="19">
        <v>68</v>
      </c>
      <c r="BB296" s="19"/>
    </row>
    <row r="297" spans="1:54" ht="30">
      <c r="A297">
        <v>262</v>
      </c>
      <c r="B297" s="4">
        <v>68</v>
      </c>
      <c r="C297">
        <v>16</v>
      </c>
      <c r="D297">
        <v>43</v>
      </c>
      <c r="E297" s="17">
        <v>1</v>
      </c>
      <c r="F297">
        <v>106</v>
      </c>
      <c r="G297">
        <v>99</v>
      </c>
      <c r="H297">
        <v>2</v>
      </c>
      <c r="I297">
        <v>0</v>
      </c>
      <c r="J297">
        <v>0</v>
      </c>
      <c r="K297">
        <v>32</v>
      </c>
      <c r="L297">
        <v>0</v>
      </c>
      <c r="M297">
        <v>0</v>
      </c>
      <c r="P297" s="4" t="str">
        <f>VLOOKUP(E297,'Maps and Palettes'!$H$2:$I$418,2,FALSE)</f>
        <v>World of Ruin</v>
      </c>
      <c r="Q297" s="5" t="s">
        <v>1625</v>
      </c>
      <c r="R297">
        <v>57</v>
      </c>
      <c r="S297" s="4">
        <f t="shared" si="52"/>
        <v>1</v>
      </c>
      <c r="T297" s="4">
        <f t="shared" si="53"/>
        <v>16</v>
      </c>
      <c r="U297" s="4">
        <f t="shared" si="54"/>
        <v>42</v>
      </c>
      <c r="V297" s="4">
        <f t="shared" si="55"/>
        <v>0</v>
      </c>
      <c r="W297">
        <v>100</v>
      </c>
      <c r="X297" s="4" t="s">
        <v>2810</v>
      </c>
      <c r="AQ297" s="19">
        <v>1</v>
      </c>
      <c r="BB297" s="19"/>
    </row>
    <row r="298" spans="1:54" ht="30">
      <c r="A298">
        <v>263</v>
      </c>
      <c r="B298" s="4">
        <v>69</v>
      </c>
      <c r="C298">
        <v>55</v>
      </c>
      <c r="D298">
        <v>57</v>
      </c>
      <c r="E298" s="17">
        <v>69</v>
      </c>
      <c r="F298">
        <v>14</v>
      </c>
      <c r="G298">
        <v>34</v>
      </c>
      <c r="H298">
        <v>2</v>
      </c>
      <c r="I298">
        <v>0</v>
      </c>
      <c r="J298">
        <v>0</v>
      </c>
      <c r="K298">
        <v>32</v>
      </c>
      <c r="L298">
        <v>0</v>
      </c>
      <c r="M298">
        <v>0</v>
      </c>
      <c r="P298" s="4" t="str">
        <f>VLOOKUP(E298,'Maps and Palettes'!$H$2:$I$418,2,FALSE)</f>
        <v>Cave to South Figaro (Locke/Celes)</v>
      </c>
      <c r="Q298" s="5" t="s">
        <v>1631</v>
      </c>
      <c r="R298">
        <v>268</v>
      </c>
      <c r="S298" s="4">
        <f t="shared" si="52"/>
        <v>69</v>
      </c>
      <c r="T298" s="4">
        <f t="shared" si="53"/>
        <v>55</v>
      </c>
      <c r="U298" s="4">
        <f t="shared" si="54"/>
        <v>56</v>
      </c>
      <c r="V298" s="4">
        <f t="shared" si="55"/>
        <v>0</v>
      </c>
      <c r="W298">
        <v>101</v>
      </c>
      <c r="X298" s="4" t="s">
        <v>2807</v>
      </c>
      <c r="AQ298" s="19">
        <v>69</v>
      </c>
      <c r="BB298" s="19"/>
    </row>
    <row r="299" spans="1:54" ht="45">
      <c r="A299">
        <v>264</v>
      </c>
      <c r="B299" s="4">
        <v>69</v>
      </c>
      <c r="C299">
        <v>61</v>
      </c>
      <c r="D299">
        <v>57</v>
      </c>
      <c r="E299" s="17">
        <v>69</v>
      </c>
      <c r="F299">
        <v>17</v>
      </c>
      <c r="G299">
        <v>21</v>
      </c>
      <c r="H299">
        <v>2</v>
      </c>
      <c r="I299">
        <v>0</v>
      </c>
      <c r="J299">
        <v>0</v>
      </c>
      <c r="K299">
        <v>32</v>
      </c>
      <c r="L299">
        <v>0</v>
      </c>
      <c r="M299">
        <v>0</v>
      </c>
      <c r="P299" s="4" t="str">
        <f>VLOOKUP(E299,'Maps and Palettes'!$H$2:$I$418,2,FALSE)</f>
        <v>Cave to South Figaro (Locke/Celes)</v>
      </c>
      <c r="Q299" s="5" t="s">
        <v>1632</v>
      </c>
      <c r="R299">
        <v>267</v>
      </c>
      <c r="S299" s="4">
        <f t="shared" si="52"/>
        <v>69</v>
      </c>
      <c r="T299" s="4">
        <f t="shared" si="53"/>
        <v>61</v>
      </c>
      <c r="U299" s="4">
        <f t="shared" si="54"/>
        <v>56</v>
      </c>
      <c r="V299" s="4">
        <f t="shared" si="55"/>
        <v>0</v>
      </c>
      <c r="W299">
        <v>101</v>
      </c>
      <c r="X299" s="4" t="s">
        <v>2807</v>
      </c>
      <c r="AQ299" s="19">
        <v>69</v>
      </c>
      <c r="BB299" s="19"/>
    </row>
    <row r="300" spans="1:54" ht="30">
      <c r="A300">
        <v>265</v>
      </c>
      <c r="B300" s="4">
        <v>69</v>
      </c>
      <c r="C300">
        <v>10</v>
      </c>
      <c r="D300">
        <v>2</v>
      </c>
      <c r="E300" s="17">
        <v>70</v>
      </c>
      <c r="F300">
        <v>55</v>
      </c>
      <c r="G300">
        <v>31</v>
      </c>
      <c r="H300">
        <v>0</v>
      </c>
      <c r="I300">
        <v>0</v>
      </c>
      <c r="J300">
        <v>0</v>
      </c>
      <c r="K300">
        <v>0</v>
      </c>
      <c r="L300">
        <v>0</v>
      </c>
      <c r="M300">
        <v>0</v>
      </c>
      <c r="P300" s="4" t="str">
        <f>VLOOKUP(E300,'Maps and Palettes'!$H$2:$I$418,2,FALSE)</f>
        <v>Cave to South Figaro: Turtle Room (Locke/Celes)</v>
      </c>
      <c r="Q300" s="5" t="s">
        <v>1633</v>
      </c>
      <c r="R300">
        <v>271</v>
      </c>
      <c r="S300" s="4">
        <f t="shared" si="52"/>
        <v>70</v>
      </c>
      <c r="T300" s="4">
        <f t="shared" si="53"/>
        <v>10</v>
      </c>
      <c r="U300" s="4">
        <f t="shared" si="54"/>
        <v>3</v>
      </c>
      <c r="V300" s="4">
        <f t="shared" si="55"/>
        <v>2</v>
      </c>
      <c r="W300">
        <v>102</v>
      </c>
      <c r="X300" s="4" t="s">
        <v>2809</v>
      </c>
      <c r="AQ300" s="19">
        <v>70</v>
      </c>
      <c r="BB300" s="19"/>
    </row>
    <row r="301" spans="1:54" ht="45">
      <c r="A301">
        <v>266</v>
      </c>
      <c r="B301" s="4">
        <v>69</v>
      </c>
      <c r="C301">
        <v>4</v>
      </c>
      <c r="D301">
        <v>4</v>
      </c>
      <c r="E301" s="17">
        <v>70</v>
      </c>
      <c r="F301">
        <v>41</v>
      </c>
      <c r="G301">
        <v>13</v>
      </c>
      <c r="H301">
        <v>0</v>
      </c>
      <c r="I301">
        <v>0</v>
      </c>
      <c r="J301">
        <v>0</v>
      </c>
      <c r="K301">
        <v>0</v>
      </c>
      <c r="L301">
        <v>0</v>
      </c>
      <c r="M301">
        <v>0</v>
      </c>
      <c r="P301" s="4" t="str">
        <f>VLOOKUP(E301,'Maps and Palettes'!$H$2:$I$418,2,FALSE)</f>
        <v>Cave to South Figaro: Turtle Room (Locke/Celes)</v>
      </c>
      <c r="Q301" s="5" t="s">
        <v>1634</v>
      </c>
      <c r="R301">
        <v>270</v>
      </c>
      <c r="S301" s="4">
        <f t="shared" si="52"/>
        <v>70</v>
      </c>
      <c r="T301" s="4">
        <f t="shared" si="53"/>
        <v>4</v>
      </c>
      <c r="U301" s="4">
        <f t="shared" si="54"/>
        <v>5</v>
      </c>
      <c r="V301" s="4">
        <f t="shared" si="55"/>
        <v>2</v>
      </c>
      <c r="W301">
        <v>102</v>
      </c>
      <c r="X301" s="4" t="s">
        <v>2809</v>
      </c>
      <c r="AQ301" s="19">
        <v>70</v>
      </c>
      <c r="BB301" s="19"/>
    </row>
    <row r="302" spans="1:54" ht="30">
      <c r="A302">
        <v>267</v>
      </c>
      <c r="B302" s="4">
        <v>69</v>
      </c>
      <c r="C302">
        <v>17</v>
      </c>
      <c r="D302">
        <v>20</v>
      </c>
      <c r="E302" s="17">
        <v>69</v>
      </c>
      <c r="F302">
        <v>61</v>
      </c>
      <c r="G302">
        <v>56</v>
      </c>
      <c r="H302">
        <v>0</v>
      </c>
      <c r="I302">
        <v>0</v>
      </c>
      <c r="J302">
        <v>0</v>
      </c>
      <c r="K302">
        <v>0</v>
      </c>
      <c r="L302">
        <v>0</v>
      </c>
      <c r="M302">
        <v>0</v>
      </c>
      <c r="P302" s="4" t="str">
        <f>VLOOKUP(E302,'Maps and Palettes'!$H$2:$I$418,2,FALSE)</f>
        <v>Cave to South Figaro (Locke/Celes)</v>
      </c>
      <c r="Q302" s="5" t="s">
        <v>1635</v>
      </c>
      <c r="R302">
        <v>264</v>
      </c>
      <c r="S302" s="4">
        <f t="shared" si="52"/>
        <v>69</v>
      </c>
      <c r="T302" s="4">
        <f t="shared" si="53"/>
        <v>17</v>
      </c>
      <c r="U302" s="4">
        <f t="shared" si="54"/>
        <v>21</v>
      </c>
      <c r="V302" s="4">
        <f t="shared" si="55"/>
        <v>2</v>
      </c>
      <c r="W302">
        <v>102</v>
      </c>
      <c r="X302" s="4" t="s">
        <v>2809</v>
      </c>
      <c r="AQ302" s="19">
        <v>69</v>
      </c>
      <c r="BB302" s="19"/>
    </row>
    <row r="303" spans="1:54" ht="30">
      <c r="A303">
        <v>268</v>
      </c>
      <c r="B303" s="4">
        <v>69</v>
      </c>
      <c r="C303">
        <v>14</v>
      </c>
      <c r="D303">
        <v>33</v>
      </c>
      <c r="E303" s="17">
        <v>69</v>
      </c>
      <c r="F303">
        <v>55</v>
      </c>
      <c r="G303">
        <v>56</v>
      </c>
      <c r="H303">
        <v>0</v>
      </c>
      <c r="I303">
        <v>0</v>
      </c>
      <c r="J303">
        <v>0</v>
      </c>
      <c r="K303">
        <v>0</v>
      </c>
      <c r="L303">
        <v>0</v>
      </c>
      <c r="M303">
        <v>0</v>
      </c>
      <c r="P303" s="4" t="str">
        <f>VLOOKUP(E303,'Maps and Palettes'!$H$2:$I$418,2,FALSE)</f>
        <v>Cave to South Figaro (Locke/Celes)</v>
      </c>
      <c r="Q303" s="5" t="s">
        <v>1636</v>
      </c>
      <c r="R303">
        <v>263</v>
      </c>
      <c r="S303" s="4">
        <f t="shared" si="52"/>
        <v>69</v>
      </c>
      <c r="T303" s="4">
        <f t="shared" si="53"/>
        <v>14</v>
      </c>
      <c r="U303" s="4">
        <f t="shared" si="54"/>
        <v>34</v>
      </c>
      <c r="V303" s="4">
        <f t="shared" si="55"/>
        <v>2</v>
      </c>
      <c r="W303">
        <v>103</v>
      </c>
      <c r="X303" s="4" t="s">
        <v>2812</v>
      </c>
      <c r="AQ303" s="19">
        <v>69</v>
      </c>
      <c r="BB303" s="19"/>
    </row>
    <row r="304" spans="1:54" ht="30">
      <c r="A304">
        <v>269</v>
      </c>
      <c r="B304" s="4">
        <v>69</v>
      </c>
      <c r="C304">
        <v>16</v>
      </c>
      <c r="D304">
        <v>43</v>
      </c>
      <c r="E304" s="17">
        <v>0</v>
      </c>
      <c r="F304">
        <v>75</v>
      </c>
      <c r="G304">
        <v>103</v>
      </c>
      <c r="H304">
        <v>2</v>
      </c>
      <c r="I304">
        <v>0</v>
      </c>
      <c r="J304">
        <v>0</v>
      </c>
      <c r="K304">
        <v>32</v>
      </c>
      <c r="L304">
        <v>0</v>
      </c>
      <c r="M304">
        <v>0</v>
      </c>
      <c r="P304" s="4" t="str">
        <f>VLOOKUP(E304,'Maps and Palettes'!$H$2:$I$418,2,FALSE)</f>
        <v>World of Balance</v>
      </c>
      <c r="Q304" s="5" t="s">
        <v>1637</v>
      </c>
      <c r="W304">
        <v>103</v>
      </c>
      <c r="X304" s="4" t="s">
        <v>2812</v>
      </c>
      <c r="Y304" s="4" t="s">
        <v>2941</v>
      </c>
      <c r="Z304" s="4" t="s">
        <v>2942</v>
      </c>
      <c r="AC304" t="s">
        <v>1638</v>
      </c>
      <c r="AQ304" s="19">
        <v>0</v>
      </c>
      <c r="BB304" s="19"/>
    </row>
    <row r="305" spans="1:56" ht="30">
      <c r="A305">
        <v>270</v>
      </c>
      <c r="B305" s="4">
        <v>70</v>
      </c>
      <c r="C305">
        <v>41</v>
      </c>
      <c r="D305">
        <v>14</v>
      </c>
      <c r="E305" s="17">
        <v>69</v>
      </c>
      <c r="F305">
        <v>4</v>
      </c>
      <c r="G305">
        <v>5</v>
      </c>
      <c r="H305">
        <v>2</v>
      </c>
      <c r="I305">
        <v>0</v>
      </c>
      <c r="J305">
        <v>0</v>
      </c>
      <c r="K305">
        <v>32</v>
      </c>
      <c r="L305">
        <v>0</v>
      </c>
      <c r="M305">
        <v>0</v>
      </c>
      <c r="P305" s="4" t="str">
        <f>VLOOKUP(E305,'Maps and Palettes'!$H$2:$I$418,2,FALSE)</f>
        <v>Cave to South Figaro (Locke/Celes)</v>
      </c>
      <c r="Q305" s="5" t="s">
        <v>1642</v>
      </c>
      <c r="R305">
        <v>266</v>
      </c>
      <c r="S305" s="4">
        <f>IF(VLOOKUP(R305,$A$3:$M$1354,5,FALSE)=511,"parent_map",VLOOKUP(R305,$A$3:$M$1354,2,FALSE))</f>
        <v>69</v>
      </c>
      <c r="T305" s="4">
        <f>VLOOKUP(R305,$A$3:$M$1354,6,FALSE)</f>
        <v>41</v>
      </c>
      <c r="U305" s="4">
        <f>VLOOKUP(R305,$A$3:$M$1354,7,FALSE)</f>
        <v>13</v>
      </c>
      <c r="V305" s="4">
        <f>VLOOKUP(R305,$A$3:$M$1354,8,FALSE)</f>
        <v>0</v>
      </c>
      <c r="W305">
        <v>104</v>
      </c>
      <c r="X305" s="4" t="s">
        <v>1642</v>
      </c>
      <c r="AQ305" s="19">
        <v>69</v>
      </c>
      <c r="BB305" s="19"/>
    </row>
    <row r="306" spans="1:56" ht="30">
      <c r="A306">
        <v>271</v>
      </c>
      <c r="B306" s="4">
        <v>70</v>
      </c>
      <c r="C306">
        <v>55</v>
      </c>
      <c r="D306">
        <v>32</v>
      </c>
      <c r="E306" s="17">
        <v>69</v>
      </c>
      <c r="F306">
        <v>10</v>
      </c>
      <c r="G306">
        <v>3</v>
      </c>
      <c r="H306">
        <v>2</v>
      </c>
      <c r="I306">
        <v>0</v>
      </c>
      <c r="J306">
        <v>0</v>
      </c>
      <c r="K306">
        <v>32</v>
      </c>
      <c r="L306">
        <v>0</v>
      </c>
      <c r="M306">
        <v>0</v>
      </c>
      <c r="P306" s="4" t="str">
        <f>VLOOKUP(E306,'Maps and Palettes'!$H$2:$I$418,2,FALSE)</f>
        <v>Cave to South Figaro (Locke/Celes)</v>
      </c>
      <c r="Q306" s="5" t="s">
        <v>1639</v>
      </c>
      <c r="R306">
        <v>265</v>
      </c>
      <c r="S306" s="4">
        <f>IF(VLOOKUP(R306,$A$3:$M$1354,5,FALSE)=511,"parent_map",VLOOKUP(R306,$A$3:$M$1354,2,FALSE))</f>
        <v>69</v>
      </c>
      <c r="T306" s="4">
        <f>VLOOKUP(R306,$A$3:$M$1354,6,FALSE)</f>
        <v>55</v>
      </c>
      <c r="U306" s="4">
        <f>VLOOKUP(R306,$A$3:$M$1354,7,FALSE)</f>
        <v>31</v>
      </c>
      <c r="V306" s="4">
        <f>VLOOKUP(R306,$A$3:$M$1354,8,FALSE)</f>
        <v>0</v>
      </c>
      <c r="W306">
        <v>105</v>
      </c>
      <c r="X306" s="4" t="s">
        <v>2813</v>
      </c>
      <c r="AQ306" s="19">
        <v>69</v>
      </c>
      <c r="BB306" s="19"/>
    </row>
    <row r="307" spans="1:56" ht="30">
      <c r="A307">
        <v>272</v>
      </c>
      <c r="B307" s="4">
        <v>70</v>
      </c>
      <c r="C307">
        <v>47</v>
      </c>
      <c r="D307">
        <v>40</v>
      </c>
      <c r="E307" s="17">
        <v>71</v>
      </c>
      <c r="F307">
        <v>11</v>
      </c>
      <c r="G307">
        <v>49</v>
      </c>
      <c r="H307">
        <v>2</v>
      </c>
      <c r="I307">
        <v>0</v>
      </c>
      <c r="J307">
        <v>0</v>
      </c>
      <c r="K307">
        <v>32</v>
      </c>
      <c r="L307">
        <v>0</v>
      </c>
      <c r="M307">
        <v>0</v>
      </c>
      <c r="P307" s="4" t="str">
        <f>VLOOKUP(E307,'Maps and Palettes'!$H$2:$I$418,2,FALSE)</f>
        <v>Cave to South Figaro: Outside</v>
      </c>
      <c r="Q307" s="5" t="s">
        <v>1640</v>
      </c>
      <c r="W307">
        <v>105</v>
      </c>
      <c r="X307" s="4" t="s">
        <v>2813</v>
      </c>
      <c r="Y307" s="4" t="s">
        <v>2939</v>
      </c>
      <c r="Z307" t="s">
        <v>2940</v>
      </c>
      <c r="AQ307" s="19">
        <v>71</v>
      </c>
      <c r="BB307" s="19"/>
    </row>
    <row r="308" spans="1:56" ht="30">
      <c r="A308">
        <v>1161</v>
      </c>
      <c r="B308" s="4">
        <v>71</v>
      </c>
      <c r="C308">
        <v>5</v>
      </c>
      <c r="D308">
        <v>56</v>
      </c>
      <c r="E308" s="17">
        <v>0</v>
      </c>
      <c r="F308">
        <v>73</v>
      </c>
      <c r="G308">
        <v>94</v>
      </c>
      <c r="H308">
        <v>2</v>
      </c>
      <c r="I308">
        <v>0</v>
      </c>
      <c r="J308">
        <v>0</v>
      </c>
      <c r="K308">
        <v>32</v>
      </c>
      <c r="L308">
        <v>18</v>
      </c>
      <c r="M308">
        <v>0</v>
      </c>
      <c r="N308" s="4" t="s">
        <v>263</v>
      </c>
      <c r="O308" s="4" t="s">
        <v>264</v>
      </c>
      <c r="P308" s="4" t="str">
        <f>VLOOKUP(E308,'Maps and Palettes'!$H$2:$I$418,2,FALSE)</f>
        <v>World of Balance</v>
      </c>
      <c r="Q308" s="5" t="s">
        <v>1641</v>
      </c>
      <c r="R308">
        <v>5</v>
      </c>
      <c r="S308" s="4">
        <f>IF(VLOOKUP(R308,$A$3:$M$1354,5,FALSE)=511,"parent_map",VLOOKUP(R308,$A$3:$M$1354,2,FALSE))</f>
        <v>0</v>
      </c>
      <c r="T308" s="4">
        <f>VLOOKUP(R308,$A$3:$M$1354,6,FALSE)</f>
        <v>10</v>
      </c>
      <c r="U308" s="4">
        <f>VLOOKUP(R308,$A$3:$M$1354,7,FALSE)</f>
        <v>54</v>
      </c>
      <c r="V308" s="4">
        <f>VLOOKUP(R308,$A$3:$M$1354,8,FALSE)</f>
        <v>0</v>
      </c>
      <c r="W308">
        <v>106</v>
      </c>
      <c r="X308" s="4" t="s">
        <v>2814</v>
      </c>
      <c r="AQ308" s="19">
        <v>0</v>
      </c>
      <c r="BB308" s="19"/>
    </row>
    <row r="309" spans="1:56" ht="45">
      <c r="A309">
        <v>273</v>
      </c>
      <c r="B309" s="4">
        <v>72</v>
      </c>
      <c r="C309">
        <v>55</v>
      </c>
      <c r="D309">
        <v>57</v>
      </c>
      <c r="E309" s="17">
        <v>72</v>
      </c>
      <c r="F309">
        <v>14</v>
      </c>
      <c r="G309">
        <v>34</v>
      </c>
      <c r="H309">
        <v>2</v>
      </c>
      <c r="I309">
        <v>0</v>
      </c>
      <c r="J309">
        <v>0</v>
      </c>
      <c r="K309">
        <v>32</v>
      </c>
      <c r="L309">
        <v>0</v>
      </c>
      <c r="M309">
        <v>0</v>
      </c>
      <c r="P309" s="4" t="str">
        <f>VLOOKUP(E309,'Maps and Palettes'!$H$2:$I$418,2,FALSE)</f>
        <v>Cave to South Figaro (Terra/Locke/Edgar)</v>
      </c>
      <c r="Q309" s="5" t="s">
        <v>1646</v>
      </c>
      <c r="AC309" t="s">
        <v>406</v>
      </c>
      <c r="AQ309" s="19">
        <v>72</v>
      </c>
      <c r="BB309" s="19"/>
    </row>
    <row r="310" spans="1:56" ht="60">
      <c r="A310">
        <v>274</v>
      </c>
      <c r="B310" s="4">
        <v>72</v>
      </c>
      <c r="C310">
        <v>61</v>
      </c>
      <c r="D310">
        <v>57</v>
      </c>
      <c r="E310" s="17">
        <v>72</v>
      </c>
      <c r="F310">
        <v>17</v>
      </c>
      <c r="G310">
        <v>21</v>
      </c>
      <c r="H310">
        <v>2</v>
      </c>
      <c r="I310">
        <v>0</v>
      </c>
      <c r="J310">
        <v>0</v>
      </c>
      <c r="K310">
        <v>32</v>
      </c>
      <c r="L310">
        <v>0</v>
      </c>
      <c r="M310">
        <v>0</v>
      </c>
      <c r="P310" s="4" t="str">
        <f>VLOOKUP(E310,'Maps and Palettes'!$H$2:$I$418,2,FALSE)</f>
        <v>Cave to South Figaro (Terra/Locke/Edgar)</v>
      </c>
      <c r="Q310" s="5" t="s">
        <v>1647</v>
      </c>
      <c r="AC310" s="4" t="s">
        <v>406</v>
      </c>
      <c r="AQ310" s="19">
        <v>72</v>
      </c>
      <c r="BB310" s="19"/>
    </row>
    <row r="311" spans="1:56" ht="45">
      <c r="A311">
        <v>275</v>
      </c>
      <c r="B311" s="4">
        <v>72</v>
      </c>
      <c r="C311">
        <v>10</v>
      </c>
      <c r="D311">
        <v>2</v>
      </c>
      <c r="E311" s="17">
        <v>73</v>
      </c>
      <c r="F311">
        <v>55</v>
      </c>
      <c r="G311">
        <v>31</v>
      </c>
      <c r="H311">
        <v>0</v>
      </c>
      <c r="I311">
        <v>0</v>
      </c>
      <c r="J311">
        <v>0</v>
      </c>
      <c r="K311">
        <v>0</v>
      </c>
      <c r="L311">
        <v>0</v>
      </c>
      <c r="M311">
        <v>0</v>
      </c>
      <c r="P311" s="4" t="str">
        <f>VLOOKUP(E311,'Maps and Palettes'!$H$2:$I$418,2,FALSE)</f>
        <v>Cave to South Figaro: Turtle Room (Terra/Locke/Edgar)</v>
      </c>
      <c r="Q311" s="5" t="s">
        <v>1648</v>
      </c>
      <c r="AC311" s="4" t="s">
        <v>406</v>
      </c>
      <c r="AQ311" s="19">
        <v>73</v>
      </c>
      <c r="BB311" s="19"/>
    </row>
    <row r="312" spans="1:56" ht="60">
      <c r="A312">
        <v>276</v>
      </c>
      <c r="B312" s="4">
        <v>72</v>
      </c>
      <c r="C312">
        <v>4</v>
      </c>
      <c r="D312">
        <v>4</v>
      </c>
      <c r="E312" s="17">
        <v>73</v>
      </c>
      <c r="F312">
        <v>41</v>
      </c>
      <c r="G312">
        <v>13</v>
      </c>
      <c r="H312">
        <v>0</v>
      </c>
      <c r="I312">
        <v>0</v>
      </c>
      <c r="J312">
        <v>0</v>
      </c>
      <c r="K312">
        <v>0</v>
      </c>
      <c r="L312">
        <v>0</v>
      </c>
      <c r="M312">
        <v>0</v>
      </c>
      <c r="P312" s="4" t="str">
        <f>VLOOKUP(E312,'Maps and Palettes'!$H$2:$I$418,2,FALSE)</f>
        <v>Cave to South Figaro: Turtle Room (Terra/Locke/Edgar)</v>
      </c>
      <c r="Q312" s="5" t="s">
        <v>1649</v>
      </c>
      <c r="AC312" s="4" t="s">
        <v>406</v>
      </c>
      <c r="AQ312" s="19">
        <v>73</v>
      </c>
      <c r="BB312" s="19"/>
    </row>
    <row r="313" spans="1:56" ht="45">
      <c r="A313">
        <v>277</v>
      </c>
      <c r="B313" s="4">
        <v>72</v>
      </c>
      <c r="C313">
        <v>17</v>
      </c>
      <c r="D313">
        <v>20</v>
      </c>
      <c r="E313" s="17">
        <v>72</v>
      </c>
      <c r="F313">
        <v>61</v>
      </c>
      <c r="G313">
        <v>56</v>
      </c>
      <c r="H313">
        <v>0</v>
      </c>
      <c r="I313">
        <v>0</v>
      </c>
      <c r="J313">
        <v>0</v>
      </c>
      <c r="K313">
        <v>0</v>
      </c>
      <c r="L313">
        <v>0</v>
      </c>
      <c r="M313">
        <v>0</v>
      </c>
      <c r="P313" s="4" t="str">
        <f>VLOOKUP(E313,'Maps and Palettes'!$H$2:$I$418,2,FALSE)</f>
        <v>Cave to South Figaro (Terra/Locke/Edgar)</v>
      </c>
      <c r="Q313" s="5" t="s">
        <v>1650</v>
      </c>
      <c r="AC313" s="4" t="s">
        <v>406</v>
      </c>
      <c r="AQ313" s="19">
        <v>72</v>
      </c>
      <c r="BB313" s="19"/>
    </row>
    <row r="314" spans="1:56" ht="45">
      <c r="A314">
        <v>278</v>
      </c>
      <c r="B314" s="4">
        <v>72</v>
      </c>
      <c r="C314">
        <v>14</v>
      </c>
      <c r="D314">
        <v>33</v>
      </c>
      <c r="E314" s="17">
        <v>72</v>
      </c>
      <c r="F314">
        <v>55</v>
      </c>
      <c r="G314">
        <v>56</v>
      </c>
      <c r="H314">
        <v>0</v>
      </c>
      <c r="I314">
        <v>0</v>
      </c>
      <c r="J314">
        <v>0</v>
      </c>
      <c r="K314">
        <v>0</v>
      </c>
      <c r="L314">
        <v>0</v>
      </c>
      <c r="M314">
        <v>0</v>
      </c>
      <c r="P314" s="4" t="str">
        <f>VLOOKUP(E314,'Maps and Palettes'!$H$2:$I$418,2,FALSE)</f>
        <v>Cave to South Figaro (Terra/Locke/Edgar)</v>
      </c>
      <c r="Q314" s="5" t="s">
        <v>1651</v>
      </c>
      <c r="AC314" s="4" t="s">
        <v>406</v>
      </c>
      <c r="AQ314" s="19">
        <v>72</v>
      </c>
      <c r="BB314" s="19"/>
    </row>
    <row r="315" spans="1:56" ht="45">
      <c r="A315">
        <v>279</v>
      </c>
      <c r="B315" s="4">
        <v>72</v>
      </c>
      <c r="C315">
        <v>16</v>
      </c>
      <c r="D315">
        <v>43</v>
      </c>
      <c r="E315" s="17">
        <v>0</v>
      </c>
      <c r="F315">
        <v>75</v>
      </c>
      <c r="G315">
        <v>103</v>
      </c>
      <c r="H315">
        <v>2</v>
      </c>
      <c r="I315">
        <v>0</v>
      </c>
      <c r="J315">
        <v>0</v>
      </c>
      <c r="K315">
        <v>32</v>
      </c>
      <c r="L315">
        <v>0</v>
      </c>
      <c r="M315">
        <v>0</v>
      </c>
      <c r="P315" s="4" t="str">
        <f>VLOOKUP(E315,'Maps and Palettes'!$H$2:$I$418,2,FALSE)</f>
        <v>World of Balance</v>
      </c>
      <c r="Q315" s="5" t="s">
        <v>1652</v>
      </c>
      <c r="AC315" s="4" t="s">
        <v>406</v>
      </c>
      <c r="AQ315" s="19">
        <v>0</v>
      </c>
      <c r="BB315" s="19"/>
    </row>
    <row r="316" spans="1:56" ht="45">
      <c r="A316">
        <v>280</v>
      </c>
      <c r="B316" s="4">
        <v>73</v>
      </c>
      <c r="C316">
        <v>41</v>
      </c>
      <c r="D316">
        <v>14</v>
      </c>
      <c r="E316" s="17">
        <v>72</v>
      </c>
      <c r="F316">
        <v>4</v>
      </c>
      <c r="G316">
        <v>5</v>
      </c>
      <c r="H316">
        <v>2</v>
      </c>
      <c r="I316">
        <v>0</v>
      </c>
      <c r="J316">
        <v>0</v>
      </c>
      <c r="K316">
        <v>32</v>
      </c>
      <c r="L316">
        <v>0</v>
      </c>
      <c r="M316">
        <v>0</v>
      </c>
      <c r="P316" s="4" t="str">
        <f>VLOOKUP(E316,'Maps and Palettes'!$H$2:$I$418,2,FALSE)</f>
        <v>Cave to South Figaro (Terra/Locke/Edgar)</v>
      </c>
      <c r="Q316" s="5" t="s">
        <v>1643</v>
      </c>
      <c r="AC316" s="4" t="s">
        <v>406</v>
      </c>
      <c r="AQ316" s="19">
        <v>72</v>
      </c>
      <c r="BB316" s="19"/>
    </row>
    <row r="317" spans="1:56" ht="45">
      <c r="A317">
        <v>281</v>
      </c>
      <c r="B317" s="4">
        <v>73</v>
      </c>
      <c r="C317">
        <v>55</v>
      </c>
      <c r="D317">
        <v>32</v>
      </c>
      <c r="E317" s="17">
        <v>72</v>
      </c>
      <c r="F317">
        <v>10</v>
      </c>
      <c r="G317">
        <v>3</v>
      </c>
      <c r="H317">
        <v>2</v>
      </c>
      <c r="I317">
        <v>0</v>
      </c>
      <c r="J317">
        <v>0</v>
      </c>
      <c r="K317">
        <v>32</v>
      </c>
      <c r="L317">
        <v>0</v>
      </c>
      <c r="M317">
        <v>0</v>
      </c>
      <c r="P317" s="4" t="str">
        <f>VLOOKUP(E317,'Maps and Palettes'!$H$2:$I$418,2,FALSE)</f>
        <v>Cave to South Figaro (Terra/Locke/Edgar)</v>
      </c>
      <c r="Q317" s="5" t="s">
        <v>1644</v>
      </c>
      <c r="AC317" s="4" t="s">
        <v>406</v>
      </c>
      <c r="AQ317" s="19">
        <v>72</v>
      </c>
      <c r="BB317" s="19"/>
    </row>
    <row r="318" spans="1:56" ht="45">
      <c r="A318">
        <v>282</v>
      </c>
      <c r="B318" s="4">
        <v>73</v>
      </c>
      <c r="C318">
        <v>47</v>
      </c>
      <c r="D318">
        <v>40</v>
      </c>
      <c r="E318" s="17">
        <v>71</v>
      </c>
      <c r="F318">
        <v>11</v>
      </c>
      <c r="G318">
        <v>49</v>
      </c>
      <c r="H318">
        <v>2</v>
      </c>
      <c r="I318">
        <v>0</v>
      </c>
      <c r="J318">
        <v>0</v>
      </c>
      <c r="K318">
        <v>32</v>
      </c>
      <c r="L318">
        <v>0</v>
      </c>
      <c r="M318">
        <v>0</v>
      </c>
      <c r="P318" s="4" t="str">
        <f>VLOOKUP(E318,'Maps and Palettes'!$H$2:$I$418,2,FALSE)</f>
        <v>Cave to South Figaro: Outside</v>
      </c>
      <c r="Q318" s="5" t="s">
        <v>1645</v>
      </c>
      <c r="AC318" s="4" t="s">
        <v>406</v>
      </c>
      <c r="AQ318" s="19">
        <v>71</v>
      </c>
      <c r="BB318" s="19"/>
    </row>
    <row r="319" spans="1:56" ht="30">
      <c r="A319">
        <v>283</v>
      </c>
      <c r="B319" s="4">
        <v>74</v>
      </c>
      <c r="C319">
        <v>15</v>
      </c>
      <c r="D319">
        <v>18</v>
      </c>
      <c r="E319" s="17">
        <v>81</v>
      </c>
      <c r="F319">
        <v>4</v>
      </c>
      <c r="G319">
        <v>16</v>
      </c>
      <c r="H319">
        <v>0</v>
      </c>
      <c r="I319">
        <v>0</v>
      </c>
      <c r="J319">
        <v>0</v>
      </c>
      <c r="K319">
        <v>0</v>
      </c>
      <c r="L319">
        <v>0</v>
      </c>
      <c r="M319">
        <v>0</v>
      </c>
      <c r="P319" s="4" t="str">
        <f>VLOOKUP(E319,'Maps and Palettes'!$H$2:$I$418,2,FALSE)</f>
        <v>South Figaro: Rich Man's House</v>
      </c>
      <c r="Q319" s="5" t="s">
        <v>1656</v>
      </c>
      <c r="R319">
        <v>317</v>
      </c>
      <c r="S319" s="4">
        <f t="shared" ref="S319:S331" si="56">IF(VLOOKUP(R319,$A$3:$M$1354,5,FALSE)=511,"parent_map",VLOOKUP(R319,$A$3:$M$1354,2,FALSE))</f>
        <v>81</v>
      </c>
      <c r="T319" s="4">
        <f t="shared" ref="T319:T331" si="57">VLOOKUP(R319,$A$3:$M$1354,6,FALSE)</f>
        <v>15</v>
      </c>
      <c r="U319" s="4">
        <f t="shared" ref="U319:U331" si="58">VLOOKUP(R319,$A$3:$M$1354,7,FALSE)</f>
        <v>20</v>
      </c>
      <c r="V319" s="4">
        <f t="shared" ref="V319:V331" si="59">VLOOKUP(R319,$A$3:$M$1354,8,FALSE)</f>
        <v>2</v>
      </c>
      <c r="W319">
        <v>107</v>
      </c>
      <c r="X319" s="5" t="s">
        <v>2816</v>
      </c>
      <c r="AQ319" s="19">
        <v>81</v>
      </c>
      <c r="AS319" s="19"/>
      <c r="BB319" s="19" t="s">
        <v>0</v>
      </c>
      <c r="BD319" s="19" t="s">
        <v>12252</v>
      </c>
    </row>
    <row r="320" spans="1:56" ht="45">
      <c r="A320">
        <v>284</v>
      </c>
      <c r="B320" s="4">
        <v>74</v>
      </c>
      <c r="C320">
        <v>23</v>
      </c>
      <c r="D320">
        <v>15</v>
      </c>
      <c r="E320" s="17">
        <v>81</v>
      </c>
      <c r="F320">
        <v>16</v>
      </c>
      <c r="G320">
        <v>15</v>
      </c>
      <c r="H320">
        <v>0</v>
      </c>
      <c r="I320">
        <v>0</v>
      </c>
      <c r="J320">
        <v>0</v>
      </c>
      <c r="K320">
        <v>0</v>
      </c>
      <c r="L320">
        <v>0</v>
      </c>
      <c r="M320">
        <v>0</v>
      </c>
      <c r="P320" s="4" t="str">
        <f>VLOOKUP(E320,'Maps and Palettes'!$H$2:$I$418,2,FALSE)</f>
        <v>South Figaro: Rich Man's House</v>
      </c>
      <c r="Q320" s="5" t="s">
        <v>1657</v>
      </c>
      <c r="R320">
        <v>318</v>
      </c>
      <c r="S320" s="4">
        <f t="shared" si="56"/>
        <v>81</v>
      </c>
      <c r="T320" s="4">
        <f t="shared" si="57"/>
        <v>23</v>
      </c>
      <c r="U320" s="4">
        <f t="shared" si="58"/>
        <v>17</v>
      </c>
      <c r="V320" s="4">
        <f t="shared" si="59"/>
        <v>2</v>
      </c>
      <c r="W320">
        <v>108</v>
      </c>
      <c r="X320" s="5" t="s">
        <v>2815</v>
      </c>
      <c r="AQ320" s="19">
        <v>81</v>
      </c>
      <c r="BB320" s="19" t="s">
        <v>0</v>
      </c>
      <c r="BD320" s="19" t="s">
        <v>12252</v>
      </c>
    </row>
    <row r="321" spans="1:56" ht="45">
      <c r="A321">
        <v>285</v>
      </c>
      <c r="B321" s="4">
        <v>74</v>
      </c>
      <c r="C321">
        <v>22</v>
      </c>
      <c r="D321">
        <v>14</v>
      </c>
      <c r="E321" s="17">
        <v>86</v>
      </c>
      <c r="F321">
        <v>8</v>
      </c>
      <c r="G321">
        <v>27</v>
      </c>
      <c r="H321">
        <v>2</v>
      </c>
      <c r="I321">
        <v>0</v>
      </c>
      <c r="J321">
        <v>0</v>
      </c>
      <c r="K321">
        <v>32</v>
      </c>
      <c r="L321">
        <v>0</v>
      </c>
      <c r="M321">
        <v>0</v>
      </c>
      <c r="P321" s="4" t="str">
        <f>VLOOKUP(E321,'Maps and Palettes'!$H$2:$I$418,2,FALSE)</f>
        <v>South Figaro: Other Rooms</v>
      </c>
      <c r="Q321" s="5" t="s">
        <v>1724</v>
      </c>
      <c r="R321">
        <v>338</v>
      </c>
      <c r="S321" s="4">
        <f t="shared" si="56"/>
        <v>86</v>
      </c>
      <c r="T321" s="4">
        <f t="shared" si="57"/>
        <v>22</v>
      </c>
      <c r="U321" s="4">
        <f t="shared" si="58"/>
        <v>13</v>
      </c>
      <c r="V321" s="4">
        <f t="shared" si="59"/>
        <v>0</v>
      </c>
      <c r="W321">
        <v>108</v>
      </c>
      <c r="X321" s="5" t="s">
        <v>2815</v>
      </c>
      <c r="AQ321" s="19">
        <v>86</v>
      </c>
      <c r="BB321" s="19" t="s">
        <v>0</v>
      </c>
      <c r="BD321" s="19" t="s">
        <v>12252</v>
      </c>
    </row>
    <row r="322" spans="1:56" ht="45">
      <c r="A322">
        <v>286</v>
      </c>
      <c r="B322" s="4">
        <v>74</v>
      </c>
      <c r="C322">
        <v>48</v>
      </c>
      <c r="D322">
        <v>37</v>
      </c>
      <c r="E322" s="17">
        <v>86</v>
      </c>
      <c r="F322">
        <v>52</v>
      </c>
      <c r="G322">
        <v>29</v>
      </c>
      <c r="H322">
        <v>2</v>
      </c>
      <c r="I322">
        <v>0</v>
      </c>
      <c r="J322">
        <v>0</v>
      </c>
      <c r="K322">
        <v>32</v>
      </c>
      <c r="L322">
        <v>0</v>
      </c>
      <c r="M322">
        <v>0</v>
      </c>
      <c r="P322" s="4" t="str">
        <f>VLOOKUP(E322,'Maps and Palettes'!$H$2:$I$418,2,FALSE)</f>
        <v>South Figaro: Other Rooms</v>
      </c>
      <c r="Q322" s="5" t="s">
        <v>1658</v>
      </c>
      <c r="R322">
        <v>342</v>
      </c>
      <c r="S322" s="4">
        <f t="shared" si="56"/>
        <v>86</v>
      </c>
      <c r="T322" s="4">
        <f t="shared" si="57"/>
        <v>48</v>
      </c>
      <c r="U322" s="4">
        <f t="shared" si="58"/>
        <v>36</v>
      </c>
      <c r="V322" s="4">
        <f t="shared" si="59"/>
        <v>0</v>
      </c>
      <c r="W322">
        <v>107</v>
      </c>
      <c r="X322" s="5" t="s">
        <v>2816</v>
      </c>
      <c r="AQ322" s="19">
        <v>86</v>
      </c>
      <c r="BB322" s="19" t="s">
        <v>0</v>
      </c>
      <c r="BD322" s="19" t="s">
        <v>12252</v>
      </c>
    </row>
    <row r="323" spans="1:56" ht="45">
      <c r="A323">
        <v>287</v>
      </c>
      <c r="B323" s="4">
        <v>74</v>
      </c>
      <c r="C323">
        <v>34</v>
      </c>
      <c r="D323">
        <v>35</v>
      </c>
      <c r="E323" s="17">
        <v>86</v>
      </c>
      <c r="F323">
        <v>4</v>
      </c>
      <c r="G323">
        <v>6</v>
      </c>
      <c r="H323">
        <v>2</v>
      </c>
      <c r="I323">
        <v>0</v>
      </c>
      <c r="J323">
        <v>0</v>
      </c>
      <c r="K323">
        <v>32</v>
      </c>
      <c r="L323">
        <v>0</v>
      </c>
      <c r="M323">
        <v>0</v>
      </c>
      <c r="P323" s="4" t="str">
        <f>VLOOKUP(E323,'Maps and Palettes'!$H$2:$I$418,2,FALSE)</f>
        <v>South Figaro: Other Rooms</v>
      </c>
      <c r="Q323" s="5" t="s">
        <v>1740</v>
      </c>
      <c r="R323">
        <v>343</v>
      </c>
      <c r="S323" s="4">
        <f t="shared" si="56"/>
        <v>86</v>
      </c>
      <c r="T323" s="4">
        <f t="shared" si="57"/>
        <v>34</v>
      </c>
      <c r="U323" s="4">
        <f t="shared" si="58"/>
        <v>34</v>
      </c>
      <c r="V323" s="4">
        <f t="shared" si="59"/>
        <v>0</v>
      </c>
      <c r="W323">
        <v>107</v>
      </c>
      <c r="X323" s="5" t="s">
        <v>2816</v>
      </c>
      <c r="AQ323" s="19">
        <v>86</v>
      </c>
      <c r="BB323" s="19" t="s">
        <v>0</v>
      </c>
      <c r="BD323" s="19" t="s">
        <v>12252</v>
      </c>
    </row>
    <row r="324" spans="1:56" ht="30">
      <c r="A324">
        <v>288</v>
      </c>
      <c r="B324" s="4">
        <v>74</v>
      </c>
      <c r="C324">
        <v>37</v>
      </c>
      <c r="D324">
        <v>40</v>
      </c>
      <c r="E324" s="17">
        <v>86</v>
      </c>
      <c r="F324">
        <v>36</v>
      </c>
      <c r="G324">
        <v>22</v>
      </c>
      <c r="H324">
        <v>0</v>
      </c>
      <c r="I324">
        <v>0</v>
      </c>
      <c r="J324">
        <v>0</v>
      </c>
      <c r="K324">
        <v>0</v>
      </c>
      <c r="L324">
        <v>0</v>
      </c>
      <c r="M324">
        <v>0</v>
      </c>
      <c r="P324" s="4" t="str">
        <f>VLOOKUP(E324,'Maps and Palettes'!$H$2:$I$418,2,FALSE)</f>
        <v>South Figaro: Other Rooms</v>
      </c>
      <c r="Q324" s="5" t="s">
        <v>1659</v>
      </c>
      <c r="R324">
        <v>344</v>
      </c>
      <c r="S324" s="4">
        <f t="shared" si="56"/>
        <v>86</v>
      </c>
      <c r="T324" s="4">
        <f t="shared" si="57"/>
        <v>37</v>
      </c>
      <c r="U324" s="4">
        <f t="shared" si="58"/>
        <v>42</v>
      </c>
      <c r="V324" s="4">
        <f t="shared" si="59"/>
        <v>2</v>
      </c>
      <c r="W324">
        <v>107</v>
      </c>
      <c r="X324" s="5" t="s">
        <v>2816</v>
      </c>
      <c r="AQ324" s="19">
        <v>86</v>
      </c>
      <c r="BB324" s="19" t="s">
        <v>0</v>
      </c>
      <c r="BD324" s="19" t="s">
        <v>12252</v>
      </c>
    </row>
    <row r="325" spans="1:56" ht="30">
      <c r="A325">
        <v>289</v>
      </c>
      <c r="B325" s="4">
        <v>74</v>
      </c>
      <c r="C325">
        <v>15</v>
      </c>
      <c r="D325">
        <v>37</v>
      </c>
      <c r="E325" s="17">
        <v>76</v>
      </c>
      <c r="F325">
        <v>52</v>
      </c>
      <c r="G325">
        <v>14</v>
      </c>
      <c r="H325">
        <v>0</v>
      </c>
      <c r="I325">
        <v>0</v>
      </c>
      <c r="J325">
        <v>0</v>
      </c>
      <c r="K325">
        <v>0</v>
      </c>
      <c r="L325">
        <v>0</v>
      </c>
      <c r="M325">
        <v>0</v>
      </c>
      <c r="P325" s="4" t="str">
        <f>VLOOKUP(E325,'Maps and Palettes'!$H$2:$I$418,2,FALSE)</f>
        <v>South Figaro: Inn/Relic Shop</v>
      </c>
      <c r="Q325" s="5" t="s">
        <v>1660</v>
      </c>
      <c r="R325">
        <v>307</v>
      </c>
      <c r="S325" s="4">
        <f t="shared" si="56"/>
        <v>76</v>
      </c>
      <c r="T325" s="4">
        <f t="shared" si="57"/>
        <v>15</v>
      </c>
      <c r="U325" s="4">
        <f t="shared" si="58"/>
        <v>39</v>
      </c>
      <c r="V325" s="4">
        <f t="shared" si="59"/>
        <v>2</v>
      </c>
      <c r="W325">
        <v>107</v>
      </c>
      <c r="X325" s="5" t="s">
        <v>2816</v>
      </c>
      <c r="AQ325" s="19">
        <v>76</v>
      </c>
      <c r="BB325" s="19" t="s">
        <v>0</v>
      </c>
      <c r="BD325" s="19" t="s">
        <v>12252</v>
      </c>
    </row>
    <row r="326" spans="1:56" ht="30">
      <c r="A326">
        <v>290</v>
      </c>
      <c r="B326" s="4">
        <v>74</v>
      </c>
      <c r="C326">
        <v>22</v>
      </c>
      <c r="D326">
        <v>42</v>
      </c>
      <c r="E326" s="17">
        <v>78</v>
      </c>
      <c r="F326">
        <v>26</v>
      </c>
      <c r="G326">
        <v>52</v>
      </c>
      <c r="H326">
        <v>0</v>
      </c>
      <c r="I326">
        <v>1</v>
      </c>
      <c r="J326">
        <v>0</v>
      </c>
      <c r="K326">
        <v>8</v>
      </c>
      <c r="L326">
        <v>0</v>
      </c>
      <c r="M326">
        <v>0</v>
      </c>
      <c r="P326" s="4" t="str">
        <f>VLOOKUP(E326,'Maps and Palettes'!$H$2:$I$418,2,FALSE)</f>
        <v>South Figaro: Cafe</v>
      </c>
      <c r="Q326" s="5" t="s">
        <v>1661</v>
      </c>
      <c r="R326">
        <v>316</v>
      </c>
      <c r="S326" s="4">
        <f t="shared" si="56"/>
        <v>78</v>
      </c>
      <c r="T326" s="4">
        <f t="shared" si="57"/>
        <v>22</v>
      </c>
      <c r="U326" s="4">
        <f t="shared" si="58"/>
        <v>44</v>
      </c>
      <c r="V326" s="4">
        <f t="shared" si="59"/>
        <v>2</v>
      </c>
      <c r="W326">
        <v>107</v>
      </c>
      <c r="X326" s="5" t="s">
        <v>2816</v>
      </c>
      <c r="AQ326" s="19">
        <v>78</v>
      </c>
      <c r="BB326" s="19" t="s">
        <v>0</v>
      </c>
      <c r="BD326" s="19" t="s">
        <v>12252</v>
      </c>
    </row>
    <row r="327" spans="1:56" ht="30">
      <c r="A327">
        <v>291</v>
      </c>
      <c r="B327" s="4">
        <v>74</v>
      </c>
      <c r="C327">
        <v>29</v>
      </c>
      <c r="D327">
        <v>17</v>
      </c>
      <c r="E327" s="17">
        <v>77</v>
      </c>
      <c r="F327">
        <v>103</v>
      </c>
      <c r="G327">
        <v>16</v>
      </c>
      <c r="H327">
        <v>0</v>
      </c>
      <c r="I327">
        <v>1</v>
      </c>
      <c r="J327">
        <v>0</v>
      </c>
      <c r="K327">
        <v>8</v>
      </c>
      <c r="L327">
        <v>0</v>
      </c>
      <c r="M327">
        <v>0</v>
      </c>
      <c r="P327" s="4" t="str">
        <f>VLOOKUP(E327,'Maps and Palettes'!$H$2:$I$418,2,FALSE)</f>
        <v>South Figaro: Arsenal</v>
      </c>
      <c r="Q327" s="5" t="s">
        <v>1662</v>
      </c>
      <c r="R327">
        <v>311</v>
      </c>
      <c r="S327" s="4">
        <f t="shared" si="56"/>
        <v>77</v>
      </c>
      <c r="T327" s="4">
        <f t="shared" si="57"/>
        <v>29</v>
      </c>
      <c r="U327" s="4">
        <f t="shared" si="58"/>
        <v>19</v>
      </c>
      <c r="V327" s="4">
        <f t="shared" si="59"/>
        <v>2</v>
      </c>
      <c r="W327">
        <v>107</v>
      </c>
      <c r="X327" s="5" t="s">
        <v>2816</v>
      </c>
      <c r="AQ327" s="19">
        <v>77</v>
      </c>
      <c r="BB327" s="19" t="s">
        <v>0</v>
      </c>
      <c r="BD327" s="19" t="s">
        <v>12252</v>
      </c>
    </row>
    <row r="328" spans="1:56" ht="30">
      <c r="A328">
        <v>292</v>
      </c>
      <c r="B328" s="4">
        <v>74</v>
      </c>
      <c r="C328">
        <v>35</v>
      </c>
      <c r="D328">
        <v>17</v>
      </c>
      <c r="E328" s="17">
        <v>77</v>
      </c>
      <c r="F328">
        <v>114</v>
      </c>
      <c r="G328">
        <v>16</v>
      </c>
      <c r="H328">
        <v>0</v>
      </c>
      <c r="I328">
        <v>1</v>
      </c>
      <c r="J328">
        <v>0</v>
      </c>
      <c r="K328">
        <v>8</v>
      </c>
      <c r="L328">
        <v>0</v>
      </c>
      <c r="M328">
        <v>0</v>
      </c>
      <c r="P328" s="4" t="str">
        <f>VLOOKUP(E328,'Maps and Palettes'!$H$2:$I$418,2,FALSE)</f>
        <v>South Figaro: Arsenal</v>
      </c>
      <c r="Q328" s="5" t="s">
        <v>1663</v>
      </c>
      <c r="R328">
        <v>312</v>
      </c>
      <c r="S328" s="4">
        <f t="shared" si="56"/>
        <v>77</v>
      </c>
      <c r="T328" s="4">
        <f t="shared" si="57"/>
        <v>35</v>
      </c>
      <c r="U328" s="4">
        <f t="shared" si="58"/>
        <v>19</v>
      </c>
      <c r="V328" s="4">
        <f t="shared" si="59"/>
        <v>2</v>
      </c>
      <c r="W328">
        <v>107</v>
      </c>
      <c r="X328" s="5" t="s">
        <v>2816</v>
      </c>
      <c r="AQ328" s="19">
        <v>77</v>
      </c>
      <c r="BB328" s="19" t="s">
        <v>0</v>
      </c>
      <c r="BD328" s="19" t="s">
        <v>12252</v>
      </c>
    </row>
    <row r="329" spans="1:56" ht="30">
      <c r="A329">
        <v>293</v>
      </c>
      <c r="B329" s="4">
        <v>74</v>
      </c>
      <c r="C329">
        <v>44</v>
      </c>
      <c r="D329">
        <v>30</v>
      </c>
      <c r="E329" s="17">
        <v>85</v>
      </c>
      <c r="F329">
        <v>104</v>
      </c>
      <c r="G329">
        <v>57</v>
      </c>
      <c r="H329">
        <v>0</v>
      </c>
      <c r="I329">
        <v>1</v>
      </c>
      <c r="J329">
        <v>0</v>
      </c>
      <c r="K329">
        <v>8</v>
      </c>
      <c r="L329">
        <v>0</v>
      </c>
      <c r="M329">
        <v>0</v>
      </c>
      <c r="P329" s="4" t="str">
        <f>VLOOKUP(E329,'Maps and Palettes'!$H$2:$I$418,2,FALSE)</f>
        <v>South Figaro: Item Shop</v>
      </c>
      <c r="Q329" s="5" t="s">
        <v>1664</v>
      </c>
      <c r="R329">
        <v>337</v>
      </c>
      <c r="S329" s="4">
        <f t="shared" si="56"/>
        <v>85</v>
      </c>
      <c r="T329" s="4">
        <f t="shared" si="57"/>
        <v>44</v>
      </c>
      <c r="U329" s="4">
        <f t="shared" si="58"/>
        <v>32</v>
      </c>
      <c r="V329" s="4">
        <f t="shared" si="59"/>
        <v>2</v>
      </c>
      <c r="W329">
        <v>107</v>
      </c>
      <c r="X329" s="5" t="s">
        <v>2816</v>
      </c>
      <c r="AQ329" s="19">
        <v>85</v>
      </c>
      <c r="BB329" s="19" t="s">
        <v>0</v>
      </c>
      <c r="BD329" s="19" t="s">
        <v>12252</v>
      </c>
    </row>
    <row r="330" spans="1:56" ht="30">
      <c r="A330">
        <v>294</v>
      </c>
      <c r="B330" s="4">
        <v>74</v>
      </c>
      <c r="C330">
        <v>46</v>
      </c>
      <c r="D330">
        <v>39</v>
      </c>
      <c r="E330" s="17">
        <v>86</v>
      </c>
      <c r="F330">
        <v>49</v>
      </c>
      <c r="G330">
        <v>54</v>
      </c>
      <c r="H330">
        <v>0</v>
      </c>
      <c r="I330">
        <v>1</v>
      </c>
      <c r="J330">
        <v>0</v>
      </c>
      <c r="K330">
        <v>8</v>
      </c>
      <c r="L330">
        <v>0</v>
      </c>
      <c r="M330">
        <v>0</v>
      </c>
      <c r="P330" s="4" t="str">
        <f>VLOOKUP(E330,'Maps and Palettes'!$H$2:$I$418,2,FALSE)</f>
        <v>South Figaro: Other Rooms</v>
      </c>
      <c r="Q330" s="5" t="s">
        <v>1665</v>
      </c>
      <c r="R330">
        <v>345</v>
      </c>
      <c r="S330" s="4">
        <f t="shared" si="56"/>
        <v>86</v>
      </c>
      <c r="T330" s="4">
        <f t="shared" si="57"/>
        <v>46</v>
      </c>
      <c r="U330" s="4">
        <f t="shared" si="58"/>
        <v>41</v>
      </c>
      <c r="V330" s="4">
        <f t="shared" si="59"/>
        <v>2</v>
      </c>
      <c r="W330">
        <v>107</v>
      </c>
      <c r="X330" s="5" t="s">
        <v>2816</v>
      </c>
      <c r="AQ330" s="19">
        <v>86</v>
      </c>
      <c r="BB330" s="19" t="s">
        <v>0</v>
      </c>
      <c r="BD330" s="19" t="s">
        <v>12252</v>
      </c>
    </row>
    <row r="331" spans="1:56" ht="30">
      <c r="A331">
        <v>1162</v>
      </c>
      <c r="B331" s="4">
        <v>74</v>
      </c>
      <c r="C331">
        <v>0</v>
      </c>
      <c r="D331">
        <v>0</v>
      </c>
      <c r="E331" s="17">
        <v>511</v>
      </c>
      <c r="F331">
        <v>84</v>
      </c>
      <c r="G331">
        <v>112</v>
      </c>
      <c r="H331">
        <v>3</v>
      </c>
      <c r="I331">
        <v>0</v>
      </c>
      <c r="J331">
        <v>0</v>
      </c>
      <c r="K331">
        <v>48</v>
      </c>
      <c r="L331">
        <v>47</v>
      </c>
      <c r="M331">
        <v>128</v>
      </c>
      <c r="N331" s="4">
        <v>1</v>
      </c>
      <c r="O331" s="4" t="s">
        <v>259</v>
      </c>
      <c r="P331" s="4" t="str">
        <f>VLOOKUP(E331,'Maps and Palettes'!$H$2:$I$418,2,FALSE)</f>
        <v>Parent Map</v>
      </c>
      <c r="Q331" s="5" t="s">
        <v>1666</v>
      </c>
      <c r="R331">
        <v>58</v>
      </c>
      <c r="S331">
        <f t="shared" si="56"/>
        <v>1</v>
      </c>
      <c r="T331">
        <f t="shared" si="57"/>
        <v>1</v>
      </c>
      <c r="U331">
        <f t="shared" si="58"/>
        <v>28</v>
      </c>
      <c r="V331">
        <f t="shared" si="59"/>
        <v>1</v>
      </c>
      <c r="W331">
        <v>107</v>
      </c>
      <c r="X331" s="5" t="s">
        <v>2816</v>
      </c>
      <c r="Y331" s="23" t="s">
        <v>7404</v>
      </c>
      <c r="AO331" s="19" t="s">
        <v>0</v>
      </c>
      <c r="AP331" s="19" t="s">
        <v>7405</v>
      </c>
      <c r="AQ331" s="19">
        <v>511</v>
      </c>
      <c r="AR331" s="5" t="s">
        <v>1666</v>
      </c>
      <c r="AU331" s="19">
        <f t="shared" ref="AU331:AU333" si="60">AQ331</f>
        <v>511</v>
      </c>
      <c r="AV331">
        <v>1</v>
      </c>
      <c r="AW331" s="19">
        <f>F331</f>
        <v>84</v>
      </c>
      <c r="AX331" s="19">
        <f>G331</f>
        <v>112</v>
      </c>
      <c r="BB331" s="19" t="s">
        <v>0</v>
      </c>
      <c r="BD331" s="19" t="s">
        <v>12252</v>
      </c>
    </row>
    <row r="332" spans="1:56" ht="30">
      <c r="A332">
        <v>1163</v>
      </c>
      <c r="B332" s="4">
        <v>74</v>
      </c>
      <c r="C332">
        <v>56</v>
      </c>
      <c r="D332">
        <v>0</v>
      </c>
      <c r="E332" s="17">
        <v>511</v>
      </c>
      <c r="F332">
        <v>87</v>
      </c>
      <c r="G332">
        <v>112</v>
      </c>
      <c r="H332">
        <v>1</v>
      </c>
      <c r="I332">
        <v>0</v>
      </c>
      <c r="J332">
        <v>0</v>
      </c>
      <c r="K332">
        <v>16</v>
      </c>
      <c r="L332">
        <v>47</v>
      </c>
      <c r="M332">
        <v>128</v>
      </c>
      <c r="N332" s="4" t="s">
        <v>264</v>
      </c>
      <c r="O332" s="4" t="s">
        <v>292</v>
      </c>
      <c r="P332" s="4" t="str">
        <f>VLOOKUP(E332,'Maps and Palettes'!$H$2:$I$418,2,FALSE)</f>
        <v>Parent Map</v>
      </c>
      <c r="Q332" s="5" t="s">
        <v>1667</v>
      </c>
      <c r="R332" s="19">
        <v>58</v>
      </c>
      <c r="S332" s="19">
        <f t="shared" ref="S332:S333" si="61">IF(VLOOKUP(R332,$A$3:$M$1354,5,FALSE)=511,"parent_map",VLOOKUP(R332,$A$3:$M$1354,2,FALSE))</f>
        <v>1</v>
      </c>
      <c r="T332" s="19">
        <f t="shared" ref="T332:T333" si="62">VLOOKUP(R332,$A$3:$M$1354,6,FALSE)</f>
        <v>1</v>
      </c>
      <c r="U332" s="19">
        <f t="shared" ref="U332:U333" si="63">VLOOKUP(R332,$A$3:$M$1354,7,FALSE)</f>
        <v>28</v>
      </c>
      <c r="V332" s="19">
        <f t="shared" ref="V332:V333" si="64">VLOOKUP(R332,$A$3:$M$1354,8,FALSE)</f>
        <v>1</v>
      </c>
      <c r="W332">
        <v>107</v>
      </c>
      <c r="X332" s="5" t="s">
        <v>2816</v>
      </c>
      <c r="Y332" s="23" t="s">
        <v>7404</v>
      </c>
      <c r="AP332" s="19" t="s">
        <v>7405</v>
      </c>
      <c r="AQ332" s="19">
        <v>511</v>
      </c>
      <c r="AU332" s="19">
        <f t="shared" si="60"/>
        <v>511</v>
      </c>
      <c r="AV332">
        <v>1</v>
      </c>
      <c r="AW332" s="19">
        <f t="shared" ref="AW332:AW333" si="65">F332</f>
        <v>87</v>
      </c>
      <c r="AX332" s="19">
        <f t="shared" ref="AX332:AX333" si="66">G332</f>
        <v>112</v>
      </c>
      <c r="BB332" s="19" t="s">
        <v>0</v>
      </c>
      <c r="BD332" s="19" t="s">
        <v>12252</v>
      </c>
    </row>
    <row r="333" spans="1:56" ht="30">
      <c r="A333">
        <v>1164</v>
      </c>
      <c r="B333" s="4">
        <v>74</v>
      </c>
      <c r="C333">
        <v>0</v>
      </c>
      <c r="D333">
        <v>1</v>
      </c>
      <c r="E333" s="17">
        <v>511</v>
      </c>
      <c r="F333">
        <v>85</v>
      </c>
      <c r="G333">
        <v>111</v>
      </c>
      <c r="H333">
        <v>0</v>
      </c>
      <c r="I333">
        <v>0</v>
      </c>
      <c r="J333">
        <v>0</v>
      </c>
      <c r="K333">
        <v>0</v>
      </c>
      <c r="L333">
        <v>63</v>
      </c>
      <c r="M333">
        <v>0</v>
      </c>
      <c r="N333" s="4" t="s">
        <v>265</v>
      </c>
      <c r="O333" s="4" t="s">
        <v>243</v>
      </c>
      <c r="P333" s="4" t="str">
        <f>VLOOKUP(E333,'Maps and Palettes'!$H$2:$I$418,2,FALSE)</f>
        <v>Parent Map</v>
      </c>
      <c r="Q333" s="5" t="s">
        <v>1668</v>
      </c>
      <c r="R333" s="19">
        <v>58</v>
      </c>
      <c r="S333" s="19">
        <f t="shared" si="61"/>
        <v>1</v>
      </c>
      <c r="T333" s="19">
        <f t="shared" si="62"/>
        <v>1</v>
      </c>
      <c r="U333" s="19">
        <f t="shared" si="63"/>
        <v>28</v>
      </c>
      <c r="V333" s="19">
        <f t="shared" si="64"/>
        <v>1</v>
      </c>
      <c r="W333">
        <v>107</v>
      </c>
      <c r="X333" s="5" t="s">
        <v>2816</v>
      </c>
      <c r="Y333" s="23" t="s">
        <v>7404</v>
      </c>
      <c r="AP333" s="19" t="s">
        <v>7405</v>
      </c>
      <c r="AQ333" s="19">
        <v>511</v>
      </c>
      <c r="AU333" s="19">
        <f t="shared" si="60"/>
        <v>511</v>
      </c>
      <c r="AV333">
        <v>1</v>
      </c>
      <c r="AW333" s="19">
        <f t="shared" si="65"/>
        <v>85</v>
      </c>
      <c r="AX333" s="19">
        <f t="shared" si="66"/>
        <v>111</v>
      </c>
      <c r="BB333" s="19" t="s">
        <v>0</v>
      </c>
      <c r="BD333" s="19" t="s">
        <v>12252</v>
      </c>
    </row>
    <row r="334" spans="1:56">
      <c r="A334">
        <v>1165</v>
      </c>
      <c r="B334" s="4">
        <v>74</v>
      </c>
      <c r="C334">
        <v>18</v>
      </c>
      <c r="D334">
        <v>55</v>
      </c>
      <c r="E334" s="17">
        <v>91</v>
      </c>
      <c r="F334">
        <v>9</v>
      </c>
      <c r="G334">
        <v>2</v>
      </c>
      <c r="H334">
        <v>2</v>
      </c>
      <c r="I334">
        <v>0</v>
      </c>
      <c r="J334">
        <v>0</v>
      </c>
      <c r="K334">
        <v>32</v>
      </c>
      <c r="L334">
        <v>2</v>
      </c>
      <c r="M334">
        <v>0</v>
      </c>
      <c r="N334" s="4" t="s">
        <v>253</v>
      </c>
      <c r="O334" s="4" t="s">
        <v>279</v>
      </c>
      <c r="P334" s="4" t="str">
        <f>VLOOKUP(E334,'Maps and Palettes'!$H$2:$I$418,2,FALSE)</f>
        <v>South Figaro: Docks</v>
      </c>
      <c r="Q334" s="5" t="s">
        <v>1669</v>
      </c>
      <c r="R334">
        <v>1173</v>
      </c>
      <c r="S334" s="4">
        <f t="shared" ref="S334:S350" si="67">IF(VLOOKUP(R334,$A$3:$M$1354,5,FALSE)=511,"parent_map",VLOOKUP(R334,$A$3:$M$1354,2,FALSE))</f>
        <v>91</v>
      </c>
      <c r="T334" s="4">
        <f t="shared" ref="T334:T350" si="68">VLOOKUP(R334,$A$3:$M$1354,6,FALSE)</f>
        <v>19</v>
      </c>
      <c r="U334" s="4">
        <f t="shared" ref="U334:U350" si="69">VLOOKUP(R334,$A$3:$M$1354,7,FALSE)</f>
        <v>54</v>
      </c>
      <c r="V334" s="4">
        <f t="shared" ref="V334:V350" si="70">VLOOKUP(R334,$A$3:$M$1354,8,FALSE)</f>
        <v>0</v>
      </c>
      <c r="W334">
        <v>107</v>
      </c>
      <c r="X334" s="5" t="s">
        <v>2816</v>
      </c>
      <c r="AQ334" s="19">
        <v>91</v>
      </c>
      <c r="BB334" s="19" t="s">
        <v>0</v>
      </c>
      <c r="BD334" s="19" t="s">
        <v>12252</v>
      </c>
    </row>
    <row r="335" spans="1:56" ht="30">
      <c r="A335">
        <v>1166</v>
      </c>
      <c r="B335" s="4">
        <v>74</v>
      </c>
      <c r="C335">
        <v>8</v>
      </c>
      <c r="D335">
        <v>32</v>
      </c>
      <c r="E335" s="17">
        <v>80</v>
      </c>
      <c r="F335">
        <v>88</v>
      </c>
      <c r="G335">
        <v>46</v>
      </c>
      <c r="H335">
        <v>0</v>
      </c>
      <c r="I335">
        <v>1</v>
      </c>
      <c r="J335">
        <v>0</v>
      </c>
      <c r="K335">
        <v>8</v>
      </c>
      <c r="L335">
        <v>2</v>
      </c>
      <c r="M335">
        <v>0</v>
      </c>
      <c r="N335" s="4" t="s">
        <v>266</v>
      </c>
      <c r="O335" s="4" t="s">
        <v>275</v>
      </c>
      <c r="P335" s="4" t="str">
        <f>VLOOKUP(E335,'Maps and Palettes'!$H$2:$I$418,2,FALSE)</f>
        <v>South Figaro: Chocobo Stable</v>
      </c>
      <c r="Q335" s="5" t="s">
        <v>1670</v>
      </c>
      <c r="R335">
        <v>1172</v>
      </c>
      <c r="S335" s="4">
        <f t="shared" si="67"/>
        <v>80</v>
      </c>
      <c r="T335" s="4">
        <f t="shared" si="68"/>
        <v>9</v>
      </c>
      <c r="U335" s="4">
        <f t="shared" si="69"/>
        <v>33</v>
      </c>
      <c r="V335" s="4">
        <f t="shared" si="70"/>
        <v>2</v>
      </c>
      <c r="W335">
        <v>107</v>
      </c>
      <c r="X335" s="5" t="s">
        <v>2816</v>
      </c>
      <c r="AQ335" s="19">
        <v>80</v>
      </c>
      <c r="BB335" s="19" t="s">
        <v>0</v>
      </c>
      <c r="BD335" s="19" t="s">
        <v>12252</v>
      </c>
    </row>
    <row r="336" spans="1:56" ht="30">
      <c r="A336">
        <v>295</v>
      </c>
      <c r="B336" s="4">
        <v>75</v>
      </c>
      <c r="C336">
        <v>15</v>
      </c>
      <c r="D336">
        <v>18</v>
      </c>
      <c r="E336" s="17">
        <v>81</v>
      </c>
      <c r="F336">
        <v>4</v>
      </c>
      <c r="G336">
        <v>16</v>
      </c>
      <c r="H336">
        <v>0</v>
      </c>
      <c r="I336">
        <v>0</v>
      </c>
      <c r="J336">
        <v>0</v>
      </c>
      <c r="K336">
        <v>0</v>
      </c>
      <c r="L336">
        <v>0</v>
      </c>
      <c r="M336">
        <v>0</v>
      </c>
      <c r="P336" s="4" t="str">
        <f>VLOOKUP(E336,'Maps and Palettes'!$H$2:$I$418,2,FALSE)</f>
        <v>South Figaro: Rich Man's House</v>
      </c>
      <c r="Q336" s="5" t="s">
        <v>1671</v>
      </c>
      <c r="R336" s="4">
        <v>317</v>
      </c>
      <c r="S336" s="4">
        <f t="shared" si="67"/>
        <v>81</v>
      </c>
      <c r="T336" s="4">
        <f t="shared" si="68"/>
        <v>15</v>
      </c>
      <c r="U336" s="4">
        <f t="shared" si="69"/>
        <v>20</v>
      </c>
      <c r="V336" s="4">
        <f t="shared" si="70"/>
        <v>2</v>
      </c>
      <c r="W336">
        <v>109</v>
      </c>
      <c r="X336" s="5" t="s">
        <v>2817</v>
      </c>
      <c r="AQ336" s="19">
        <v>81</v>
      </c>
      <c r="AS336" s="19">
        <f>A336-12</f>
        <v>283</v>
      </c>
      <c r="AT336" s="19" t="str">
        <f t="shared" ref="AT336:AT347" si="71">A336&amp;" : "&amp;AS336&amp;",  #"&amp;Q336</f>
        <v>295 : 283,  #South Figaro Rich Man's House Outside WoB</v>
      </c>
      <c r="BB336" s="19" t="s">
        <v>0</v>
      </c>
      <c r="BD336" s="19" t="s">
        <v>12252</v>
      </c>
    </row>
    <row r="337" spans="1:56" ht="45">
      <c r="A337">
        <v>296</v>
      </c>
      <c r="B337" s="4">
        <v>75</v>
      </c>
      <c r="C337">
        <v>23</v>
      </c>
      <c r="D337">
        <v>15</v>
      </c>
      <c r="E337" s="17">
        <v>81</v>
      </c>
      <c r="F337">
        <v>16</v>
      </c>
      <c r="G337">
        <v>15</v>
      </c>
      <c r="H337">
        <v>0</v>
      </c>
      <c r="I337">
        <v>0</v>
      </c>
      <c r="J337">
        <v>0</v>
      </c>
      <c r="K337">
        <v>0</v>
      </c>
      <c r="L337">
        <v>0</v>
      </c>
      <c r="M337">
        <v>0</v>
      </c>
      <c r="P337" s="4" t="str">
        <f>VLOOKUP(E337,'Maps and Palettes'!$H$2:$I$418,2,FALSE)</f>
        <v>South Figaro: Rich Man's House</v>
      </c>
      <c r="Q337" s="5" t="s">
        <v>1672</v>
      </c>
      <c r="R337" s="4">
        <v>318</v>
      </c>
      <c r="S337" s="4">
        <f t="shared" si="67"/>
        <v>81</v>
      </c>
      <c r="T337" s="4">
        <f t="shared" si="68"/>
        <v>23</v>
      </c>
      <c r="U337" s="4">
        <f t="shared" si="69"/>
        <v>17</v>
      </c>
      <c r="V337" s="4">
        <f t="shared" si="70"/>
        <v>2</v>
      </c>
      <c r="W337">
        <v>110</v>
      </c>
      <c r="X337" s="5" t="s">
        <v>2818</v>
      </c>
      <c r="AQ337" s="19">
        <v>81</v>
      </c>
      <c r="AS337" s="19">
        <f t="shared" ref="AS337:AS347" si="72">A337-12</f>
        <v>284</v>
      </c>
      <c r="AT337" s="19" t="str">
        <f t="shared" si="71"/>
        <v>296 : 284,  #South Figaro Rich Man's House Side Door Outside WoB</v>
      </c>
      <c r="BB337" s="19" t="s">
        <v>0</v>
      </c>
      <c r="BD337" s="19" t="s">
        <v>12252</v>
      </c>
    </row>
    <row r="338" spans="1:56" ht="45">
      <c r="A338">
        <v>297</v>
      </c>
      <c r="B338" s="4">
        <v>75</v>
      </c>
      <c r="C338">
        <v>22</v>
      </c>
      <c r="D338">
        <v>14</v>
      </c>
      <c r="E338" s="17">
        <v>86</v>
      </c>
      <c r="F338">
        <v>8</v>
      </c>
      <c r="G338">
        <v>27</v>
      </c>
      <c r="H338">
        <v>2</v>
      </c>
      <c r="I338">
        <v>0</v>
      </c>
      <c r="J338">
        <v>0</v>
      </c>
      <c r="K338">
        <v>32</v>
      </c>
      <c r="L338">
        <v>0</v>
      </c>
      <c r="M338">
        <v>0</v>
      </c>
      <c r="P338" s="4" t="str">
        <f>VLOOKUP(E338,'Maps and Palettes'!$H$2:$I$418,2,FALSE)</f>
        <v>South Figaro: Other Rooms</v>
      </c>
      <c r="Q338" s="5" t="s">
        <v>1725</v>
      </c>
      <c r="R338" s="4">
        <v>338</v>
      </c>
      <c r="S338" s="4">
        <f t="shared" si="67"/>
        <v>86</v>
      </c>
      <c r="T338" s="4">
        <f t="shared" si="68"/>
        <v>22</v>
      </c>
      <c r="U338" s="4">
        <f t="shared" si="69"/>
        <v>13</v>
      </c>
      <c r="V338" s="4">
        <f t="shared" si="70"/>
        <v>0</v>
      </c>
      <c r="W338">
        <v>110</v>
      </c>
      <c r="X338" s="5" t="s">
        <v>2818</v>
      </c>
      <c r="AQ338" s="19">
        <v>86</v>
      </c>
      <c r="AS338" s="19">
        <f t="shared" si="72"/>
        <v>285</v>
      </c>
      <c r="AT338" s="19" t="str">
        <f t="shared" si="71"/>
        <v>297 : 285,  #South Figaro Rich Man's House Secret Back Door Outside WoB</v>
      </c>
      <c r="BB338" s="19" t="s">
        <v>0</v>
      </c>
      <c r="BD338" s="19" t="s">
        <v>12252</v>
      </c>
    </row>
    <row r="339" spans="1:56" ht="45">
      <c r="A339">
        <v>298</v>
      </c>
      <c r="B339" s="4">
        <v>75</v>
      </c>
      <c r="C339">
        <v>48</v>
      </c>
      <c r="D339">
        <v>37</v>
      </c>
      <c r="E339" s="17">
        <v>86</v>
      </c>
      <c r="F339">
        <v>52</v>
      </c>
      <c r="G339">
        <v>29</v>
      </c>
      <c r="H339">
        <v>2</v>
      </c>
      <c r="I339">
        <v>0</v>
      </c>
      <c r="J339">
        <v>0</v>
      </c>
      <c r="K339">
        <v>32</v>
      </c>
      <c r="L339">
        <v>0</v>
      </c>
      <c r="M339">
        <v>0</v>
      </c>
      <c r="P339" s="4" t="str">
        <f>VLOOKUP(E339,'Maps and Palettes'!$H$2:$I$418,2,FALSE)</f>
        <v>South Figaro: Other Rooms</v>
      </c>
      <c r="Q339" s="5" t="s">
        <v>1673</v>
      </c>
      <c r="R339" s="4">
        <v>342</v>
      </c>
      <c r="S339" s="4">
        <f t="shared" si="67"/>
        <v>86</v>
      </c>
      <c r="T339" s="4">
        <f t="shared" si="68"/>
        <v>48</v>
      </c>
      <c r="U339" s="4">
        <f t="shared" si="69"/>
        <v>36</v>
      </c>
      <c r="V339" s="4">
        <f t="shared" si="70"/>
        <v>0</v>
      </c>
      <c r="W339">
        <v>111</v>
      </c>
      <c r="X339" s="5" t="s">
        <v>2879</v>
      </c>
      <c r="AQ339" s="19">
        <v>86</v>
      </c>
      <c r="AS339" s="19">
        <f t="shared" si="72"/>
        <v>286</v>
      </c>
      <c r="AT339" s="19" t="str">
        <f t="shared" si="71"/>
        <v>298 : 286,  #South Figaro Secret Door Behind Duncan's House Outside WoB</v>
      </c>
      <c r="BB339" s="19" t="s">
        <v>0</v>
      </c>
      <c r="BD339" s="19" t="s">
        <v>12252</v>
      </c>
    </row>
    <row r="340" spans="1:56" ht="45">
      <c r="A340">
        <v>299</v>
      </c>
      <c r="B340" s="4">
        <v>75</v>
      </c>
      <c r="C340">
        <v>34</v>
      </c>
      <c r="D340">
        <v>35</v>
      </c>
      <c r="E340" s="17">
        <v>86</v>
      </c>
      <c r="F340">
        <v>4</v>
      </c>
      <c r="G340">
        <v>6</v>
      </c>
      <c r="H340">
        <v>2</v>
      </c>
      <c r="I340">
        <v>0</v>
      </c>
      <c r="J340">
        <v>0</v>
      </c>
      <c r="K340">
        <v>32</v>
      </c>
      <c r="L340">
        <v>0</v>
      </c>
      <c r="M340">
        <v>0</v>
      </c>
      <c r="P340" s="4" t="str">
        <f>VLOOKUP(E340,'Maps and Palettes'!$H$2:$I$418,2,FALSE)</f>
        <v>South Figaro: Other Rooms</v>
      </c>
      <c r="Q340" s="5" t="s">
        <v>1741</v>
      </c>
      <c r="R340" s="4">
        <v>343</v>
      </c>
      <c r="S340" s="4">
        <f t="shared" si="67"/>
        <v>86</v>
      </c>
      <c r="T340" s="4">
        <f t="shared" si="68"/>
        <v>34</v>
      </c>
      <c r="U340" s="4">
        <f t="shared" si="69"/>
        <v>34</v>
      </c>
      <c r="V340" s="4">
        <f t="shared" si="70"/>
        <v>0</v>
      </c>
      <c r="W340">
        <v>109</v>
      </c>
      <c r="X340" s="5" t="s">
        <v>2817</v>
      </c>
      <c r="AQ340" s="19">
        <v>86</v>
      </c>
      <c r="AS340" s="19">
        <f t="shared" si="72"/>
        <v>287</v>
      </c>
      <c r="AT340" s="19" t="str">
        <f t="shared" si="71"/>
        <v>299 : 287,  #South Figaro Cider House Hidden Back Door Outside WoB</v>
      </c>
      <c r="BB340" s="19" t="s">
        <v>0</v>
      </c>
      <c r="BD340" s="19" t="s">
        <v>12252</v>
      </c>
    </row>
    <row r="341" spans="1:56" ht="30">
      <c r="A341">
        <v>300</v>
      </c>
      <c r="B341" s="4">
        <v>75</v>
      </c>
      <c r="C341">
        <v>37</v>
      </c>
      <c r="D341">
        <v>40</v>
      </c>
      <c r="E341" s="17">
        <v>86</v>
      </c>
      <c r="F341">
        <v>36</v>
      </c>
      <c r="G341">
        <v>22</v>
      </c>
      <c r="H341">
        <v>0</v>
      </c>
      <c r="I341">
        <v>0</v>
      </c>
      <c r="J341">
        <v>0</v>
      </c>
      <c r="K341">
        <v>0</v>
      </c>
      <c r="L341">
        <v>0</v>
      </c>
      <c r="M341">
        <v>0</v>
      </c>
      <c r="P341" s="4" t="str">
        <f>VLOOKUP(E341,'Maps and Palettes'!$H$2:$I$418,2,FALSE)</f>
        <v>South Figaro: Other Rooms</v>
      </c>
      <c r="Q341" s="5" t="s">
        <v>1674</v>
      </c>
      <c r="R341" s="4">
        <v>344</v>
      </c>
      <c r="S341" s="4">
        <f t="shared" si="67"/>
        <v>86</v>
      </c>
      <c r="T341" s="4">
        <f t="shared" si="68"/>
        <v>37</v>
      </c>
      <c r="U341" s="4">
        <f t="shared" si="69"/>
        <v>42</v>
      </c>
      <c r="V341" s="4">
        <f t="shared" si="70"/>
        <v>2</v>
      </c>
      <c r="W341">
        <v>109</v>
      </c>
      <c r="X341" s="5" t="s">
        <v>2817</v>
      </c>
      <c r="AQ341" s="19">
        <v>86</v>
      </c>
      <c r="AS341" s="19">
        <f t="shared" si="72"/>
        <v>288</v>
      </c>
      <c r="AT341" s="19" t="str">
        <f t="shared" si="71"/>
        <v>300 : 288,  #South Figaro Cider House Main Door Outside WoB</v>
      </c>
      <c r="BB341" s="19" t="s">
        <v>0</v>
      </c>
      <c r="BD341" s="19" t="s">
        <v>12252</v>
      </c>
    </row>
    <row r="342" spans="1:56" ht="30">
      <c r="A342">
        <v>301</v>
      </c>
      <c r="B342" s="4">
        <v>75</v>
      </c>
      <c r="C342">
        <v>15</v>
      </c>
      <c r="D342">
        <v>37</v>
      </c>
      <c r="E342" s="17">
        <v>76</v>
      </c>
      <c r="F342">
        <v>52</v>
      </c>
      <c r="G342">
        <v>14</v>
      </c>
      <c r="H342">
        <v>0</v>
      </c>
      <c r="I342">
        <v>0</v>
      </c>
      <c r="J342">
        <v>0</v>
      </c>
      <c r="K342">
        <v>0</v>
      </c>
      <c r="L342">
        <v>0</v>
      </c>
      <c r="M342">
        <v>0</v>
      </c>
      <c r="P342" s="4" t="str">
        <f>VLOOKUP(E342,'Maps and Palettes'!$H$2:$I$418,2,FALSE)</f>
        <v>South Figaro: Inn/Relic Shop</v>
      </c>
      <c r="Q342" s="5" t="s">
        <v>1675</v>
      </c>
      <c r="R342" s="4">
        <v>307</v>
      </c>
      <c r="S342" s="4">
        <f t="shared" si="67"/>
        <v>76</v>
      </c>
      <c r="T342" s="4">
        <f t="shared" si="68"/>
        <v>15</v>
      </c>
      <c r="U342" s="4">
        <f t="shared" si="69"/>
        <v>39</v>
      </c>
      <c r="V342" s="4">
        <f t="shared" si="70"/>
        <v>2</v>
      </c>
      <c r="W342">
        <v>109</v>
      </c>
      <c r="X342" s="5" t="s">
        <v>2817</v>
      </c>
      <c r="AQ342" s="19">
        <v>76</v>
      </c>
      <c r="AS342" s="19">
        <f t="shared" si="72"/>
        <v>289</v>
      </c>
      <c r="AT342" s="19" t="str">
        <f t="shared" si="71"/>
        <v>301 : 289,  #South Figaro Relic Outside WoB</v>
      </c>
      <c r="BB342" s="19" t="s">
        <v>0</v>
      </c>
      <c r="BD342" s="19" t="s">
        <v>12252</v>
      </c>
    </row>
    <row r="343" spans="1:56" ht="30">
      <c r="A343">
        <v>302</v>
      </c>
      <c r="B343" s="4">
        <v>75</v>
      </c>
      <c r="C343">
        <v>22</v>
      </c>
      <c r="D343">
        <v>42</v>
      </c>
      <c r="E343" s="17">
        <v>78</v>
      </c>
      <c r="F343">
        <v>26</v>
      </c>
      <c r="G343">
        <v>52</v>
      </c>
      <c r="H343">
        <v>0</v>
      </c>
      <c r="I343">
        <v>1</v>
      </c>
      <c r="J343">
        <v>0</v>
      </c>
      <c r="K343">
        <v>8</v>
      </c>
      <c r="L343">
        <v>0</v>
      </c>
      <c r="M343">
        <v>0</v>
      </c>
      <c r="P343" s="4" t="str">
        <f>VLOOKUP(E343,'Maps and Palettes'!$H$2:$I$418,2,FALSE)</f>
        <v>South Figaro: Cafe</v>
      </c>
      <c r="Q343" s="5" t="s">
        <v>1676</v>
      </c>
      <c r="R343" s="4">
        <v>316</v>
      </c>
      <c r="S343" s="4">
        <f t="shared" si="67"/>
        <v>78</v>
      </c>
      <c r="T343" s="4">
        <f t="shared" si="68"/>
        <v>22</v>
      </c>
      <c r="U343" s="4">
        <f t="shared" si="69"/>
        <v>44</v>
      </c>
      <c r="V343" s="4">
        <f t="shared" si="70"/>
        <v>2</v>
      </c>
      <c r="W343">
        <v>109</v>
      </c>
      <c r="X343" s="5" t="s">
        <v>2817</v>
      </c>
      <c r="AQ343" s="19">
        <v>78</v>
      </c>
      <c r="AS343" s="19">
        <f t="shared" si="72"/>
        <v>290</v>
      </c>
      <c r="AT343" s="19" t="str">
        <f t="shared" si="71"/>
        <v>302 : 290,  #South Figaro Pub Outside WoB</v>
      </c>
      <c r="BB343" s="19" t="s">
        <v>0</v>
      </c>
      <c r="BD343" s="19" t="s">
        <v>12252</v>
      </c>
    </row>
    <row r="344" spans="1:56" ht="30">
      <c r="A344">
        <v>303</v>
      </c>
      <c r="B344" s="4">
        <v>75</v>
      </c>
      <c r="C344">
        <v>29</v>
      </c>
      <c r="D344">
        <v>17</v>
      </c>
      <c r="E344" s="17">
        <v>77</v>
      </c>
      <c r="F344">
        <v>103</v>
      </c>
      <c r="G344">
        <v>16</v>
      </c>
      <c r="H344">
        <v>0</v>
      </c>
      <c r="I344">
        <v>1</v>
      </c>
      <c r="J344">
        <v>0</v>
      </c>
      <c r="K344">
        <v>8</v>
      </c>
      <c r="L344">
        <v>0</v>
      </c>
      <c r="M344">
        <v>0</v>
      </c>
      <c r="P344" s="4" t="str">
        <f>VLOOKUP(E344,'Maps and Palettes'!$H$2:$I$418,2,FALSE)</f>
        <v>South Figaro: Arsenal</v>
      </c>
      <c r="Q344" s="5" t="s">
        <v>1677</v>
      </c>
      <c r="R344" s="4">
        <v>311</v>
      </c>
      <c r="S344" s="4">
        <f t="shared" si="67"/>
        <v>77</v>
      </c>
      <c r="T344" s="4">
        <f t="shared" si="68"/>
        <v>29</v>
      </c>
      <c r="U344" s="4">
        <f t="shared" si="69"/>
        <v>19</v>
      </c>
      <c r="V344" s="4">
        <f t="shared" si="70"/>
        <v>2</v>
      </c>
      <c r="W344">
        <v>109</v>
      </c>
      <c r="X344" s="5" t="s">
        <v>2817</v>
      </c>
      <c r="AQ344" s="19">
        <v>77</v>
      </c>
      <c r="AS344" s="19">
        <f t="shared" si="72"/>
        <v>291</v>
      </c>
      <c r="AT344" s="19" t="str">
        <f t="shared" si="71"/>
        <v>303 : 291,  #South Figaro Armory West Outside WoB</v>
      </c>
      <c r="BB344" s="19" t="s">
        <v>0</v>
      </c>
      <c r="BD344" s="19" t="s">
        <v>12252</v>
      </c>
    </row>
    <row r="345" spans="1:56" ht="30">
      <c r="A345">
        <v>304</v>
      </c>
      <c r="B345" s="4">
        <v>75</v>
      </c>
      <c r="C345">
        <v>35</v>
      </c>
      <c r="D345">
        <v>17</v>
      </c>
      <c r="E345" s="17">
        <v>77</v>
      </c>
      <c r="F345">
        <v>114</v>
      </c>
      <c r="G345">
        <v>16</v>
      </c>
      <c r="H345">
        <v>0</v>
      </c>
      <c r="I345">
        <v>1</v>
      </c>
      <c r="J345">
        <v>0</v>
      </c>
      <c r="K345">
        <v>8</v>
      </c>
      <c r="L345">
        <v>0</v>
      </c>
      <c r="M345">
        <v>0</v>
      </c>
      <c r="P345" s="4" t="str">
        <f>VLOOKUP(E345,'Maps and Palettes'!$H$2:$I$418,2,FALSE)</f>
        <v>South Figaro: Arsenal</v>
      </c>
      <c r="Q345" s="5" t="s">
        <v>1678</v>
      </c>
      <c r="R345" s="4">
        <v>312</v>
      </c>
      <c r="S345" s="4">
        <f t="shared" si="67"/>
        <v>77</v>
      </c>
      <c r="T345" s="4">
        <f t="shared" si="68"/>
        <v>35</v>
      </c>
      <c r="U345" s="4">
        <f t="shared" si="69"/>
        <v>19</v>
      </c>
      <c r="V345" s="4">
        <f t="shared" si="70"/>
        <v>2</v>
      </c>
      <c r="W345">
        <v>109</v>
      </c>
      <c r="X345" s="5" t="s">
        <v>2817</v>
      </c>
      <c r="AQ345" s="19">
        <v>77</v>
      </c>
      <c r="AS345" s="19">
        <f t="shared" si="72"/>
        <v>292</v>
      </c>
      <c r="AT345" s="19" t="str">
        <f t="shared" si="71"/>
        <v>304 : 292,  #South Figaro Armory East Outside WoB</v>
      </c>
      <c r="BB345" s="19" t="s">
        <v>0</v>
      </c>
      <c r="BD345" s="19" t="s">
        <v>12252</v>
      </c>
    </row>
    <row r="346" spans="1:56" ht="30">
      <c r="A346">
        <v>305</v>
      </c>
      <c r="B346" s="4">
        <v>75</v>
      </c>
      <c r="C346">
        <v>44</v>
      </c>
      <c r="D346">
        <v>30</v>
      </c>
      <c r="E346" s="17">
        <v>85</v>
      </c>
      <c r="F346">
        <v>104</v>
      </c>
      <c r="G346">
        <v>57</v>
      </c>
      <c r="H346">
        <v>0</v>
      </c>
      <c r="I346">
        <v>1</v>
      </c>
      <c r="J346">
        <v>0</v>
      </c>
      <c r="K346">
        <v>8</v>
      </c>
      <c r="L346">
        <v>0</v>
      </c>
      <c r="M346">
        <v>0</v>
      </c>
      <c r="P346" s="4" t="str">
        <f>VLOOKUP(E346,'Maps and Palettes'!$H$2:$I$418,2,FALSE)</f>
        <v>South Figaro: Item Shop</v>
      </c>
      <c r="Q346" s="5" t="s">
        <v>1679</v>
      </c>
      <c r="R346" s="4">
        <v>337</v>
      </c>
      <c r="S346" s="4">
        <f t="shared" si="67"/>
        <v>85</v>
      </c>
      <c r="T346" s="4">
        <f t="shared" si="68"/>
        <v>44</v>
      </c>
      <c r="U346" s="4">
        <f t="shared" si="69"/>
        <v>32</v>
      </c>
      <c r="V346" s="4">
        <f t="shared" si="70"/>
        <v>2</v>
      </c>
      <c r="W346">
        <v>109</v>
      </c>
      <c r="X346" s="5" t="s">
        <v>2817</v>
      </c>
      <c r="AQ346" s="19">
        <v>85</v>
      </c>
      <c r="AS346" s="19">
        <f t="shared" si="72"/>
        <v>293</v>
      </c>
      <c r="AT346" s="19" t="str">
        <f t="shared" si="71"/>
        <v>305 : 293,  #South Figaro Item Outside WoB</v>
      </c>
      <c r="BB346" s="19" t="s">
        <v>0</v>
      </c>
      <c r="BD346" s="19" t="s">
        <v>12252</v>
      </c>
    </row>
    <row r="347" spans="1:56" ht="30">
      <c r="A347">
        <v>306</v>
      </c>
      <c r="B347" s="4">
        <v>75</v>
      </c>
      <c r="C347">
        <v>46</v>
      </c>
      <c r="D347">
        <v>39</v>
      </c>
      <c r="E347" s="17">
        <v>86</v>
      </c>
      <c r="F347">
        <v>49</v>
      </c>
      <c r="G347">
        <v>54</v>
      </c>
      <c r="H347">
        <v>0</v>
      </c>
      <c r="I347">
        <v>1</v>
      </c>
      <c r="J347">
        <v>0</v>
      </c>
      <c r="K347">
        <v>8</v>
      </c>
      <c r="L347">
        <v>0</v>
      </c>
      <c r="M347">
        <v>0</v>
      </c>
      <c r="P347" s="4" t="str">
        <f>VLOOKUP(E347,'Maps and Palettes'!$H$2:$I$418,2,FALSE)</f>
        <v>South Figaro: Other Rooms</v>
      </c>
      <c r="Q347" s="5" t="s">
        <v>1680</v>
      </c>
      <c r="R347" s="4">
        <v>345</v>
      </c>
      <c r="S347" s="4">
        <f t="shared" si="67"/>
        <v>86</v>
      </c>
      <c r="T347" s="4">
        <f t="shared" si="68"/>
        <v>46</v>
      </c>
      <c r="U347" s="4">
        <f t="shared" si="69"/>
        <v>41</v>
      </c>
      <c r="V347" s="4">
        <f t="shared" si="70"/>
        <v>2</v>
      </c>
      <c r="W347">
        <v>109</v>
      </c>
      <c r="X347" s="5" t="s">
        <v>2817</v>
      </c>
      <c r="AQ347" s="19">
        <v>86</v>
      </c>
      <c r="AS347" s="19">
        <f t="shared" si="72"/>
        <v>294</v>
      </c>
      <c r="AT347" s="19" t="str">
        <f t="shared" si="71"/>
        <v>306 : 294,  #South Figaro Duncan's House Outside WoB</v>
      </c>
      <c r="BB347" s="19" t="s">
        <v>0</v>
      </c>
      <c r="BD347" s="19" t="s">
        <v>12252</v>
      </c>
    </row>
    <row r="348" spans="1:56" ht="30">
      <c r="A348">
        <v>1167</v>
      </c>
      <c r="B348" s="4">
        <v>75</v>
      </c>
      <c r="C348">
        <v>0</v>
      </c>
      <c r="D348">
        <v>0</v>
      </c>
      <c r="E348" s="17">
        <v>511</v>
      </c>
      <c r="F348">
        <v>84</v>
      </c>
      <c r="G348">
        <v>112</v>
      </c>
      <c r="H348">
        <v>3</v>
      </c>
      <c r="I348">
        <v>0</v>
      </c>
      <c r="J348">
        <v>0</v>
      </c>
      <c r="K348">
        <v>48</v>
      </c>
      <c r="L348">
        <v>47</v>
      </c>
      <c r="M348">
        <v>128</v>
      </c>
      <c r="N348" s="4" t="s">
        <v>261</v>
      </c>
      <c r="O348" s="4" t="s">
        <v>259</v>
      </c>
      <c r="P348" s="4" t="str">
        <f>VLOOKUP(E348,'Maps and Palettes'!$H$2:$I$418,2,FALSE)</f>
        <v>Parent Map</v>
      </c>
      <c r="Q348" s="5" t="s">
        <v>1683</v>
      </c>
      <c r="R348">
        <v>7</v>
      </c>
      <c r="S348">
        <f t="shared" si="67"/>
        <v>0</v>
      </c>
      <c r="T348">
        <f t="shared" si="68"/>
        <v>1</v>
      </c>
      <c r="U348">
        <f t="shared" si="69"/>
        <v>28</v>
      </c>
      <c r="V348">
        <f t="shared" si="70"/>
        <v>1</v>
      </c>
      <c r="W348">
        <v>109</v>
      </c>
      <c r="X348" s="5" t="s">
        <v>2817</v>
      </c>
      <c r="AO348" s="19" t="s">
        <v>0</v>
      </c>
      <c r="AP348" s="19" t="s">
        <v>7406</v>
      </c>
      <c r="AQ348" s="19">
        <v>511</v>
      </c>
      <c r="AR348" s="5" t="s">
        <v>1683</v>
      </c>
      <c r="AU348" s="19">
        <f t="shared" ref="AU348:AU350" si="73">AQ348</f>
        <v>511</v>
      </c>
      <c r="AV348">
        <v>0</v>
      </c>
      <c r="AW348" s="19">
        <f t="shared" ref="AW348:AW350" si="74">F348</f>
        <v>84</v>
      </c>
      <c r="AX348" s="19">
        <f t="shared" ref="AX348:AX350" si="75">G348</f>
        <v>112</v>
      </c>
      <c r="BB348" s="19" t="s">
        <v>0</v>
      </c>
      <c r="BD348" s="19" t="s">
        <v>12252</v>
      </c>
    </row>
    <row r="349" spans="1:56" ht="30">
      <c r="A349">
        <v>1168</v>
      </c>
      <c r="B349" s="4">
        <v>75</v>
      </c>
      <c r="C349">
        <v>56</v>
      </c>
      <c r="D349">
        <v>0</v>
      </c>
      <c r="E349" s="17">
        <v>511</v>
      </c>
      <c r="F349">
        <v>87</v>
      </c>
      <c r="G349">
        <v>112</v>
      </c>
      <c r="H349">
        <v>1</v>
      </c>
      <c r="I349">
        <v>0</v>
      </c>
      <c r="J349">
        <v>0</v>
      </c>
      <c r="K349">
        <v>16</v>
      </c>
      <c r="L349">
        <v>47</v>
      </c>
      <c r="M349">
        <v>128</v>
      </c>
      <c r="N349" s="4" t="s">
        <v>264</v>
      </c>
      <c r="O349" s="4" t="s">
        <v>292</v>
      </c>
      <c r="P349" s="4" t="str">
        <f>VLOOKUP(E349,'Maps and Palettes'!$H$2:$I$418,2,FALSE)</f>
        <v>Parent Map</v>
      </c>
      <c r="Q349" s="5" t="s">
        <v>1684</v>
      </c>
      <c r="R349">
        <v>7</v>
      </c>
      <c r="S349">
        <f t="shared" si="67"/>
        <v>0</v>
      </c>
      <c r="T349">
        <f t="shared" si="68"/>
        <v>1</v>
      </c>
      <c r="U349">
        <f t="shared" si="69"/>
        <v>28</v>
      </c>
      <c r="V349">
        <f t="shared" si="70"/>
        <v>1</v>
      </c>
      <c r="W349">
        <v>112</v>
      </c>
      <c r="X349" s="5" t="s">
        <v>2894</v>
      </c>
      <c r="AP349" s="19" t="s">
        <v>7406</v>
      </c>
      <c r="AQ349" s="19">
        <v>511</v>
      </c>
      <c r="AU349" s="19">
        <f t="shared" si="73"/>
        <v>511</v>
      </c>
      <c r="AV349">
        <v>0</v>
      </c>
      <c r="AW349" s="19">
        <f t="shared" si="74"/>
        <v>87</v>
      </c>
      <c r="AX349" s="19">
        <f t="shared" si="75"/>
        <v>112</v>
      </c>
      <c r="BB349" s="19" t="s">
        <v>0</v>
      </c>
      <c r="BD349" s="19" t="s">
        <v>12252</v>
      </c>
    </row>
    <row r="350" spans="1:56" ht="30">
      <c r="A350">
        <v>1169</v>
      </c>
      <c r="B350" s="4">
        <v>75</v>
      </c>
      <c r="C350">
        <v>0</v>
      </c>
      <c r="D350">
        <v>1</v>
      </c>
      <c r="E350" s="17">
        <v>511</v>
      </c>
      <c r="F350">
        <v>85</v>
      </c>
      <c r="G350">
        <v>111</v>
      </c>
      <c r="H350">
        <v>0</v>
      </c>
      <c r="I350">
        <v>0</v>
      </c>
      <c r="J350">
        <v>0</v>
      </c>
      <c r="K350">
        <v>0</v>
      </c>
      <c r="L350">
        <v>63</v>
      </c>
      <c r="M350">
        <v>0</v>
      </c>
      <c r="N350" s="4" t="s">
        <v>265</v>
      </c>
      <c r="O350" s="4" t="s">
        <v>243</v>
      </c>
      <c r="P350" s="4" t="str">
        <f>VLOOKUP(E350,'Maps and Palettes'!$H$2:$I$418,2,FALSE)</f>
        <v>Parent Map</v>
      </c>
      <c r="Q350" s="5" t="s">
        <v>1685</v>
      </c>
      <c r="R350">
        <v>9</v>
      </c>
      <c r="S350">
        <f t="shared" si="67"/>
        <v>0</v>
      </c>
      <c r="T350">
        <f t="shared" si="68"/>
        <v>1</v>
      </c>
      <c r="U350">
        <f t="shared" si="69"/>
        <v>28</v>
      </c>
      <c r="V350">
        <f t="shared" si="70"/>
        <v>1</v>
      </c>
      <c r="W350">
        <v>109</v>
      </c>
      <c r="X350" s="5" t="s">
        <v>2817</v>
      </c>
      <c r="Y350" s="4" t="s">
        <v>2895</v>
      </c>
      <c r="AQ350" s="19">
        <v>511</v>
      </c>
      <c r="AU350" s="19">
        <f t="shared" si="73"/>
        <v>511</v>
      </c>
      <c r="AV350">
        <v>0</v>
      </c>
      <c r="AW350" s="19">
        <f t="shared" si="74"/>
        <v>85</v>
      </c>
      <c r="AX350" s="19">
        <f t="shared" si="75"/>
        <v>111</v>
      </c>
      <c r="BB350" s="19" t="s">
        <v>0</v>
      </c>
      <c r="BD350" s="19" t="s">
        <v>12252</v>
      </c>
    </row>
    <row r="351" spans="1:56">
      <c r="A351">
        <v>1170</v>
      </c>
      <c r="B351" s="4">
        <v>75</v>
      </c>
      <c r="C351">
        <v>18</v>
      </c>
      <c r="D351">
        <v>55</v>
      </c>
      <c r="E351" s="17">
        <v>91</v>
      </c>
      <c r="F351">
        <v>9</v>
      </c>
      <c r="G351">
        <v>2</v>
      </c>
      <c r="H351">
        <v>2</v>
      </c>
      <c r="I351">
        <v>0</v>
      </c>
      <c r="J351">
        <v>0</v>
      </c>
      <c r="K351">
        <v>32</v>
      </c>
      <c r="L351">
        <v>2</v>
      </c>
      <c r="M351">
        <v>0</v>
      </c>
      <c r="N351" s="4" t="s">
        <v>253</v>
      </c>
      <c r="O351" s="4" t="s">
        <v>279</v>
      </c>
      <c r="P351" s="4" t="str">
        <f>VLOOKUP(E351,'Maps and Palettes'!$H$2:$I$418,2,FALSE)</f>
        <v>South Figaro: Docks</v>
      </c>
      <c r="Q351" s="5" t="s">
        <v>1681</v>
      </c>
      <c r="R351">
        <v>1173</v>
      </c>
      <c r="S351" s="4">
        <f t="shared" ref="S351:S385" si="76">IF(VLOOKUP(R351,$A$3:$M$1354,5,FALSE)=511,"parent_map",VLOOKUP(R351,$A$3:$M$1354,2,FALSE))</f>
        <v>91</v>
      </c>
      <c r="T351" s="4">
        <f t="shared" ref="T351:T385" si="77">VLOOKUP(R351,$A$3:$M$1354,6,FALSE)</f>
        <v>19</v>
      </c>
      <c r="U351" s="4">
        <f t="shared" ref="U351:U385" si="78">VLOOKUP(R351,$A$3:$M$1354,7,FALSE)</f>
        <v>54</v>
      </c>
      <c r="V351" s="4">
        <f t="shared" ref="V351:V385" si="79">VLOOKUP(R351,$A$3:$M$1354,8,FALSE)</f>
        <v>0</v>
      </c>
      <c r="W351">
        <v>109</v>
      </c>
      <c r="X351" s="5" t="s">
        <v>2817</v>
      </c>
      <c r="AQ351" s="19">
        <v>91</v>
      </c>
      <c r="BB351" s="19" t="s">
        <v>0</v>
      </c>
      <c r="BD351" s="19" t="s">
        <v>12252</v>
      </c>
    </row>
    <row r="352" spans="1:56" ht="30">
      <c r="A352">
        <v>1171</v>
      </c>
      <c r="B352" s="4">
        <v>75</v>
      </c>
      <c r="C352">
        <v>8</v>
      </c>
      <c r="D352">
        <v>32</v>
      </c>
      <c r="E352" s="17">
        <v>80</v>
      </c>
      <c r="F352">
        <v>88</v>
      </c>
      <c r="G352">
        <v>46</v>
      </c>
      <c r="H352">
        <v>0</v>
      </c>
      <c r="I352">
        <v>1</v>
      </c>
      <c r="J352">
        <v>0</v>
      </c>
      <c r="K352">
        <v>8</v>
      </c>
      <c r="L352">
        <v>2</v>
      </c>
      <c r="M352">
        <v>0</v>
      </c>
      <c r="N352" s="4" t="s">
        <v>266</v>
      </c>
      <c r="O352" s="4" t="s">
        <v>275</v>
      </c>
      <c r="P352" s="4" t="str">
        <f>VLOOKUP(E352,'Maps and Palettes'!$H$2:$I$418,2,FALSE)</f>
        <v>South Figaro: Chocobo Stable</v>
      </c>
      <c r="Q352" s="5" t="s">
        <v>1682</v>
      </c>
      <c r="R352">
        <v>1172</v>
      </c>
      <c r="S352" s="4">
        <f t="shared" si="76"/>
        <v>80</v>
      </c>
      <c r="T352" s="4">
        <f t="shared" si="77"/>
        <v>9</v>
      </c>
      <c r="U352" s="4">
        <f t="shared" si="78"/>
        <v>33</v>
      </c>
      <c r="V352" s="4">
        <f t="shared" si="79"/>
        <v>2</v>
      </c>
      <c r="W352">
        <v>109</v>
      </c>
      <c r="X352" s="5" t="s">
        <v>2817</v>
      </c>
      <c r="AQ352" s="19">
        <v>80</v>
      </c>
      <c r="BB352" s="19" t="s">
        <v>0</v>
      </c>
      <c r="BD352" s="19" t="s">
        <v>12252</v>
      </c>
    </row>
    <row r="353" spans="1:56">
      <c r="A353">
        <v>307</v>
      </c>
      <c r="B353" s="4">
        <v>76</v>
      </c>
      <c r="C353">
        <v>52</v>
      </c>
      <c r="D353">
        <v>15</v>
      </c>
      <c r="E353" s="17">
        <v>75</v>
      </c>
      <c r="F353">
        <v>15</v>
      </c>
      <c r="G353">
        <v>39</v>
      </c>
      <c r="H353">
        <v>2</v>
      </c>
      <c r="I353">
        <v>0</v>
      </c>
      <c r="J353">
        <v>0</v>
      </c>
      <c r="K353">
        <v>32</v>
      </c>
      <c r="L353">
        <v>0</v>
      </c>
      <c r="M353">
        <v>0</v>
      </c>
      <c r="P353" s="4" t="str">
        <f>VLOOKUP(E353,'Maps and Palettes'!$H$2:$I$418,2,FALSE)</f>
        <v>South Figaro: Exterior (WoB)</v>
      </c>
      <c r="Q353" s="5" t="s">
        <v>1686</v>
      </c>
      <c r="R353">
        <v>289</v>
      </c>
      <c r="S353" s="4">
        <f t="shared" si="76"/>
        <v>74</v>
      </c>
      <c r="T353" s="4">
        <f t="shared" si="77"/>
        <v>52</v>
      </c>
      <c r="U353" s="4">
        <f t="shared" si="78"/>
        <v>14</v>
      </c>
      <c r="V353" s="4">
        <f t="shared" si="79"/>
        <v>0</v>
      </c>
      <c r="W353">
        <v>113</v>
      </c>
      <c r="X353" s="5" t="s">
        <v>2881</v>
      </c>
      <c r="Y353" t="s">
        <v>2764</v>
      </c>
      <c r="Z353" t="s">
        <v>1687</v>
      </c>
      <c r="AA353" s="4" t="s">
        <v>2761</v>
      </c>
      <c r="AB353" t="s">
        <v>216</v>
      </c>
      <c r="AD353" s="4" t="s">
        <v>2762</v>
      </c>
      <c r="AE353" s="4">
        <v>74</v>
      </c>
      <c r="AF353" s="4">
        <f t="shared" ref="AF353" si="80">F353</f>
        <v>15</v>
      </c>
      <c r="AG353" s="4">
        <f t="shared" ref="AG353" si="81">G353</f>
        <v>39</v>
      </c>
      <c r="AH353" s="4"/>
      <c r="AI353" s="4">
        <v>1</v>
      </c>
      <c r="AJ353" s="4"/>
      <c r="AK353" s="4">
        <f t="shared" ref="AK353" si="82">H353</f>
        <v>2</v>
      </c>
      <c r="AL353" s="4"/>
      <c r="AM353" s="4"/>
      <c r="AN353" s="4" t="s">
        <v>0</v>
      </c>
      <c r="AQ353" s="19">
        <v>75</v>
      </c>
      <c r="BB353" s="19" t="s">
        <v>0</v>
      </c>
      <c r="BC353" s="19">
        <f>R353</f>
        <v>289</v>
      </c>
    </row>
    <row r="354" spans="1:56">
      <c r="A354">
        <v>308</v>
      </c>
      <c r="B354" s="4">
        <v>76</v>
      </c>
      <c r="C354">
        <v>48</v>
      </c>
      <c r="D354">
        <v>3</v>
      </c>
      <c r="E354" s="17">
        <v>76</v>
      </c>
      <c r="F354">
        <v>69</v>
      </c>
      <c r="G354">
        <v>10</v>
      </c>
      <c r="H354">
        <v>3</v>
      </c>
      <c r="I354">
        <v>0</v>
      </c>
      <c r="J354">
        <v>0</v>
      </c>
      <c r="K354">
        <v>48</v>
      </c>
      <c r="L354">
        <v>0</v>
      </c>
      <c r="M354">
        <v>0</v>
      </c>
      <c r="P354" s="4" t="str">
        <f>VLOOKUP(E354,'Maps and Palettes'!$H$2:$I$418,2,FALSE)</f>
        <v>South Figaro: Inn/Relic Shop</v>
      </c>
      <c r="Q354" s="5" t="s">
        <v>1689</v>
      </c>
      <c r="R354">
        <v>309</v>
      </c>
      <c r="S354" s="4">
        <f t="shared" si="76"/>
        <v>76</v>
      </c>
      <c r="T354" s="4">
        <f t="shared" si="77"/>
        <v>49</v>
      </c>
      <c r="U354" s="4">
        <f t="shared" si="78"/>
        <v>4</v>
      </c>
      <c r="V354" s="4">
        <f t="shared" si="79"/>
        <v>1</v>
      </c>
      <c r="W354">
        <v>113</v>
      </c>
      <c r="X354" s="5" t="s">
        <v>2881</v>
      </c>
      <c r="AQ354" s="19">
        <v>76</v>
      </c>
      <c r="BB354" s="19"/>
      <c r="BD354" s="19" t="s">
        <v>12253</v>
      </c>
    </row>
    <row r="355" spans="1:56">
      <c r="A355">
        <v>309</v>
      </c>
      <c r="B355" s="4">
        <v>76</v>
      </c>
      <c r="C355">
        <v>70</v>
      </c>
      <c r="D355">
        <v>11</v>
      </c>
      <c r="E355" s="17">
        <v>76</v>
      </c>
      <c r="F355">
        <v>49</v>
      </c>
      <c r="G355">
        <v>4</v>
      </c>
      <c r="H355">
        <v>1</v>
      </c>
      <c r="I355">
        <v>0</v>
      </c>
      <c r="J355">
        <v>0</v>
      </c>
      <c r="K355">
        <v>16</v>
      </c>
      <c r="L355">
        <v>0</v>
      </c>
      <c r="M355">
        <v>0</v>
      </c>
      <c r="P355" s="4" t="str">
        <f>VLOOKUP(E355,'Maps and Palettes'!$H$2:$I$418,2,FALSE)</f>
        <v>South Figaro: Inn/Relic Shop</v>
      </c>
      <c r="Q355" s="5" t="s">
        <v>1688</v>
      </c>
      <c r="R355">
        <v>308</v>
      </c>
      <c r="S355" s="4">
        <f t="shared" si="76"/>
        <v>76</v>
      </c>
      <c r="T355" s="4">
        <f t="shared" si="77"/>
        <v>69</v>
      </c>
      <c r="U355" s="4">
        <f t="shared" si="78"/>
        <v>10</v>
      </c>
      <c r="V355" s="4">
        <f t="shared" si="79"/>
        <v>3</v>
      </c>
      <c r="W355">
        <v>114</v>
      </c>
      <c r="X355" s="5" t="s">
        <v>2882</v>
      </c>
      <c r="AQ355" s="19">
        <v>76</v>
      </c>
      <c r="BB355" s="19"/>
      <c r="BD355" s="19" t="s">
        <v>12253</v>
      </c>
    </row>
    <row r="356" spans="1:56">
      <c r="A356">
        <v>310</v>
      </c>
      <c r="B356" s="4">
        <v>76</v>
      </c>
      <c r="C356">
        <v>87</v>
      </c>
      <c r="D356">
        <v>21</v>
      </c>
      <c r="E356" s="17">
        <v>78</v>
      </c>
      <c r="F356">
        <v>28</v>
      </c>
      <c r="G356">
        <v>38</v>
      </c>
      <c r="H356">
        <v>2</v>
      </c>
      <c r="I356">
        <v>1</v>
      </c>
      <c r="J356">
        <v>0</v>
      </c>
      <c r="K356">
        <v>40</v>
      </c>
      <c r="L356">
        <v>0</v>
      </c>
      <c r="M356">
        <v>0</v>
      </c>
      <c r="P356" s="4" t="str">
        <f>VLOOKUP(E356,'Maps and Palettes'!$H$2:$I$418,2,FALSE)</f>
        <v>South Figaro: Cafe</v>
      </c>
      <c r="Q356" s="5" t="s">
        <v>1690</v>
      </c>
      <c r="R356">
        <v>313</v>
      </c>
      <c r="S356" s="4">
        <f t="shared" si="76"/>
        <v>78</v>
      </c>
      <c r="T356" s="4">
        <f t="shared" si="77"/>
        <v>87</v>
      </c>
      <c r="U356" s="4">
        <f t="shared" si="78"/>
        <v>20</v>
      </c>
      <c r="V356" s="4">
        <f t="shared" si="79"/>
        <v>0</v>
      </c>
      <c r="W356">
        <v>114</v>
      </c>
      <c r="X356" s="5" t="s">
        <v>2882</v>
      </c>
      <c r="AQ356" s="19">
        <v>78</v>
      </c>
      <c r="BB356" s="19"/>
      <c r="BD356" s="19" t="s">
        <v>12253</v>
      </c>
    </row>
    <row r="357" spans="1:56" ht="30">
      <c r="A357">
        <v>311</v>
      </c>
      <c r="B357" s="4">
        <v>77</v>
      </c>
      <c r="C357">
        <v>103</v>
      </c>
      <c r="D357">
        <v>17</v>
      </c>
      <c r="E357" s="17">
        <v>75</v>
      </c>
      <c r="F357">
        <v>29</v>
      </c>
      <c r="G357">
        <v>19</v>
      </c>
      <c r="H357">
        <v>2</v>
      </c>
      <c r="I357">
        <v>0</v>
      </c>
      <c r="J357">
        <v>0</v>
      </c>
      <c r="K357">
        <v>32</v>
      </c>
      <c r="L357">
        <v>0</v>
      </c>
      <c r="M357">
        <v>0</v>
      </c>
      <c r="P357" s="4" t="str">
        <f>VLOOKUP(E357,'Maps and Palettes'!$H$2:$I$418,2,FALSE)</f>
        <v>South Figaro: Exterior (WoB)</v>
      </c>
      <c r="Q357" s="5" t="s">
        <v>1691</v>
      </c>
      <c r="R357">
        <v>303</v>
      </c>
      <c r="S357" s="4">
        <f t="shared" si="76"/>
        <v>75</v>
      </c>
      <c r="T357" s="4">
        <f t="shared" si="77"/>
        <v>103</v>
      </c>
      <c r="U357" s="4">
        <f t="shared" si="78"/>
        <v>16</v>
      </c>
      <c r="V357" s="4">
        <f t="shared" si="79"/>
        <v>0</v>
      </c>
      <c r="W357">
        <v>115</v>
      </c>
      <c r="X357" s="5" t="s">
        <v>2883</v>
      </c>
      <c r="Z357" t="s">
        <v>1693</v>
      </c>
      <c r="AA357" s="4" t="s">
        <v>2763</v>
      </c>
      <c r="AB357" s="4" t="s">
        <v>216</v>
      </c>
      <c r="AD357" s="4" t="s">
        <v>2762</v>
      </c>
      <c r="AE357" s="4">
        <v>74</v>
      </c>
      <c r="AF357" s="4">
        <f t="shared" ref="AF357:AF358" si="83">F357</f>
        <v>29</v>
      </c>
      <c r="AG357" s="4">
        <f t="shared" ref="AG357:AG358" si="84">G357</f>
        <v>19</v>
      </c>
      <c r="AH357" s="4"/>
      <c r="AI357" s="4">
        <v>1</v>
      </c>
      <c r="AJ357" s="4"/>
      <c r="AK357" s="4">
        <f t="shared" ref="AK357:AK358" si="85">H357</f>
        <v>2</v>
      </c>
      <c r="AL357" s="4"/>
      <c r="AM357" s="4"/>
      <c r="AN357" s="4" t="s">
        <v>0</v>
      </c>
      <c r="AQ357" s="19">
        <v>75</v>
      </c>
      <c r="BB357" s="19" t="s">
        <v>0</v>
      </c>
      <c r="BC357" s="19">
        <f t="shared" ref="BC357:BC358" si="86">R357</f>
        <v>303</v>
      </c>
    </row>
    <row r="358" spans="1:56" ht="30">
      <c r="A358">
        <v>312</v>
      </c>
      <c r="B358" s="4">
        <v>77</v>
      </c>
      <c r="C358">
        <v>114</v>
      </c>
      <c r="D358">
        <v>17</v>
      </c>
      <c r="E358" s="17">
        <v>75</v>
      </c>
      <c r="F358">
        <v>35</v>
      </c>
      <c r="G358">
        <v>19</v>
      </c>
      <c r="H358">
        <v>2</v>
      </c>
      <c r="I358">
        <v>0</v>
      </c>
      <c r="J358">
        <v>0</v>
      </c>
      <c r="K358">
        <v>32</v>
      </c>
      <c r="L358">
        <v>0</v>
      </c>
      <c r="M358">
        <v>0</v>
      </c>
      <c r="P358" s="4" t="str">
        <f>VLOOKUP(E358,'Maps and Palettes'!$H$2:$I$418,2,FALSE)</f>
        <v>South Figaro: Exterior (WoB)</v>
      </c>
      <c r="Q358" s="5" t="s">
        <v>1692</v>
      </c>
      <c r="R358">
        <v>304</v>
      </c>
      <c r="S358" s="4">
        <f t="shared" si="76"/>
        <v>75</v>
      </c>
      <c r="T358" s="4">
        <f t="shared" si="77"/>
        <v>114</v>
      </c>
      <c r="U358" s="4">
        <f t="shared" si="78"/>
        <v>16</v>
      </c>
      <c r="V358" s="4">
        <f t="shared" si="79"/>
        <v>0</v>
      </c>
      <c r="W358">
        <v>115</v>
      </c>
      <c r="X358" s="5" t="s">
        <v>2883</v>
      </c>
      <c r="Z358" t="s">
        <v>1694</v>
      </c>
      <c r="AA358" s="4" t="s">
        <v>2765</v>
      </c>
      <c r="AB358" s="4" t="s">
        <v>216</v>
      </c>
      <c r="AD358" s="4" t="s">
        <v>2762</v>
      </c>
      <c r="AE358" s="4">
        <v>74</v>
      </c>
      <c r="AF358" s="4">
        <f t="shared" si="83"/>
        <v>35</v>
      </c>
      <c r="AG358" s="4">
        <f t="shared" si="84"/>
        <v>19</v>
      </c>
      <c r="AH358" s="4"/>
      <c r="AI358" s="4">
        <v>1</v>
      </c>
      <c r="AJ358" s="4"/>
      <c r="AK358" s="4">
        <f t="shared" si="85"/>
        <v>2</v>
      </c>
      <c r="AL358" s="4"/>
      <c r="AM358" s="4"/>
      <c r="AN358" s="4" t="s">
        <v>0</v>
      </c>
      <c r="AQ358" s="19">
        <v>75</v>
      </c>
      <c r="BB358" s="19" t="s">
        <v>0</v>
      </c>
      <c r="BC358" s="19">
        <f t="shared" si="86"/>
        <v>304</v>
      </c>
    </row>
    <row r="359" spans="1:56">
      <c r="A359">
        <v>313</v>
      </c>
      <c r="B359" s="4">
        <v>78</v>
      </c>
      <c r="C359">
        <v>28</v>
      </c>
      <c r="D359">
        <v>36</v>
      </c>
      <c r="E359" s="17">
        <v>76</v>
      </c>
      <c r="F359">
        <v>87</v>
      </c>
      <c r="G359">
        <v>20</v>
      </c>
      <c r="H359">
        <v>0</v>
      </c>
      <c r="I359">
        <v>1</v>
      </c>
      <c r="J359">
        <v>0</v>
      </c>
      <c r="K359">
        <v>8</v>
      </c>
      <c r="L359">
        <v>0</v>
      </c>
      <c r="M359">
        <v>0</v>
      </c>
      <c r="P359" s="4" t="str">
        <f>VLOOKUP(E359,'Maps and Palettes'!$H$2:$I$418,2,FALSE)</f>
        <v>South Figaro: Inn/Relic Shop</v>
      </c>
      <c r="Q359" s="5" t="s">
        <v>1695</v>
      </c>
      <c r="R359">
        <v>310</v>
      </c>
      <c r="S359" s="4">
        <f t="shared" si="76"/>
        <v>76</v>
      </c>
      <c r="T359" s="4">
        <f t="shared" si="77"/>
        <v>28</v>
      </c>
      <c r="U359" s="4">
        <f t="shared" si="78"/>
        <v>38</v>
      </c>
      <c r="V359" s="4">
        <f t="shared" si="79"/>
        <v>2</v>
      </c>
      <c r="W359">
        <v>116</v>
      </c>
      <c r="X359" s="5" t="s">
        <v>2884</v>
      </c>
      <c r="AQ359" s="19">
        <v>76</v>
      </c>
      <c r="BB359" s="19"/>
      <c r="BD359" s="19" t="s">
        <v>12253</v>
      </c>
    </row>
    <row r="360" spans="1:56" ht="30">
      <c r="A360">
        <v>314</v>
      </c>
      <c r="B360" s="4">
        <v>78</v>
      </c>
      <c r="C360">
        <v>33</v>
      </c>
      <c r="D360">
        <v>46</v>
      </c>
      <c r="E360" s="17">
        <v>78</v>
      </c>
      <c r="F360">
        <v>74</v>
      </c>
      <c r="G360">
        <v>43</v>
      </c>
      <c r="H360">
        <v>3</v>
      </c>
      <c r="I360">
        <v>0</v>
      </c>
      <c r="J360">
        <v>0</v>
      </c>
      <c r="K360">
        <v>48</v>
      </c>
      <c r="L360">
        <v>0</v>
      </c>
      <c r="M360">
        <v>0</v>
      </c>
      <c r="P360" s="4" t="str">
        <f>VLOOKUP(E360,'Maps and Palettes'!$H$2:$I$418,2,FALSE)</f>
        <v>South Figaro: Cafe</v>
      </c>
      <c r="Q360" s="5" t="s">
        <v>1696</v>
      </c>
      <c r="R360">
        <v>315</v>
      </c>
      <c r="S360" s="4">
        <f t="shared" si="76"/>
        <v>78</v>
      </c>
      <c r="T360" s="4">
        <f t="shared" si="77"/>
        <v>34</v>
      </c>
      <c r="U360" s="4">
        <f t="shared" si="78"/>
        <v>45</v>
      </c>
      <c r="V360" s="4">
        <f t="shared" si="79"/>
        <v>1</v>
      </c>
      <c r="W360">
        <v>116</v>
      </c>
      <c r="X360" s="5" t="s">
        <v>2884</v>
      </c>
      <c r="AQ360" s="19">
        <v>78</v>
      </c>
      <c r="BB360" s="19"/>
      <c r="BD360" s="19" t="s">
        <v>12253</v>
      </c>
    </row>
    <row r="361" spans="1:56" ht="30">
      <c r="A361">
        <v>315</v>
      </c>
      <c r="B361" s="4">
        <v>78</v>
      </c>
      <c r="C361">
        <v>75</v>
      </c>
      <c r="D361">
        <v>42</v>
      </c>
      <c r="E361" s="17">
        <v>78</v>
      </c>
      <c r="F361">
        <v>34</v>
      </c>
      <c r="G361">
        <v>45</v>
      </c>
      <c r="H361">
        <v>1</v>
      </c>
      <c r="I361">
        <v>0</v>
      </c>
      <c r="J361">
        <v>0</v>
      </c>
      <c r="K361">
        <v>16</v>
      </c>
      <c r="L361">
        <v>0</v>
      </c>
      <c r="M361">
        <v>0</v>
      </c>
      <c r="P361" s="4" t="str">
        <f>VLOOKUP(E361,'Maps and Palettes'!$H$2:$I$418,2,FALSE)</f>
        <v>South Figaro: Cafe</v>
      </c>
      <c r="Q361" s="5" t="s">
        <v>1752</v>
      </c>
      <c r="R361">
        <v>314</v>
      </c>
      <c r="S361" s="4">
        <f t="shared" si="76"/>
        <v>78</v>
      </c>
      <c r="T361" s="4">
        <f t="shared" si="77"/>
        <v>74</v>
      </c>
      <c r="U361" s="4">
        <f t="shared" si="78"/>
        <v>43</v>
      </c>
      <c r="V361" s="4">
        <f t="shared" si="79"/>
        <v>3</v>
      </c>
      <c r="W361">
        <v>117</v>
      </c>
      <c r="X361" s="5" t="s">
        <v>2885</v>
      </c>
      <c r="AQ361" s="19">
        <v>78</v>
      </c>
      <c r="BB361" s="19"/>
      <c r="BD361" s="19" t="s">
        <v>12253</v>
      </c>
    </row>
    <row r="362" spans="1:56">
      <c r="A362">
        <v>316</v>
      </c>
      <c r="B362" s="4">
        <v>78</v>
      </c>
      <c r="C362">
        <v>26</v>
      </c>
      <c r="D362">
        <v>53</v>
      </c>
      <c r="E362" s="17">
        <v>75</v>
      </c>
      <c r="F362">
        <v>22</v>
      </c>
      <c r="G362">
        <v>44</v>
      </c>
      <c r="H362">
        <v>2</v>
      </c>
      <c r="I362">
        <v>0</v>
      </c>
      <c r="J362">
        <v>0</v>
      </c>
      <c r="K362">
        <v>32</v>
      </c>
      <c r="L362">
        <v>0</v>
      </c>
      <c r="M362">
        <v>0</v>
      </c>
      <c r="P362" s="4" t="str">
        <f>VLOOKUP(E362,'Maps and Palettes'!$H$2:$I$418,2,FALSE)</f>
        <v>South Figaro: Exterior (WoB)</v>
      </c>
      <c r="Q362" s="5" t="s">
        <v>1697</v>
      </c>
      <c r="R362">
        <v>302</v>
      </c>
      <c r="S362" s="4">
        <f t="shared" si="76"/>
        <v>75</v>
      </c>
      <c r="T362" s="4">
        <f t="shared" si="77"/>
        <v>26</v>
      </c>
      <c r="U362" s="4">
        <f t="shared" si="78"/>
        <v>52</v>
      </c>
      <c r="V362" s="4">
        <f t="shared" si="79"/>
        <v>0</v>
      </c>
      <c r="W362">
        <v>116</v>
      </c>
      <c r="X362" s="5" t="s">
        <v>2884</v>
      </c>
      <c r="Z362" t="s">
        <v>1698</v>
      </c>
      <c r="AB362" s="4" t="s">
        <v>216</v>
      </c>
      <c r="AD362" s="4" t="s">
        <v>2762</v>
      </c>
      <c r="AE362" s="4">
        <v>74</v>
      </c>
      <c r="AF362" s="4">
        <f t="shared" ref="AF362" si="87">F362</f>
        <v>22</v>
      </c>
      <c r="AG362" s="4">
        <f t="shared" ref="AG362" si="88">G362</f>
        <v>44</v>
      </c>
      <c r="AH362" s="4"/>
      <c r="AI362" s="4">
        <v>1</v>
      </c>
      <c r="AJ362" s="4"/>
      <c r="AK362" s="4">
        <f t="shared" ref="AK362" si="89">H362</f>
        <v>2</v>
      </c>
      <c r="AL362" s="4"/>
      <c r="AM362" s="4"/>
      <c r="AN362" s="4" t="s">
        <v>0</v>
      </c>
      <c r="AQ362" s="19">
        <v>75</v>
      </c>
      <c r="BB362" s="19" t="s">
        <v>0</v>
      </c>
      <c r="BC362" s="19">
        <f t="shared" ref="BC362:BC365" si="90">R362</f>
        <v>302</v>
      </c>
    </row>
    <row r="363" spans="1:56">
      <c r="A363">
        <v>1172</v>
      </c>
      <c r="B363" s="4">
        <v>80</v>
      </c>
      <c r="C363">
        <v>87</v>
      </c>
      <c r="D363">
        <v>47</v>
      </c>
      <c r="E363" s="17">
        <v>75</v>
      </c>
      <c r="F363">
        <v>9</v>
      </c>
      <c r="G363">
        <v>33</v>
      </c>
      <c r="H363">
        <v>2</v>
      </c>
      <c r="I363">
        <v>0</v>
      </c>
      <c r="J363">
        <v>0</v>
      </c>
      <c r="K363">
        <v>32</v>
      </c>
      <c r="L363">
        <v>2</v>
      </c>
      <c r="M363">
        <v>0</v>
      </c>
      <c r="N363" s="4" t="s">
        <v>244</v>
      </c>
      <c r="O363" s="4" t="s">
        <v>287</v>
      </c>
      <c r="P363" s="4" t="str">
        <f>VLOOKUP(E363,'Maps and Palettes'!$H$2:$I$418,2,FALSE)</f>
        <v>South Figaro: Exterior (WoB)</v>
      </c>
      <c r="Q363" s="5" t="s">
        <v>1699</v>
      </c>
      <c r="R363">
        <v>1171</v>
      </c>
      <c r="S363" s="4">
        <f t="shared" si="76"/>
        <v>75</v>
      </c>
      <c r="T363" s="4">
        <f t="shared" si="77"/>
        <v>88</v>
      </c>
      <c r="U363" s="4">
        <f t="shared" si="78"/>
        <v>46</v>
      </c>
      <c r="V363" s="4">
        <f t="shared" si="79"/>
        <v>0</v>
      </c>
      <c r="W363">
        <v>118</v>
      </c>
      <c r="X363" s="5" t="s">
        <v>1699</v>
      </c>
      <c r="Y363" s="4" t="s">
        <v>2930</v>
      </c>
      <c r="Z363" t="s">
        <v>1702</v>
      </c>
      <c r="AB363" s="4" t="s">
        <v>216</v>
      </c>
      <c r="AD363" s="4" t="s">
        <v>2762</v>
      </c>
      <c r="AE363" s="4">
        <v>74</v>
      </c>
      <c r="AF363" s="4">
        <f t="shared" ref="AF363:AF365" si="91">F363</f>
        <v>9</v>
      </c>
      <c r="AG363" s="4">
        <f t="shared" ref="AG363:AG365" si="92">G363</f>
        <v>33</v>
      </c>
      <c r="AH363" s="4"/>
      <c r="AI363" s="4">
        <v>1</v>
      </c>
      <c r="AJ363" s="4"/>
      <c r="AK363" s="4">
        <f t="shared" ref="AK363:AK365" si="93">H363</f>
        <v>2</v>
      </c>
      <c r="AL363" s="4"/>
      <c r="AM363" s="4"/>
      <c r="AN363" s="4" t="s">
        <v>0</v>
      </c>
      <c r="AQ363" s="19">
        <v>75</v>
      </c>
      <c r="BB363" s="19" t="s">
        <v>0</v>
      </c>
      <c r="BC363" s="19">
        <f t="shared" si="90"/>
        <v>1171</v>
      </c>
    </row>
    <row r="364" spans="1:56" ht="30">
      <c r="A364">
        <v>317</v>
      </c>
      <c r="B364" s="4">
        <v>81</v>
      </c>
      <c r="C364">
        <v>4</v>
      </c>
      <c r="D364">
        <v>17</v>
      </c>
      <c r="E364" s="17">
        <v>75</v>
      </c>
      <c r="F364">
        <v>15</v>
      </c>
      <c r="G364">
        <v>20</v>
      </c>
      <c r="H364">
        <v>2</v>
      </c>
      <c r="I364">
        <v>0</v>
      </c>
      <c r="J364">
        <v>0</v>
      </c>
      <c r="K364">
        <v>32</v>
      </c>
      <c r="L364">
        <v>0</v>
      </c>
      <c r="M364">
        <v>0</v>
      </c>
      <c r="P364" s="4" t="str">
        <f>VLOOKUP(E364,'Maps and Palettes'!$H$2:$I$418,2,FALSE)</f>
        <v>South Figaro: Exterior (WoB)</v>
      </c>
      <c r="Q364" s="5" t="s">
        <v>1700</v>
      </c>
      <c r="R364">
        <v>295</v>
      </c>
      <c r="S364" s="4">
        <f t="shared" si="76"/>
        <v>75</v>
      </c>
      <c r="T364" s="4">
        <f t="shared" si="77"/>
        <v>4</v>
      </c>
      <c r="U364" s="4">
        <f t="shared" si="78"/>
        <v>16</v>
      </c>
      <c r="V364" s="4">
        <f t="shared" si="79"/>
        <v>0</v>
      </c>
      <c r="W364">
        <v>119</v>
      </c>
      <c r="X364" s="5" t="s">
        <v>2886</v>
      </c>
      <c r="Z364" t="s">
        <v>1701</v>
      </c>
      <c r="AB364" s="4" t="s">
        <v>216</v>
      </c>
      <c r="AD364" s="4" t="s">
        <v>2762</v>
      </c>
      <c r="AE364" s="4">
        <v>74</v>
      </c>
      <c r="AF364" s="4">
        <f t="shared" si="91"/>
        <v>15</v>
      </c>
      <c r="AG364" s="4">
        <f t="shared" si="92"/>
        <v>20</v>
      </c>
      <c r="AH364" s="4"/>
      <c r="AI364" s="4">
        <v>1</v>
      </c>
      <c r="AJ364" s="4"/>
      <c r="AK364" s="4">
        <f t="shared" si="93"/>
        <v>2</v>
      </c>
      <c r="AL364" s="4"/>
      <c r="AM364" s="4"/>
      <c r="AN364" s="4" t="s">
        <v>0</v>
      </c>
      <c r="AQ364" s="19">
        <v>75</v>
      </c>
      <c r="BB364" s="19" t="s">
        <v>0</v>
      </c>
      <c r="BC364" s="19">
        <f t="shared" si="90"/>
        <v>295</v>
      </c>
    </row>
    <row r="365" spans="1:56" ht="30">
      <c r="A365">
        <v>318</v>
      </c>
      <c r="B365" s="4">
        <v>81</v>
      </c>
      <c r="C365">
        <v>16</v>
      </c>
      <c r="D365">
        <v>16</v>
      </c>
      <c r="E365" s="17">
        <v>75</v>
      </c>
      <c r="F365">
        <v>23</v>
      </c>
      <c r="G365">
        <v>17</v>
      </c>
      <c r="H365">
        <v>2</v>
      </c>
      <c r="I365">
        <v>0</v>
      </c>
      <c r="J365">
        <v>0</v>
      </c>
      <c r="K365">
        <v>32</v>
      </c>
      <c r="L365">
        <v>0</v>
      </c>
      <c r="M365">
        <v>0</v>
      </c>
      <c r="P365" s="4" t="str">
        <f>VLOOKUP(E365,'Maps and Palettes'!$H$2:$I$418,2,FALSE)</f>
        <v>South Figaro: Exterior (WoB)</v>
      </c>
      <c r="Q365" s="5" t="s">
        <v>1703</v>
      </c>
      <c r="R365">
        <v>296</v>
      </c>
      <c r="S365" s="4">
        <f t="shared" si="76"/>
        <v>75</v>
      </c>
      <c r="T365" s="4">
        <f t="shared" si="77"/>
        <v>16</v>
      </c>
      <c r="U365" s="4">
        <f t="shared" si="78"/>
        <v>15</v>
      </c>
      <c r="V365" s="4">
        <f t="shared" si="79"/>
        <v>0</v>
      </c>
      <c r="W365">
        <v>119</v>
      </c>
      <c r="X365" s="5" t="s">
        <v>2886</v>
      </c>
      <c r="Z365" t="s">
        <v>1704</v>
      </c>
      <c r="AB365" s="4" t="s">
        <v>216</v>
      </c>
      <c r="AD365" s="4" t="s">
        <v>2762</v>
      </c>
      <c r="AE365" s="4">
        <v>74</v>
      </c>
      <c r="AF365" s="4">
        <f t="shared" si="91"/>
        <v>23</v>
      </c>
      <c r="AG365" s="4">
        <f t="shared" si="92"/>
        <v>17</v>
      </c>
      <c r="AH365" s="4"/>
      <c r="AI365" s="4">
        <v>1</v>
      </c>
      <c r="AJ365" s="4"/>
      <c r="AK365" s="4">
        <f t="shared" si="93"/>
        <v>2</v>
      </c>
      <c r="AL365" s="4"/>
      <c r="AM365" s="4"/>
      <c r="AN365" s="4" t="s">
        <v>0</v>
      </c>
      <c r="AQ365" s="19">
        <v>75</v>
      </c>
      <c r="BB365" s="19" t="s">
        <v>0</v>
      </c>
      <c r="BC365" s="19">
        <f t="shared" si="90"/>
        <v>296</v>
      </c>
    </row>
    <row r="366" spans="1:56" ht="30">
      <c r="A366">
        <v>319</v>
      </c>
      <c r="B366" s="4">
        <v>81</v>
      </c>
      <c r="C366">
        <v>3</v>
      </c>
      <c r="D366">
        <v>5</v>
      </c>
      <c r="E366" s="17">
        <v>81</v>
      </c>
      <c r="F366">
        <v>5</v>
      </c>
      <c r="G366">
        <v>54</v>
      </c>
      <c r="H366">
        <v>3</v>
      </c>
      <c r="I366">
        <v>0</v>
      </c>
      <c r="J366">
        <v>0</v>
      </c>
      <c r="K366">
        <v>48</v>
      </c>
      <c r="L366">
        <v>0</v>
      </c>
      <c r="M366">
        <v>0</v>
      </c>
      <c r="P366" s="4" t="str">
        <f>VLOOKUP(E366,'Maps and Palettes'!$H$2:$I$418,2,FALSE)</f>
        <v>South Figaro: Rich Man's House</v>
      </c>
      <c r="Q366" s="5" t="s">
        <v>1706</v>
      </c>
      <c r="R366">
        <v>320</v>
      </c>
      <c r="S366" s="4">
        <f t="shared" si="76"/>
        <v>81</v>
      </c>
      <c r="T366" s="4">
        <f t="shared" si="77"/>
        <v>4</v>
      </c>
      <c r="U366" s="4">
        <f t="shared" si="78"/>
        <v>6</v>
      </c>
      <c r="V366" s="4">
        <f t="shared" si="79"/>
        <v>1</v>
      </c>
      <c r="W366">
        <v>119</v>
      </c>
      <c r="X366" s="5" t="s">
        <v>2886</v>
      </c>
      <c r="AQ366" s="19">
        <v>81</v>
      </c>
      <c r="BB366" s="19"/>
      <c r="BD366" s="19" t="s">
        <v>12253</v>
      </c>
    </row>
    <row r="367" spans="1:56" ht="30">
      <c r="A367">
        <v>320</v>
      </c>
      <c r="B367" s="4">
        <v>81</v>
      </c>
      <c r="C367">
        <v>6</v>
      </c>
      <c r="D367">
        <v>55</v>
      </c>
      <c r="E367" s="17">
        <v>81</v>
      </c>
      <c r="F367">
        <v>4</v>
      </c>
      <c r="G367">
        <v>6</v>
      </c>
      <c r="H367">
        <v>1</v>
      </c>
      <c r="I367">
        <v>0</v>
      </c>
      <c r="J367">
        <v>0</v>
      </c>
      <c r="K367">
        <v>16</v>
      </c>
      <c r="L367">
        <v>0</v>
      </c>
      <c r="M367">
        <v>0</v>
      </c>
      <c r="P367" s="4" t="str">
        <f>VLOOKUP(E367,'Maps and Palettes'!$H$2:$I$418,2,FALSE)</f>
        <v>South Figaro: Rich Man's House</v>
      </c>
      <c r="Q367" s="5" t="s">
        <v>1705</v>
      </c>
      <c r="R367">
        <v>319</v>
      </c>
      <c r="S367" s="4">
        <f t="shared" si="76"/>
        <v>81</v>
      </c>
      <c r="T367" s="4">
        <f t="shared" si="77"/>
        <v>5</v>
      </c>
      <c r="U367" s="4">
        <f t="shared" si="78"/>
        <v>54</v>
      </c>
      <c r="V367" s="4">
        <f t="shared" si="79"/>
        <v>3</v>
      </c>
      <c r="W367">
        <v>120</v>
      </c>
      <c r="X367" s="5" t="s">
        <v>2887</v>
      </c>
      <c r="AQ367" s="19">
        <v>81</v>
      </c>
      <c r="BB367" s="19"/>
      <c r="BD367" s="19" t="s">
        <v>12253</v>
      </c>
    </row>
    <row r="368" spans="1:56" ht="45">
      <c r="A368">
        <v>321</v>
      </c>
      <c r="B368" s="4">
        <v>81</v>
      </c>
      <c r="C368">
        <v>13</v>
      </c>
      <c r="D368">
        <v>51</v>
      </c>
      <c r="E368" s="17">
        <v>81</v>
      </c>
      <c r="F368">
        <v>39</v>
      </c>
      <c r="G368">
        <v>17</v>
      </c>
      <c r="H368">
        <v>0</v>
      </c>
      <c r="I368">
        <v>0</v>
      </c>
      <c r="J368">
        <v>0</v>
      </c>
      <c r="K368">
        <v>0</v>
      </c>
      <c r="L368">
        <v>0</v>
      </c>
      <c r="M368">
        <v>0</v>
      </c>
      <c r="P368" s="4" t="str">
        <f>VLOOKUP(E368,'Maps and Palettes'!$H$2:$I$418,2,FALSE)</f>
        <v>South Figaro: Rich Man's House</v>
      </c>
      <c r="Q368" s="5" t="s">
        <v>1708</v>
      </c>
      <c r="R368">
        <v>322</v>
      </c>
      <c r="S368" s="4">
        <f t="shared" si="76"/>
        <v>81</v>
      </c>
      <c r="T368" s="4">
        <f t="shared" si="77"/>
        <v>13</v>
      </c>
      <c r="U368" s="4">
        <f t="shared" si="78"/>
        <v>53</v>
      </c>
      <c r="V368" s="4">
        <f t="shared" si="79"/>
        <v>2</v>
      </c>
      <c r="W368">
        <v>120</v>
      </c>
      <c r="X368" s="5" t="s">
        <v>2887</v>
      </c>
      <c r="AQ368" s="19">
        <v>81</v>
      </c>
      <c r="BB368" s="19"/>
      <c r="BD368" s="19" t="s">
        <v>12253</v>
      </c>
    </row>
    <row r="369" spans="1:56" ht="45">
      <c r="A369">
        <v>322</v>
      </c>
      <c r="B369" s="4">
        <v>81</v>
      </c>
      <c r="C369">
        <v>39</v>
      </c>
      <c r="D369">
        <v>18</v>
      </c>
      <c r="E369" s="17">
        <v>81</v>
      </c>
      <c r="F369">
        <v>13</v>
      </c>
      <c r="G369">
        <v>53</v>
      </c>
      <c r="H369">
        <v>2</v>
      </c>
      <c r="I369">
        <v>0</v>
      </c>
      <c r="J369">
        <v>0</v>
      </c>
      <c r="K369">
        <v>32</v>
      </c>
      <c r="L369">
        <v>0</v>
      </c>
      <c r="M369">
        <v>0</v>
      </c>
      <c r="P369" s="4" t="str">
        <f>VLOOKUP(E369,'Maps and Palettes'!$H$2:$I$418,2,FALSE)</f>
        <v>South Figaro: Rich Man's House</v>
      </c>
      <c r="Q369" s="5" t="s">
        <v>1707</v>
      </c>
      <c r="R369">
        <v>321</v>
      </c>
      <c r="S369" s="4">
        <f t="shared" si="76"/>
        <v>81</v>
      </c>
      <c r="T369" s="4">
        <f t="shared" si="77"/>
        <v>39</v>
      </c>
      <c r="U369" s="4">
        <f t="shared" si="78"/>
        <v>17</v>
      </c>
      <c r="V369" s="4">
        <f t="shared" si="79"/>
        <v>0</v>
      </c>
      <c r="W369">
        <v>121</v>
      </c>
      <c r="X369" s="5" t="s">
        <v>2890</v>
      </c>
      <c r="AQ369" s="19">
        <v>81</v>
      </c>
      <c r="BB369" s="19"/>
      <c r="BD369" s="19" t="s">
        <v>12253</v>
      </c>
    </row>
    <row r="370" spans="1:56" ht="45">
      <c r="A370">
        <v>323</v>
      </c>
      <c r="B370" s="4">
        <v>81</v>
      </c>
      <c r="C370">
        <v>52</v>
      </c>
      <c r="D370">
        <v>15</v>
      </c>
      <c r="E370" s="17">
        <v>81</v>
      </c>
      <c r="F370">
        <v>19</v>
      </c>
      <c r="G370">
        <v>53</v>
      </c>
      <c r="H370">
        <v>2</v>
      </c>
      <c r="I370">
        <v>0</v>
      </c>
      <c r="J370">
        <v>0</v>
      </c>
      <c r="K370">
        <v>32</v>
      </c>
      <c r="L370">
        <v>0</v>
      </c>
      <c r="M370">
        <v>0</v>
      </c>
      <c r="P370" s="4" t="str">
        <f>VLOOKUP(E370,'Maps and Palettes'!$H$2:$I$418,2,FALSE)</f>
        <v>South Figaro: Rich Man's House</v>
      </c>
      <c r="Q370" s="5" t="s">
        <v>1710</v>
      </c>
      <c r="R370">
        <v>324</v>
      </c>
      <c r="S370" s="4">
        <f t="shared" si="76"/>
        <v>81</v>
      </c>
      <c r="T370" s="4">
        <f t="shared" si="77"/>
        <v>52</v>
      </c>
      <c r="U370" s="4">
        <f t="shared" si="78"/>
        <v>14</v>
      </c>
      <c r="V370" s="4">
        <f t="shared" si="79"/>
        <v>0</v>
      </c>
      <c r="W370">
        <v>122</v>
      </c>
      <c r="X370" s="5" t="s">
        <v>2888</v>
      </c>
      <c r="AQ370" s="19">
        <v>81</v>
      </c>
      <c r="BB370" s="19"/>
      <c r="BD370" s="19" t="s">
        <v>12253</v>
      </c>
    </row>
    <row r="371" spans="1:56" ht="45">
      <c r="A371">
        <v>324</v>
      </c>
      <c r="B371" s="4">
        <v>81</v>
      </c>
      <c r="C371">
        <v>19</v>
      </c>
      <c r="D371">
        <v>51</v>
      </c>
      <c r="E371" s="17">
        <v>81</v>
      </c>
      <c r="F371">
        <v>52</v>
      </c>
      <c r="G371">
        <v>14</v>
      </c>
      <c r="H371">
        <v>0</v>
      </c>
      <c r="I371">
        <v>0</v>
      </c>
      <c r="J371">
        <v>0</v>
      </c>
      <c r="K371">
        <v>0</v>
      </c>
      <c r="L371">
        <v>0</v>
      </c>
      <c r="M371">
        <v>0</v>
      </c>
      <c r="P371" s="4" t="str">
        <f>VLOOKUP(E371,'Maps and Palettes'!$H$2:$I$418,2,FALSE)</f>
        <v>South Figaro: Rich Man's House</v>
      </c>
      <c r="Q371" s="5" t="s">
        <v>1709</v>
      </c>
      <c r="R371">
        <v>323</v>
      </c>
      <c r="S371" s="4">
        <f t="shared" si="76"/>
        <v>81</v>
      </c>
      <c r="T371" s="4">
        <f t="shared" si="77"/>
        <v>19</v>
      </c>
      <c r="U371" s="4">
        <f t="shared" si="78"/>
        <v>53</v>
      </c>
      <c r="V371" s="4">
        <f t="shared" si="79"/>
        <v>2</v>
      </c>
      <c r="W371">
        <v>120</v>
      </c>
      <c r="X371" s="5" t="s">
        <v>2887</v>
      </c>
      <c r="AQ371" s="19">
        <v>81</v>
      </c>
      <c r="BB371" s="19"/>
      <c r="BD371" s="19" t="s">
        <v>12253</v>
      </c>
    </row>
    <row r="372" spans="1:56" ht="45">
      <c r="A372">
        <v>325</v>
      </c>
      <c r="B372" s="4">
        <v>81</v>
      </c>
      <c r="C372">
        <v>27</v>
      </c>
      <c r="D372">
        <v>10</v>
      </c>
      <c r="E372" s="17">
        <v>83</v>
      </c>
      <c r="F372">
        <v>7</v>
      </c>
      <c r="G372">
        <v>5</v>
      </c>
      <c r="H372">
        <v>3</v>
      </c>
      <c r="I372">
        <v>0</v>
      </c>
      <c r="J372">
        <v>0</v>
      </c>
      <c r="K372">
        <v>48</v>
      </c>
      <c r="L372">
        <v>0</v>
      </c>
      <c r="M372">
        <v>0</v>
      </c>
      <c r="P372" s="4" t="str">
        <f>VLOOKUP(E372,'Maps and Palettes'!$H$2:$I$418,2,FALSE)</f>
        <v>South Figaro: Basement</v>
      </c>
      <c r="Q372" s="5" t="s">
        <v>1711</v>
      </c>
      <c r="R372">
        <v>326</v>
      </c>
      <c r="S372" s="4">
        <f t="shared" si="76"/>
        <v>83</v>
      </c>
      <c r="T372" s="4">
        <f t="shared" si="77"/>
        <v>28</v>
      </c>
      <c r="U372" s="4">
        <f t="shared" si="78"/>
        <v>9</v>
      </c>
      <c r="V372" s="4">
        <f t="shared" si="79"/>
        <v>1</v>
      </c>
      <c r="W372">
        <v>121</v>
      </c>
      <c r="X372" s="5" t="s">
        <v>2890</v>
      </c>
      <c r="AQ372" s="19">
        <v>83</v>
      </c>
      <c r="BB372" s="19"/>
      <c r="BD372" s="19" t="s">
        <v>12253</v>
      </c>
    </row>
    <row r="373" spans="1:56" ht="45">
      <c r="A373">
        <v>326</v>
      </c>
      <c r="B373" s="4">
        <v>83</v>
      </c>
      <c r="C373">
        <v>8</v>
      </c>
      <c r="D373">
        <v>4</v>
      </c>
      <c r="E373" s="17">
        <v>81</v>
      </c>
      <c r="F373">
        <v>28</v>
      </c>
      <c r="G373">
        <v>9</v>
      </c>
      <c r="H373">
        <v>1</v>
      </c>
      <c r="I373">
        <v>1</v>
      </c>
      <c r="J373">
        <v>0</v>
      </c>
      <c r="K373">
        <v>24</v>
      </c>
      <c r="L373">
        <v>0</v>
      </c>
      <c r="M373">
        <v>0</v>
      </c>
      <c r="P373" s="4" t="str">
        <f>VLOOKUP(E373,'Maps and Palettes'!$H$2:$I$418,2,FALSE)</f>
        <v>South Figaro: Rich Man's House</v>
      </c>
      <c r="Q373" s="5" t="s">
        <v>1712</v>
      </c>
      <c r="R373">
        <v>325</v>
      </c>
      <c r="S373" s="4">
        <f t="shared" si="76"/>
        <v>81</v>
      </c>
      <c r="T373" s="4">
        <f t="shared" si="77"/>
        <v>7</v>
      </c>
      <c r="U373" s="4">
        <f t="shared" si="78"/>
        <v>5</v>
      </c>
      <c r="V373" s="4">
        <f t="shared" si="79"/>
        <v>3</v>
      </c>
      <c r="W373">
        <v>123</v>
      </c>
      <c r="X373" s="5" t="s">
        <v>2889</v>
      </c>
      <c r="AQ373" s="19">
        <v>81</v>
      </c>
      <c r="BB373" s="19"/>
      <c r="BD373" s="19" t="s">
        <v>12253</v>
      </c>
    </row>
    <row r="374" spans="1:56" ht="45">
      <c r="A374">
        <v>327</v>
      </c>
      <c r="B374" s="4">
        <v>83</v>
      </c>
      <c r="C374">
        <v>8</v>
      </c>
      <c r="D374">
        <v>12</v>
      </c>
      <c r="E374" s="17">
        <v>83</v>
      </c>
      <c r="F374">
        <v>18</v>
      </c>
      <c r="G374">
        <v>5</v>
      </c>
      <c r="H374">
        <v>1</v>
      </c>
      <c r="I374">
        <v>1</v>
      </c>
      <c r="J374">
        <v>0</v>
      </c>
      <c r="K374">
        <v>24</v>
      </c>
      <c r="L374">
        <v>0</v>
      </c>
      <c r="M374">
        <v>0</v>
      </c>
      <c r="P374" s="4" t="str">
        <f>VLOOKUP(E374,'Maps and Palettes'!$H$2:$I$418,2,FALSE)</f>
        <v>South Figaro: Basement</v>
      </c>
      <c r="Q374" s="5" t="s">
        <v>1713</v>
      </c>
      <c r="R374">
        <v>328</v>
      </c>
      <c r="S374" s="4">
        <f t="shared" si="76"/>
        <v>83</v>
      </c>
      <c r="T374" s="4">
        <f t="shared" si="77"/>
        <v>7</v>
      </c>
      <c r="U374" s="4">
        <f t="shared" si="78"/>
        <v>11</v>
      </c>
      <c r="V374" s="4">
        <f t="shared" si="79"/>
        <v>3</v>
      </c>
      <c r="W374">
        <v>123</v>
      </c>
      <c r="X374" s="5" t="s">
        <v>2889</v>
      </c>
      <c r="AQ374" s="19">
        <v>83</v>
      </c>
      <c r="BB374" s="19"/>
      <c r="BD374" s="19" t="s">
        <v>12253</v>
      </c>
    </row>
    <row r="375" spans="1:56" ht="45">
      <c r="A375">
        <v>328</v>
      </c>
      <c r="B375" s="4">
        <v>83</v>
      </c>
      <c r="C375">
        <v>17</v>
      </c>
      <c r="D375">
        <v>4</v>
      </c>
      <c r="E375" s="17">
        <v>83</v>
      </c>
      <c r="F375">
        <v>7</v>
      </c>
      <c r="G375">
        <v>11</v>
      </c>
      <c r="H375">
        <v>3</v>
      </c>
      <c r="I375">
        <v>1</v>
      </c>
      <c r="J375">
        <v>0</v>
      </c>
      <c r="K375">
        <v>56</v>
      </c>
      <c r="L375">
        <v>0</v>
      </c>
      <c r="M375">
        <v>0</v>
      </c>
      <c r="P375" s="4" t="str">
        <f>VLOOKUP(E375,'Maps and Palettes'!$H$2:$I$418,2,FALSE)</f>
        <v>South Figaro: Basement</v>
      </c>
      <c r="Q375" s="5" t="s">
        <v>1714</v>
      </c>
      <c r="R375">
        <v>327</v>
      </c>
      <c r="S375" s="4">
        <f t="shared" si="76"/>
        <v>83</v>
      </c>
      <c r="T375" s="4">
        <f t="shared" si="77"/>
        <v>18</v>
      </c>
      <c r="U375" s="4">
        <f t="shared" si="78"/>
        <v>5</v>
      </c>
      <c r="V375" s="4">
        <f t="shared" si="79"/>
        <v>1</v>
      </c>
      <c r="W375">
        <v>124</v>
      </c>
      <c r="X375" s="5" t="s">
        <v>2892</v>
      </c>
      <c r="AQ375" s="19">
        <v>83</v>
      </c>
      <c r="BB375" s="19"/>
      <c r="BD375" s="19" t="s">
        <v>12253</v>
      </c>
    </row>
    <row r="376" spans="1:56" ht="30">
      <c r="A376">
        <v>329</v>
      </c>
      <c r="B376" s="4">
        <v>83</v>
      </c>
      <c r="C376">
        <v>35</v>
      </c>
      <c r="D376">
        <v>12</v>
      </c>
      <c r="E376" s="17">
        <v>83</v>
      </c>
      <c r="F376">
        <v>57</v>
      </c>
      <c r="G376">
        <v>12</v>
      </c>
      <c r="H376">
        <v>0</v>
      </c>
      <c r="I376">
        <v>0</v>
      </c>
      <c r="J376">
        <v>0</v>
      </c>
      <c r="K376">
        <v>0</v>
      </c>
      <c r="L376">
        <v>0</v>
      </c>
      <c r="M376">
        <v>0</v>
      </c>
      <c r="P376" s="4" t="str">
        <f>VLOOKUP(E376,'Maps and Palettes'!$H$2:$I$418,2,FALSE)</f>
        <v>South Figaro: Basement</v>
      </c>
      <c r="Q376" s="5" t="s">
        <v>1715</v>
      </c>
      <c r="R376">
        <v>330</v>
      </c>
      <c r="S376" s="4">
        <f t="shared" si="76"/>
        <v>83</v>
      </c>
      <c r="T376" s="4">
        <f t="shared" si="77"/>
        <v>35</v>
      </c>
      <c r="U376" s="4">
        <f t="shared" si="78"/>
        <v>14</v>
      </c>
      <c r="V376" s="4">
        <f t="shared" si="79"/>
        <v>2</v>
      </c>
      <c r="W376">
        <v>124</v>
      </c>
      <c r="X376" s="5" t="s">
        <v>2892</v>
      </c>
      <c r="AQ376" s="19">
        <v>83</v>
      </c>
      <c r="BB376" s="19"/>
      <c r="BD376" s="19" t="s">
        <v>12253</v>
      </c>
    </row>
    <row r="377" spans="1:56">
      <c r="A377">
        <v>330</v>
      </c>
      <c r="B377" s="4">
        <v>83</v>
      </c>
      <c r="C377">
        <v>57</v>
      </c>
      <c r="D377">
        <v>13</v>
      </c>
      <c r="E377" s="17">
        <v>83</v>
      </c>
      <c r="F377">
        <v>35</v>
      </c>
      <c r="G377">
        <v>14</v>
      </c>
      <c r="H377">
        <v>2</v>
      </c>
      <c r="I377">
        <v>0</v>
      </c>
      <c r="J377">
        <v>0</v>
      </c>
      <c r="K377">
        <v>32</v>
      </c>
      <c r="L377">
        <v>0</v>
      </c>
      <c r="M377">
        <v>0</v>
      </c>
      <c r="P377" s="4" t="str">
        <f>VLOOKUP(E377,'Maps and Palettes'!$H$2:$I$418,2,FALSE)</f>
        <v>South Figaro: Basement</v>
      </c>
      <c r="Q377" s="5" t="s">
        <v>1717</v>
      </c>
      <c r="R377">
        <v>329</v>
      </c>
      <c r="S377" s="4">
        <f t="shared" si="76"/>
        <v>83</v>
      </c>
      <c r="T377" s="4">
        <f t="shared" si="77"/>
        <v>57</v>
      </c>
      <c r="U377" s="4">
        <f t="shared" si="78"/>
        <v>12</v>
      </c>
      <c r="V377" s="4">
        <f t="shared" si="79"/>
        <v>0</v>
      </c>
      <c r="W377">
        <v>125</v>
      </c>
      <c r="X377" s="5" t="s">
        <v>1717</v>
      </c>
      <c r="AQ377" s="19">
        <v>83</v>
      </c>
      <c r="BB377" s="19"/>
      <c r="BD377" s="19" t="s">
        <v>12253</v>
      </c>
    </row>
    <row r="378" spans="1:56" ht="30">
      <c r="A378">
        <v>331</v>
      </c>
      <c r="B378" s="4">
        <v>83</v>
      </c>
      <c r="C378">
        <v>45</v>
      </c>
      <c r="D378">
        <v>12</v>
      </c>
      <c r="E378" s="17">
        <v>84</v>
      </c>
      <c r="F378">
        <v>8</v>
      </c>
      <c r="G378">
        <v>57</v>
      </c>
      <c r="H378">
        <v>0</v>
      </c>
      <c r="I378">
        <v>0</v>
      </c>
      <c r="J378">
        <v>0</v>
      </c>
      <c r="K378">
        <v>0</v>
      </c>
      <c r="L378">
        <v>0</v>
      </c>
      <c r="M378">
        <v>0</v>
      </c>
      <c r="P378" s="4" t="str">
        <f>VLOOKUP(E378,'Maps and Palettes'!$H$2:$I$418,2,FALSE)</f>
        <v>South Figaro: Clock Room</v>
      </c>
      <c r="Q378" s="5" t="s">
        <v>1719</v>
      </c>
      <c r="R378">
        <v>335</v>
      </c>
      <c r="S378" s="4">
        <f t="shared" si="76"/>
        <v>84</v>
      </c>
      <c r="T378" s="4">
        <f t="shared" si="77"/>
        <v>45</v>
      </c>
      <c r="U378" s="4">
        <f t="shared" si="78"/>
        <v>14</v>
      </c>
      <c r="V378" s="4">
        <f t="shared" si="79"/>
        <v>2</v>
      </c>
      <c r="W378">
        <v>124</v>
      </c>
      <c r="X378" s="5" t="s">
        <v>2892</v>
      </c>
      <c r="AQ378" s="19">
        <v>84</v>
      </c>
      <c r="BB378" s="19"/>
      <c r="BD378" s="19" t="s">
        <v>12253</v>
      </c>
    </row>
    <row r="379" spans="1:56" ht="30">
      <c r="A379">
        <v>332</v>
      </c>
      <c r="B379" s="4">
        <v>83</v>
      </c>
      <c r="C379">
        <v>40</v>
      </c>
      <c r="D379">
        <v>12</v>
      </c>
      <c r="E379" s="17">
        <v>88</v>
      </c>
      <c r="F379">
        <v>11</v>
      </c>
      <c r="G379">
        <v>36</v>
      </c>
      <c r="H379">
        <v>0</v>
      </c>
      <c r="I379">
        <v>0</v>
      </c>
      <c r="J379">
        <v>0</v>
      </c>
      <c r="K379">
        <v>0</v>
      </c>
      <c r="L379">
        <v>0</v>
      </c>
      <c r="M379">
        <v>0</v>
      </c>
      <c r="P379" s="4" t="str">
        <f>VLOOKUP(E379,'Maps and Palettes'!$H$2:$I$418,2,FALSE)</f>
        <v>South Figaro: Basement Save Point</v>
      </c>
      <c r="Q379" s="5" t="s">
        <v>1716</v>
      </c>
      <c r="R379">
        <v>352</v>
      </c>
      <c r="S379" s="4">
        <f t="shared" si="76"/>
        <v>88</v>
      </c>
      <c r="T379" s="4">
        <f t="shared" si="77"/>
        <v>40</v>
      </c>
      <c r="U379" s="4">
        <f t="shared" si="78"/>
        <v>14</v>
      </c>
      <c r="V379" s="4">
        <f t="shared" si="79"/>
        <v>2</v>
      </c>
      <c r="W379">
        <v>124</v>
      </c>
      <c r="X379" s="5" t="s">
        <v>2892</v>
      </c>
      <c r="AQ379" s="19">
        <v>88</v>
      </c>
      <c r="BB379" s="19"/>
      <c r="BD379" s="19" t="s">
        <v>12253</v>
      </c>
    </row>
    <row r="380" spans="1:56" ht="30">
      <c r="A380">
        <v>333</v>
      </c>
      <c r="B380" s="4">
        <v>83</v>
      </c>
      <c r="C380">
        <v>32</v>
      </c>
      <c r="D380">
        <v>18</v>
      </c>
      <c r="E380" s="17">
        <v>89</v>
      </c>
      <c r="F380">
        <v>106</v>
      </c>
      <c r="G380">
        <v>54</v>
      </c>
      <c r="H380">
        <v>1</v>
      </c>
      <c r="I380">
        <v>1</v>
      </c>
      <c r="J380">
        <v>0</v>
      </c>
      <c r="K380">
        <v>24</v>
      </c>
      <c r="L380">
        <v>0</v>
      </c>
      <c r="M380">
        <v>0</v>
      </c>
      <c r="P380" s="4" t="str">
        <f>VLOOKUP(E380,'Maps and Palettes'!$H$2:$I$418,2,FALSE)</f>
        <v>South Figaro: Basement Treasure Rooms</v>
      </c>
      <c r="Q380" s="5" t="s">
        <v>1718</v>
      </c>
      <c r="R380">
        <v>354</v>
      </c>
      <c r="S380" s="4">
        <f t="shared" si="76"/>
        <v>89</v>
      </c>
      <c r="T380" s="4">
        <f t="shared" si="77"/>
        <v>31</v>
      </c>
      <c r="U380" s="4">
        <f t="shared" si="78"/>
        <v>17</v>
      </c>
      <c r="V380" s="4">
        <f t="shared" si="79"/>
        <v>3</v>
      </c>
      <c r="W380">
        <v>124</v>
      </c>
      <c r="X380" s="5" t="s">
        <v>2892</v>
      </c>
      <c r="AQ380" s="19">
        <v>89</v>
      </c>
      <c r="BB380" s="19"/>
      <c r="BD380" s="19" t="s">
        <v>12253</v>
      </c>
    </row>
    <row r="381" spans="1:56" ht="30">
      <c r="A381">
        <v>334</v>
      </c>
      <c r="B381" s="4">
        <v>84</v>
      </c>
      <c r="C381">
        <v>15</v>
      </c>
      <c r="D381">
        <v>51</v>
      </c>
      <c r="E381" s="17">
        <v>87</v>
      </c>
      <c r="F381">
        <v>20</v>
      </c>
      <c r="G381">
        <v>33</v>
      </c>
      <c r="H381">
        <v>0</v>
      </c>
      <c r="I381">
        <v>0</v>
      </c>
      <c r="J381">
        <v>0</v>
      </c>
      <c r="K381">
        <v>0</v>
      </c>
      <c r="L381">
        <v>0</v>
      </c>
      <c r="M381">
        <v>0</v>
      </c>
      <c r="P381" s="4" t="str">
        <f>VLOOKUP(E381,'Maps and Palettes'!$H$2:$I$418,2,FALSE)</f>
        <v>South Figaro: Escape Tunnel</v>
      </c>
      <c r="Q381" s="5" t="s">
        <v>1751</v>
      </c>
      <c r="R381">
        <v>351</v>
      </c>
      <c r="S381" s="4">
        <f t="shared" si="76"/>
        <v>87</v>
      </c>
      <c r="T381" s="4">
        <f t="shared" si="77"/>
        <v>15</v>
      </c>
      <c r="U381" s="4">
        <f t="shared" si="78"/>
        <v>54</v>
      </c>
      <c r="V381" s="4">
        <f t="shared" si="79"/>
        <v>2</v>
      </c>
      <c r="W381">
        <v>126</v>
      </c>
      <c r="X381" s="5" t="s">
        <v>2891</v>
      </c>
      <c r="AQ381" s="19">
        <v>87</v>
      </c>
      <c r="BB381" s="19"/>
      <c r="BD381" s="19" t="s">
        <v>12253</v>
      </c>
    </row>
    <row r="382" spans="1:56" ht="30">
      <c r="A382">
        <v>335</v>
      </c>
      <c r="B382" s="4">
        <v>84</v>
      </c>
      <c r="C382">
        <v>8</v>
      </c>
      <c r="D382">
        <v>58</v>
      </c>
      <c r="E382" s="17">
        <v>83</v>
      </c>
      <c r="F382">
        <v>45</v>
      </c>
      <c r="G382">
        <v>14</v>
      </c>
      <c r="H382">
        <v>2</v>
      </c>
      <c r="I382">
        <v>0</v>
      </c>
      <c r="J382">
        <v>0</v>
      </c>
      <c r="K382">
        <v>32</v>
      </c>
      <c r="L382">
        <v>0</v>
      </c>
      <c r="M382">
        <v>0</v>
      </c>
      <c r="P382" s="4" t="str">
        <f>VLOOKUP(E382,'Maps and Palettes'!$H$2:$I$418,2,FALSE)</f>
        <v>South Figaro: Basement</v>
      </c>
      <c r="Q382" s="5" t="s">
        <v>1720</v>
      </c>
      <c r="R382">
        <v>331</v>
      </c>
      <c r="S382" s="4">
        <f t="shared" si="76"/>
        <v>83</v>
      </c>
      <c r="T382" s="4">
        <f t="shared" si="77"/>
        <v>8</v>
      </c>
      <c r="U382" s="4">
        <f t="shared" si="78"/>
        <v>57</v>
      </c>
      <c r="V382" s="4">
        <f t="shared" si="79"/>
        <v>0</v>
      </c>
      <c r="W382">
        <v>126</v>
      </c>
      <c r="X382" s="5" t="s">
        <v>2891</v>
      </c>
      <c r="AQ382" s="19">
        <v>83</v>
      </c>
      <c r="BB382" s="19"/>
      <c r="BD382" s="19" t="s">
        <v>12253</v>
      </c>
    </row>
    <row r="383" spans="1:56" ht="30">
      <c r="A383">
        <v>336</v>
      </c>
      <c r="B383" s="4">
        <v>84</v>
      </c>
      <c r="C383">
        <v>57</v>
      </c>
      <c r="D383">
        <v>54</v>
      </c>
      <c r="E383" s="17">
        <v>86</v>
      </c>
      <c r="F383">
        <v>58</v>
      </c>
      <c r="G383">
        <v>56</v>
      </c>
      <c r="H383">
        <v>1</v>
      </c>
      <c r="I383">
        <v>0</v>
      </c>
      <c r="J383">
        <v>0</v>
      </c>
      <c r="K383">
        <v>16</v>
      </c>
      <c r="L383">
        <v>0</v>
      </c>
      <c r="M383">
        <v>0</v>
      </c>
      <c r="P383" s="4" t="str">
        <f>VLOOKUP(E383,'Maps and Palettes'!$H$2:$I$418,2,FALSE)</f>
        <v>South Figaro: Other Rooms</v>
      </c>
      <c r="Q383" s="5" t="s">
        <v>1721</v>
      </c>
      <c r="R383">
        <v>347</v>
      </c>
      <c r="S383" s="4">
        <f t="shared" si="76"/>
        <v>86</v>
      </c>
      <c r="T383" s="4">
        <f t="shared" si="77"/>
        <v>56</v>
      </c>
      <c r="U383" s="4">
        <f t="shared" si="78"/>
        <v>55</v>
      </c>
      <c r="V383" s="4">
        <f t="shared" si="79"/>
        <v>3</v>
      </c>
      <c r="W383">
        <v>127</v>
      </c>
      <c r="X383" s="5" t="s">
        <v>1721</v>
      </c>
      <c r="AQ383" s="19">
        <v>86</v>
      </c>
      <c r="BB383" s="19"/>
      <c r="BD383" s="19" t="s">
        <v>12254</v>
      </c>
    </row>
    <row r="384" spans="1:56">
      <c r="A384">
        <v>337</v>
      </c>
      <c r="B384" s="4">
        <v>85</v>
      </c>
      <c r="C384">
        <v>104</v>
      </c>
      <c r="D384">
        <v>58</v>
      </c>
      <c r="E384" s="17">
        <v>75</v>
      </c>
      <c r="F384">
        <v>44</v>
      </c>
      <c r="G384">
        <v>32</v>
      </c>
      <c r="H384">
        <v>2</v>
      </c>
      <c r="I384">
        <v>0</v>
      </c>
      <c r="J384">
        <v>0</v>
      </c>
      <c r="K384">
        <v>32</v>
      </c>
      <c r="L384">
        <v>0</v>
      </c>
      <c r="M384">
        <v>0</v>
      </c>
      <c r="P384" s="4" t="str">
        <f>VLOOKUP(E384,'Maps and Palettes'!$H$2:$I$418,2,FALSE)</f>
        <v>South Figaro: Exterior (WoB)</v>
      </c>
      <c r="Q384" s="5" t="s">
        <v>1722</v>
      </c>
      <c r="R384">
        <v>305</v>
      </c>
      <c r="S384" s="4">
        <f t="shared" si="76"/>
        <v>75</v>
      </c>
      <c r="T384" s="4">
        <f t="shared" si="77"/>
        <v>104</v>
      </c>
      <c r="U384" s="4">
        <f t="shared" si="78"/>
        <v>57</v>
      </c>
      <c r="V384" s="4">
        <f t="shared" si="79"/>
        <v>0</v>
      </c>
      <c r="W384">
        <v>128</v>
      </c>
      <c r="X384" s="5" t="s">
        <v>2893</v>
      </c>
      <c r="Z384" t="s">
        <v>1723</v>
      </c>
      <c r="AB384" t="s">
        <v>216</v>
      </c>
      <c r="AD384" s="4" t="s">
        <v>2762</v>
      </c>
      <c r="AE384" s="4">
        <v>74</v>
      </c>
      <c r="AF384" s="4">
        <f t="shared" ref="AF384" si="94">F384</f>
        <v>44</v>
      </c>
      <c r="AG384" s="4">
        <f t="shared" ref="AG384" si="95">G384</f>
        <v>32</v>
      </c>
      <c r="AH384" s="4"/>
      <c r="AI384" s="4">
        <v>1</v>
      </c>
      <c r="AJ384" s="4"/>
      <c r="AK384" s="4">
        <f t="shared" ref="AK384" si="96">H384</f>
        <v>2</v>
      </c>
      <c r="AL384" s="4"/>
      <c r="AM384" s="4"/>
      <c r="AN384" s="4" t="s">
        <v>0</v>
      </c>
      <c r="AQ384" s="19">
        <v>75</v>
      </c>
      <c r="BB384" s="19" t="s">
        <v>0</v>
      </c>
      <c r="BC384" s="19">
        <f t="shared" ref="BC384:BC387" si="97">R384</f>
        <v>305</v>
      </c>
    </row>
    <row r="385" spans="1:56" ht="45">
      <c r="A385">
        <v>338</v>
      </c>
      <c r="B385" s="4">
        <v>86</v>
      </c>
      <c r="C385">
        <v>8</v>
      </c>
      <c r="D385">
        <v>25</v>
      </c>
      <c r="E385" s="17">
        <v>75</v>
      </c>
      <c r="F385">
        <v>22</v>
      </c>
      <c r="G385">
        <v>13</v>
      </c>
      <c r="H385">
        <v>0</v>
      </c>
      <c r="I385">
        <v>0</v>
      </c>
      <c r="J385">
        <v>0</v>
      </c>
      <c r="K385">
        <v>0</v>
      </c>
      <c r="L385">
        <v>0</v>
      </c>
      <c r="M385">
        <v>0</v>
      </c>
      <c r="P385" s="4" t="str">
        <f>VLOOKUP(E385,'Maps and Palettes'!$H$2:$I$418,2,FALSE)</f>
        <v>South Figaro: Exterior (WoB)</v>
      </c>
      <c r="Q385" s="5" t="s">
        <v>1726</v>
      </c>
      <c r="R385">
        <v>297</v>
      </c>
      <c r="S385" s="4">
        <f t="shared" si="76"/>
        <v>75</v>
      </c>
      <c r="T385" s="4">
        <f t="shared" si="77"/>
        <v>8</v>
      </c>
      <c r="U385" s="4">
        <f t="shared" si="78"/>
        <v>27</v>
      </c>
      <c r="V385" s="4">
        <f t="shared" si="79"/>
        <v>2</v>
      </c>
      <c r="W385">
        <v>129</v>
      </c>
      <c r="X385" s="5" t="s">
        <v>2915</v>
      </c>
      <c r="Z385" t="s">
        <v>1727</v>
      </c>
      <c r="AB385" t="s">
        <v>216</v>
      </c>
      <c r="AD385" s="4" t="s">
        <v>2762</v>
      </c>
      <c r="AE385" s="4">
        <v>74</v>
      </c>
      <c r="AF385" s="4">
        <f t="shared" ref="AF385" si="98">F385</f>
        <v>22</v>
      </c>
      <c r="AG385" s="4">
        <f t="shared" ref="AG385" si="99">G385</f>
        <v>13</v>
      </c>
      <c r="AH385" s="4"/>
      <c r="AI385" s="4">
        <v>1</v>
      </c>
      <c r="AJ385" s="4"/>
      <c r="AK385" s="4">
        <f t="shared" ref="AK385" si="100">H385</f>
        <v>0</v>
      </c>
      <c r="AL385" s="4"/>
      <c r="AM385" s="4"/>
      <c r="AN385" s="4" t="s">
        <v>0</v>
      </c>
      <c r="AQ385" s="19">
        <v>75</v>
      </c>
      <c r="BB385" s="19" t="s">
        <v>0</v>
      </c>
      <c r="BC385" s="19">
        <f t="shared" si="97"/>
        <v>297</v>
      </c>
    </row>
    <row r="386" spans="1:56" s="4" customFormat="1" ht="30">
      <c r="B386" s="4">
        <v>86</v>
      </c>
      <c r="C386" s="4">
        <v>6</v>
      </c>
      <c r="D386" s="4">
        <v>38</v>
      </c>
      <c r="E386" s="17">
        <v>86</v>
      </c>
      <c r="F386" s="4">
        <v>4</v>
      </c>
      <c r="G386" s="4">
        <v>52</v>
      </c>
      <c r="Q386" s="5" t="s">
        <v>3076</v>
      </c>
      <c r="W386" s="4">
        <v>129</v>
      </c>
      <c r="X386" s="5" t="s">
        <v>2915</v>
      </c>
      <c r="Y386" s="4" t="s">
        <v>2933</v>
      </c>
      <c r="Z386" s="4" t="s">
        <v>2931</v>
      </c>
      <c r="AB386" s="4" t="s">
        <v>216</v>
      </c>
      <c r="AD386" s="4" t="s">
        <v>2762</v>
      </c>
      <c r="AE386" s="4">
        <v>86</v>
      </c>
      <c r="AF386" s="4">
        <v>4</v>
      </c>
      <c r="AG386" s="4">
        <v>52</v>
      </c>
      <c r="AI386" s="4">
        <v>1</v>
      </c>
      <c r="AK386" s="4">
        <v>1</v>
      </c>
      <c r="AM386" s="4" t="s">
        <v>0</v>
      </c>
      <c r="AP386" s="19"/>
      <c r="AQ386" s="19">
        <v>86</v>
      </c>
      <c r="BB386" s="19" t="s">
        <v>0</v>
      </c>
      <c r="BC386" s="19">
        <f t="shared" si="97"/>
        <v>0</v>
      </c>
    </row>
    <row r="387" spans="1:56" s="4" customFormat="1" ht="30">
      <c r="B387" s="4">
        <v>86</v>
      </c>
      <c r="C387" s="4">
        <v>3</v>
      </c>
      <c r="D387" s="4">
        <v>53</v>
      </c>
      <c r="E387" s="17">
        <v>86</v>
      </c>
      <c r="F387" s="4">
        <v>6</v>
      </c>
      <c r="G387" s="4">
        <v>38</v>
      </c>
      <c r="Q387" s="5" t="s">
        <v>3075</v>
      </c>
      <c r="W387" s="4">
        <v>130</v>
      </c>
      <c r="X387" s="5" t="s">
        <v>1738</v>
      </c>
      <c r="Y387" s="4" t="s">
        <v>2934</v>
      </c>
      <c r="Z387" s="4" t="s">
        <v>2932</v>
      </c>
      <c r="AB387" s="4" t="s">
        <v>216</v>
      </c>
      <c r="AD387" s="4" t="s">
        <v>2762</v>
      </c>
      <c r="AE387" s="4">
        <v>86</v>
      </c>
      <c r="AF387" s="4">
        <v>6</v>
      </c>
      <c r="AG387" s="4">
        <v>38</v>
      </c>
      <c r="AI387" s="4">
        <v>1</v>
      </c>
      <c r="AK387" s="4">
        <v>0</v>
      </c>
      <c r="AM387" s="4" t="s">
        <v>0</v>
      </c>
      <c r="AP387" s="19"/>
      <c r="AQ387" s="19">
        <v>86</v>
      </c>
      <c r="BB387" s="19" t="s">
        <v>0</v>
      </c>
      <c r="BC387" s="19">
        <f t="shared" si="97"/>
        <v>0</v>
      </c>
    </row>
    <row r="388" spans="1:56" ht="30">
      <c r="A388">
        <v>339</v>
      </c>
      <c r="B388" s="4">
        <v>86</v>
      </c>
      <c r="C388">
        <v>32</v>
      </c>
      <c r="D388">
        <v>11</v>
      </c>
      <c r="E388" s="17">
        <v>86</v>
      </c>
      <c r="F388">
        <v>9</v>
      </c>
      <c r="G388">
        <v>8</v>
      </c>
      <c r="H388">
        <v>3</v>
      </c>
      <c r="I388">
        <v>0</v>
      </c>
      <c r="J388">
        <v>0</v>
      </c>
      <c r="K388">
        <v>48</v>
      </c>
      <c r="L388">
        <v>0</v>
      </c>
      <c r="M388">
        <v>0</v>
      </c>
      <c r="P388" s="4" t="str">
        <f>VLOOKUP(E388,'Maps and Palettes'!$H$2:$I$418,2,FALSE)</f>
        <v>South Figaro: Other Rooms</v>
      </c>
      <c r="Q388" s="5" t="s">
        <v>1728</v>
      </c>
      <c r="R388">
        <v>340</v>
      </c>
      <c r="S388" s="4">
        <f t="shared" ref="S388:S410" si="101">IF(VLOOKUP(R388,$A$3:$M$1354,5,FALSE)=511,"parent_map",VLOOKUP(R388,$A$3:$M$1354,2,FALSE))</f>
        <v>86</v>
      </c>
      <c r="T388" s="4">
        <f t="shared" ref="T388:T410" si="102">VLOOKUP(R388,$A$3:$M$1354,6,FALSE)</f>
        <v>33</v>
      </c>
      <c r="U388" s="4">
        <f t="shared" ref="U388:U410" si="103">VLOOKUP(R388,$A$3:$M$1354,7,FALSE)</f>
        <v>10</v>
      </c>
      <c r="V388" s="4">
        <f t="shared" ref="V388:V410" si="104">VLOOKUP(R388,$A$3:$M$1354,8,FALSE)</f>
        <v>1</v>
      </c>
      <c r="W388">
        <v>131</v>
      </c>
      <c r="X388" s="5" t="s">
        <v>2916</v>
      </c>
      <c r="AQ388" s="19">
        <v>86</v>
      </c>
      <c r="BB388" s="19"/>
      <c r="BD388" s="19" t="s">
        <v>12253</v>
      </c>
    </row>
    <row r="389" spans="1:56" ht="30">
      <c r="A389">
        <v>340</v>
      </c>
      <c r="B389" s="4">
        <v>86</v>
      </c>
      <c r="C389">
        <v>10</v>
      </c>
      <c r="D389">
        <v>7</v>
      </c>
      <c r="E389" s="17">
        <v>86</v>
      </c>
      <c r="F389">
        <v>33</v>
      </c>
      <c r="G389">
        <v>10</v>
      </c>
      <c r="H389">
        <v>1</v>
      </c>
      <c r="I389">
        <v>0</v>
      </c>
      <c r="J389">
        <v>0</v>
      </c>
      <c r="K389">
        <v>16</v>
      </c>
      <c r="L389">
        <v>0</v>
      </c>
      <c r="M389">
        <v>0</v>
      </c>
      <c r="P389" s="4" t="str">
        <f>VLOOKUP(E389,'Maps and Palettes'!$H$2:$I$418,2,FALSE)</f>
        <v>South Figaro: Other Rooms</v>
      </c>
      <c r="Q389" s="5" t="s">
        <v>1729</v>
      </c>
      <c r="R389">
        <v>339</v>
      </c>
      <c r="S389" s="4">
        <f t="shared" si="101"/>
        <v>86</v>
      </c>
      <c r="T389" s="4">
        <f t="shared" si="102"/>
        <v>9</v>
      </c>
      <c r="U389" s="4">
        <f t="shared" si="103"/>
        <v>8</v>
      </c>
      <c r="V389" s="4">
        <f t="shared" si="104"/>
        <v>3</v>
      </c>
      <c r="W389">
        <v>132</v>
      </c>
      <c r="X389" s="5" t="s">
        <v>2917</v>
      </c>
      <c r="AQ389" s="19">
        <v>86</v>
      </c>
      <c r="BB389" s="19"/>
      <c r="BD389" s="19" t="s">
        <v>12253</v>
      </c>
    </row>
    <row r="390" spans="1:56" ht="30">
      <c r="A390">
        <v>341</v>
      </c>
      <c r="B390" s="4">
        <v>86</v>
      </c>
      <c r="C390">
        <v>48</v>
      </c>
      <c r="D390">
        <v>32</v>
      </c>
      <c r="E390" s="17">
        <v>87</v>
      </c>
      <c r="F390">
        <v>56</v>
      </c>
      <c r="G390">
        <v>49</v>
      </c>
      <c r="H390">
        <v>3</v>
      </c>
      <c r="I390">
        <v>0</v>
      </c>
      <c r="J390">
        <v>0</v>
      </c>
      <c r="K390">
        <v>48</v>
      </c>
      <c r="L390">
        <v>0</v>
      </c>
      <c r="M390">
        <v>0</v>
      </c>
      <c r="P390" s="4" t="str">
        <f>VLOOKUP(E390,'Maps and Palettes'!$H$2:$I$418,2,FALSE)</f>
        <v>South Figaro: Escape Tunnel</v>
      </c>
      <c r="Q390" s="5" t="s">
        <v>1730</v>
      </c>
      <c r="R390">
        <v>350</v>
      </c>
      <c r="S390" s="4">
        <f t="shared" si="101"/>
        <v>87</v>
      </c>
      <c r="T390" s="4">
        <f t="shared" si="102"/>
        <v>49</v>
      </c>
      <c r="U390" s="4">
        <f t="shared" si="103"/>
        <v>31</v>
      </c>
      <c r="V390" s="4">
        <f t="shared" si="104"/>
        <v>1</v>
      </c>
      <c r="W390">
        <v>133</v>
      </c>
      <c r="X390" s="5" t="s">
        <v>2918</v>
      </c>
      <c r="AQ390" s="19">
        <v>87</v>
      </c>
      <c r="BB390" s="19"/>
      <c r="BD390" s="19" t="s">
        <v>12253</v>
      </c>
    </row>
    <row r="391" spans="1:56" ht="45">
      <c r="A391">
        <v>342</v>
      </c>
      <c r="B391" s="4">
        <v>86</v>
      </c>
      <c r="C391">
        <v>52</v>
      </c>
      <c r="D391">
        <v>27</v>
      </c>
      <c r="E391" s="17">
        <v>75</v>
      </c>
      <c r="F391">
        <v>48</v>
      </c>
      <c r="G391">
        <v>36</v>
      </c>
      <c r="H391">
        <v>0</v>
      </c>
      <c r="I391">
        <v>0</v>
      </c>
      <c r="J391">
        <v>0</v>
      </c>
      <c r="K391">
        <v>0</v>
      </c>
      <c r="L391">
        <v>0</v>
      </c>
      <c r="M391">
        <v>0</v>
      </c>
      <c r="P391" s="4" t="str">
        <f>VLOOKUP(E391,'Maps and Palettes'!$H$2:$I$418,2,FALSE)</f>
        <v>South Figaro: Exterior (WoB)</v>
      </c>
      <c r="Q391" s="5" t="s">
        <v>1731</v>
      </c>
      <c r="R391">
        <v>298</v>
      </c>
      <c r="S391" s="4">
        <f t="shared" si="101"/>
        <v>75</v>
      </c>
      <c r="T391" s="4">
        <f t="shared" si="102"/>
        <v>52</v>
      </c>
      <c r="U391" s="4">
        <f t="shared" si="103"/>
        <v>29</v>
      </c>
      <c r="V391" s="4">
        <f t="shared" si="104"/>
        <v>2</v>
      </c>
      <c r="W391">
        <v>133</v>
      </c>
      <c r="X391" s="5" t="s">
        <v>2918</v>
      </c>
      <c r="Z391" t="s">
        <v>1732</v>
      </c>
      <c r="AB391" s="4" t="s">
        <v>216</v>
      </c>
      <c r="AD391" s="4" t="s">
        <v>2762</v>
      </c>
      <c r="AE391" s="4">
        <v>74</v>
      </c>
      <c r="AF391" s="4">
        <f t="shared" ref="AF391" si="105">F391</f>
        <v>48</v>
      </c>
      <c r="AG391" s="4">
        <f t="shared" ref="AG391" si="106">G391</f>
        <v>36</v>
      </c>
      <c r="AH391" s="4"/>
      <c r="AI391" s="4">
        <v>1</v>
      </c>
      <c r="AJ391" s="4"/>
      <c r="AK391" s="4">
        <v>0</v>
      </c>
      <c r="AL391" s="4"/>
      <c r="AM391" s="4"/>
      <c r="AN391" s="4" t="s">
        <v>0</v>
      </c>
      <c r="AQ391" s="19">
        <v>75</v>
      </c>
      <c r="BB391" s="19" t="s">
        <v>0</v>
      </c>
      <c r="BC391" s="19">
        <f t="shared" ref="BC391:BC394" si="107">R391</f>
        <v>298</v>
      </c>
    </row>
    <row r="392" spans="1:56" ht="30">
      <c r="A392">
        <v>343</v>
      </c>
      <c r="B392" s="4">
        <v>86</v>
      </c>
      <c r="C392">
        <v>4</v>
      </c>
      <c r="D392">
        <v>4</v>
      </c>
      <c r="E392" s="17">
        <v>75</v>
      </c>
      <c r="F392">
        <v>34</v>
      </c>
      <c r="G392">
        <v>34</v>
      </c>
      <c r="H392">
        <v>0</v>
      </c>
      <c r="I392">
        <v>0</v>
      </c>
      <c r="J392">
        <v>0</v>
      </c>
      <c r="K392">
        <v>0</v>
      </c>
      <c r="L392">
        <v>0</v>
      </c>
      <c r="M392">
        <v>0</v>
      </c>
      <c r="P392" s="4" t="str">
        <f>VLOOKUP(E392,'Maps and Palettes'!$H$2:$I$418,2,FALSE)</f>
        <v>South Figaro: Exterior (WoB)</v>
      </c>
      <c r="Q392" s="5" t="s">
        <v>1742</v>
      </c>
      <c r="R392">
        <v>299</v>
      </c>
      <c r="S392" s="4">
        <f t="shared" si="101"/>
        <v>75</v>
      </c>
      <c r="T392" s="4">
        <f t="shared" si="102"/>
        <v>4</v>
      </c>
      <c r="U392" s="4">
        <f t="shared" si="103"/>
        <v>6</v>
      </c>
      <c r="V392" s="4">
        <f t="shared" si="104"/>
        <v>2</v>
      </c>
      <c r="W392">
        <v>132</v>
      </c>
      <c r="X392" s="5" t="s">
        <v>2917</v>
      </c>
      <c r="Z392" t="s">
        <v>1733</v>
      </c>
      <c r="AB392" s="4" t="s">
        <v>216</v>
      </c>
      <c r="AD392" s="4" t="s">
        <v>2762</v>
      </c>
      <c r="AE392" s="4">
        <v>74</v>
      </c>
      <c r="AF392" s="4">
        <f t="shared" ref="AF392" si="108">F392</f>
        <v>34</v>
      </c>
      <c r="AG392" s="4">
        <f t="shared" ref="AG392" si="109">G392</f>
        <v>34</v>
      </c>
      <c r="AH392" s="4"/>
      <c r="AI392" s="4">
        <v>1</v>
      </c>
      <c r="AJ392" s="4"/>
      <c r="AK392" s="4">
        <v>0</v>
      </c>
      <c r="AL392" s="4"/>
      <c r="AM392" s="4"/>
      <c r="AN392" s="4" t="s">
        <v>0</v>
      </c>
      <c r="AQ392" s="19">
        <v>75</v>
      </c>
      <c r="BB392" s="19" t="s">
        <v>0</v>
      </c>
      <c r="BC392" s="19">
        <f t="shared" si="107"/>
        <v>299</v>
      </c>
    </row>
    <row r="393" spans="1:56" ht="30">
      <c r="A393">
        <v>344</v>
      </c>
      <c r="B393" s="4">
        <v>86</v>
      </c>
      <c r="C393">
        <v>36</v>
      </c>
      <c r="D393">
        <v>23</v>
      </c>
      <c r="E393" s="17">
        <v>75</v>
      </c>
      <c r="F393">
        <v>37</v>
      </c>
      <c r="G393">
        <v>42</v>
      </c>
      <c r="H393">
        <v>2</v>
      </c>
      <c r="I393">
        <v>0</v>
      </c>
      <c r="J393">
        <v>0</v>
      </c>
      <c r="K393">
        <v>32</v>
      </c>
      <c r="L393">
        <v>0</v>
      </c>
      <c r="M393">
        <v>0</v>
      </c>
      <c r="P393" s="4" t="str">
        <f>VLOOKUP(E393,'Maps and Palettes'!$H$2:$I$418,2,FALSE)</f>
        <v>South Figaro: Exterior (WoB)</v>
      </c>
      <c r="Q393" s="5" t="s">
        <v>1734</v>
      </c>
      <c r="R393">
        <v>300</v>
      </c>
      <c r="S393" s="4">
        <f t="shared" si="101"/>
        <v>75</v>
      </c>
      <c r="T393" s="4">
        <f t="shared" si="102"/>
        <v>36</v>
      </c>
      <c r="U393" s="4">
        <f t="shared" si="103"/>
        <v>22</v>
      </c>
      <c r="V393" s="4">
        <f t="shared" si="104"/>
        <v>0</v>
      </c>
      <c r="W393">
        <v>131</v>
      </c>
      <c r="X393" s="5" t="s">
        <v>2916</v>
      </c>
      <c r="Z393" t="s">
        <v>1735</v>
      </c>
      <c r="AB393" s="4" t="s">
        <v>216</v>
      </c>
      <c r="AD393" s="4" t="s">
        <v>2762</v>
      </c>
      <c r="AE393" s="4">
        <v>74</v>
      </c>
      <c r="AF393" s="4">
        <f t="shared" ref="AF393" si="110">F393</f>
        <v>37</v>
      </c>
      <c r="AG393" s="4">
        <f t="shared" ref="AG393" si="111">G393</f>
        <v>42</v>
      </c>
      <c r="AH393" s="4"/>
      <c r="AI393" s="4">
        <v>1</v>
      </c>
      <c r="AJ393" s="4"/>
      <c r="AK393" s="4">
        <v>2</v>
      </c>
      <c r="AL393" s="4"/>
      <c r="AM393" s="4"/>
      <c r="AN393" s="4" t="s">
        <v>0</v>
      </c>
      <c r="AQ393" s="19">
        <v>75</v>
      </c>
      <c r="BB393" s="19" t="s">
        <v>0</v>
      </c>
      <c r="BC393" s="19">
        <f t="shared" si="107"/>
        <v>300</v>
      </c>
    </row>
    <row r="394" spans="1:56" ht="30">
      <c r="A394">
        <v>345</v>
      </c>
      <c r="B394" s="4">
        <v>86</v>
      </c>
      <c r="C394">
        <v>49</v>
      </c>
      <c r="D394">
        <v>55</v>
      </c>
      <c r="E394" s="17">
        <v>75</v>
      </c>
      <c r="F394">
        <v>46</v>
      </c>
      <c r="G394">
        <v>41</v>
      </c>
      <c r="H394">
        <v>2</v>
      </c>
      <c r="I394">
        <v>0</v>
      </c>
      <c r="J394">
        <v>0</v>
      </c>
      <c r="K394">
        <v>32</v>
      </c>
      <c r="L394">
        <v>0</v>
      </c>
      <c r="M394">
        <v>0</v>
      </c>
      <c r="P394" s="4" t="str">
        <f>VLOOKUP(E394,'Maps and Palettes'!$H$2:$I$418,2,FALSE)</f>
        <v>South Figaro: Exterior (WoB)</v>
      </c>
      <c r="Q394" s="5" t="s">
        <v>1736</v>
      </c>
      <c r="R394">
        <v>306</v>
      </c>
      <c r="S394" s="4">
        <f t="shared" si="101"/>
        <v>75</v>
      </c>
      <c r="T394" s="4">
        <f t="shared" si="102"/>
        <v>49</v>
      </c>
      <c r="U394" s="4">
        <f t="shared" si="103"/>
        <v>54</v>
      </c>
      <c r="V394" s="4">
        <f t="shared" si="104"/>
        <v>0</v>
      </c>
      <c r="W394">
        <v>134</v>
      </c>
      <c r="X394" s="5" t="s">
        <v>2919</v>
      </c>
      <c r="Z394" s="4" t="s">
        <v>2920</v>
      </c>
      <c r="AB394" s="4" t="s">
        <v>216</v>
      </c>
      <c r="AD394" s="4" t="s">
        <v>2762</v>
      </c>
      <c r="AE394" s="4">
        <v>74</v>
      </c>
      <c r="AF394" s="4">
        <f t="shared" ref="AF394" si="112">F394</f>
        <v>46</v>
      </c>
      <c r="AG394" s="4">
        <f t="shared" ref="AG394" si="113">G394</f>
        <v>41</v>
      </c>
      <c r="AH394" s="4"/>
      <c r="AI394" s="4">
        <v>1</v>
      </c>
      <c r="AJ394" s="4"/>
      <c r="AK394" s="4">
        <v>2</v>
      </c>
      <c r="AL394" s="4"/>
      <c r="AM394" s="4"/>
      <c r="AN394" s="4" t="s">
        <v>0</v>
      </c>
      <c r="AQ394" s="19">
        <v>75</v>
      </c>
      <c r="BB394" s="19" t="s">
        <v>0</v>
      </c>
      <c r="BC394" s="19">
        <f t="shared" si="107"/>
        <v>306</v>
      </c>
    </row>
    <row r="395" spans="1:56" ht="30">
      <c r="A395">
        <v>346</v>
      </c>
      <c r="B395" s="4">
        <v>86</v>
      </c>
      <c r="C395">
        <v>7</v>
      </c>
      <c r="D395">
        <v>49</v>
      </c>
      <c r="E395" s="17">
        <v>86</v>
      </c>
      <c r="F395">
        <v>4</v>
      </c>
      <c r="G395">
        <v>14</v>
      </c>
      <c r="H395">
        <v>0</v>
      </c>
      <c r="I395">
        <v>0</v>
      </c>
      <c r="J395">
        <v>0</v>
      </c>
      <c r="K395">
        <v>0</v>
      </c>
      <c r="L395">
        <v>0</v>
      </c>
      <c r="M395">
        <v>0</v>
      </c>
      <c r="P395" s="4" t="str">
        <f>VLOOKUP(E395,'Maps and Palettes'!$H$2:$I$418,2,FALSE)</f>
        <v>South Figaro: Other Rooms</v>
      </c>
      <c r="Q395" s="5" t="s">
        <v>1738</v>
      </c>
      <c r="R395">
        <v>348</v>
      </c>
      <c r="S395" s="4">
        <f t="shared" si="101"/>
        <v>86</v>
      </c>
      <c r="T395" s="4">
        <f t="shared" si="102"/>
        <v>7</v>
      </c>
      <c r="U395" s="4">
        <f t="shared" si="103"/>
        <v>51</v>
      </c>
      <c r="V395" s="4">
        <f t="shared" si="104"/>
        <v>2</v>
      </c>
      <c r="W395">
        <v>130</v>
      </c>
      <c r="X395" s="5" t="s">
        <v>1738</v>
      </c>
      <c r="Y395" s="4"/>
      <c r="AQ395" s="19">
        <v>86</v>
      </c>
      <c r="BB395" s="19"/>
      <c r="BD395" s="19" t="s">
        <v>12253</v>
      </c>
    </row>
    <row r="396" spans="1:56" ht="30">
      <c r="A396">
        <v>347</v>
      </c>
      <c r="B396" s="4">
        <v>86</v>
      </c>
      <c r="C396">
        <v>57</v>
      </c>
      <c r="D396">
        <v>57</v>
      </c>
      <c r="E396" s="17">
        <v>84</v>
      </c>
      <c r="F396">
        <v>56</v>
      </c>
      <c r="G396">
        <v>55</v>
      </c>
      <c r="H396">
        <v>3</v>
      </c>
      <c r="I396">
        <v>0</v>
      </c>
      <c r="J396">
        <v>0</v>
      </c>
      <c r="K396">
        <v>48</v>
      </c>
      <c r="L396">
        <v>0</v>
      </c>
      <c r="M396">
        <v>0</v>
      </c>
      <c r="P396" s="4" t="str">
        <f>VLOOKUP(E396,'Maps and Palettes'!$H$2:$I$418,2,FALSE)</f>
        <v>South Figaro: Clock Room</v>
      </c>
      <c r="Q396" s="5" t="s">
        <v>1737</v>
      </c>
      <c r="R396">
        <v>336</v>
      </c>
      <c r="S396" s="4">
        <f t="shared" si="101"/>
        <v>84</v>
      </c>
      <c r="T396" s="4">
        <f t="shared" si="102"/>
        <v>58</v>
      </c>
      <c r="U396" s="4">
        <f t="shared" si="103"/>
        <v>56</v>
      </c>
      <c r="V396" s="4">
        <f t="shared" si="104"/>
        <v>1</v>
      </c>
      <c r="W396">
        <v>134</v>
      </c>
      <c r="X396" s="5" t="s">
        <v>2919</v>
      </c>
      <c r="AQ396" s="19">
        <v>84</v>
      </c>
      <c r="BB396" s="19"/>
      <c r="BD396" s="19" t="s">
        <v>12253</v>
      </c>
    </row>
    <row r="397" spans="1:56" ht="30">
      <c r="A397">
        <v>348</v>
      </c>
      <c r="B397" s="4">
        <v>86</v>
      </c>
      <c r="C397">
        <v>4</v>
      </c>
      <c r="D397">
        <v>15</v>
      </c>
      <c r="E397" s="17">
        <v>86</v>
      </c>
      <c r="F397">
        <v>7</v>
      </c>
      <c r="G397">
        <v>51</v>
      </c>
      <c r="H397">
        <v>2</v>
      </c>
      <c r="I397">
        <v>0</v>
      </c>
      <c r="J397">
        <v>0</v>
      </c>
      <c r="K397">
        <v>32</v>
      </c>
      <c r="L397">
        <v>0</v>
      </c>
      <c r="M397">
        <v>0</v>
      </c>
      <c r="P397" s="4" t="str">
        <f>VLOOKUP(E397,'Maps and Palettes'!$H$2:$I$418,2,FALSE)</f>
        <v>South Figaro: Other Rooms</v>
      </c>
      <c r="Q397" s="5" t="s">
        <v>1739</v>
      </c>
      <c r="R397">
        <v>346</v>
      </c>
      <c r="S397" s="4">
        <f t="shared" si="101"/>
        <v>86</v>
      </c>
      <c r="T397" s="4">
        <f t="shared" si="102"/>
        <v>4</v>
      </c>
      <c r="U397" s="4">
        <f t="shared" si="103"/>
        <v>14</v>
      </c>
      <c r="V397" s="4">
        <f t="shared" si="104"/>
        <v>0</v>
      </c>
      <c r="W397">
        <v>132</v>
      </c>
      <c r="X397" s="5" t="s">
        <v>2917</v>
      </c>
      <c r="Y397" s="20" t="s">
        <v>4978</v>
      </c>
      <c r="AQ397" s="19">
        <v>86</v>
      </c>
      <c r="BB397" s="19"/>
      <c r="BD397" s="19" t="s">
        <v>12253</v>
      </c>
    </row>
    <row r="398" spans="1:56" ht="30">
      <c r="A398">
        <v>349</v>
      </c>
      <c r="B398" s="4">
        <v>87</v>
      </c>
      <c r="C398">
        <v>33</v>
      </c>
      <c r="D398">
        <v>51</v>
      </c>
      <c r="E398" s="17">
        <v>89</v>
      </c>
      <c r="F398">
        <v>96</v>
      </c>
      <c r="G398">
        <v>42</v>
      </c>
      <c r="H398">
        <v>3</v>
      </c>
      <c r="I398">
        <v>1</v>
      </c>
      <c r="J398">
        <v>0</v>
      </c>
      <c r="K398">
        <v>56</v>
      </c>
      <c r="L398">
        <v>0</v>
      </c>
      <c r="M398">
        <v>0</v>
      </c>
      <c r="P398" s="4" t="str">
        <f>VLOOKUP(E398,'Maps and Palettes'!$H$2:$I$418,2,FALSE)</f>
        <v>South Figaro: Basement Treasure Rooms</v>
      </c>
      <c r="Q398" s="5" t="s">
        <v>1744</v>
      </c>
      <c r="R398">
        <v>353</v>
      </c>
      <c r="S398" s="4">
        <f t="shared" si="101"/>
        <v>89</v>
      </c>
      <c r="T398" s="4">
        <f t="shared" si="102"/>
        <v>34</v>
      </c>
      <c r="U398" s="4">
        <f t="shared" si="103"/>
        <v>50</v>
      </c>
      <c r="V398" s="4">
        <f t="shared" si="104"/>
        <v>1</v>
      </c>
      <c r="W398">
        <v>135</v>
      </c>
      <c r="X398" s="5" t="s">
        <v>2921</v>
      </c>
      <c r="AQ398" s="19">
        <v>89</v>
      </c>
      <c r="BB398" s="19"/>
      <c r="BD398" s="19" t="s">
        <v>12253</v>
      </c>
    </row>
    <row r="399" spans="1:56" ht="30">
      <c r="A399">
        <v>350</v>
      </c>
      <c r="B399" s="4">
        <v>87</v>
      </c>
      <c r="C399">
        <v>57</v>
      </c>
      <c r="D399">
        <v>48</v>
      </c>
      <c r="E399" s="17">
        <v>86</v>
      </c>
      <c r="F399">
        <v>49</v>
      </c>
      <c r="G399">
        <v>31</v>
      </c>
      <c r="H399">
        <v>1</v>
      </c>
      <c r="I399">
        <v>0</v>
      </c>
      <c r="J399">
        <v>0</v>
      </c>
      <c r="K399">
        <v>16</v>
      </c>
      <c r="L399">
        <v>0</v>
      </c>
      <c r="M399">
        <v>0</v>
      </c>
      <c r="P399" s="4" t="str">
        <f>VLOOKUP(E399,'Maps and Palettes'!$H$2:$I$418,2,FALSE)</f>
        <v>South Figaro: Other Rooms</v>
      </c>
      <c r="Q399" s="5" t="s">
        <v>1745</v>
      </c>
      <c r="R399">
        <v>341</v>
      </c>
      <c r="S399" s="4">
        <f t="shared" si="101"/>
        <v>86</v>
      </c>
      <c r="T399" s="4">
        <f t="shared" si="102"/>
        <v>56</v>
      </c>
      <c r="U399" s="4">
        <f t="shared" si="103"/>
        <v>49</v>
      </c>
      <c r="V399" s="4">
        <f t="shared" si="104"/>
        <v>3</v>
      </c>
      <c r="W399">
        <v>135</v>
      </c>
      <c r="X399" s="5" t="s">
        <v>2921</v>
      </c>
      <c r="AQ399" s="19">
        <v>86</v>
      </c>
      <c r="BB399" s="19"/>
      <c r="BD399" s="19" t="s">
        <v>12253</v>
      </c>
    </row>
    <row r="400" spans="1:56" ht="30">
      <c r="A400">
        <v>351</v>
      </c>
      <c r="B400" s="4">
        <v>87</v>
      </c>
      <c r="C400">
        <v>20</v>
      </c>
      <c r="D400">
        <v>34</v>
      </c>
      <c r="E400" s="17">
        <v>84</v>
      </c>
      <c r="F400">
        <v>15</v>
      </c>
      <c r="G400">
        <v>54</v>
      </c>
      <c r="H400">
        <v>2</v>
      </c>
      <c r="I400">
        <v>0</v>
      </c>
      <c r="J400">
        <v>0</v>
      </c>
      <c r="K400">
        <v>32</v>
      </c>
      <c r="L400">
        <v>0</v>
      </c>
      <c r="M400">
        <v>0</v>
      </c>
      <c r="P400" s="4" t="str">
        <f>VLOOKUP(E400,'Maps and Palettes'!$H$2:$I$418,2,FALSE)</f>
        <v>South Figaro: Clock Room</v>
      </c>
      <c r="Q400" s="5" t="s">
        <v>1743</v>
      </c>
      <c r="R400">
        <v>334</v>
      </c>
      <c r="S400" s="4">
        <f t="shared" si="101"/>
        <v>84</v>
      </c>
      <c r="T400" s="4">
        <f t="shared" si="102"/>
        <v>20</v>
      </c>
      <c r="U400" s="4">
        <f t="shared" si="103"/>
        <v>33</v>
      </c>
      <c r="V400" s="4">
        <f t="shared" si="104"/>
        <v>0</v>
      </c>
      <c r="W400">
        <v>135</v>
      </c>
      <c r="X400" s="5" t="s">
        <v>2921</v>
      </c>
      <c r="AQ400" s="19">
        <v>84</v>
      </c>
      <c r="BB400" s="19"/>
      <c r="BD400" s="19" t="s">
        <v>12253</v>
      </c>
    </row>
    <row r="401" spans="1:56" ht="30">
      <c r="A401">
        <v>352</v>
      </c>
      <c r="B401" s="4">
        <v>88</v>
      </c>
      <c r="C401">
        <v>11</v>
      </c>
      <c r="D401">
        <v>37</v>
      </c>
      <c r="E401" s="17">
        <v>83</v>
      </c>
      <c r="F401">
        <v>40</v>
      </c>
      <c r="G401">
        <v>14</v>
      </c>
      <c r="H401">
        <v>2</v>
      </c>
      <c r="I401">
        <v>0</v>
      </c>
      <c r="J401">
        <v>0</v>
      </c>
      <c r="K401">
        <v>32</v>
      </c>
      <c r="L401">
        <v>0</v>
      </c>
      <c r="M401">
        <v>0</v>
      </c>
      <c r="P401" s="4" t="str">
        <f>VLOOKUP(E401,'Maps and Palettes'!$H$2:$I$418,2,FALSE)</f>
        <v>South Figaro: Basement</v>
      </c>
      <c r="Q401" s="5" t="s">
        <v>1746</v>
      </c>
      <c r="R401">
        <v>332</v>
      </c>
      <c r="S401" s="4">
        <f t="shared" si="101"/>
        <v>83</v>
      </c>
      <c r="T401" s="4">
        <f t="shared" si="102"/>
        <v>11</v>
      </c>
      <c r="U401" s="4">
        <f t="shared" si="103"/>
        <v>36</v>
      </c>
      <c r="V401" s="4">
        <f t="shared" si="104"/>
        <v>0</v>
      </c>
      <c r="W401">
        <v>136</v>
      </c>
      <c r="X401" s="5" t="s">
        <v>1746</v>
      </c>
      <c r="AQ401" s="19">
        <v>83</v>
      </c>
      <c r="BB401" s="19"/>
      <c r="BD401" s="19" t="s">
        <v>12253</v>
      </c>
    </row>
    <row r="402" spans="1:56" ht="30">
      <c r="A402">
        <v>353</v>
      </c>
      <c r="B402" s="4">
        <v>89</v>
      </c>
      <c r="C402">
        <v>97</v>
      </c>
      <c r="D402">
        <v>41</v>
      </c>
      <c r="E402" s="17">
        <v>87</v>
      </c>
      <c r="F402">
        <v>34</v>
      </c>
      <c r="G402">
        <v>50</v>
      </c>
      <c r="H402">
        <v>1</v>
      </c>
      <c r="I402">
        <v>1</v>
      </c>
      <c r="J402">
        <v>0</v>
      </c>
      <c r="K402">
        <v>24</v>
      </c>
      <c r="L402">
        <v>0</v>
      </c>
      <c r="M402">
        <v>0</v>
      </c>
      <c r="P402" s="4" t="str">
        <f>VLOOKUP(E402,'Maps and Palettes'!$H$2:$I$418,2,FALSE)</f>
        <v>South Figaro: Escape Tunnel</v>
      </c>
      <c r="Q402" s="5" t="s">
        <v>1747</v>
      </c>
      <c r="R402">
        <v>349</v>
      </c>
      <c r="S402" s="4">
        <f t="shared" si="101"/>
        <v>87</v>
      </c>
      <c r="T402" s="4">
        <f t="shared" si="102"/>
        <v>96</v>
      </c>
      <c r="U402" s="4">
        <f t="shared" si="103"/>
        <v>42</v>
      </c>
      <c r="V402" s="4">
        <f t="shared" si="104"/>
        <v>3</v>
      </c>
      <c r="W402">
        <v>137</v>
      </c>
      <c r="X402" s="5" t="s">
        <v>2922</v>
      </c>
      <c r="AQ402" s="19">
        <v>87</v>
      </c>
      <c r="BB402" s="19"/>
      <c r="BD402" s="19" t="s">
        <v>12253</v>
      </c>
    </row>
    <row r="403" spans="1:56" ht="30">
      <c r="A403">
        <v>354</v>
      </c>
      <c r="B403" s="4">
        <v>89</v>
      </c>
      <c r="C403">
        <v>105</v>
      </c>
      <c r="D403">
        <v>53</v>
      </c>
      <c r="E403" s="17">
        <v>83</v>
      </c>
      <c r="F403">
        <v>31</v>
      </c>
      <c r="G403">
        <v>17</v>
      </c>
      <c r="H403">
        <v>3</v>
      </c>
      <c r="I403">
        <v>1</v>
      </c>
      <c r="J403">
        <v>0</v>
      </c>
      <c r="K403">
        <v>56</v>
      </c>
      <c r="L403">
        <v>0</v>
      </c>
      <c r="M403">
        <v>0</v>
      </c>
      <c r="P403" s="4" t="str">
        <f>VLOOKUP(E403,'Maps and Palettes'!$H$2:$I$418,2,FALSE)</f>
        <v>South Figaro: Basement</v>
      </c>
      <c r="Q403" s="5" t="s">
        <v>1748</v>
      </c>
      <c r="R403">
        <v>333</v>
      </c>
      <c r="S403" s="4">
        <f t="shared" si="101"/>
        <v>83</v>
      </c>
      <c r="T403" s="4">
        <f t="shared" si="102"/>
        <v>106</v>
      </c>
      <c r="U403" s="4">
        <f t="shared" si="103"/>
        <v>54</v>
      </c>
      <c r="V403" s="4">
        <f t="shared" si="104"/>
        <v>1</v>
      </c>
      <c r="W403">
        <v>138</v>
      </c>
      <c r="X403" s="5" t="s">
        <v>2923</v>
      </c>
      <c r="AQ403" s="19">
        <v>83</v>
      </c>
      <c r="BB403" s="19"/>
      <c r="BD403" s="19" t="s">
        <v>12253</v>
      </c>
    </row>
    <row r="404" spans="1:56" ht="30">
      <c r="A404">
        <v>355</v>
      </c>
      <c r="B404" s="4">
        <v>90</v>
      </c>
      <c r="C404">
        <v>41</v>
      </c>
      <c r="D404">
        <v>14</v>
      </c>
      <c r="E404" s="17">
        <v>68</v>
      </c>
      <c r="F404">
        <v>4</v>
      </c>
      <c r="G404">
        <v>5</v>
      </c>
      <c r="H404">
        <v>2</v>
      </c>
      <c r="I404">
        <v>0</v>
      </c>
      <c r="J404">
        <v>0</v>
      </c>
      <c r="K404">
        <v>32</v>
      </c>
      <c r="L404">
        <v>0</v>
      </c>
      <c r="M404">
        <v>0</v>
      </c>
      <c r="P404" s="4" t="str">
        <f>VLOOKUP(E404,'Maps and Palettes'!$H$2:$I$418,2,FALSE)</f>
        <v>Cave to South Figaro (WoR)</v>
      </c>
      <c r="Q404" s="5" t="s">
        <v>1653</v>
      </c>
      <c r="R404">
        <v>259</v>
      </c>
      <c r="S404" s="4">
        <f t="shared" si="101"/>
        <v>68</v>
      </c>
      <c r="T404" s="4">
        <f t="shared" si="102"/>
        <v>41</v>
      </c>
      <c r="U404" s="4">
        <f t="shared" si="103"/>
        <v>13</v>
      </c>
      <c r="V404" s="4">
        <f t="shared" si="104"/>
        <v>0</v>
      </c>
      <c r="W404">
        <v>139</v>
      </c>
      <c r="X404" s="5" t="s">
        <v>1653</v>
      </c>
      <c r="AQ404" s="19">
        <v>68</v>
      </c>
      <c r="BB404" s="19"/>
    </row>
    <row r="405" spans="1:56" ht="30">
      <c r="A405">
        <v>356</v>
      </c>
      <c r="B405" s="4">
        <v>90</v>
      </c>
      <c r="C405">
        <v>55</v>
      </c>
      <c r="D405">
        <v>32</v>
      </c>
      <c r="E405" s="17">
        <v>68</v>
      </c>
      <c r="F405">
        <v>10</v>
      </c>
      <c r="G405">
        <v>3</v>
      </c>
      <c r="H405">
        <v>2</v>
      </c>
      <c r="I405">
        <v>0</v>
      </c>
      <c r="J405">
        <v>0</v>
      </c>
      <c r="K405">
        <v>32</v>
      </c>
      <c r="L405">
        <v>0</v>
      </c>
      <c r="M405">
        <v>0</v>
      </c>
      <c r="P405" s="4" t="str">
        <f>VLOOKUP(E405,'Maps and Palettes'!$H$2:$I$418,2,FALSE)</f>
        <v>Cave to South Figaro (WoR)</v>
      </c>
      <c r="Q405" s="5" t="s">
        <v>1655</v>
      </c>
      <c r="R405">
        <v>258</v>
      </c>
      <c r="S405" s="4">
        <f t="shared" si="101"/>
        <v>68</v>
      </c>
      <c r="T405" s="4">
        <f t="shared" si="102"/>
        <v>55</v>
      </c>
      <c r="U405" s="4">
        <f t="shared" si="103"/>
        <v>31</v>
      </c>
      <c r="V405" s="4">
        <f t="shared" si="104"/>
        <v>0</v>
      </c>
      <c r="W405">
        <v>140</v>
      </c>
      <c r="X405" s="5" t="s">
        <v>2924</v>
      </c>
      <c r="AQ405" s="19">
        <v>68</v>
      </c>
      <c r="BB405" s="19"/>
    </row>
    <row r="406" spans="1:56" ht="30">
      <c r="A406">
        <v>357</v>
      </c>
      <c r="B406" s="4">
        <v>90</v>
      </c>
      <c r="C406">
        <v>47</v>
      </c>
      <c r="D406">
        <v>24</v>
      </c>
      <c r="E406" s="17">
        <v>92</v>
      </c>
      <c r="F406">
        <v>68</v>
      </c>
      <c r="G406">
        <v>12</v>
      </c>
      <c r="H406">
        <v>0</v>
      </c>
      <c r="I406">
        <v>0</v>
      </c>
      <c r="J406">
        <v>0</v>
      </c>
      <c r="K406">
        <v>0</v>
      </c>
      <c r="L406">
        <v>0</v>
      </c>
      <c r="M406">
        <v>0</v>
      </c>
      <c r="P406" s="4" t="str">
        <f>VLOOKUP(E406,'Maps and Palettes'!$H$2:$I$418,2,FALSE)</f>
        <v>South Figaro: Cave Behind Turtle</v>
      </c>
      <c r="Q406" s="5" t="s">
        <v>1654</v>
      </c>
      <c r="R406">
        <v>359</v>
      </c>
      <c r="S406" s="4">
        <f t="shared" si="101"/>
        <v>92</v>
      </c>
      <c r="T406" s="4">
        <f t="shared" si="102"/>
        <v>47</v>
      </c>
      <c r="U406" s="4">
        <f t="shared" si="103"/>
        <v>25</v>
      </c>
      <c r="V406" s="4">
        <f t="shared" si="104"/>
        <v>2</v>
      </c>
      <c r="W406">
        <v>141</v>
      </c>
      <c r="X406" s="5" t="s">
        <v>1654</v>
      </c>
      <c r="Y406" s="4" t="s">
        <v>2925</v>
      </c>
      <c r="AQ406" s="19">
        <v>92</v>
      </c>
      <c r="BB406" s="19"/>
    </row>
    <row r="407" spans="1:56">
      <c r="A407">
        <v>1173</v>
      </c>
      <c r="B407" s="4">
        <v>91</v>
      </c>
      <c r="C407">
        <v>7</v>
      </c>
      <c r="D407">
        <v>1</v>
      </c>
      <c r="E407" s="17">
        <v>75</v>
      </c>
      <c r="F407">
        <v>19</v>
      </c>
      <c r="G407">
        <v>54</v>
      </c>
      <c r="H407">
        <v>0</v>
      </c>
      <c r="I407">
        <v>1</v>
      </c>
      <c r="J407">
        <v>0</v>
      </c>
      <c r="K407">
        <v>8</v>
      </c>
      <c r="L407">
        <v>2</v>
      </c>
      <c r="M407">
        <v>0</v>
      </c>
      <c r="N407" s="4" t="s">
        <v>241</v>
      </c>
      <c r="O407" s="4" t="s">
        <v>243</v>
      </c>
      <c r="P407" s="4" t="str">
        <f>VLOOKUP(E407,'Maps and Palettes'!$H$2:$I$418,2,FALSE)</f>
        <v>South Figaro: Exterior (WoB)</v>
      </c>
      <c r="Q407" s="5" t="s">
        <v>1749</v>
      </c>
      <c r="R407">
        <v>1170</v>
      </c>
      <c r="S407" s="4">
        <f t="shared" si="101"/>
        <v>75</v>
      </c>
      <c r="T407" s="4">
        <f t="shared" si="102"/>
        <v>9</v>
      </c>
      <c r="U407" s="4">
        <f t="shared" si="103"/>
        <v>2</v>
      </c>
      <c r="V407" s="4">
        <f t="shared" si="104"/>
        <v>2</v>
      </c>
      <c r="W407">
        <v>142</v>
      </c>
      <c r="X407" s="5" t="s">
        <v>1749</v>
      </c>
      <c r="Y407" s="4" t="s">
        <v>2930</v>
      </c>
      <c r="Z407" t="s">
        <v>1750</v>
      </c>
      <c r="AB407" t="s">
        <v>216</v>
      </c>
      <c r="AD407" s="4" t="s">
        <v>2762</v>
      </c>
      <c r="AE407" s="4">
        <v>74</v>
      </c>
      <c r="AF407" s="4">
        <f t="shared" ref="AF407" si="114">F407</f>
        <v>19</v>
      </c>
      <c r="AG407" s="4">
        <f t="shared" ref="AG407" si="115">G407</f>
        <v>54</v>
      </c>
      <c r="AH407" s="4"/>
      <c r="AI407" s="4">
        <v>1</v>
      </c>
      <c r="AJ407" s="4"/>
      <c r="AK407" s="4">
        <v>0</v>
      </c>
      <c r="AL407" s="4"/>
      <c r="AM407" s="4"/>
      <c r="AN407" s="4" t="s">
        <v>0</v>
      </c>
      <c r="AQ407" s="19">
        <v>75</v>
      </c>
      <c r="BB407" s="19" t="s">
        <v>0</v>
      </c>
      <c r="BC407" s="19">
        <f>R407</f>
        <v>1170</v>
      </c>
      <c r="BD407" s="19" t="s">
        <v>12255</v>
      </c>
    </row>
    <row r="408" spans="1:56" ht="30">
      <c r="A408">
        <v>358</v>
      </c>
      <c r="B408" s="4">
        <v>92</v>
      </c>
      <c r="C408">
        <v>47</v>
      </c>
      <c r="D408">
        <v>11</v>
      </c>
      <c r="E408" s="17">
        <v>53</v>
      </c>
      <c r="F408">
        <v>43</v>
      </c>
      <c r="G408">
        <v>54</v>
      </c>
      <c r="H408">
        <v>3</v>
      </c>
      <c r="I408">
        <v>0</v>
      </c>
      <c r="J408">
        <v>0</v>
      </c>
      <c r="K408">
        <v>48</v>
      </c>
      <c r="L408">
        <v>0</v>
      </c>
      <c r="M408">
        <v>0</v>
      </c>
      <c r="P408" s="4" t="str">
        <f>VLOOKUP(E408,'Maps and Palettes'!$H$2:$I$418,2,FALSE)</f>
        <v>Cave to South Figaro: Siegfried's Tunnel</v>
      </c>
      <c r="Q408" s="5" t="s">
        <v>1558</v>
      </c>
      <c r="R408">
        <v>195</v>
      </c>
      <c r="S408" s="4">
        <f t="shared" si="101"/>
        <v>53</v>
      </c>
      <c r="T408" s="4">
        <f t="shared" si="102"/>
        <v>48</v>
      </c>
      <c r="U408" s="4">
        <f t="shared" si="103"/>
        <v>11</v>
      </c>
      <c r="V408" s="4">
        <f t="shared" si="104"/>
        <v>1</v>
      </c>
      <c r="W408">
        <v>143</v>
      </c>
      <c r="X408" s="4" t="s">
        <v>2896</v>
      </c>
      <c r="AQ408" s="19">
        <v>53</v>
      </c>
      <c r="BB408" s="19"/>
    </row>
    <row r="409" spans="1:56" ht="30">
      <c r="A409">
        <v>359</v>
      </c>
      <c r="B409" s="4">
        <v>92</v>
      </c>
      <c r="C409">
        <v>68</v>
      </c>
      <c r="D409">
        <v>12</v>
      </c>
      <c r="E409" s="17">
        <v>90</v>
      </c>
      <c r="F409">
        <v>47</v>
      </c>
      <c r="G409">
        <v>25</v>
      </c>
      <c r="H409">
        <v>2</v>
      </c>
      <c r="I409">
        <v>0</v>
      </c>
      <c r="J409">
        <v>0</v>
      </c>
      <c r="K409">
        <v>32</v>
      </c>
      <c r="L409">
        <v>0</v>
      </c>
      <c r="M409">
        <v>0</v>
      </c>
      <c r="P409" s="4" t="str">
        <f>VLOOKUP(E409,'Maps and Palettes'!$H$2:$I$418,2,FALSE)</f>
        <v>Cave to South Figaro: Turtle Room (WoR)</v>
      </c>
      <c r="Q409" s="5" t="s">
        <v>1559</v>
      </c>
      <c r="R409">
        <v>357</v>
      </c>
      <c r="S409" s="4">
        <f t="shared" si="101"/>
        <v>90</v>
      </c>
      <c r="T409" s="4">
        <f t="shared" si="102"/>
        <v>68</v>
      </c>
      <c r="U409" s="4">
        <f t="shared" si="103"/>
        <v>12</v>
      </c>
      <c r="V409" s="4">
        <f t="shared" si="104"/>
        <v>0</v>
      </c>
      <c r="W409">
        <v>143</v>
      </c>
      <c r="X409" s="4" t="s">
        <v>2896</v>
      </c>
      <c r="AQ409" s="19">
        <v>90</v>
      </c>
      <c r="BB409" s="19"/>
    </row>
    <row r="410" spans="1:56" ht="30">
      <c r="A410">
        <v>360</v>
      </c>
      <c r="B410" s="4">
        <v>93</v>
      </c>
      <c r="C410">
        <v>7</v>
      </c>
      <c r="D410">
        <v>1</v>
      </c>
      <c r="E410" s="17">
        <v>511</v>
      </c>
      <c r="F410">
        <v>90</v>
      </c>
      <c r="G410">
        <v>98</v>
      </c>
      <c r="H410">
        <v>0</v>
      </c>
      <c r="I410">
        <v>0</v>
      </c>
      <c r="J410">
        <v>0</v>
      </c>
      <c r="K410">
        <v>0</v>
      </c>
      <c r="L410">
        <v>0</v>
      </c>
      <c r="M410">
        <v>0</v>
      </c>
      <c r="P410" s="4" t="str">
        <f>VLOOKUP(E410,'Maps and Palettes'!$H$2:$I$418,2,FALSE)</f>
        <v>Parent Map</v>
      </c>
      <c r="Q410" s="5" t="s">
        <v>1754</v>
      </c>
      <c r="R410">
        <v>10</v>
      </c>
      <c r="S410">
        <f t="shared" si="101"/>
        <v>0</v>
      </c>
      <c r="T410">
        <f t="shared" si="102"/>
        <v>7</v>
      </c>
      <c r="U410">
        <f t="shared" si="103"/>
        <v>14</v>
      </c>
      <c r="V410">
        <f t="shared" si="104"/>
        <v>0</v>
      </c>
      <c r="W410">
        <v>144</v>
      </c>
      <c r="X410" t="s">
        <v>1397</v>
      </c>
      <c r="AQ410" s="19">
        <v>511</v>
      </c>
      <c r="AU410" s="19">
        <f>AQ410</f>
        <v>511</v>
      </c>
      <c r="AV410">
        <v>0</v>
      </c>
      <c r="AW410" s="19">
        <f>F410</f>
        <v>90</v>
      </c>
      <c r="AX410" s="19">
        <f>G410</f>
        <v>98</v>
      </c>
      <c r="BB410" s="19"/>
    </row>
    <row r="411" spans="1:56">
      <c r="A411">
        <v>361</v>
      </c>
      <c r="B411" s="4">
        <v>93</v>
      </c>
      <c r="C411">
        <v>7</v>
      </c>
      <c r="D411">
        <v>9</v>
      </c>
      <c r="E411" s="17">
        <v>94</v>
      </c>
      <c r="F411">
        <v>80</v>
      </c>
      <c r="G411">
        <v>36</v>
      </c>
      <c r="H411">
        <v>0</v>
      </c>
      <c r="I411">
        <v>0</v>
      </c>
      <c r="J411">
        <v>0</v>
      </c>
      <c r="K411">
        <v>0</v>
      </c>
      <c r="L411">
        <v>0</v>
      </c>
      <c r="M411">
        <v>0</v>
      </c>
      <c r="P411" s="4" t="str">
        <f>VLOOKUP(E411,'Maps and Palettes'!$H$2:$I$418,2,FALSE)</f>
        <v>Sabin's House: Interior</v>
      </c>
      <c r="Q411" s="5" t="s">
        <v>1755</v>
      </c>
      <c r="R411">
        <v>362</v>
      </c>
      <c r="S411" s="4">
        <f>IF(VLOOKUP(R411,$A$3:$M$1354,5,FALSE)=511,"parent_map",VLOOKUP(R411,$A$3:$M$1354,2,FALSE))</f>
        <v>94</v>
      </c>
      <c r="T411" s="4">
        <f>VLOOKUP(R411,$A$3:$M$1354,6,FALSE)</f>
        <v>7</v>
      </c>
      <c r="U411" s="4">
        <f>VLOOKUP(R411,$A$3:$M$1354,7,FALSE)</f>
        <v>10</v>
      </c>
      <c r="V411" s="4">
        <f>VLOOKUP(R411,$A$3:$M$1354,8,FALSE)</f>
        <v>2</v>
      </c>
      <c r="W411">
        <v>144</v>
      </c>
      <c r="X411" s="4" t="s">
        <v>1397</v>
      </c>
      <c r="AQ411" s="19">
        <v>94</v>
      </c>
      <c r="BB411" s="19"/>
    </row>
    <row r="412" spans="1:56" ht="30">
      <c r="A412">
        <v>1174</v>
      </c>
      <c r="B412" s="4">
        <v>93</v>
      </c>
      <c r="C412">
        <v>0</v>
      </c>
      <c r="D412">
        <v>15</v>
      </c>
      <c r="E412" s="17">
        <v>511</v>
      </c>
      <c r="F412">
        <v>90</v>
      </c>
      <c r="G412">
        <v>100</v>
      </c>
      <c r="H412">
        <v>2</v>
      </c>
      <c r="I412">
        <v>0</v>
      </c>
      <c r="J412">
        <v>0</v>
      </c>
      <c r="K412">
        <v>32</v>
      </c>
      <c r="L412">
        <v>15</v>
      </c>
      <c r="M412">
        <v>0</v>
      </c>
      <c r="N412" s="4" t="s">
        <v>242</v>
      </c>
      <c r="O412" s="4" t="s">
        <v>273</v>
      </c>
      <c r="P412" s="4" t="str">
        <f>VLOOKUP(E412,'Maps and Palettes'!$H$2:$I$418,2,FALSE)</f>
        <v>Parent Map</v>
      </c>
      <c r="Q412" s="5" t="s">
        <v>1753</v>
      </c>
      <c r="R412">
        <v>10</v>
      </c>
      <c r="S412">
        <f>IF(VLOOKUP(R412,$A$3:$M$1354,5,FALSE)=511,"parent_map",VLOOKUP(R412,$A$3:$M$1354,2,FALSE))</f>
        <v>0</v>
      </c>
      <c r="T412">
        <f>VLOOKUP(R412,$A$3:$M$1354,6,FALSE)</f>
        <v>7</v>
      </c>
      <c r="U412">
        <f>VLOOKUP(R412,$A$3:$M$1354,7,FALSE)</f>
        <v>14</v>
      </c>
      <c r="V412">
        <f>VLOOKUP(R412,$A$3:$M$1354,8,FALSE)</f>
        <v>0</v>
      </c>
      <c r="W412">
        <v>144</v>
      </c>
      <c r="X412" s="4" t="s">
        <v>1397</v>
      </c>
      <c r="AQ412" s="19">
        <v>511</v>
      </c>
      <c r="AU412" s="19">
        <f>AQ412</f>
        <v>511</v>
      </c>
      <c r="AV412">
        <v>0</v>
      </c>
      <c r="AW412" s="19">
        <f>F412</f>
        <v>90</v>
      </c>
      <c r="AX412" s="19">
        <f>G412</f>
        <v>100</v>
      </c>
      <c r="BB412" s="19"/>
    </row>
    <row r="413" spans="1:56">
      <c r="A413">
        <v>362</v>
      </c>
      <c r="B413" s="4">
        <v>94</v>
      </c>
      <c r="C413">
        <v>80</v>
      </c>
      <c r="D413">
        <v>37</v>
      </c>
      <c r="E413" s="17">
        <v>93</v>
      </c>
      <c r="F413">
        <v>7</v>
      </c>
      <c r="G413">
        <v>10</v>
      </c>
      <c r="H413">
        <v>2</v>
      </c>
      <c r="I413">
        <v>0</v>
      </c>
      <c r="J413">
        <v>0</v>
      </c>
      <c r="K413">
        <v>32</v>
      </c>
      <c r="L413">
        <v>0</v>
      </c>
      <c r="M413">
        <v>0</v>
      </c>
      <c r="P413" s="4" t="str">
        <f>VLOOKUP(E413,'Maps and Palettes'!$H$2:$I$418,2,FALSE)</f>
        <v>Sabin's House: Exterior</v>
      </c>
      <c r="Q413" s="5" t="s">
        <v>838</v>
      </c>
      <c r="R413">
        <v>361</v>
      </c>
      <c r="S413" s="4">
        <f t="shared" ref="S413:S444" si="116">IF(VLOOKUP(R413,$A$3:$M$1354,5,FALSE)=511,"parent_map",VLOOKUP(R413,$A$3:$M$1354,2,FALSE))</f>
        <v>93</v>
      </c>
      <c r="T413" s="4">
        <f t="shared" ref="T413:T444" si="117">VLOOKUP(R413,$A$3:$M$1354,6,FALSE)</f>
        <v>80</v>
      </c>
      <c r="U413" s="4">
        <f t="shared" ref="U413:U444" si="118">VLOOKUP(R413,$A$3:$M$1354,7,FALSE)</f>
        <v>36</v>
      </c>
      <c r="V413" s="4">
        <f t="shared" ref="V413:V444" si="119">VLOOKUP(R413,$A$3:$M$1354,8,FALSE)</f>
        <v>0</v>
      </c>
      <c r="W413">
        <v>145</v>
      </c>
      <c r="X413" s="4" t="s">
        <v>838</v>
      </c>
      <c r="AQ413" s="19">
        <v>93</v>
      </c>
      <c r="BB413" s="19"/>
    </row>
    <row r="414" spans="1:56" ht="30">
      <c r="A414">
        <v>363</v>
      </c>
      <c r="B414" s="4">
        <v>95</v>
      </c>
      <c r="C414">
        <v>11</v>
      </c>
      <c r="D414">
        <v>26</v>
      </c>
      <c r="E414" s="17">
        <v>100</v>
      </c>
      <c r="F414">
        <v>8</v>
      </c>
      <c r="G414">
        <v>13</v>
      </c>
      <c r="H414">
        <v>1</v>
      </c>
      <c r="I414">
        <v>0</v>
      </c>
      <c r="J414">
        <v>0</v>
      </c>
      <c r="K414">
        <v>16</v>
      </c>
      <c r="L414">
        <v>0</v>
      </c>
      <c r="M414">
        <v>0</v>
      </c>
      <c r="P414" s="4" t="str">
        <f>VLOOKUP(E414,'Maps and Palettes'!$H$2:$I$418,2,FALSE)</f>
        <v>Mt. Kolts: Interior</v>
      </c>
      <c r="Q414" s="5" t="s">
        <v>1757</v>
      </c>
      <c r="R414">
        <v>374</v>
      </c>
      <c r="S414" s="4">
        <f t="shared" si="116"/>
        <v>100</v>
      </c>
      <c r="T414" s="4">
        <f t="shared" si="117"/>
        <v>10</v>
      </c>
      <c r="U414" s="4">
        <f t="shared" si="118"/>
        <v>26</v>
      </c>
      <c r="V414" s="4">
        <f t="shared" si="119"/>
        <v>3</v>
      </c>
      <c r="W414">
        <v>146</v>
      </c>
      <c r="X414" s="4" t="s">
        <v>2819</v>
      </c>
      <c r="AQ414" s="19">
        <v>100</v>
      </c>
      <c r="BB414" s="19"/>
    </row>
    <row r="415" spans="1:56" ht="30">
      <c r="A415">
        <v>1175</v>
      </c>
      <c r="B415" s="4">
        <v>95</v>
      </c>
      <c r="C415">
        <v>0</v>
      </c>
      <c r="D415">
        <v>37</v>
      </c>
      <c r="E415" s="17">
        <v>0</v>
      </c>
      <c r="F415">
        <v>102</v>
      </c>
      <c r="G415">
        <v>101</v>
      </c>
      <c r="H415">
        <v>2</v>
      </c>
      <c r="I415">
        <v>0</v>
      </c>
      <c r="J415">
        <v>0</v>
      </c>
      <c r="K415">
        <v>32</v>
      </c>
      <c r="L415">
        <v>27</v>
      </c>
      <c r="M415">
        <v>0</v>
      </c>
      <c r="N415" s="4" t="s">
        <v>267</v>
      </c>
      <c r="O415" s="4" t="s">
        <v>293</v>
      </c>
      <c r="P415" s="4" t="str">
        <f>VLOOKUP(E415,'Maps and Palettes'!$H$2:$I$418,2,FALSE)</f>
        <v>World of Balance</v>
      </c>
      <c r="Q415" s="5" t="s">
        <v>1756</v>
      </c>
      <c r="R415">
        <v>11</v>
      </c>
      <c r="S415" s="4">
        <f t="shared" si="116"/>
        <v>0</v>
      </c>
      <c r="T415" s="4">
        <f t="shared" si="117"/>
        <v>14</v>
      </c>
      <c r="U415" s="4">
        <f t="shared" si="118"/>
        <v>35</v>
      </c>
      <c r="V415" s="4">
        <f t="shared" si="119"/>
        <v>0</v>
      </c>
      <c r="W415">
        <v>146</v>
      </c>
      <c r="X415" s="4" t="s">
        <v>2819</v>
      </c>
      <c r="AQ415" s="19">
        <v>0</v>
      </c>
      <c r="BB415" s="19"/>
    </row>
    <row r="416" spans="1:56" ht="30">
      <c r="A416">
        <v>364</v>
      </c>
      <c r="B416" s="4">
        <v>96</v>
      </c>
      <c r="C416">
        <v>15</v>
      </c>
      <c r="D416">
        <v>21</v>
      </c>
      <c r="E416" s="17">
        <v>100</v>
      </c>
      <c r="F416">
        <v>19</v>
      </c>
      <c r="G416">
        <v>16</v>
      </c>
      <c r="H416">
        <v>0</v>
      </c>
      <c r="I416">
        <v>0</v>
      </c>
      <c r="J416">
        <v>0</v>
      </c>
      <c r="K416">
        <v>0</v>
      </c>
      <c r="L416">
        <v>0</v>
      </c>
      <c r="M416">
        <v>0</v>
      </c>
      <c r="P416" s="4" t="str">
        <f>VLOOKUP(E416,'Maps and Palettes'!$H$2:$I$418,2,FALSE)</f>
        <v>Mt. Kolts: Interior</v>
      </c>
      <c r="Q416" s="5" t="s">
        <v>1758</v>
      </c>
      <c r="R416">
        <v>375</v>
      </c>
      <c r="S416" s="4">
        <f t="shared" si="116"/>
        <v>100</v>
      </c>
      <c r="T416" s="4">
        <f t="shared" si="117"/>
        <v>16</v>
      </c>
      <c r="U416" s="4">
        <f t="shared" si="118"/>
        <v>22</v>
      </c>
      <c r="V416" s="4">
        <f t="shared" si="119"/>
        <v>2</v>
      </c>
      <c r="W416">
        <v>147</v>
      </c>
      <c r="X416" t="s">
        <v>2820</v>
      </c>
      <c r="AO416" s="5" t="s">
        <v>0</v>
      </c>
      <c r="AP416" s="19" t="s">
        <v>6014</v>
      </c>
      <c r="AQ416" s="19">
        <v>100</v>
      </c>
      <c r="AR416" s="19" t="s">
        <v>1758</v>
      </c>
      <c r="BB416" s="19"/>
    </row>
    <row r="417" spans="1:54" ht="30">
      <c r="A417">
        <v>365</v>
      </c>
      <c r="B417" s="4">
        <v>96</v>
      </c>
      <c r="C417">
        <v>16</v>
      </c>
      <c r="D417">
        <v>21</v>
      </c>
      <c r="E417" s="17">
        <v>100</v>
      </c>
      <c r="F417">
        <v>19</v>
      </c>
      <c r="G417">
        <v>16</v>
      </c>
      <c r="H417">
        <v>0</v>
      </c>
      <c r="I417">
        <v>0</v>
      </c>
      <c r="J417">
        <v>0</v>
      </c>
      <c r="K417">
        <v>0</v>
      </c>
      <c r="L417">
        <v>0</v>
      </c>
      <c r="M417">
        <v>0</v>
      </c>
      <c r="P417" s="4" t="str">
        <f>VLOOKUP(E417,'Maps and Palettes'!$H$2:$I$418,2,FALSE)</f>
        <v>Mt. Kolts: Interior</v>
      </c>
      <c r="Q417" s="5" t="s">
        <v>1759</v>
      </c>
      <c r="R417">
        <v>375</v>
      </c>
      <c r="S417" s="4">
        <f t="shared" si="116"/>
        <v>100</v>
      </c>
      <c r="T417" s="4">
        <f t="shared" si="117"/>
        <v>16</v>
      </c>
      <c r="U417" s="4">
        <f t="shared" si="118"/>
        <v>22</v>
      </c>
      <c r="V417" s="4">
        <f t="shared" si="119"/>
        <v>2</v>
      </c>
      <c r="W417">
        <v>147</v>
      </c>
      <c r="X417" s="4" t="s">
        <v>2820</v>
      </c>
      <c r="AP417" s="19" t="s">
        <v>6014</v>
      </c>
      <c r="AQ417" s="19">
        <v>100</v>
      </c>
      <c r="BB417" s="19"/>
    </row>
    <row r="418" spans="1:54" ht="30">
      <c r="A418">
        <v>366</v>
      </c>
      <c r="B418" s="4">
        <v>96</v>
      </c>
      <c r="C418">
        <v>22</v>
      </c>
      <c r="D418">
        <v>21</v>
      </c>
      <c r="E418" s="17">
        <v>100</v>
      </c>
      <c r="F418">
        <v>44</v>
      </c>
      <c r="G418">
        <v>24</v>
      </c>
      <c r="H418">
        <v>1</v>
      </c>
      <c r="I418">
        <v>0</v>
      </c>
      <c r="J418">
        <v>0</v>
      </c>
      <c r="K418">
        <v>16</v>
      </c>
      <c r="L418">
        <v>0</v>
      </c>
      <c r="M418">
        <v>0</v>
      </c>
      <c r="P418" s="4" t="str">
        <f>VLOOKUP(E418,'Maps and Palettes'!$H$2:$I$418,2,FALSE)</f>
        <v>Mt. Kolts: Interior</v>
      </c>
      <c r="Q418" s="5" t="s">
        <v>1760</v>
      </c>
      <c r="R418">
        <v>376</v>
      </c>
      <c r="S418" s="4">
        <f t="shared" si="116"/>
        <v>100</v>
      </c>
      <c r="T418" s="4">
        <f t="shared" si="117"/>
        <v>21</v>
      </c>
      <c r="U418" s="4">
        <f t="shared" si="118"/>
        <v>21</v>
      </c>
      <c r="V418" s="4">
        <f t="shared" si="119"/>
        <v>3</v>
      </c>
      <c r="W418">
        <v>147</v>
      </c>
      <c r="X418" s="4" t="s">
        <v>2820</v>
      </c>
      <c r="AQ418" s="19">
        <v>100</v>
      </c>
      <c r="BB418" s="19"/>
    </row>
    <row r="419" spans="1:54" ht="30">
      <c r="A419">
        <v>367</v>
      </c>
      <c r="B419" s="4">
        <v>96</v>
      </c>
      <c r="C419">
        <v>29</v>
      </c>
      <c r="D419">
        <v>25</v>
      </c>
      <c r="E419" s="17">
        <v>100</v>
      </c>
      <c r="F419">
        <v>51</v>
      </c>
      <c r="G419">
        <v>33</v>
      </c>
      <c r="H419">
        <v>1</v>
      </c>
      <c r="I419">
        <v>0</v>
      </c>
      <c r="J419">
        <v>0</v>
      </c>
      <c r="K419">
        <v>16</v>
      </c>
      <c r="L419">
        <v>0</v>
      </c>
      <c r="M419">
        <v>0</v>
      </c>
      <c r="P419" s="4" t="str">
        <f>VLOOKUP(E419,'Maps and Palettes'!$H$2:$I$418,2,FALSE)</f>
        <v>Mt. Kolts: Interior</v>
      </c>
      <c r="Q419" s="5" t="s">
        <v>1761</v>
      </c>
      <c r="R419">
        <v>377</v>
      </c>
      <c r="S419" s="4">
        <f t="shared" si="116"/>
        <v>100</v>
      </c>
      <c r="T419" s="4">
        <f t="shared" si="117"/>
        <v>28</v>
      </c>
      <c r="U419" s="4">
        <f t="shared" si="118"/>
        <v>25</v>
      </c>
      <c r="V419" s="4">
        <f t="shared" si="119"/>
        <v>3</v>
      </c>
      <c r="W419">
        <v>148</v>
      </c>
      <c r="X419" s="4" t="s">
        <v>2830</v>
      </c>
      <c r="AQ419" s="19">
        <v>100</v>
      </c>
      <c r="BB419" s="19"/>
    </row>
    <row r="420" spans="1:54" ht="30">
      <c r="A420">
        <v>368</v>
      </c>
      <c r="B420" s="4">
        <v>96</v>
      </c>
      <c r="C420">
        <v>15</v>
      </c>
      <c r="D420">
        <v>12</v>
      </c>
      <c r="E420" s="17">
        <v>100</v>
      </c>
      <c r="F420">
        <v>35</v>
      </c>
      <c r="G420">
        <v>7</v>
      </c>
      <c r="H420">
        <v>1</v>
      </c>
      <c r="I420">
        <v>0</v>
      </c>
      <c r="J420">
        <v>0</v>
      </c>
      <c r="K420">
        <v>16</v>
      </c>
      <c r="L420">
        <v>0</v>
      </c>
      <c r="M420">
        <v>0</v>
      </c>
      <c r="P420" s="4" t="str">
        <f>VLOOKUP(E420,'Maps and Palettes'!$H$2:$I$418,2,FALSE)</f>
        <v>Mt. Kolts: Interior</v>
      </c>
      <c r="Q420" s="5" t="s">
        <v>1763</v>
      </c>
      <c r="R420">
        <v>378</v>
      </c>
      <c r="S420" s="4">
        <f t="shared" si="116"/>
        <v>100</v>
      </c>
      <c r="T420" s="4">
        <f t="shared" si="117"/>
        <v>14</v>
      </c>
      <c r="U420" s="4">
        <f t="shared" si="118"/>
        <v>12</v>
      </c>
      <c r="V420" s="4">
        <f t="shared" si="119"/>
        <v>3</v>
      </c>
      <c r="W420">
        <v>149</v>
      </c>
      <c r="X420" s="4" t="s">
        <v>2822</v>
      </c>
      <c r="AQ420" s="19">
        <v>100</v>
      </c>
      <c r="BB420" s="19"/>
    </row>
    <row r="421" spans="1:54" ht="30">
      <c r="A421">
        <v>369</v>
      </c>
      <c r="B421" s="4">
        <v>96</v>
      </c>
      <c r="C421">
        <v>25</v>
      </c>
      <c r="D421">
        <v>15</v>
      </c>
      <c r="E421" s="17">
        <v>100</v>
      </c>
      <c r="F421">
        <v>9</v>
      </c>
      <c r="G421">
        <v>36</v>
      </c>
      <c r="H421">
        <v>0</v>
      </c>
      <c r="I421">
        <v>0</v>
      </c>
      <c r="J421">
        <v>0</v>
      </c>
      <c r="K421">
        <v>0</v>
      </c>
      <c r="L421">
        <v>0</v>
      </c>
      <c r="M421">
        <v>0</v>
      </c>
      <c r="P421" s="4" t="str">
        <f>VLOOKUP(E421,'Maps and Palettes'!$H$2:$I$418,2,FALSE)</f>
        <v>Mt. Kolts: Interior</v>
      </c>
      <c r="Q421" s="5" t="s">
        <v>1762</v>
      </c>
      <c r="R421">
        <v>380</v>
      </c>
      <c r="S421" s="4">
        <f t="shared" si="116"/>
        <v>100</v>
      </c>
      <c r="T421" s="4">
        <f t="shared" si="117"/>
        <v>25</v>
      </c>
      <c r="U421" s="4">
        <f t="shared" si="118"/>
        <v>16</v>
      </c>
      <c r="V421" s="4">
        <f t="shared" si="119"/>
        <v>2</v>
      </c>
      <c r="W421">
        <v>150</v>
      </c>
      <c r="X421" s="4" t="s">
        <v>2831</v>
      </c>
      <c r="AQ421" s="19">
        <v>100</v>
      </c>
      <c r="BB421" s="19"/>
    </row>
    <row r="422" spans="1:54" ht="30">
      <c r="A422">
        <v>1176</v>
      </c>
      <c r="B422" s="4">
        <v>96</v>
      </c>
      <c r="C422">
        <v>12</v>
      </c>
      <c r="D422">
        <v>8</v>
      </c>
      <c r="E422" s="17">
        <v>102</v>
      </c>
      <c r="F422">
        <v>51</v>
      </c>
      <c r="G422">
        <v>46</v>
      </c>
      <c r="H422">
        <v>1</v>
      </c>
      <c r="I422">
        <v>0</v>
      </c>
      <c r="J422">
        <v>0</v>
      </c>
      <c r="K422">
        <v>16</v>
      </c>
      <c r="L422">
        <v>1</v>
      </c>
      <c r="M422">
        <v>128</v>
      </c>
      <c r="N422" s="4" t="s">
        <v>268</v>
      </c>
      <c r="O422" s="4" t="s">
        <v>241</v>
      </c>
      <c r="P422" s="4" t="str">
        <f>VLOOKUP(E422,'Maps and Palettes'!$H$2:$I$418,2,FALSE)</f>
        <v>Mt. Kolts: Back Side Exterior</v>
      </c>
      <c r="Q422" s="5" t="s">
        <v>1782</v>
      </c>
      <c r="R422">
        <v>1179</v>
      </c>
      <c r="S422" s="4">
        <f t="shared" si="116"/>
        <v>102</v>
      </c>
      <c r="T422" s="4">
        <f t="shared" si="117"/>
        <v>11</v>
      </c>
      <c r="U422" s="4">
        <f t="shared" si="118"/>
        <v>8</v>
      </c>
      <c r="V422" s="4">
        <f t="shared" si="119"/>
        <v>3</v>
      </c>
      <c r="W422">
        <v>149</v>
      </c>
      <c r="X422" s="4" t="s">
        <v>2822</v>
      </c>
      <c r="AQ422" s="19">
        <v>102</v>
      </c>
      <c r="BB422" s="19"/>
    </row>
    <row r="423" spans="1:54" ht="30">
      <c r="A423">
        <v>370</v>
      </c>
      <c r="B423" s="4">
        <v>97</v>
      </c>
      <c r="C423">
        <v>33</v>
      </c>
      <c r="D423">
        <v>24</v>
      </c>
      <c r="E423" s="17">
        <v>100</v>
      </c>
      <c r="F423">
        <v>58</v>
      </c>
      <c r="G423">
        <v>46</v>
      </c>
      <c r="H423">
        <v>2</v>
      </c>
      <c r="I423">
        <v>0</v>
      </c>
      <c r="J423">
        <v>0</v>
      </c>
      <c r="K423">
        <v>32</v>
      </c>
      <c r="L423">
        <v>0</v>
      </c>
      <c r="M423">
        <v>0</v>
      </c>
      <c r="P423" s="4" t="str">
        <f>VLOOKUP(E423,'Maps and Palettes'!$H$2:$I$418,2,FALSE)</f>
        <v>Mt. Kolts: Interior</v>
      </c>
      <c r="Q423" s="5" t="s">
        <v>1764</v>
      </c>
      <c r="R423">
        <v>382</v>
      </c>
      <c r="S423" s="4">
        <f t="shared" si="116"/>
        <v>100</v>
      </c>
      <c r="T423" s="4">
        <f t="shared" si="117"/>
        <v>34</v>
      </c>
      <c r="U423" s="4">
        <f t="shared" si="118"/>
        <v>24</v>
      </c>
      <c r="V423" s="4">
        <f t="shared" si="119"/>
        <v>1</v>
      </c>
      <c r="W423">
        <v>151</v>
      </c>
      <c r="X423" s="4" t="s">
        <v>2826</v>
      </c>
      <c r="AQ423" s="19">
        <v>100</v>
      </c>
      <c r="BB423" s="19"/>
    </row>
    <row r="424" spans="1:54">
      <c r="A424">
        <v>371</v>
      </c>
      <c r="B424" s="4">
        <v>97</v>
      </c>
      <c r="C424">
        <v>55</v>
      </c>
      <c r="D424">
        <v>10</v>
      </c>
      <c r="E424" s="17">
        <v>103</v>
      </c>
      <c r="F424">
        <v>54</v>
      </c>
      <c r="G424">
        <v>9</v>
      </c>
      <c r="H424">
        <v>1</v>
      </c>
      <c r="I424">
        <v>0</v>
      </c>
      <c r="J424">
        <v>0</v>
      </c>
      <c r="K424">
        <v>16</v>
      </c>
      <c r="L424">
        <v>0</v>
      </c>
      <c r="M424">
        <v>0</v>
      </c>
      <c r="P424" s="4" t="str">
        <f>VLOOKUP(E424,'Maps and Palettes'!$H$2:$I$418,2,FALSE)</f>
        <v>Mt. Kolts: Save Point</v>
      </c>
      <c r="Q424" s="5" t="s">
        <v>1765</v>
      </c>
      <c r="R424">
        <v>391</v>
      </c>
      <c r="S424" s="4">
        <f t="shared" si="116"/>
        <v>103</v>
      </c>
      <c r="T424" s="4">
        <f t="shared" si="117"/>
        <v>54</v>
      </c>
      <c r="U424" s="4">
        <f t="shared" si="118"/>
        <v>10</v>
      </c>
      <c r="V424" s="4">
        <f t="shared" si="119"/>
        <v>3</v>
      </c>
      <c r="W424">
        <v>151</v>
      </c>
      <c r="X424" s="4" t="s">
        <v>2826</v>
      </c>
      <c r="AQ424" s="19">
        <v>103</v>
      </c>
      <c r="BB424" s="19"/>
    </row>
    <row r="425" spans="1:54" ht="30">
      <c r="A425">
        <v>372</v>
      </c>
      <c r="B425" s="4">
        <v>98</v>
      </c>
      <c r="C425">
        <v>10</v>
      </c>
      <c r="D425">
        <v>10</v>
      </c>
      <c r="E425" s="17">
        <v>103</v>
      </c>
      <c r="F425">
        <v>59</v>
      </c>
      <c r="G425">
        <v>9</v>
      </c>
      <c r="H425">
        <v>3</v>
      </c>
      <c r="I425">
        <v>0</v>
      </c>
      <c r="J425">
        <v>0</v>
      </c>
      <c r="K425">
        <v>48</v>
      </c>
      <c r="L425">
        <v>0</v>
      </c>
      <c r="M425">
        <v>0</v>
      </c>
      <c r="P425" s="4" t="str">
        <f>VLOOKUP(E425,'Maps and Palettes'!$H$2:$I$418,2,FALSE)</f>
        <v>Mt. Kolts: Save Point</v>
      </c>
      <c r="Q425" s="5" t="s">
        <v>1766</v>
      </c>
      <c r="R425">
        <v>390</v>
      </c>
      <c r="S425" s="4">
        <f t="shared" si="116"/>
        <v>103</v>
      </c>
      <c r="T425" s="4">
        <f t="shared" si="117"/>
        <v>11</v>
      </c>
      <c r="U425" s="4">
        <f t="shared" si="118"/>
        <v>10</v>
      </c>
      <c r="V425" s="4">
        <f t="shared" si="119"/>
        <v>1</v>
      </c>
      <c r="W425">
        <v>152</v>
      </c>
      <c r="X425" s="4" t="s">
        <v>2821</v>
      </c>
      <c r="AQ425" s="19">
        <v>103</v>
      </c>
      <c r="BB425" s="19"/>
    </row>
    <row r="426" spans="1:54" ht="30">
      <c r="A426">
        <v>373</v>
      </c>
      <c r="B426" s="4">
        <v>98</v>
      </c>
      <c r="C426">
        <v>23</v>
      </c>
      <c r="D426">
        <v>32</v>
      </c>
      <c r="E426" s="17">
        <v>100</v>
      </c>
      <c r="F426">
        <v>8</v>
      </c>
      <c r="G426">
        <v>48</v>
      </c>
      <c r="H426">
        <v>1</v>
      </c>
      <c r="I426">
        <v>0</v>
      </c>
      <c r="J426">
        <v>0</v>
      </c>
      <c r="K426">
        <v>16</v>
      </c>
      <c r="L426">
        <v>0</v>
      </c>
      <c r="M426">
        <v>0</v>
      </c>
      <c r="P426" s="4" t="str">
        <f>VLOOKUP(E426,'Maps and Palettes'!$H$2:$I$418,2,FALSE)</f>
        <v>Mt. Kolts: Interior</v>
      </c>
      <c r="Q426" s="5" t="s">
        <v>1789</v>
      </c>
      <c r="R426">
        <v>383</v>
      </c>
      <c r="S426" s="4">
        <f t="shared" si="116"/>
        <v>100</v>
      </c>
      <c r="T426" s="4">
        <f t="shared" si="117"/>
        <v>22</v>
      </c>
      <c r="U426" s="4">
        <f t="shared" si="118"/>
        <v>32</v>
      </c>
      <c r="V426" s="4">
        <f t="shared" si="119"/>
        <v>3</v>
      </c>
      <c r="W426">
        <v>152</v>
      </c>
      <c r="X426" s="4" t="s">
        <v>2821</v>
      </c>
      <c r="AQ426" s="19">
        <v>100</v>
      </c>
      <c r="BB426" s="19"/>
    </row>
    <row r="427" spans="1:54" ht="30">
      <c r="A427">
        <v>374</v>
      </c>
      <c r="B427" s="4">
        <v>100</v>
      </c>
      <c r="C427">
        <v>7</v>
      </c>
      <c r="D427">
        <v>13</v>
      </c>
      <c r="E427" s="17">
        <v>95</v>
      </c>
      <c r="F427">
        <v>10</v>
      </c>
      <c r="G427">
        <v>26</v>
      </c>
      <c r="H427">
        <v>3</v>
      </c>
      <c r="I427">
        <v>0</v>
      </c>
      <c r="J427">
        <v>0</v>
      </c>
      <c r="K427">
        <v>48</v>
      </c>
      <c r="L427">
        <v>0</v>
      </c>
      <c r="M427">
        <v>0</v>
      </c>
      <c r="P427" s="4" t="str">
        <f>VLOOKUP(E427,'Maps and Palettes'!$H$2:$I$418,2,FALSE)</f>
        <v>Mt. Kolts: Entrance</v>
      </c>
      <c r="Q427" s="5" t="s">
        <v>1767</v>
      </c>
      <c r="R427">
        <v>363</v>
      </c>
      <c r="S427" s="4"/>
      <c r="T427" s="4"/>
      <c r="U427" s="4"/>
      <c r="V427" s="4"/>
      <c r="W427">
        <v>153</v>
      </c>
      <c r="X427" t="s">
        <v>2824</v>
      </c>
      <c r="Y427" s="4" t="s">
        <v>2936</v>
      </c>
      <c r="Z427" s="4" t="s">
        <v>2935</v>
      </c>
      <c r="AC427" s="4"/>
      <c r="AE427" s="4"/>
      <c r="AQ427" s="19">
        <v>95</v>
      </c>
      <c r="BB427" s="19" t="s">
        <v>0</v>
      </c>
    </row>
    <row r="428" spans="1:54" ht="30">
      <c r="A428">
        <v>375</v>
      </c>
      <c r="B428" s="4">
        <v>100</v>
      </c>
      <c r="C428">
        <v>19</v>
      </c>
      <c r="D428">
        <v>17</v>
      </c>
      <c r="E428" s="17">
        <v>96</v>
      </c>
      <c r="F428">
        <v>16</v>
      </c>
      <c r="G428">
        <v>22</v>
      </c>
      <c r="H428">
        <v>2</v>
      </c>
      <c r="I428">
        <v>0</v>
      </c>
      <c r="J428">
        <v>0</v>
      </c>
      <c r="K428">
        <v>32</v>
      </c>
      <c r="L428">
        <v>0</v>
      </c>
      <c r="M428">
        <v>0</v>
      </c>
      <c r="P428" s="4" t="str">
        <f>VLOOKUP(E428,'Maps and Palettes'!$H$2:$I$418,2,FALSE)</f>
        <v>Mt. Kolts: Lower Exterior</v>
      </c>
      <c r="Q428" s="5" t="s">
        <v>1768</v>
      </c>
      <c r="R428">
        <v>365</v>
      </c>
      <c r="S428" s="4">
        <f t="shared" si="116"/>
        <v>96</v>
      </c>
      <c r="T428" s="4">
        <f t="shared" si="117"/>
        <v>19</v>
      </c>
      <c r="U428" s="4">
        <f t="shared" si="118"/>
        <v>16</v>
      </c>
      <c r="V428" s="4">
        <f t="shared" si="119"/>
        <v>0</v>
      </c>
      <c r="W428">
        <v>153</v>
      </c>
      <c r="X428" s="4" t="s">
        <v>2824</v>
      </c>
      <c r="AQ428" s="19">
        <v>96</v>
      </c>
      <c r="BB428" s="19"/>
    </row>
    <row r="429" spans="1:54" ht="30">
      <c r="A429">
        <v>376</v>
      </c>
      <c r="B429" s="4">
        <v>100</v>
      </c>
      <c r="C429">
        <v>43</v>
      </c>
      <c r="D429">
        <v>24</v>
      </c>
      <c r="E429" s="17">
        <v>96</v>
      </c>
      <c r="F429">
        <v>21</v>
      </c>
      <c r="G429">
        <v>21</v>
      </c>
      <c r="H429">
        <v>3</v>
      </c>
      <c r="I429">
        <v>0</v>
      </c>
      <c r="J429">
        <v>0</v>
      </c>
      <c r="K429">
        <v>48</v>
      </c>
      <c r="L429">
        <v>0</v>
      </c>
      <c r="M429">
        <v>0</v>
      </c>
      <c r="P429" s="4" t="str">
        <f>VLOOKUP(E429,'Maps and Palettes'!$H$2:$I$418,2,FALSE)</f>
        <v>Mt. Kolts: Lower Exterior</v>
      </c>
      <c r="Q429" s="5" t="s">
        <v>1769</v>
      </c>
      <c r="R429">
        <v>366</v>
      </c>
      <c r="S429" s="4">
        <f t="shared" si="116"/>
        <v>96</v>
      </c>
      <c r="T429" s="4">
        <f t="shared" si="117"/>
        <v>44</v>
      </c>
      <c r="U429" s="4">
        <f t="shared" si="118"/>
        <v>24</v>
      </c>
      <c r="V429" s="4">
        <f t="shared" si="119"/>
        <v>1</v>
      </c>
      <c r="W429">
        <v>154</v>
      </c>
      <c r="X429" s="4" t="s">
        <v>2828</v>
      </c>
      <c r="AQ429" s="19">
        <v>96</v>
      </c>
      <c r="BB429" s="19"/>
    </row>
    <row r="430" spans="1:54" ht="45">
      <c r="A430">
        <v>377</v>
      </c>
      <c r="B430" s="4">
        <v>100</v>
      </c>
      <c r="C430">
        <v>50</v>
      </c>
      <c r="D430">
        <v>33</v>
      </c>
      <c r="E430" s="17">
        <v>96</v>
      </c>
      <c r="F430">
        <v>28</v>
      </c>
      <c r="G430">
        <v>25</v>
      </c>
      <c r="H430">
        <v>3</v>
      </c>
      <c r="I430">
        <v>0</v>
      </c>
      <c r="J430">
        <v>0</v>
      </c>
      <c r="K430">
        <v>48</v>
      </c>
      <c r="L430">
        <v>0</v>
      </c>
      <c r="M430">
        <v>0</v>
      </c>
      <c r="P430" s="4" t="str">
        <f>VLOOKUP(E430,'Maps and Palettes'!$H$2:$I$418,2,FALSE)</f>
        <v>Mt. Kolts: Lower Exterior</v>
      </c>
      <c r="Q430" s="5" t="s">
        <v>1778</v>
      </c>
      <c r="R430">
        <v>367</v>
      </c>
      <c r="S430" s="4">
        <f t="shared" si="116"/>
        <v>96</v>
      </c>
      <c r="T430" s="4">
        <f t="shared" si="117"/>
        <v>51</v>
      </c>
      <c r="U430" s="4">
        <f t="shared" si="118"/>
        <v>33</v>
      </c>
      <c r="V430" s="4">
        <f t="shared" si="119"/>
        <v>1</v>
      </c>
      <c r="W430">
        <v>154</v>
      </c>
      <c r="X430" s="4" t="s">
        <v>2828</v>
      </c>
      <c r="AQ430" s="19">
        <v>96</v>
      </c>
      <c r="BB430" s="19"/>
    </row>
    <row r="431" spans="1:54" ht="30">
      <c r="A431">
        <v>378</v>
      </c>
      <c r="B431" s="4">
        <v>100</v>
      </c>
      <c r="C431">
        <v>34</v>
      </c>
      <c r="D431">
        <v>7</v>
      </c>
      <c r="E431" s="17">
        <v>96</v>
      </c>
      <c r="F431">
        <v>14</v>
      </c>
      <c r="G431">
        <v>12</v>
      </c>
      <c r="H431">
        <v>3</v>
      </c>
      <c r="I431">
        <v>0</v>
      </c>
      <c r="J431">
        <v>0</v>
      </c>
      <c r="K431">
        <v>48</v>
      </c>
      <c r="L431">
        <v>0</v>
      </c>
      <c r="M431">
        <v>0</v>
      </c>
      <c r="P431" s="4" t="str">
        <f>VLOOKUP(E431,'Maps and Palettes'!$H$2:$I$418,2,FALSE)</f>
        <v>Mt. Kolts: Lower Exterior</v>
      </c>
      <c r="Q431" s="5" t="s">
        <v>1770</v>
      </c>
      <c r="R431">
        <v>368</v>
      </c>
      <c r="S431" s="4">
        <f t="shared" si="116"/>
        <v>96</v>
      </c>
      <c r="T431" s="4">
        <f t="shared" si="117"/>
        <v>35</v>
      </c>
      <c r="U431" s="4">
        <f t="shared" si="118"/>
        <v>7</v>
      </c>
      <c r="V431" s="4">
        <f t="shared" si="119"/>
        <v>1</v>
      </c>
      <c r="W431">
        <v>154</v>
      </c>
      <c r="X431" s="4" t="s">
        <v>2828</v>
      </c>
      <c r="AQ431" s="19">
        <v>96</v>
      </c>
      <c r="BB431" s="19"/>
    </row>
    <row r="432" spans="1:54">
      <c r="A432">
        <v>379</v>
      </c>
      <c r="B432" s="4">
        <v>100</v>
      </c>
      <c r="C432">
        <v>7</v>
      </c>
      <c r="D432">
        <v>29</v>
      </c>
      <c r="E432" s="17">
        <v>102</v>
      </c>
      <c r="F432">
        <v>43</v>
      </c>
      <c r="G432">
        <v>51</v>
      </c>
      <c r="H432">
        <v>1</v>
      </c>
      <c r="I432">
        <v>0</v>
      </c>
      <c r="J432">
        <v>0</v>
      </c>
      <c r="K432">
        <v>16</v>
      </c>
      <c r="L432">
        <v>0</v>
      </c>
      <c r="M432">
        <v>0</v>
      </c>
      <c r="P432" s="4" t="str">
        <f>VLOOKUP(E432,'Maps and Palettes'!$H$2:$I$418,2,FALSE)</f>
        <v>Mt. Kolts: Back Side Exterior</v>
      </c>
      <c r="Q432" s="5" t="s">
        <v>1771</v>
      </c>
      <c r="R432">
        <v>387</v>
      </c>
      <c r="S432" s="4">
        <f t="shared" si="116"/>
        <v>102</v>
      </c>
      <c r="T432" s="4">
        <f t="shared" si="117"/>
        <v>6</v>
      </c>
      <c r="U432" s="4">
        <f t="shared" si="118"/>
        <v>29</v>
      </c>
      <c r="V432" s="4">
        <f t="shared" si="119"/>
        <v>3</v>
      </c>
      <c r="W432">
        <v>155</v>
      </c>
      <c r="X432" t="s">
        <v>2823</v>
      </c>
      <c r="AQ432" s="19">
        <v>102</v>
      </c>
      <c r="BB432" s="19"/>
    </row>
    <row r="433" spans="1:55">
      <c r="A433">
        <v>380</v>
      </c>
      <c r="B433" s="4">
        <v>100</v>
      </c>
      <c r="C433">
        <v>9</v>
      </c>
      <c r="D433">
        <v>37</v>
      </c>
      <c r="E433" s="17">
        <v>96</v>
      </c>
      <c r="F433">
        <v>25</v>
      </c>
      <c r="G433">
        <v>16</v>
      </c>
      <c r="H433">
        <v>2</v>
      </c>
      <c r="I433">
        <v>0</v>
      </c>
      <c r="J433">
        <v>0</v>
      </c>
      <c r="K433">
        <v>32</v>
      </c>
      <c r="L433">
        <v>0</v>
      </c>
      <c r="M433">
        <v>0</v>
      </c>
      <c r="P433" s="4" t="str">
        <f>VLOOKUP(E433,'Maps and Palettes'!$H$2:$I$418,2,FALSE)</f>
        <v>Mt. Kolts: Lower Exterior</v>
      </c>
      <c r="Q433" s="5" t="s">
        <v>1772</v>
      </c>
      <c r="R433">
        <v>369</v>
      </c>
      <c r="S433" s="4">
        <f t="shared" si="116"/>
        <v>96</v>
      </c>
      <c r="T433" s="4">
        <f t="shared" si="117"/>
        <v>9</v>
      </c>
      <c r="U433" s="4">
        <f t="shared" si="118"/>
        <v>36</v>
      </c>
      <c r="V433" s="4">
        <f t="shared" si="119"/>
        <v>0</v>
      </c>
      <c r="W433">
        <v>155</v>
      </c>
      <c r="X433" s="4" t="s">
        <v>2823</v>
      </c>
      <c r="AQ433" s="19">
        <v>96</v>
      </c>
      <c r="BB433" s="19"/>
    </row>
    <row r="434" spans="1:55">
      <c r="A434">
        <v>381</v>
      </c>
      <c r="B434" s="4">
        <v>100</v>
      </c>
      <c r="C434">
        <v>30</v>
      </c>
      <c r="D434">
        <v>52</v>
      </c>
      <c r="E434" s="17">
        <v>102</v>
      </c>
      <c r="F434">
        <v>34</v>
      </c>
      <c r="G434">
        <v>50</v>
      </c>
      <c r="H434">
        <v>3</v>
      </c>
      <c r="I434">
        <v>0</v>
      </c>
      <c r="J434">
        <v>0</v>
      </c>
      <c r="K434">
        <v>48</v>
      </c>
      <c r="L434">
        <v>0</v>
      </c>
      <c r="M434">
        <v>0</v>
      </c>
      <c r="P434" s="4" t="str">
        <f>VLOOKUP(E434,'Maps and Palettes'!$H$2:$I$418,2,FALSE)</f>
        <v>Mt. Kolts: Back Side Exterior</v>
      </c>
      <c r="Q434" s="5" t="s">
        <v>1773</v>
      </c>
      <c r="R434">
        <v>389</v>
      </c>
      <c r="S434" s="4">
        <f t="shared" si="116"/>
        <v>102</v>
      </c>
      <c r="T434" s="4">
        <f t="shared" si="117"/>
        <v>30</v>
      </c>
      <c r="U434" s="4">
        <f t="shared" si="118"/>
        <v>53</v>
      </c>
      <c r="V434" s="4">
        <f t="shared" si="119"/>
        <v>2</v>
      </c>
      <c r="W434">
        <v>156</v>
      </c>
      <c r="X434" s="4" t="s">
        <v>2825</v>
      </c>
      <c r="AQ434" s="19">
        <v>102</v>
      </c>
      <c r="BB434" s="19"/>
    </row>
    <row r="435" spans="1:55">
      <c r="A435">
        <v>382</v>
      </c>
      <c r="B435" s="4">
        <v>100</v>
      </c>
      <c r="C435">
        <v>58</v>
      </c>
      <c r="D435">
        <v>45</v>
      </c>
      <c r="E435" s="17">
        <v>97</v>
      </c>
      <c r="F435">
        <v>34</v>
      </c>
      <c r="G435">
        <v>24</v>
      </c>
      <c r="H435">
        <v>1</v>
      </c>
      <c r="I435">
        <v>0</v>
      </c>
      <c r="J435">
        <v>0</v>
      </c>
      <c r="K435">
        <v>16</v>
      </c>
      <c r="L435">
        <v>0</v>
      </c>
      <c r="M435">
        <v>0</v>
      </c>
      <c r="P435" s="4" t="str">
        <f>VLOOKUP(E435,'Maps and Palettes'!$H$2:$I$418,2,FALSE)</f>
        <v>Mt. Kolts: Upper Exterior</v>
      </c>
      <c r="Q435" s="5" t="s">
        <v>1774</v>
      </c>
      <c r="R435">
        <v>370</v>
      </c>
      <c r="S435" s="4">
        <f t="shared" si="116"/>
        <v>97</v>
      </c>
      <c r="T435" s="4">
        <f t="shared" si="117"/>
        <v>58</v>
      </c>
      <c r="U435" s="4">
        <f t="shared" si="118"/>
        <v>46</v>
      </c>
      <c r="V435" s="4">
        <f t="shared" si="119"/>
        <v>2</v>
      </c>
      <c r="W435">
        <v>156</v>
      </c>
      <c r="X435" s="4" t="s">
        <v>2825</v>
      </c>
      <c r="AQ435" s="19">
        <v>97</v>
      </c>
      <c r="BB435" s="19"/>
    </row>
    <row r="436" spans="1:55" ht="30">
      <c r="A436">
        <v>383</v>
      </c>
      <c r="B436" s="4">
        <v>100</v>
      </c>
      <c r="C436">
        <v>7</v>
      </c>
      <c r="D436">
        <v>48</v>
      </c>
      <c r="E436" s="17">
        <v>98</v>
      </c>
      <c r="F436">
        <v>22</v>
      </c>
      <c r="G436">
        <v>32</v>
      </c>
      <c r="H436">
        <v>3</v>
      </c>
      <c r="I436">
        <v>0</v>
      </c>
      <c r="J436">
        <v>0</v>
      </c>
      <c r="K436">
        <v>48</v>
      </c>
      <c r="L436">
        <v>0</v>
      </c>
      <c r="M436">
        <v>0</v>
      </c>
      <c r="P436" s="4" t="str">
        <f>VLOOKUP(E436,'Maps and Palettes'!$H$2:$I$418,2,FALSE)</f>
        <v>Mt. Kolts: Vargas' Area</v>
      </c>
      <c r="Q436" s="5" t="s">
        <v>1775</v>
      </c>
      <c r="R436">
        <v>373</v>
      </c>
      <c r="S436" s="4">
        <f t="shared" si="116"/>
        <v>98</v>
      </c>
      <c r="T436" s="4">
        <f t="shared" si="117"/>
        <v>8</v>
      </c>
      <c r="U436" s="4">
        <f t="shared" si="118"/>
        <v>48</v>
      </c>
      <c r="V436" s="4">
        <f t="shared" si="119"/>
        <v>1</v>
      </c>
      <c r="W436">
        <v>157</v>
      </c>
      <c r="X436" s="4" t="s">
        <v>2827</v>
      </c>
      <c r="AQ436" s="19">
        <v>98</v>
      </c>
      <c r="BB436" s="19"/>
    </row>
    <row r="437" spans="1:55" ht="30">
      <c r="A437">
        <v>384</v>
      </c>
      <c r="B437" s="4">
        <v>100</v>
      </c>
      <c r="C437">
        <v>17</v>
      </c>
      <c r="D437">
        <v>59</v>
      </c>
      <c r="E437" s="17">
        <v>101</v>
      </c>
      <c r="F437">
        <v>10</v>
      </c>
      <c r="G437">
        <v>49</v>
      </c>
      <c r="H437">
        <v>2</v>
      </c>
      <c r="I437">
        <v>0</v>
      </c>
      <c r="J437">
        <v>0</v>
      </c>
      <c r="K437">
        <v>32</v>
      </c>
      <c r="L437">
        <v>0</v>
      </c>
      <c r="M437">
        <v>0</v>
      </c>
      <c r="P437" s="4" t="str">
        <f>VLOOKUP(E437,'Maps and Palettes'!$H$2:$I$418,2,FALSE)</f>
        <v>Mt. Kolts: Exit</v>
      </c>
      <c r="Q437" s="5" t="s">
        <v>1776</v>
      </c>
      <c r="R437">
        <v>1177</v>
      </c>
      <c r="S437" s="4"/>
      <c r="T437" s="4"/>
      <c r="U437" s="4"/>
      <c r="V437" s="4"/>
      <c r="W437">
        <v>157</v>
      </c>
      <c r="X437" s="4" t="s">
        <v>2827</v>
      </c>
      <c r="Y437" s="4" t="s">
        <v>2938</v>
      </c>
      <c r="Z437" s="4" t="s">
        <v>2937</v>
      </c>
      <c r="AC437" s="4"/>
      <c r="AQ437" s="19">
        <v>101</v>
      </c>
      <c r="BB437" s="19" t="s">
        <v>0</v>
      </c>
    </row>
    <row r="438" spans="1:55" ht="30">
      <c r="A438">
        <v>385</v>
      </c>
      <c r="B438" s="4">
        <v>100</v>
      </c>
      <c r="C438">
        <v>56</v>
      </c>
      <c r="D438">
        <v>7</v>
      </c>
      <c r="E438" s="17">
        <v>100</v>
      </c>
      <c r="F438">
        <v>30</v>
      </c>
      <c r="G438">
        <v>36</v>
      </c>
      <c r="H438">
        <v>3</v>
      </c>
      <c r="I438">
        <v>0</v>
      </c>
      <c r="J438">
        <v>0</v>
      </c>
      <c r="K438">
        <v>48</v>
      </c>
      <c r="L438">
        <v>0</v>
      </c>
      <c r="M438">
        <v>0</v>
      </c>
      <c r="P438" s="4" t="str">
        <f>VLOOKUP(E438,'Maps and Palettes'!$H$2:$I$418,2,FALSE)</f>
        <v>Mt. Kolts: Interior</v>
      </c>
      <c r="Q438" s="5" t="s">
        <v>1777</v>
      </c>
      <c r="R438">
        <v>386</v>
      </c>
      <c r="S438" s="4">
        <f t="shared" si="116"/>
        <v>100</v>
      </c>
      <c r="T438" s="4">
        <f t="shared" si="117"/>
        <v>57</v>
      </c>
      <c r="U438" s="4">
        <f t="shared" si="118"/>
        <v>7</v>
      </c>
      <c r="V438" s="4">
        <f t="shared" si="119"/>
        <v>1</v>
      </c>
      <c r="W438">
        <v>154</v>
      </c>
      <c r="X438" s="4" t="s">
        <v>2828</v>
      </c>
      <c r="AQ438" s="19">
        <v>100</v>
      </c>
      <c r="BB438" s="19"/>
    </row>
    <row r="439" spans="1:55" ht="30">
      <c r="A439">
        <v>386</v>
      </c>
      <c r="B439" s="4">
        <v>100</v>
      </c>
      <c r="C439">
        <v>31</v>
      </c>
      <c r="D439">
        <v>36</v>
      </c>
      <c r="E439" s="17">
        <v>100</v>
      </c>
      <c r="F439">
        <v>57</v>
      </c>
      <c r="G439">
        <v>7</v>
      </c>
      <c r="H439">
        <v>1</v>
      </c>
      <c r="I439">
        <v>0</v>
      </c>
      <c r="J439">
        <v>0</v>
      </c>
      <c r="K439">
        <v>16</v>
      </c>
      <c r="L439">
        <v>0</v>
      </c>
      <c r="M439">
        <v>0</v>
      </c>
      <c r="P439" s="4" t="str">
        <f>VLOOKUP(E439,'Maps and Palettes'!$H$2:$I$418,2,FALSE)</f>
        <v>Mt. Kolts: Interior</v>
      </c>
      <c r="Q439" s="5" t="s">
        <v>1779</v>
      </c>
      <c r="R439">
        <v>385</v>
      </c>
      <c r="S439" s="4">
        <f t="shared" si="116"/>
        <v>100</v>
      </c>
      <c r="T439" s="4">
        <f t="shared" si="117"/>
        <v>30</v>
      </c>
      <c r="U439" s="4">
        <f t="shared" si="118"/>
        <v>36</v>
      </c>
      <c r="V439" s="4">
        <f t="shared" si="119"/>
        <v>3</v>
      </c>
      <c r="W439">
        <v>158</v>
      </c>
      <c r="X439" s="4" t="s">
        <v>2829</v>
      </c>
      <c r="AQ439" s="19">
        <v>100</v>
      </c>
      <c r="BB439" s="19"/>
    </row>
    <row r="440" spans="1:55" ht="30">
      <c r="A440">
        <v>1177</v>
      </c>
      <c r="B440" s="4">
        <v>101</v>
      </c>
      <c r="C440">
        <v>10</v>
      </c>
      <c r="D440">
        <v>48</v>
      </c>
      <c r="E440" s="17">
        <v>100</v>
      </c>
      <c r="F440">
        <v>17</v>
      </c>
      <c r="G440">
        <v>58</v>
      </c>
      <c r="H440">
        <v>0</v>
      </c>
      <c r="I440">
        <v>0</v>
      </c>
      <c r="J440">
        <v>0</v>
      </c>
      <c r="K440">
        <v>0</v>
      </c>
      <c r="L440">
        <v>1</v>
      </c>
      <c r="M440">
        <v>0</v>
      </c>
      <c r="N440" s="4" t="s">
        <v>263</v>
      </c>
      <c r="O440" s="4" t="s">
        <v>294</v>
      </c>
      <c r="P440" s="4" t="str">
        <f>VLOOKUP(E440,'Maps and Palettes'!$H$2:$I$418,2,FALSE)</f>
        <v>Mt. Kolts: Interior</v>
      </c>
      <c r="Q440" s="5" t="s">
        <v>1780</v>
      </c>
      <c r="R440">
        <v>384</v>
      </c>
      <c r="S440" s="4">
        <f t="shared" si="116"/>
        <v>100</v>
      </c>
      <c r="T440" s="4">
        <f t="shared" si="117"/>
        <v>10</v>
      </c>
      <c r="U440" s="4">
        <f t="shared" si="118"/>
        <v>49</v>
      </c>
      <c r="V440" s="4">
        <f t="shared" si="119"/>
        <v>2</v>
      </c>
      <c r="W440">
        <v>159</v>
      </c>
      <c r="X440" t="s">
        <v>2832</v>
      </c>
      <c r="AQ440" s="19">
        <v>100</v>
      </c>
      <c r="BB440" s="19"/>
    </row>
    <row r="441" spans="1:55" ht="30">
      <c r="A441">
        <v>1178</v>
      </c>
      <c r="B441" s="4">
        <v>101</v>
      </c>
      <c r="C441">
        <v>5</v>
      </c>
      <c r="D441">
        <v>57</v>
      </c>
      <c r="E441" s="17">
        <v>0</v>
      </c>
      <c r="F441">
        <v>98</v>
      </c>
      <c r="G441">
        <v>93</v>
      </c>
      <c r="H441">
        <v>2</v>
      </c>
      <c r="I441">
        <v>0</v>
      </c>
      <c r="J441">
        <v>0</v>
      </c>
      <c r="K441">
        <v>32</v>
      </c>
      <c r="L441">
        <v>18</v>
      </c>
      <c r="M441">
        <v>0</v>
      </c>
      <c r="N441" s="4" t="s">
        <v>263</v>
      </c>
      <c r="O441" s="4" t="s">
        <v>295</v>
      </c>
      <c r="P441" s="4" t="str">
        <f>VLOOKUP(E441,'Maps and Palettes'!$H$2:$I$418,2,FALSE)</f>
        <v>World of Balance</v>
      </c>
      <c r="Q441" s="5" t="s">
        <v>1781</v>
      </c>
      <c r="R441">
        <v>12</v>
      </c>
      <c r="S441" s="4">
        <f t="shared" si="116"/>
        <v>0</v>
      </c>
      <c r="T441" s="4">
        <f t="shared" si="117"/>
        <v>10</v>
      </c>
      <c r="U441" s="4">
        <f t="shared" si="118"/>
        <v>55</v>
      </c>
      <c r="V441" s="4">
        <f t="shared" si="119"/>
        <v>0</v>
      </c>
      <c r="W441">
        <v>159</v>
      </c>
      <c r="X441" s="4" t="s">
        <v>2832</v>
      </c>
      <c r="AQ441" s="19">
        <v>0</v>
      </c>
      <c r="BB441" s="19"/>
    </row>
    <row r="442" spans="1:55" ht="30">
      <c r="A442">
        <v>387</v>
      </c>
      <c r="B442" s="4">
        <v>102</v>
      </c>
      <c r="C442">
        <v>42</v>
      </c>
      <c r="D442">
        <v>50</v>
      </c>
      <c r="E442" s="17">
        <v>100</v>
      </c>
      <c r="F442">
        <v>6</v>
      </c>
      <c r="G442">
        <v>29</v>
      </c>
      <c r="H442">
        <v>3</v>
      </c>
      <c r="I442">
        <v>0</v>
      </c>
      <c r="J442">
        <v>0</v>
      </c>
      <c r="K442">
        <v>48</v>
      </c>
      <c r="L442">
        <v>0</v>
      </c>
      <c r="M442">
        <v>0</v>
      </c>
      <c r="P442" s="4" t="str">
        <f>VLOOKUP(E442,'Maps and Palettes'!$H$2:$I$418,2,FALSE)</f>
        <v>Mt. Kolts: Interior</v>
      </c>
      <c r="Q442" s="5" t="s">
        <v>1783</v>
      </c>
      <c r="R442">
        <v>379</v>
      </c>
      <c r="S442" s="4">
        <f t="shared" si="116"/>
        <v>100</v>
      </c>
      <c r="T442" s="4">
        <f t="shared" si="117"/>
        <v>43</v>
      </c>
      <c r="U442" s="4">
        <f t="shared" si="118"/>
        <v>51</v>
      </c>
      <c r="V442" s="4">
        <f t="shared" si="119"/>
        <v>1</v>
      </c>
      <c r="W442">
        <v>160</v>
      </c>
      <c r="X442" t="s">
        <v>2833</v>
      </c>
      <c r="AO442" s="19" t="s">
        <v>0</v>
      </c>
      <c r="AP442" s="19" t="s">
        <v>5010</v>
      </c>
      <c r="AQ442" s="19">
        <v>100</v>
      </c>
      <c r="AR442" s="19" t="s">
        <v>1783</v>
      </c>
      <c r="BB442" s="19"/>
    </row>
    <row r="443" spans="1:55" ht="30">
      <c r="A443">
        <v>388</v>
      </c>
      <c r="B443" s="4">
        <v>102</v>
      </c>
      <c r="C443">
        <v>43</v>
      </c>
      <c r="D443">
        <v>50</v>
      </c>
      <c r="E443" s="17">
        <v>100</v>
      </c>
      <c r="F443">
        <v>6</v>
      </c>
      <c r="G443">
        <v>29</v>
      </c>
      <c r="H443">
        <v>3</v>
      </c>
      <c r="I443">
        <v>0</v>
      </c>
      <c r="J443">
        <v>0</v>
      </c>
      <c r="K443">
        <v>48</v>
      </c>
      <c r="L443">
        <v>0</v>
      </c>
      <c r="M443">
        <v>0</v>
      </c>
      <c r="P443" s="4" t="str">
        <f>VLOOKUP(E443,'Maps and Palettes'!$H$2:$I$418,2,FALSE)</f>
        <v>Mt. Kolts: Interior</v>
      </c>
      <c r="Q443" s="5" t="s">
        <v>1784</v>
      </c>
      <c r="R443">
        <v>379</v>
      </c>
      <c r="S443" s="4">
        <f t="shared" si="116"/>
        <v>100</v>
      </c>
      <c r="T443" s="4">
        <f t="shared" si="117"/>
        <v>43</v>
      </c>
      <c r="U443" s="4">
        <f t="shared" si="118"/>
        <v>51</v>
      </c>
      <c r="V443" s="4">
        <f t="shared" si="119"/>
        <v>1</v>
      </c>
      <c r="W443">
        <v>160</v>
      </c>
      <c r="X443" s="4" t="s">
        <v>2833</v>
      </c>
      <c r="AP443" s="19" t="s">
        <v>5010</v>
      </c>
      <c r="AQ443" s="19">
        <v>100</v>
      </c>
      <c r="BB443" s="19"/>
    </row>
    <row r="444" spans="1:55" ht="30">
      <c r="A444">
        <v>389</v>
      </c>
      <c r="B444" s="4">
        <v>102</v>
      </c>
      <c r="C444">
        <v>35</v>
      </c>
      <c r="D444">
        <v>50</v>
      </c>
      <c r="E444" s="17">
        <v>100</v>
      </c>
      <c r="F444">
        <v>30</v>
      </c>
      <c r="G444">
        <v>53</v>
      </c>
      <c r="H444">
        <v>2</v>
      </c>
      <c r="I444">
        <v>0</v>
      </c>
      <c r="J444">
        <v>0</v>
      </c>
      <c r="K444">
        <v>32</v>
      </c>
      <c r="L444">
        <v>0</v>
      </c>
      <c r="M444">
        <v>0</v>
      </c>
      <c r="P444" s="4" t="str">
        <f>VLOOKUP(E444,'Maps and Palettes'!$H$2:$I$418,2,FALSE)</f>
        <v>Mt. Kolts: Interior</v>
      </c>
      <c r="Q444" s="5" t="s">
        <v>1785</v>
      </c>
      <c r="R444">
        <v>381</v>
      </c>
      <c r="S444" s="4">
        <f t="shared" si="116"/>
        <v>100</v>
      </c>
      <c r="T444" s="4">
        <f t="shared" si="117"/>
        <v>34</v>
      </c>
      <c r="U444" s="4">
        <f t="shared" si="118"/>
        <v>50</v>
      </c>
      <c r="V444" s="4">
        <f t="shared" si="119"/>
        <v>3</v>
      </c>
      <c r="W444">
        <v>160</v>
      </c>
      <c r="X444" s="4" t="s">
        <v>2833</v>
      </c>
      <c r="AQ444" s="19">
        <v>100</v>
      </c>
      <c r="BB444" s="19"/>
    </row>
    <row r="445" spans="1:55" ht="30">
      <c r="A445">
        <v>1179</v>
      </c>
      <c r="B445" s="4">
        <v>102</v>
      </c>
      <c r="C445">
        <v>50</v>
      </c>
      <c r="D445">
        <v>46</v>
      </c>
      <c r="E445" s="17">
        <v>96</v>
      </c>
      <c r="F445">
        <v>11</v>
      </c>
      <c r="G445">
        <v>8</v>
      </c>
      <c r="H445">
        <v>3</v>
      </c>
      <c r="I445">
        <v>0</v>
      </c>
      <c r="J445">
        <v>0</v>
      </c>
      <c r="K445">
        <v>48</v>
      </c>
      <c r="L445">
        <v>1</v>
      </c>
      <c r="M445">
        <v>128</v>
      </c>
      <c r="N445" s="4" t="s">
        <v>269</v>
      </c>
      <c r="O445" s="4" t="s">
        <v>278</v>
      </c>
      <c r="P445" s="4" t="str">
        <f>VLOOKUP(E445,'Maps and Palettes'!$H$2:$I$418,2,FALSE)</f>
        <v>Mt. Kolts: Lower Exterior</v>
      </c>
      <c r="Q445" s="5" t="s">
        <v>1786</v>
      </c>
      <c r="R445">
        <v>1176</v>
      </c>
      <c r="S445" s="4">
        <f t="shared" ref="S445:S471" si="120">IF(VLOOKUP(R445,$A$3:$M$1354,5,FALSE)=511,"parent_map",VLOOKUP(R445,$A$3:$M$1354,2,FALSE))</f>
        <v>96</v>
      </c>
      <c r="T445" s="4">
        <f t="shared" ref="T445:T471" si="121">VLOOKUP(R445,$A$3:$M$1354,6,FALSE)</f>
        <v>51</v>
      </c>
      <c r="U445" s="4">
        <f t="shared" ref="U445:U471" si="122">VLOOKUP(R445,$A$3:$M$1354,7,FALSE)</f>
        <v>46</v>
      </c>
      <c r="V445" s="4">
        <f t="shared" ref="V445:V471" si="123">VLOOKUP(R445,$A$3:$M$1354,8,FALSE)</f>
        <v>1</v>
      </c>
      <c r="W445">
        <v>160</v>
      </c>
      <c r="X445" s="4" t="s">
        <v>2833</v>
      </c>
      <c r="AQ445" s="19">
        <v>96</v>
      </c>
      <c r="BB445" s="19"/>
    </row>
    <row r="446" spans="1:55" ht="30">
      <c r="A446">
        <v>390</v>
      </c>
      <c r="B446" s="4">
        <v>103</v>
      </c>
      <c r="C446">
        <v>60</v>
      </c>
      <c r="D446">
        <v>9</v>
      </c>
      <c r="E446" s="17">
        <v>98</v>
      </c>
      <c r="F446">
        <v>11</v>
      </c>
      <c r="G446">
        <v>10</v>
      </c>
      <c r="H446">
        <v>1</v>
      </c>
      <c r="I446">
        <v>0</v>
      </c>
      <c r="J446">
        <v>0</v>
      </c>
      <c r="K446">
        <v>16</v>
      </c>
      <c r="L446">
        <v>0</v>
      </c>
      <c r="M446">
        <v>0</v>
      </c>
      <c r="P446" s="4" t="str">
        <f>VLOOKUP(E446,'Maps and Palettes'!$H$2:$I$418,2,FALSE)</f>
        <v>Mt. Kolts: Vargas' Area</v>
      </c>
      <c r="Q446" s="5" t="s">
        <v>1787</v>
      </c>
      <c r="R446">
        <v>372</v>
      </c>
      <c r="S446" s="4">
        <f t="shared" si="120"/>
        <v>98</v>
      </c>
      <c r="T446" s="4">
        <f t="shared" si="121"/>
        <v>59</v>
      </c>
      <c r="U446" s="4">
        <f t="shared" si="122"/>
        <v>9</v>
      </c>
      <c r="V446" s="4">
        <f t="shared" si="123"/>
        <v>3</v>
      </c>
      <c r="W446">
        <v>161</v>
      </c>
      <c r="X446" s="4" t="s">
        <v>2838</v>
      </c>
      <c r="AQ446" s="19">
        <v>98</v>
      </c>
      <c r="BB446" s="19"/>
    </row>
    <row r="447" spans="1:55" ht="30">
      <c r="A447">
        <v>391</v>
      </c>
      <c r="B447" s="4">
        <v>103</v>
      </c>
      <c r="C447">
        <v>53</v>
      </c>
      <c r="D447">
        <v>9</v>
      </c>
      <c r="E447" s="17">
        <v>97</v>
      </c>
      <c r="F447">
        <v>54</v>
      </c>
      <c r="G447">
        <v>10</v>
      </c>
      <c r="H447">
        <v>3</v>
      </c>
      <c r="I447">
        <v>0</v>
      </c>
      <c r="J447">
        <v>0</v>
      </c>
      <c r="K447">
        <v>48</v>
      </c>
      <c r="L447">
        <v>0</v>
      </c>
      <c r="M447">
        <v>0</v>
      </c>
      <c r="P447" s="4" t="str">
        <f>VLOOKUP(E447,'Maps and Palettes'!$H$2:$I$418,2,FALSE)</f>
        <v>Mt. Kolts: Upper Exterior</v>
      </c>
      <c r="Q447" s="5" t="s">
        <v>1788</v>
      </c>
      <c r="R447">
        <v>371</v>
      </c>
      <c r="S447" s="4">
        <f t="shared" si="120"/>
        <v>97</v>
      </c>
      <c r="T447" s="4">
        <f t="shared" si="121"/>
        <v>54</v>
      </c>
      <c r="U447" s="4">
        <f t="shared" si="122"/>
        <v>9</v>
      </c>
      <c r="V447" s="4">
        <f t="shared" si="123"/>
        <v>1</v>
      </c>
      <c r="W447">
        <v>161</v>
      </c>
      <c r="X447" s="4" t="s">
        <v>2838</v>
      </c>
      <c r="AQ447" s="19">
        <v>97</v>
      </c>
      <c r="BB447" s="19"/>
    </row>
    <row r="448" spans="1:55" ht="30">
      <c r="A448">
        <v>392</v>
      </c>
      <c r="B448" s="4">
        <v>104</v>
      </c>
      <c r="C448">
        <v>108</v>
      </c>
      <c r="D448">
        <v>53</v>
      </c>
      <c r="E448" s="17">
        <v>20</v>
      </c>
      <c r="F448">
        <v>33</v>
      </c>
      <c r="G448">
        <v>56</v>
      </c>
      <c r="H448">
        <v>2</v>
      </c>
      <c r="I448">
        <v>0</v>
      </c>
      <c r="J448">
        <v>0</v>
      </c>
      <c r="K448">
        <v>32</v>
      </c>
      <c r="L448">
        <v>0</v>
      </c>
      <c r="M448">
        <v>0</v>
      </c>
      <c r="P448" s="4" t="str">
        <f>VLOOKUP(E448,'Maps and Palettes'!$H$2:$I$418,2,FALSE)</f>
        <v>Narshe: South Exterior (WoB)</v>
      </c>
      <c r="Q448" s="5" t="s">
        <v>1422</v>
      </c>
      <c r="R448">
        <v>112</v>
      </c>
      <c r="S448" s="4">
        <f t="shared" si="120"/>
        <v>20</v>
      </c>
      <c r="T448" s="4">
        <f t="shared" si="121"/>
        <v>108</v>
      </c>
      <c r="U448" s="4">
        <f t="shared" si="122"/>
        <v>52</v>
      </c>
      <c r="V448" s="4">
        <f t="shared" si="123"/>
        <v>0</v>
      </c>
      <c r="W448">
        <v>162</v>
      </c>
      <c r="X448" t="s">
        <v>890</v>
      </c>
      <c r="Z448" s="4" t="s">
        <v>2943</v>
      </c>
      <c r="AB448" s="4" t="s">
        <v>216</v>
      </c>
      <c r="AD448" s="4" t="s">
        <v>2762</v>
      </c>
      <c r="AE448" s="4">
        <v>32</v>
      </c>
      <c r="AF448" s="4">
        <f t="shared" ref="AF448" si="124">F448</f>
        <v>33</v>
      </c>
      <c r="AG448" s="4">
        <f t="shared" ref="AG448" si="125">G448</f>
        <v>56</v>
      </c>
      <c r="AH448" s="4"/>
      <c r="AI448" s="4">
        <v>1</v>
      </c>
      <c r="AJ448" s="4"/>
      <c r="AK448" s="4">
        <v>2</v>
      </c>
      <c r="AL448" s="4"/>
      <c r="AM448" s="4"/>
      <c r="AN448" s="4" t="s">
        <v>0</v>
      </c>
      <c r="AQ448" s="19">
        <v>20</v>
      </c>
      <c r="BB448" s="19" t="s">
        <v>0</v>
      </c>
      <c r="BC448" s="19">
        <f>R448</f>
        <v>112</v>
      </c>
    </row>
    <row r="449" spans="1:56">
      <c r="A449">
        <v>393</v>
      </c>
      <c r="B449" s="4">
        <v>104</v>
      </c>
      <c r="C449">
        <v>93</v>
      </c>
      <c r="D449">
        <v>45</v>
      </c>
      <c r="E449" s="17">
        <v>105</v>
      </c>
      <c r="F449">
        <v>57</v>
      </c>
      <c r="G449">
        <v>35</v>
      </c>
      <c r="H449">
        <v>0</v>
      </c>
      <c r="I449">
        <v>1</v>
      </c>
      <c r="J449">
        <v>0</v>
      </c>
      <c r="K449">
        <v>8</v>
      </c>
      <c r="L449">
        <v>0</v>
      </c>
      <c r="M449">
        <v>0</v>
      </c>
      <c r="P449" s="4" t="str">
        <f>VLOOKUP(E449,'Maps and Palettes'!$H$2:$I$418,2,FALSE)</f>
        <v>Narshe: Beginner's House (left room)</v>
      </c>
      <c r="Q449" s="5" t="s">
        <v>1477</v>
      </c>
      <c r="R449">
        <v>396</v>
      </c>
      <c r="S449" s="4">
        <f t="shared" si="120"/>
        <v>105</v>
      </c>
      <c r="T449" s="4">
        <f t="shared" si="121"/>
        <v>93</v>
      </c>
      <c r="U449" s="4">
        <f t="shared" si="122"/>
        <v>47</v>
      </c>
      <c r="V449" s="4">
        <f t="shared" si="123"/>
        <v>2</v>
      </c>
      <c r="W449" s="4">
        <v>162</v>
      </c>
      <c r="X449" s="4" t="s">
        <v>890</v>
      </c>
      <c r="AQ449" s="19">
        <v>105</v>
      </c>
      <c r="BB449" s="19"/>
      <c r="BD449" s="19" t="s">
        <v>12256</v>
      </c>
    </row>
    <row r="450" spans="1:56" ht="30">
      <c r="A450">
        <v>394</v>
      </c>
      <c r="B450" s="4">
        <v>104</v>
      </c>
      <c r="C450">
        <v>99</v>
      </c>
      <c r="D450">
        <v>45</v>
      </c>
      <c r="E450" s="17">
        <v>106</v>
      </c>
      <c r="F450">
        <v>57</v>
      </c>
      <c r="G450">
        <v>35</v>
      </c>
      <c r="H450">
        <v>0</v>
      </c>
      <c r="I450">
        <v>1</v>
      </c>
      <c r="J450">
        <v>0</v>
      </c>
      <c r="K450">
        <v>8</v>
      </c>
      <c r="L450">
        <v>0</v>
      </c>
      <c r="M450">
        <v>0</v>
      </c>
      <c r="P450" s="4" t="str">
        <f>VLOOKUP(E450,'Maps and Palettes'!$H$2:$I$418,2,FALSE)</f>
        <v>Narshe: Beginner's House (middle room)</v>
      </c>
      <c r="Q450" s="5" t="s">
        <v>1475</v>
      </c>
      <c r="R450">
        <v>397</v>
      </c>
      <c r="S450" s="4">
        <f t="shared" si="120"/>
        <v>106</v>
      </c>
      <c r="T450" s="4">
        <f t="shared" si="121"/>
        <v>99</v>
      </c>
      <c r="U450" s="4">
        <f t="shared" si="122"/>
        <v>47</v>
      </c>
      <c r="V450" s="4">
        <f t="shared" si="123"/>
        <v>2</v>
      </c>
      <c r="W450" s="4">
        <v>162</v>
      </c>
      <c r="X450" s="4" t="s">
        <v>890</v>
      </c>
      <c r="AQ450" s="19">
        <v>106</v>
      </c>
      <c r="BB450" s="19"/>
      <c r="BD450" s="19" t="s">
        <v>12256</v>
      </c>
    </row>
    <row r="451" spans="1:56">
      <c r="A451">
        <v>395</v>
      </c>
      <c r="B451" s="4">
        <v>104</v>
      </c>
      <c r="C451">
        <v>108</v>
      </c>
      <c r="D451">
        <v>45</v>
      </c>
      <c r="E451" s="17">
        <v>107</v>
      </c>
      <c r="F451">
        <v>57</v>
      </c>
      <c r="G451">
        <v>35</v>
      </c>
      <c r="H451">
        <v>0</v>
      </c>
      <c r="I451">
        <v>1</v>
      </c>
      <c r="J451">
        <v>0</v>
      </c>
      <c r="K451">
        <v>8</v>
      </c>
      <c r="L451">
        <v>0</v>
      </c>
      <c r="M451">
        <v>0</v>
      </c>
      <c r="P451" s="4" t="str">
        <f>VLOOKUP(E451,'Maps and Palettes'!$H$2:$I$418,2,FALSE)</f>
        <v>Narshe: Beginner's House (right room)</v>
      </c>
      <c r="Q451" s="5" t="s">
        <v>1476</v>
      </c>
      <c r="R451">
        <v>398</v>
      </c>
      <c r="S451" s="4">
        <f t="shared" si="120"/>
        <v>107</v>
      </c>
      <c r="T451" s="4">
        <f t="shared" si="121"/>
        <v>108</v>
      </c>
      <c r="U451" s="4">
        <f t="shared" si="122"/>
        <v>47</v>
      </c>
      <c r="V451" s="4">
        <f t="shared" si="123"/>
        <v>2</v>
      </c>
      <c r="W451" s="4">
        <v>162</v>
      </c>
      <c r="X451" s="4" t="s">
        <v>890</v>
      </c>
      <c r="AQ451" s="19">
        <v>107</v>
      </c>
      <c r="BB451" s="19"/>
      <c r="BD451" s="19" t="s">
        <v>12256</v>
      </c>
    </row>
    <row r="452" spans="1:56" ht="30">
      <c r="A452">
        <v>396</v>
      </c>
      <c r="B452" s="4">
        <v>105</v>
      </c>
      <c r="C452">
        <v>57</v>
      </c>
      <c r="D452">
        <v>36</v>
      </c>
      <c r="E452" s="17">
        <v>104</v>
      </c>
      <c r="F452">
        <v>93</v>
      </c>
      <c r="G452">
        <v>47</v>
      </c>
      <c r="H452">
        <v>2</v>
      </c>
      <c r="I452">
        <v>0</v>
      </c>
      <c r="J452">
        <v>0</v>
      </c>
      <c r="K452">
        <v>32</v>
      </c>
      <c r="L452">
        <v>0</v>
      </c>
      <c r="M452">
        <v>0</v>
      </c>
      <c r="P452" s="4" t="str">
        <f>VLOOKUP(E452,'Maps and Palettes'!$H$2:$I$418,2,FALSE)</f>
        <v>Narshe: Beginner's House (main room)</v>
      </c>
      <c r="Q452" s="5" t="s">
        <v>1478</v>
      </c>
      <c r="R452">
        <v>393</v>
      </c>
      <c r="S452" s="4">
        <f t="shared" si="120"/>
        <v>104</v>
      </c>
      <c r="T452" s="4">
        <f t="shared" si="121"/>
        <v>57</v>
      </c>
      <c r="U452" s="4">
        <f t="shared" si="122"/>
        <v>35</v>
      </c>
      <c r="V452" s="4">
        <f t="shared" si="123"/>
        <v>0</v>
      </c>
      <c r="W452">
        <v>163</v>
      </c>
      <c r="X452" t="s">
        <v>2834</v>
      </c>
      <c r="AQ452" s="19">
        <v>104</v>
      </c>
      <c r="BB452" s="19"/>
      <c r="BD452" s="19"/>
    </row>
    <row r="453" spans="1:56" ht="30">
      <c r="A453">
        <v>397</v>
      </c>
      <c r="B453" s="4">
        <v>106</v>
      </c>
      <c r="C453">
        <v>57</v>
      </c>
      <c r="D453">
        <v>36</v>
      </c>
      <c r="E453" s="17">
        <v>104</v>
      </c>
      <c r="F453">
        <v>99</v>
      </c>
      <c r="G453">
        <v>47</v>
      </c>
      <c r="H453">
        <v>2</v>
      </c>
      <c r="I453">
        <v>0</v>
      </c>
      <c r="J453">
        <v>0</v>
      </c>
      <c r="K453">
        <v>32</v>
      </c>
      <c r="L453">
        <v>0</v>
      </c>
      <c r="M453">
        <v>0</v>
      </c>
      <c r="P453" s="4" t="str">
        <f>VLOOKUP(E453,'Maps and Palettes'!$H$2:$I$418,2,FALSE)</f>
        <v>Narshe: Beginner's House (main room)</v>
      </c>
      <c r="Q453" s="5" t="s">
        <v>1479</v>
      </c>
      <c r="R453">
        <v>394</v>
      </c>
      <c r="S453" s="4">
        <f t="shared" si="120"/>
        <v>104</v>
      </c>
      <c r="T453" s="4">
        <f t="shared" si="121"/>
        <v>57</v>
      </c>
      <c r="U453" s="4">
        <f t="shared" si="122"/>
        <v>35</v>
      </c>
      <c r="V453" s="4">
        <f t="shared" si="123"/>
        <v>0</v>
      </c>
      <c r="W453">
        <v>164</v>
      </c>
      <c r="X453" t="s">
        <v>2835</v>
      </c>
      <c r="AQ453" s="19">
        <v>104</v>
      </c>
      <c r="BB453" s="19"/>
      <c r="BD453" s="19"/>
    </row>
    <row r="454" spans="1:56" ht="30">
      <c r="A454">
        <v>398</v>
      </c>
      <c r="B454" s="4">
        <v>107</v>
      </c>
      <c r="C454">
        <v>57</v>
      </c>
      <c r="D454">
        <v>36</v>
      </c>
      <c r="E454" s="17">
        <v>104</v>
      </c>
      <c r="F454">
        <v>108</v>
      </c>
      <c r="G454">
        <v>47</v>
      </c>
      <c r="H454">
        <v>2</v>
      </c>
      <c r="I454">
        <v>0</v>
      </c>
      <c r="J454">
        <v>0</v>
      </c>
      <c r="K454">
        <v>32</v>
      </c>
      <c r="L454">
        <v>0</v>
      </c>
      <c r="M454">
        <v>0</v>
      </c>
      <c r="P454" s="4" t="str">
        <f>VLOOKUP(E454,'Maps and Palettes'!$H$2:$I$418,2,FALSE)</f>
        <v>Narshe: Beginner's House (main room)</v>
      </c>
      <c r="Q454" s="5" t="s">
        <v>1480</v>
      </c>
      <c r="R454">
        <v>395</v>
      </c>
      <c r="S454" s="4">
        <f t="shared" si="120"/>
        <v>104</v>
      </c>
      <c r="T454" s="4">
        <f t="shared" si="121"/>
        <v>57</v>
      </c>
      <c r="U454" s="4">
        <f t="shared" si="122"/>
        <v>35</v>
      </c>
      <c r="V454" s="4">
        <f t="shared" si="123"/>
        <v>0</v>
      </c>
      <c r="W454">
        <v>165</v>
      </c>
      <c r="X454" t="s">
        <v>2836</v>
      </c>
      <c r="AQ454" s="19">
        <v>104</v>
      </c>
      <c r="BB454" s="19"/>
      <c r="BD454" s="19"/>
    </row>
    <row r="455" spans="1:56" ht="30">
      <c r="A455">
        <v>1180</v>
      </c>
      <c r="B455" s="4">
        <v>108</v>
      </c>
      <c r="C455">
        <v>10</v>
      </c>
      <c r="D455">
        <v>48</v>
      </c>
      <c r="E455" s="17">
        <v>109</v>
      </c>
      <c r="F455">
        <v>9</v>
      </c>
      <c r="G455">
        <v>29</v>
      </c>
      <c r="H455">
        <v>0</v>
      </c>
      <c r="I455">
        <v>1</v>
      </c>
      <c r="J455">
        <v>0</v>
      </c>
      <c r="K455">
        <v>8</v>
      </c>
      <c r="L455">
        <v>1</v>
      </c>
      <c r="M455">
        <v>0</v>
      </c>
      <c r="N455" s="4" t="s">
        <v>263</v>
      </c>
      <c r="O455" s="4" t="s">
        <v>294</v>
      </c>
      <c r="P455" s="4" t="str">
        <f>VLOOKUP(E455,'Maps and Palettes'!$H$2:$I$418,2,FALSE)</f>
        <v>Returner's Hideout: Main Room</v>
      </c>
      <c r="Q455" s="5" t="s">
        <v>1482</v>
      </c>
      <c r="R455">
        <v>399</v>
      </c>
      <c r="S455">
        <f t="shared" si="120"/>
        <v>109</v>
      </c>
      <c r="T455">
        <f t="shared" si="121"/>
        <v>10</v>
      </c>
      <c r="U455">
        <f t="shared" si="122"/>
        <v>49</v>
      </c>
      <c r="V455">
        <f t="shared" si="123"/>
        <v>2</v>
      </c>
      <c r="W455">
        <v>166</v>
      </c>
      <c r="X455" s="4" t="s">
        <v>2851</v>
      </c>
      <c r="AQ455" s="19">
        <v>109</v>
      </c>
      <c r="BB455" s="19"/>
    </row>
    <row r="456" spans="1:56" ht="30">
      <c r="A456">
        <v>1181</v>
      </c>
      <c r="B456" s="4">
        <v>108</v>
      </c>
      <c r="C456">
        <v>6</v>
      </c>
      <c r="D456">
        <v>57</v>
      </c>
      <c r="E456" s="17">
        <v>0</v>
      </c>
      <c r="F456">
        <v>104</v>
      </c>
      <c r="G456">
        <v>65</v>
      </c>
      <c r="H456">
        <v>2</v>
      </c>
      <c r="I456">
        <v>1</v>
      </c>
      <c r="J456">
        <v>0</v>
      </c>
      <c r="K456">
        <v>40</v>
      </c>
      <c r="L456">
        <v>17</v>
      </c>
      <c r="M456">
        <v>0</v>
      </c>
      <c r="N456" s="4" t="s">
        <v>270</v>
      </c>
      <c r="O456" s="4" t="s">
        <v>295</v>
      </c>
      <c r="P456" s="4" t="str">
        <f>VLOOKUP(E456,'Maps and Palettes'!$H$2:$I$418,2,FALSE)</f>
        <v>World of Balance</v>
      </c>
      <c r="Q456" s="5" t="s">
        <v>1481</v>
      </c>
      <c r="R456">
        <v>13</v>
      </c>
      <c r="S456">
        <f t="shared" si="120"/>
        <v>0</v>
      </c>
      <c r="T456">
        <f t="shared" si="121"/>
        <v>11</v>
      </c>
      <c r="U456">
        <f t="shared" si="122"/>
        <v>55</v>
      </c>
      <c r="V456">
        <f t="shared" si="123"/>
        <v>0</v>
      </c>
      <c r="W456">
        <v>166</v>
      </c>
      <c r="X456" s="4" t="s">
        <v>2851</v>
      </c>
      <c r="AQ456" s="19">
        <v>0</v>
      </c>
      <c r="BB456" s="19"/>
    </row>
    <row r="457" spans="1:56" ht="30">
      <c r="A457">
        <v>399</v>
      </c>
      <c r="B457" s="4">
        <v>109</v>
      </c>
      <c r="C457">
        <v>9</v>
      </c>
      <c r="D457">
        <v>30</v>
      </c>
      <c r="E457" s="17">
        <v>108</v>
      </c>
      <c r="F457">
        <v>10</v>
      </c>
      <c r="G457">
        <v>49</v>
      </c>
      <c r="H457">
        <v>2</v>
      </c>
      <c r="I457">
        <v>0</v>
      </c>
      <c r="J457">
        <v>0</v>
      </c>
      <c r="K457">
        <v>32</v>
      </c>
      <c r="L457">
        <v>0</v>
      </c>
      <c r="M457">
        <v>0</v>
      </c>
      <c r="P457" s="4" t="str">
        <f>VLOOKUP(E457,'Maps and Palettes'!$H$2:$I$418,2,FALSE)</f>
        <v>Returner's Hideout: Entrance</v>
      </c>
      <c r="Q457" s="5" t="s">
        <v>2850</v>
      </c>
      <c r="R457">
        <v>1180</v>
      </c>
      <c r="S457">
        <f t="shared" si="120"/>
        <v>108</v>
      </c>
      <c r="T457">
        <f t="shared" si="121"/>
        <v>9</v>
      </c>
      <c r="U457">
        <f t="shared" si="122"/>
        <v>29</v>
      </c>
      <c r="V457">
        <f t="shared" si="123"/>
        <v>0</v>
      </c>
      <c r="W457">
        <v>167</v>
      </c>
      <c r="X457" s="4" t="s">
        <v>2837</v>
      </c>
      <c r="AQ457" s="19">
        <v>108</v>
      </c>
      <c r="BB457" s="19"/>
    </row>
    <row r="458" spans="1:56" ht="30">
      <c r="A458">
        <v>400</v>
      </c>
      <c r="B458" s="4">
        <v>109</v>
      </c>
      <c r="C458">
        <v>11</v>
      </c>
      <c r="D458">
        <v>8</v>
      </c>
      <c r="E458" s="17">
        <v>110</v>
      </c>
      <c r="F458">
        <v>44</v>
      </c>
      <c r="G458">
        <v>27</v>
      </c>
      <c r="H458">
        <v>0</v>
      </c>
      <c r="I458">
        <v>0</v>
      </c>
      <c r="J458">
        <v>0</v>
      </c>
      <c r="K458">
        <v>0</v>
      </c>
      <c r="L458">
        <v>0</v>
      </c>
      <c r="M458">
        <v>0</v>
      </c>
      <c r="P458" s="4" t="str">
        <f>VLOOKUP(E458,'Maps and Palettes'!$H$2:$I$418,2,FALSE)</f>
        <v>Returner's Hideout: Other Rooms</v>
      </c>
      <c r="Q458" s="5" t="s">
        <v>1790</v>
      </c>
      <c r="R458">
        <v>404</v>
      </c>
      <c r="S458">
        <f t="shared" si="120"/>
        <v>110</v>
      </c>
      <c r="T458">
        <f t="shared" si="121"/>
        <v>11</v>
      </c>
      <c r="U458">
        <f t="shared" si="122"/>
        <v>10</v>
      </c>
      <c r="V458">
        <f t="shared" si="123"/>
        <v>2</v>
      </c>
      <c r="W458">
        <v>167</v>
      </c>
      <c r="X458" t="s">
        <v>2837</v>
      </c>
      <c r="AQ458" s="19">
        <v>110</v>
      </c>
      <c r="BB458" s="19"/>
    </row>
    <row r="459" spans="1:56" ht="30">
      <c r="A459">
        <v>401</v>
      </c>
      <c r="B459" s="4">
        <v>109</v>
      </c>
      <c r="C459">
        <v>14</v>
      </c>
      <c r="D459">
        <v>17</v>
      </c>
      <c r="E459" s="17">
        <v>110</v>
      </c>
      <c r="F459">
        <v>22</v>
      </c>
      <c r="G459">
        <v>53</v>
      </c>
      <c r="H459">
        <v>0</v>
      </c>
      <c r="I459">
        <v>0</v>
      </c>
      <c r="J459">
        <v>0</v>
      </c>
      <c r="K459">
        <v>0</v>
      </c>
      <c r="L459">
        <v>0</v>
      </c>
      <c r="M459">
        <v>0</v>
      </c>
      <c r="P459" s="4" t="str">
        <f>VLOOKUP(E459,'Maps and Palettes'!$H$2:$I$418,2,FALSE)</f>
        <v>Returner's Hideout: Other Rooms</v>
      </c>
      <c r="Q459" s="5" t="s">
        <v>1791</v>
      </c>
      <c r="R459">
        <v>407</v>
      </c>
      <c r="S459">
        <f t="shared" si="120"/>
        <v>110</v>
      </c>
      <c r="T459">
        <f t="shared" si="121"/>
        <v>14</v>
      </c>
      <c r="U459">
        <f t="shared" si="122"/>
        <v>18</v>
      </c>
      <c r="V459">
        <f t="shared" si="123"/>
        <v>2</v>
      </c>
      <c r="W459">
        <v>167</v>
      </c>
      <c r="X459" s="4" t="s">
        <v>2837</v>
      </c>
      <c r="AQ459" s="19">
        <v>110</v>
      </c>
      <c r="BB459" s="19"/>
    </row>
    <row r="460" spans="1:56" ht="30">
      <c r="A460">
        <v>402</v>
      </c>
      <c r="B460" s="4">
        <v>109</v>
      </c>
      <c r="C460">
        <v>25</v>
      </c>
      <c r="D460">
        <v>15</v>
      </c>
      <c r="E460" s="17">
        <v>110</v>
      </c>
      <c r="F460">
        <v>42</v>
      </c>
      <c r="G460">
        <v>44</v>
      </c>
      <c r="H460">
        <v>0</v>
      </c>
      <c r="I460">
        <v>0</v>
      </c>
      <c r="J460">
        <v>0</v>
      </c>
      <c r="K460">
        <v>0</v>
      </c>
      <c r="L460">
        <v>0</v>
      </c>
      <c r="M460">
        <v>0</v>
      </c>
      <c r="P460" s="4" t="str">
        <f>VLOOKUP(E460,'Maps and Palettes'!$H$2:$I$418,2,FALSE)</f>
        <v>Returner's Hideout: Other Rooms</v>
      </c>
      <c r="Q460" s="5" t="s">
        <v>1792</v>
      </c>
      <c r="R460">
        <v>405</v>
      </c>
      <c r="S460">
        <f t="shared" si="120"/>
        <v>110</v>
      </c>
      <c r="T460">
        <f t="shared" si="121"/>
        <v>25</v>
      </c>
      <c r="U460">
        <f t="shared" si="122"/>
        <v>16</v>
      </c>
      <c r="V460">
        <f t="shared" si="123"/>
        <v>2</v>
      </c>
      <c r="W460">
        <v>167</v>
      </c>
      <c r="X460" s="4" t="s">
        <v>2837</v>
      </c>
      <c r="AQ460" s="19">
        <v>110</v>
      </c>
      <c r="BB460" s="19"/>
    </row>
    <row r="461" spans="1:56" ht="30">
      <c r="A461">
        <v>403</v>
      </c>
      <c r="B461" s="4">
        <v>109</v>
      </c>
      <c r="C461">
        <v>22</v>
      </c>
      <c r="D461">
        <v>34</v>
      </c>
      <c r="E461" s="17">
        <v>111</v>
      </c>
      <c r="F461">
        <v>42</v>
      </c>
      <c r="G461">
        <v>50</v>
      </c>
      <c r="H461">
        <v>2</v>
      </c>
      <c r="I461">
        <v>1</v>
      </c>
      <c r="J461">
        <v>0</v>
      </c>
      <c r="K461">
        <v>40</v>
      </c>
      <c r="L461">
        <v>0</v>
      </c>
      <c r="M461">
        <v>0</v>
      </c>
      <c r="P461" s="4" t="str">
        <f>VLOOKUP(E461,'Maps and Palettes'!$H$2:$I$418,2,FALSE)</f>
        <v>Returner's Hideout: Inn</v>
      </c>
      <c r="Q461" s="5" t="s">
        <v>2841</v>
      </c>
      <c r="R461">
        <v>408</v>
      </c>
      <c r="S461">
        <f t="shared" si="120"/>
        <v>111</v>
      </c>
      <c r="T461">
        <f t="shared" si="121"/>
        <v>22</v>
      </c>
      <c r="U461">
        <f t="shared" si="122"/>
        <v>33</v>
      </c>
      <c r="V461">
        <f t="shared" si="123"/>
        <v>0</v>
      </c>
      <c r="W461">
        <v>167</v>
      </c>
      <c r="X461" s="4" t="s">
        <v>2837</v>
      </c>
      <c r="AQ461" s="19">
        <v>111</v>
      </c>
      <c r="BB461" s="19"/>
    </row>
    <row r="462" spans="1:56" ht="30">
      <c r="A462">
        <v>404</v>
      </c>
      <c r="B462" s="4">
        <v>110</v>
      </c>
      <c r="C462">
        <v>44</v>
      </c>
      <c r="D462">
        <v>28</v>
      </c>
      <c r="E462" s="17">
        <v>109</v>
      </c>
      <c r="F462">
        <v>11</v>
      </c>
      <c r="G462">
        <v>10</v>
      </c>
      <c r="H462">
        <v>2</v>
      </c>
      <c r="I462">
        <v>0</v>
      </c>
      <c r="J462">
        <v>0</v>
      </c>
      <c r="K462">
        <v>32</v>
      </c>
      <c r="L462">
        <v>0</v>
      </c>
      <c r="M462">
        <v>0</v>
      </c>
      <c r="P462" s="4" t="str">
        <f>VLOOKUP(E462,'Maps and Palettes'!$H$2:$I$418,2,FALSE)</f>
        <v>Returner's Hideout: Main Room</v>
      </c>
      <c r="Q462" s="5" t="s">
        <v>1793</v>
      </c>
      <c r="R462">
        <v>400</v>
      </c>
      <c r="S462">
        <f t="shared" si="120"/>
        <v>109</v>
      </c>
      <c r="T462">
        <f t="shared" si="121"/>
        <v>44</v>
      </c>
      <c r="U462">
        <f t="shared" si="122"/>
        <v>27</v>
      </c>
      <c r="V462">
        <f t="shared" si="123"/>
        <v>0</v>
      </c>
      <c r="W462">
        <v>168</v>
      </c>
      <c r="X462" t="s">
        <v>2842</v>
      </c>
      <c r="AQ462" s="19">
        <v>109</v>
      </c>
      <c r="BB462" s="19"/>
    </row>
    <row r="463" spans="1:56" ht="30">
      <c r="A463">
        <v>405</v>
      </c>
      <c r="B463" s="4">
        <v>110</v>
      </c>
      <c r="C463">
        <v>42</v>
      </c>
      <c r="D463">
        <v>45</v>
      </c>
      <c r="E463" s="17">
        <v>109</v>
      </c>
      <c r="F463">
        <v>25</v>
      </c>
      <c r="G463">
        <v>16</v>
      </c>
      <c r="H463">
        <v>2</v>
      </c>
      <c r="I463">
        <v>0</v>
      </c>
      <c r="J463">
        <v>0</v>
      </c>
      <c r="K463">
        <v>32</v>
      </c>
      <c r="L463">
        <v>0</v>
      </c>
      <c r="M463">
        <v>0</v>
      </c>
      <c r="P463" s="4" t="str">
        <f>VLOOKUP(E463,'Maps and Palettes'!$H$2:$I$418,2,FALSE)</f>
        <v>Returner's Hideout: Main Room</v>
      </c>
      <c r="Q463" s="5" t="s">
        <v>1794</v>
      </c>
      <c r="R463">
        <v>402</v>
      </c>
      <c r="S463">
        <f t="shared" si="120"/>
        <v>109</v>
      </c>
      <c r="T463">
        <f t="shared" si="121"/>
        <v>42</v>
      </c>
      <c r="U463">
        <f t="shared" si="122"/>
        <v>44</v>
      </c>
      <c r="V463">
        <f t="shared" si="123"/>
        <v>0</v>
      </c>
      <c r="W463">
        <v>169</v>
      </c>
      <c r="X463" s="4" t="s">
        <v>2843</v>
      </c>
      <c r="AQ463" s="19">
        <v>109</v>
      </c>
      <c r="BB463" s="19"/>
    </row>
    <row r="464" spans="1:56" ht="30">
      <c r="A464">
        <v>406</v>
      </c>
      <c r="B464" s="4">
        <v>110</v>
      </c>
      <c r="C464">
        <v>50</v>
      </c>
      <c r="D464">
        <v>54</v>
      </c>
      <c r="E464" s="17">
        <v>112</v>
      </c>
      <c r="F464">
        <v>7</v>
      </c>
      <c r="G464">
        <v>43</v>
      </c>
      <c r="H464">
        <v>2</v>
      </c>
      <c r="I464">
        <v>0</v>
      </c>
      <c r="J464">
        <v>0</v>
      </c>
      <c r="K464">
        <v>32</v>
      </c>
      <c r="L464">
        <v>0</v>
      </c>
      <c r="M464">
        <v>0</v>
      </c>
      <c r="P464" s="4" t="str">
        <f>VLOOKUP(E464,'Maps and Palettes'!$H$2:$I$418,2,FALSE)</f>
        <v>Returner's Hideout: Tunnel to Lete River</v>
      </c>
      <c r="Q464" s="5" t="s">
        <v>1795</v>
      </c>
      <c r="R464">
        <v>409</v>
      </c>
      <c r="S464">
        <f t="shared" si="120"/>
        <v>112</v>
      </c>
      <c r="T464">
        <f t="shared" si="121"/>
        <v>50</v>
      </c>
      <c r="U464">
        <f t="shared" si="122"/>
        <v>52</v>
      </c>
      <c r="V464">
        <f t="shared" si="123"/>
        <v>0</v>
      </c>
      <c r="W464">
        <v>169</v>
      </c>
      <c r="X464" s="4" t="s">
        <v>2843</v>
      </c>
      <c r="AQ464" s="19">
        <v>112</v>
      </c>
      <c r="BB464" s="19"/>
    </row>
    <row r="465" spans="1:55" ht="30">
      <c r="A465">
        <v>407</v>
      </c>
      <c r="B465" s="4">
        <v>110</v>
      </c>
      <c r="C465">
        <v>22</v>
      </c>
      <c r="D465">
        <v>54</v>
      </c>
      <c r="E465" s="17">
        <v>109</v>
      </c>
      <c r="F465">
        <v>14</v>
      </c>
      <c r="G465">
        <v>18</v>
      </c>
      <c r="H465">
        <v>2</v>
      </c>
      <c r="I465">
        <v>0</v>
      </c>
      <c r="J465">
        <v>0</v>
      </c>
      <c r="K465">
        <v>32</v>
      </c>
      <c r="L465">
        <v>0</v>
      </c>
      <c r="M465">
        <v>0</v>
      </c>
      <c r="P465" s="4" t="str">
        <f>VLOOKUP(E465,'Maps and Palettes'!$H$2:$I$418,2,FALSE)</f>
        <v>Returner's Hideout: Main Room</v>
      </c>
      <c r="Q465" s="5" t="s">
        <v>1796</v>
      </c>
      <c r="R465">
        <v>401</v>
      </c>
      <c r="S465">
        <f t="shared" si="120"/>
        <v>109</v>
      </c>
      <c r="T465">
        <f t="shared" si="121"/>
        <v>22</v>
      </c>
      <c r="U465">
        <f t="shared" si="122"/>
        <v>53</v>
      </c>
      <c r="V465">
        <f t="shared" si="123"/>
        <v>0</v>
      </c>
      <c r="W465">
        <v>170</v>
      </c>
      <c r="X465" t="s">
        <v>2839</v>
      </c>
      <c r="AQ465" s="19">
        <v>109</v>
      </c>
      <c r="BB465" s="19"/>
    </row>
    <row r="466" spans="1:55">
      <c r="A466">
        <v>408</v>
      </c>
      <c r="B466" s="4">
        <v>111</v>
      </c>
      <c r="C466">
        <v>42</v>
      </c>
      <c r="D466">
        <v>48</v>
      </c>
      <c r="E466" s="17">
        <v>109</v>
      </c>
      <c r="F466">
        <v>22</v>
      </c>
      <c r="G466">
        <v>33</v>
      </c>
      <c r="H466">
        <v>0</v>
      </c>
      <c r="I466">
        <v>0</v>
      </c>
      <c r="J466">
        <v>0</v>
      </c>
      <c r="K466">
        <v>0</v>
      </c>
      <c r="L466">
        <v>0</v>
      </c>
      <c r="M466">
        <v>0</v>
      </c>
      <c r="P466" s="4" t="str">
        <f>VLOOKUP(E466,'Maps and Palettes'!$H$2:$I$418,2,FALSE)</f>
        <v>Returner's Hideout: Main Room</v>
      </c>
      <c r="Q466" s="5" t="s">
        <v>1483</v>
      </c>
      <c r="R466">
        <v>403</v>
      </c>
      <c r="S466" s="4">
        <f t="shared" si="120"/>
        <v>109</v>
      </c>
      <c r="T466" s="4">
        <f t="shared" si="121"/>
        <v>42</v>
      </c>
      <c r="U466" s="4">
        <f t="shared" si="122"/>
        <v>50</v>
      </c>
      <c r="V466" s="4">
        <f t="shared" si="123"/>
        <v>2</v>
      </c>
      <c r="W466">
        <v>171</v>
      </c>
      <c r="X466" t="s">
        <v>2844</v>
      </c>
      <c r="AQ466" s="19">
        <v>109</v>
      </c>
      <c r="BB466" s="19"/>
    </row>
    <row r="467" spans="1:55" ht="30">
      <c r="A467">
        <v>409</v>
      </c>
      <c r="B467" s="4">
        <v>112</v>
      </c>
      <c r="C467">
        <v>7</v>
      </c>
      <c r="D467">
        <v>42</v>
      </c>
      <c r="E467" s="17">
        <v>110</v>
      </c>
      <c r="F467">
        <v>50</v>
      </c>
      <c r="G467">
        <v>52</v>
      </c>
      <c r="H467">
        <v>0</v>
      </c>
      <c r="I467">
        <v>0</v>
      </c>
      <c r="J467">
        <v>0</v>
      </c>
      <c r="K467">
        <v>0</v>
      </c>
      <c r="L467">
        <v>0</v>
      </c>
      <c r="M467">
        <v>0</v>
      </c>
      <c r="P467" s="4" t="str">
        <f>VLOOKUP(E467,'Maps and Palettes'!$H$2:$I$418,2,FALSE)</f>
        <v>Returner's Hideout: Other Rooms</v>
      </c>
      <c r="Q467" s="5" t="s">
        <v>1797</v>
      </c>
      <c r="R467">
        <v>406</v>
      </c>
      <c r="S467" s="4">
        <f t="shared" si="120"/>
        <v>110</v>
      </c>
      <c r="T467" s="4">
        <f t="shared" si="121"/>
        <v>7</v>
      </c>
      <c r="U467" s="4">
        <f t="shared" si="122"/>
        <v>43</v>
      </c>
      <c r="V467" s="4">
        <f t="shared" si="123"/>
        <v>2</v>
      </c>
      <c r="W467">
        <v>172</v>
      </c>
      <c r="X467" s="5" t="s">
        <v>2840</v>
      </c>
      <c r="AQ467" s="19">
        <v>110</v>
      </c>
      <c r="BB467" s="19"/>
    </row>
    <row r="468" spans="1:55" ht="30">
      <c r="A468">
        <v>410</v>
      </c>
      <c r="B468" s="4">
        <v>112</v>
      </c>
      <c r="C468">
        <v>8</v>
      </c>
      <c r="D468">
        <v>60</v>
      </c>
      <c r="E468" s="17">
        <v>113</v>
      </c>
      <c r="F468">
        <v>30</v>
      </c>
      <c r="G468">
        <v>50</v>
      </c>
      <c r="H468">
        <v>2</v>
      </c>
      <c r="I468">
        <v>1</v>
      </c>
      <c r="J468">
        <v>0</v>
      </c>
      <c r="K468">
        <v>40</v>
      </c>
      <c r="L468">
        <v>0</v>
      </c>
      <c r="M468">
        <v>0</v>
      </c>
      <c r="P468" s="4" t="str">
        <f>VLOOKUP(E468,'Maps and Palettes'!$H$2:$I$418,2,FALSE)</f>
        <v>Lete River: Exterior</v>
      </c>
      <c r="Q468" s="5" t="s">
        <v>1798</v>
      </c>
      <c r="R468">
        <v>1182</v>
      </c>
      <c r="S468" s="4">
        <f t="shared" si="120"/>
        <v>113</v>
      </c>
      <c r="T468" s="4">
        <f t="shared" si="121"/>
        <v>8</v>
      </c>
      <c r="U468" s="4">
        <f t="shared" si="122"/>
        <v>59</v>
      </c>
      <c r="V468" s="4">
        <f t="shared" si="123"/>
        <v>0</v>
      </c>
      <c r="W468">
        <v>172</v>
      </c>
      <c r="X468" s="5" t="s">
        <v>2840</v>
      </c>
      <c r="AQ468" s="19">
        <v>113</v>
      </c>
      <c r="BB468" s="19"/>
    </row>
    <row r="469" spans="1:55" ht="30">
      <c r="A469">
        <v>1182</v>
      </c>
      <c r="B469" s="4">
        <v>113</v>
      </c>
      <c r="C469">
        <v>30</v>
      </c>
      <c r="D469">
        <v>49</v>
      </c>
      <c r="E469" s="17">
        <v>112</v>
      </c>
      <c r="F469">
        <v>8</v>
      </c>
      <c r="G469">
        <v>59</v>
      </c>
      <c r="H469">
        <v>0</v>
      </c>
      <c r="I469">
        <v>0</v>
      </c>
      <c r="J469">
        <v>0</v>
      </c>
      <c r="K469">
        <v>0</v>
      </c>
      <c r="L469">
        <v>1</v>
      </c>
      <c r="M469">
        <v>0</v>
      </c>
      <c r="N469" s="4" t="s">
        <v>271</v>
      </c>
      <c r="O469" s="4" t="s">
        <v>296</v>
      </c>
      <c r="P469" s="4" t="str">
        <f>VLOOKUP(E469,'Maps and Palettes'!$H$2:$I$418,2,FALSE)</f>
        <v>Returner's Hideout: Tunnel to Lete River</v>
      </c>
      <c r="Q469" s="5" t="s">
        <v>1799</v>
      </c>
      <c r="R469">
        <v>410</v>
      </c>
      <c r="S469" s="4">
        <f t="shared" si="120"/>
        <v>112</v>
      </c>
      <c r="T469" s="4">
        <f t="shared" si="121"/>
        <v>30</v>
      </c>
      <c r="U469" s="4">
        <f t="shared" si="122"/>
        <v>50</v>
      </c>
      <c r="V469" s="4">
        <f t="shared" si="123"/>
        <v>2</v>
      </c>
      <c r="W469">
        <v>173</v>
      </c>
      <c r="X469" t="s">
        <v>2845</v>
      </c>
      <c r="Z469" s="4" t="s">
        <v>2926</v>
      </c>
      <c r="AC469" s="4" t="s">
        <v>2927</v>
      </c>
      <c r="AQ469" s="19">
        <v>112</v>
      </c>
      <c r="BB469" s="19"/>
    </row>
    <row r="470" spans="1:55" ht="30">
      <c r="A470">
        <v>411</v>
      </c>
      <c r="B470" s="4">
        <v>115</v>
      </c>
      <c r="C470">
        <v>7</v>
      </c>
      <c r="D470">
        <v>6</v>
      </c>
      <c r="E470" s="17">
        <v>116</v>
      </c>
      <c r="F470">
        <v>116</v>
      </c>
      <c r="G470">
        <v>14</v>
      </c>
      <c r="H470">
        <v>0</v>
      </c>
      <c r="I470">
        <v>0</v>
      </c>
      <c r="J470">
        <v>0</v>
      </c>
      <c r="K470">
        <v>0</v>
      </c>
      <c r="L470">
        <v>0</v>
      </c>
      <c r="M470">
        <v>0</v>
      </c>
      <c r="P470" s="4" t="str">
        <f>VLOOKUP(E470,'Maps and Palettes'!$H$2:$I$418,2,FALSE)</f>
        <v>Crazy Old Man's House: Interior</v>
      </c>
      <c r="Q470" s="5" t="s">
        <v>1844</v>
      </c>
      <c r="R470">
        <v>412</v>
      </c>
      <c r="S470">
        <f t="shared" si="120"/>
        <v>116</v>
      </c>
      <c r="T470">
        <f t="shared" si="121"/>
        <v>7</v>
      </c>
      <c r="U470">
        <f t="shared" si="122"/>
        <v>7</v>
      </c>
      <c r="V470">
        <f t="shared" si="123"/>
        <v>2</v>
      </c>
      <c r="W470">
        <v>174</v>
      </c>
      <c r="X470" t="s">
        <v>2861</v>
      </c>
      <c r="AQ470" s="19">
        <v>116</v>
      </c>
      <c r="AS470">
        <v>460</v>
      </c>
      <c r="AT470" s="19" t="str">
        <f t="shared" ref="AT470:AT471" si="126">A470&amp;" : "&amp;AS470&amp;",  #"&amp;Q470</f>
        <v>411 : 460,  #Crazy Old Man's House Outside to Inside WoB</v>
      </c>
      <c r="BB470" s="19" t="s">
        <v>0</v>
      </c>
    </row>
    <row r="471" spans="1:55" ht="30">
      <c r="A471">
        <v>1183</v>
      </c>
      <c r="B471" s="4">
        <v>115</v>
      </c>
      <c r="C471">
        <v>0</v>
      </c>
      <c r="D471">
        <v>15</v>
      </c>
      <c r="E471" s="17">
        <v>511</v>
      </c>
      <c r="F471">
        <v>165</v>
      </c>
      <c r="G471">
        <v>36</v>
      </c>
      <c r="H471">
        <v>2</v>
      </c>
      <c r="I471">
        <v>0</v>
      </c>
      <c r="J471">
        <v>0</v>
      </c>
      <c r="K471">
        <v>32</v>
      </c>
      <c r="L471">
        <v>15</v>
      </c>
      <c r="M471">
        <v>0</v>
      </c>
      <c r="N471" s="4" t="s">
        <v>242</v>
      </c>
      <c r="O471" s="4" t="s">
        <v>273</v>
      </c>
      <c r="P471" s="4" t="str">
        <f>VLOOKUP(E471,'Maps and Palettes'!$H$2:$I$418,2,FALSE)</f>
        <v>Parent Map</v>
      </c>
      <c r="Q471" s="5" t="s">
        <v>1845</v>
      </c>
      <c r="R471">
        <v>14</v>
      </c>
      <c r="S471">
        <f t="shared" si="120"/>
        <v>0</v>
      </c>
      <c r="T471">
        <f t="shared" si="121"/>
        <v>7</v>
      </c>
      <c r="U471">
        <f t="shared" si="122"/>
        <v>13</v>
      </c>
      <c r="V471">
        <f t="shared" si="123"/>
        <v>0</v>
      </c>
      <c r="W471">
        <v>174</v>
      </c>
      <c r="X471" s="4" t="s">
        <v>2861</v>
      </c>
      <c r="AQ471" s="19">
        <v>511</v>
      </c>
      <c r="AS471">
        <v>1187</v>
      </c>
      <c r="AT471" s="19" t="str">
        <f t="shared" si="126"/>
        <v>1183 : 1187,  #Crazy Old Man's House to World Map WoB</v>
      </c>
      <c r="AU471" s="19">
        <f>AQ471</f>
        <v>511</v>
      </c>
      <c r="AV471">
        <v>0</v>
      </c>
      <c r="AW471" s="19">
        <f>F471</f>
        <v>165</v>
      </c>
      <c r="AX471" s="19">
        <f>G471</f>
        <v>36</v>
      </c>
      <c r="BB471" s="19"/>
    </row>
    <row r="472" spans="1:55" ht="30">
      <c r="A472">
        <v>412</v>
      </c>
      <c r="B472" s="4">
        <v>116</v>
      </c>
      <c r="C472">
        <v>116</v>
      </c>
      <c r="D472">
        <v>15</v>
      </c>
      <c r="E472" s="17">
        <v>115</v>
      </c>
      <c r="F472">
        <v>7</v>
      </c>
      <c r="G472">
        <v>7</v>
      </c>
      <c r="H472">
        <v>2</v>
      </c>
      <c r="I472">
        <v>0</v>
      </c>
      <c r="J472">
        <v>0</v>
      </c>
      <c r="K472">
        <v>32</v>
      </c>
      <c r="L472">
        <v>0</v>
      </c>
      <c r="M472">
        <v>0</v>
      </c>
      <c r="P472" s="4" t="str">
        <f>VLOOKUP(E472,'Maps and Palettes'!$H$2:$I$418,2,FALSE)</f>
        <v>Crazy Old Man's House: Exterior (WoB)</v>
      </c>
      <c r="Q472" s="5" t="s">
        <v>1800</v>
      </c>
      <c r="R472">
        <v>411</v>
      </c>
      <c r="S472" s="4">
        <f>IF(VLOOKUP(R472,$A$3:$M$1354,5,FALSE)=511,"parent_map",VLOOKUP(R472,$A$3:$M$1354,2,FALSE))</f>
        <v>115</v>
      </c>
      <c r="T472" s="4">
        <f>VLOOKUP(R472,$A$3:$M$1354,6,FALSE)</f>
        <v>116</v>
      </c>
      <c r="U472" s="4">
        <f>VLOOKUP(R472,$A$3:$M$1354,7,FALSE)</f>
        <v>14</v>
      </c>
      <c r="V472" s="4">
        <f>VLOOKUP(R472,$A$3:$M$1354,8,FALSE)</f>
        <v>0</v>
      </c>
      <c r="W472">
        <v>175</v>
      </c>
      <c r="X472" t="s">
        <v>2848</v>
      </c>
      <c r="Z472" s="4" t="s">
        <v>2944</v>
      </c>
      <c r="AB472" s="4" t="s">
        <v>216</v>
      </c>
      <c r="AD472" s="4" t="s">
        <v>2762</v>
      </c>
      <c r="AE472" s="4">
        <v>131</v>
      </c>
      <c r="AF472" s="4">
        <f t="shared" ref="AF472" si="127">F472</f>
        <v>7</v>
      </c>
      <c r="AG472" s="4">
        <f t="shared" ref="AG472" si="128">G472</f>
        <v>7</v>
      </c>
      <c r="AH472" s="4"/>
      <c r="AI472" s="4">
        <v>1</v>
      </c>
      <c r="AJ472" s="4"/>
      <c r="AK472" s="4">
        <v>2</v>
      </c>
      <c r="AL472" s="4"/>
      <c r="AM472" s="4"/>
      <c r="AN472" s="4" t="s">
        <v>0</v>
      </c>
      <c r="AQ472" s="19">
        <v>115</v>
      </c>
      <c r="BB472" s="19" t="s">
        <v>0</v>
      </c>
      <c r="BC472" s="19">
        <f>R472</f>
        <v>411</v>
      </c>
    </row>
    <row r="473" spans="1:55">
      <c r="A473">
        <v>1184</v>
      </c>
      <c r="B473" s="4">
        <v>117</v>
      </c>
      <c r="C473">
        <v>16</v>
      </c>
      <c r="D473">
        <v>0</v>
      </c>
      <c r="E473" s="17">
        <v>0</v>
      </c>
      <c r="F473">
        <v>179</v>
      </c>
      <c r="G473">
        <v>70</v>
      </c>
      <c r="H473">
        <v>0</v>
      </c>
      <c r="I473">
        <v>0</v>
      </c>
      <c r="J473">
        <v>0</v>
      </c>
      <c r="K473">
        <v>0</v>
      </c>
      <c r="L473">
        <v>31</v>
      </c>
      <c r="M473">
        <v>0</v>
      </c>
      <c r="N473" s="4" t="s">
        <v>252</v>
      </c>
      <c r="O473" s="4" t="s">
        <v>261</v>
      </c>
      <c r="P473" s="4" t="str">
        <f>VLOOKUP(E473,'Maps and Palettes'!$H$2:$I$418,2,FALSE)</f>
        <v>World of Balance</v>
      </c>
      <c r="Q473" s="5" t="s">
        <v>64</v>
      </c>
      <c r="W473">
        <v>176</v>
      </c>
      <c r="X473" t="s">
        <v>64</v>
      </c>
      <c r="AQ473" s="19">
        <v>0</v>
      </c>
      <c r="BB473" s="19"/>
    </row>
    <row r="474" spans="1:55" ht="30">
      <c r="A474">
        <v>413</v>
      </c>
      <c r="B474" s="4">
        <v>121</v>
      </c>
      <c r="C474">
        <v>28</v>
      </c>
      <c r="D474">
        <v>12</v>
      </c>
      <c r="E474" s="17">
        <v>123</v>
      </c>
      <c r="F474">
        <v>51</v>
      </c>
      <c r="G474">
        <v>30</v>
      </c>
      <c r="H474">
        <v>0</v>
      </c>
      <c r="I474">
        <v>0</v>
      </c>
      <c r="J474">
        <v>0</v>
      </c>
      <c r="K474">
        <v>0</v>
      </c>
      <c r="L474">
        <v>0</v>
      </c>
      <c r="M474">
        <v>0</v>
      </c>
      <c r="P474" s="4" t="str">
        <f>VLOOKUP(E474,'Maps and Palettes'!$H$2:$I$418,2,FALSE)</f>
        <v>Doma Castle: Interior</v>
      </c>
      <c r="Q474" s="5" t="s">
        <v>2707</v>
      </c>
      <c r="AC474" s="4" t="s">
        <v>1801</v>
      </c>
      <c r="AQ474" s="19">
        <v>123</v>
      </c>
      <c r="BB474" s="19"/>
    </row>
    <row r="475" spans="1:55" ht="30">
      <c r="A475">
        <v>414</v>
      </c>
      <c r="B475" s="4">
        <v>121</v>
      </c>
      <c r="C475">
        <v>28</v>
      </c>
      <c r="D475">
        <v>31</v>
      </c>
      <c r="E475" s="17">
        <v>123</v>
      </c>
      <c r="F475">
        <v>10</v>
      </c>
      <c r="G475">
        <v>49</v>
      </c>
      <c r="H475">
        <v>0</v>
      </c>
      <c r="I475">
        <v>0</v>
      </c>
      <c r="J475">
        <v>0</v>
      </c>
      <c r="K475">
        <v>0</v>
      </c>
      <c r="L475">
        <v>0</v>
      </c>
      <c r="M475">
        <v>0</v>
      </c>
      <c r="P475" s="4" t="str">
        <f>VLOOKUP(E475,'Maps and Palettes'!$H$2:$I$418,2,FALSE)</f>
        <v>Doma Castle: Interior</v>
      </c>
      <c r="Q475" s="5" t="s">
        <v>2708</v>
      </c>
      <c r="AC475" s="4" t="s">
        <v>1801</v>
      </c>
      <c r="AQ475" s="19">
        <v>123</v>
      </c>
      <c r="BB475" s="19"/>
    </row>
    <row r="476" spans="1:55" ht="30">
      <c r="A476">
        <v>415</v>
      </c>
      <c r="B476" s="4">
        <v>121</v>
      </c>
      <c r="C476">
        <v>37</v>
      </c>
      <c r="D476">
        <v>11</v>
      </c>
      <c r="E476" s="17">
        <v>123</v>
      </c>
      <c r="F476">
        <v>17</v>
      </c>
      <c r="G476">
        <v>38</v>
      </c>
      <c r="H476">
        <v>0</v>
      </c>
      <c r="I476">
        <v>0</v>
      </c>
      <c r="J476">
        <v>0</v>
      </c>
      <c r="K476">
        <v>0</v>
      </c>
      <c r="L476">
        <v>0</v>
      </c>
      <c r="M476">
        <v>0</v>
      </c>
      <c r="P476" s="4" t="str">
        <f>VLOOKUP(E476,'Maps and Palettes'!$H$2:$I$418,2,FALSE)</f>
        <v>Doma Castle: Interior</v>
      </c>
      <c r="Q476" s="5" t="s">
        <v>2709</v>
      </c>
      <c r="AC476" s="4" t="s">
        <v>1801</v>
      </c>
      <c r="AQ476" s="19">
        <v>123</v>
      </c>
      <c r="BB476" s="19"/>
    </row>
    <row r="477" spans="1:55" ht="30">
      <c r="A477">
        <v>416</v>
      </c>
      <c r="B477" s="4">
        <v>121</v>
      </c>
      <c r="C477">
        <v>50</v>
      </c>
      <c r="D477">
        <v>37</v>
      </c>
      <c r="E477" s="17">
        <v>123</v>
      </c>
      <c r="F477">
        <v>28</v>
      </c>
      <c r="G477">
        <v>54</v>
      </c>
      <c r="H477">
        <v>0</v>
      </c>
      <c r="I477">
        <v>0</v>
      </c>
      <c r="J477">
        <v>0</v>
      </c>
      <c r="K477">
        <v>0</v>
      </c>
      <c r="L477">
        <v>0</v>
      </c>
      <c r="M477">
        <v>0</v>
      </c>
      <c r="P477" s="4" t="str">
        <f>VLOOKUP(E477,'Maps and Palettes'!$H$2:$I$418,2,FALSE)</f>
        <v>Doma Castle: Interior</v>
      </c>
      <c r="Q477" s="5" t="s">
        <v>2710</v>
      </c>
      <c r="AC477" s="4" t="s">
        <v>1801</v>
      </c>
      <c r="AQ477" s="19">
        <v>123</v>
      </c>
      <c r="BB477" s="19"/>
    </row>
    <row r="478" spans="1:55" ht="30">
      <c r="A478">
        <v>1185</v>
      </c>
      <c r="B478" s="4">
        <v>121</v>
      </c>
      <c r="C478">
        <v>16</v>
      </c>
      <c r="D478">
        <v>63</v>
      </c>
      <c r="E478" s="17">
        <v>511</v>
      </c>
      <c r="F478">
        <v>156</v>
      </c>
      <c r="G478">
        <v>85</v>
      </c>
      <c r="H478">
        <v>2</v>
      </c>
      <c r="I478">
        <v>0</v>
      </c>
      <c r="J478">
        <v>0</v>
      </c>
      <c r="K478">
        <v>32</v>
      </c>
      <c r="L478">
        <v>31</v>
      </c>
      <c r="M478">
        <v>0</v>
      </c>
      <c r="N478" s="4" t="s">
        <v>272</v>
      </c>
      <c r="O478" s="4" t="s">
        <v>280</v>
      </c>
      <c r="P478" s="4" t="str">
        <f>VLOOKUP(E478,'Maps and Palettes'!$H$2:$I$418,2,FALSE)</f>
        <v>Parent Map</v>
      </c>
      <c r="Q478" s="5" t="s">
        <v>2711</v>
      </c>
      <c r="AC478" s="4" t="s">
        <v>1801</v>
      </c>
      <c r="AQ478" s="19">
        <v>511</v>
      </c>
      <c r="AU478" s="19">
        <f>AQ478</f>
        <v>511</v>
      </c>
      <c r="BB478" s="19"/>
    </row>
    <row r="479" spans="1:55">
      <c r="A479">
        <v>417</v>
      </c>
      <c r="B479" s="4">
        <v>123</v>
      </c>
      <c r="C479">
        <v>51</v>
      </c>
      <c r="D479">
        <v>31</v>
      </c>
      <c r="E479" s="17">
        <v>121</v>
      </c>
      <c r="F479">
        <v>28</v>
      </c>
      <c r="G479">
        <v>14</v>
      </c>
      <c r="H479">
        <v>2</v>
      </c>
      <c r="I479">
        <v>0</v>
      </c>
      <c r="J479">
        <v>0</v>
      </c>
      <c r="K479">
        <v>32</v>
      </c>
      <c r="L479">
        <v>0</v>
      </c>
      <c r="M479">
        <v>0</v>
      </c>
      <c r="P479" s="4" t="str">
        <f>VLOOKUP(E479,'Maps and Palettes'!$H$2:$I$418,2,FALSE)</f>
        <v>Doma Castle: Exterior (Poisoning)</v>
      </c>
      <c r="Q479" s="5" t="s">
        <v>1815</v>
      </c>
      <c r="R479">
        <v>413</v>
      </c>
      <c r="S479" s="4"/>
      <c r="T479" s="4"/>
      <c r="U479" s="4"/>
      <c r="V479" s="4"/>
      <c r="W479">
        <v>177</v>
      </c>
      <c r="X479" t="s">
        <v>2846</v>
      </c>
      <c r="Y479" s="4" t="s">
        <v>2945</v>
      </c>
      <c r="Z479" s="4" t="s">
        <v>1802</v>
      </c>
      <c r="AB479" s="4" t="s">
        <v>1803</v>
      </c>
      <c r="AD479" s="4" t="s">
        <v>2762</v>
      </c>
      <c r="AE479" s="4">
        <v>285</v>
      </c>
      <c r="AF479" s="4">
        <f t="shared" ref="AF479" si="129">F479</f>
        <v>28</v>
      </c>
      <c r="AG479" s="4">
        <f t="shared" ref="AG479" si="130">G479</f>
        <v>14</v>
      </c>
      <c r="AH479" s="4"/>
      <c r="AI479" s="4"/>
      <c r="AJ479" s="4"/>
      <c r="AK479" s="4">
        <v>2</v>
      </c>
      <c r="AL479" s="4"/>
      <c r="AM479" s="4"/>
      <c r="AN479" s="4" t="s">
        <v>0</v>
      </c>
      <c r="AQ479" s="19">
        <v>121</v>
      </c>
      <c r="BB479" s="19"/>
    </row>
    <row r="480" spans="1:55" ht="30">
      <c r="A480">
        <v>418</v>
      </c>
      <c r="B480" s="4">
        <v>123</v>
      </c>
      <c r="C480">
        <v>10</v>
      </c>
      <c r="D480">
        <v>50</v>
      </c>
      <c r="E480" s="17">
        <v>121</v>
      </c>
      <c r="F480">
        <v>28</v>
      </c>
      <c r="G480">
        <v>33</v>
      </c>
      <c r="H480">
        <v>2</v>
      </c>
      <c r="I480">
        <v>0</v>
      </c>
      <c r="J480">
        <v>0</v>
      </c>
      <c r="K480">
        <v>32</v>
      </c>
      <c r="L480">
        <v>0</v>
      </c>
      <c r="M480">
        <v>0</v>
      </c>
      <c r="P480" s="4" t="str">
        <f>VLOOKUP(E480,'Maps and Palettes'!$H$2:$I$418,2,FALSE)</f>
        <v>Doma Castle: Exterior (Poisoning)</v>
      </c>
      <c r="Q480" s="5" t="s">
        <v>1805</v>
      </c>
      <c r="R480">
        <v>414</v>
      </c>
      <c r="S480" s="4"/>
      <c r="T480" s="4"/>
      <c r="U480" s="4"/>
      <c r="V480" s="4"/>
      <c r="W480">
        <v>178</v>
      </c>
      <c r="X480" s="4" t="s">
        <v>2847</v>
      </c>
      <c r="Y480" s="4" t="s">
        <v>2945</v>
      </c>
      <c r="Z480" s="4" t="s">
        <v>1806</v>
      </c>
      <c r="AB480" s="4" t="s">
        <v>1803</v>
      </c>
      <c r="AD480" s="4" t="s">
        <v>2762</v>
      </c>
      <c r="AE480" s="4">
        <v>285</v>
      </c>
      <c r="AF480" s="4">
        <f t="shared" ref="AF480" si="131">F480</f>
        <v>28</v>
      </c>
      <c r="AG480" s="4">
        <f t="shared" ref="AG480" si="132">G480</f>
        <v>33</v>
      </c>
      <c r="AH480" s="4"/>
      <c r="AI480" s="4"/>
      <c r="AJ480" s="4"/>
      <c r="AK480" s="4">
        <v>2</v>
      </c>
      <c r="AL480" s="4"/>
      <c r="AM480" s="4"/>
      <c r="AN480" s="4" t="s">
        <v>0</v>
      </c>
      <c r="AQ480" s="19">
        <v>121</v>
      </c>
      <c r="BB480" s="19"/>
    </row>
    <row r="481" spans="1:54">
      <c r="A481">
        <v>419</v>
      </c>
      <c r="B481" s="4">
        <v>123</v>
      </c>
      <c r="C481">
        <v>17</v>
      </c>
      <c r="D481">
        <v>39</v>
      </c>
      <c r="E481" s="17">
        <v>121</v>
      </c>
      <c r="F481">
        <v>37</v>
      </c>
      <c r="G481">
        <v>13</v>
      </c>
      <c r="H481">
        <v>2</v>
      </c>
      <c r="I481">
        <v>0</v>
      </c>
      <c r="J481">
        <v>0</v>
      </c>
      <c r="K481">
        <v>32</v>
      </c>
      <c r="L481">
        <v>0</v>
      </c>
      <c r="M481">
        <v>0</v>
      </c>
      <c r="P481" s="4" t="str">
        <f>VLOOKUP(E481,'Maps and Palettes'!$H$2:$I$418,2,FALSE)</f>
        <v>Doma Castle: Exterior (Poisoning)</v>
      </c>
      <c r="Q481" s="5" t="s">
        <v>1804</v>
      </c>
      <c r="R481">
        <v>415</v>
      </c>
      <c r="S481" s="4"/>
      <c r="T481" s="4"/>
      <c r="U481" s="4"/>
      <c r="V481" s="4"/>
      <c r="W481">
        <v>178</v>
      </c>
      <c r="X481" s="4" t="s">
        <v>2847</v>
      </c>
      <c r="Y481" s="4" t="s">
        <v>2945</v>
      </c>
      <c r="Z481" s="4" t="s">
        <v>1807</v>
      </c>
      <c r="AB481" s="4" t="s">
        <v>1803</v>
      </c>
      <c r="AD481" s="4" t="s">
        <v>2762</v>
      </c>
      <c r="AE481" s="4">
        <v>285</v>
      </c>
      <c r="AF481" s="4">
        <f t="shared" ref="AF481" si="133">F481</f>
        <v>37</v>
      </c>
      <c r="AG481" s="4">
        <f t="shared" ref="AG481" si="134">G481</f>
        <v>13</v>
      </c>
      <c r="AK481">
        <v>2</v>
      </c>
      <c r="AN481" t="s">
        <v>0</v>
      </c>
      <c r="AQ481" s="19">
        <v>121</v>
      </c>
      <c r="BB481" s="19"/>
    </row>
    <row r="482" spans="1:54" ht="30">
      <c r="A482">
        <v>420</v>
      </c>
      <c r="B482" s="4">
        <v>123</v>
      </c>
      <c r="C482">
        <v>28</v>
      </c>
      <c r="D482">
        <v>55</v>
      </c>
      <c r="E482" s="17">
        <v>285</v>
      </c>
      <c r="F482">
        <v>50</v>
      </c>
      <c r="G482">
        <v>39</v>
      </c>
      <c r="H482">
        <v>2</v>
      </c>
      <c r="I482">
        <v>0</v>
      </c>
      <c r="J482">
        <v>0</v>
      </c>
      <c r="K482">
        <v>32</v>
      </c>
      <c r="L482">
        <v>0</v>
      </c>
      <c r="M482">
        <v>0</v>
      </c>
      <c r="P482" s="4" t="str">
        <f>VLOOKUP(E482,'Maps and Palettes'!$H$2:$I$418,2,FALSE)</f>
        <v>Doma Castle: Exterior (WoB)</v>
      </c>
      <c r="Q482" s="5" t="s">
        <v>1808</v>
      </c>
      <c r="R482">
        <v>746</v>
      </c>
      <c r="S482" s="4">
        <f t="shared" ref="S482:S519" si="135">IF(VLOOKUP(R482,$A$3:$M$1354,5,FALSE)=511,"parent_map",VLOOKUP(R482,$A$3:$M$1354,2,FALSE))</f>
        <v>285</v>
      </c>
      <c r="T482" s="4">
        <f t="shared" ref="T482:T519" si="136">VLOOKUP(R482,$A$3:$M$1354,6,FALSE)</f>
        <v>28</v>
      </c>
      <c r="U482" s="4">
        <f t="shared" ref="U482:U519" si="137">VLOOKUP(R482,$A$3:$M$1354,7,FALSE)</f>
        <v>54</v>
      </c>
      <c r="V482" s="4">
        <f t="shared" ref="V482:V519" si="138">VLOOKUP(R482,$A$3:$M$1354,8,FALSE)</f>
        <v>0</v>
      </c>
      <c r="W482">
        <v>179</v>
      </c>
      <c r="X482" s="5" t="s">
        <v>2849</v>
      </c>
      <c r="AQ482" s="19">
        <v>285</v>
      </c>
      <c r="BB482" s="19"/>
    </row>
    <row r="483" spans="1:54">
      <c r="A483">
        <v>421</v>
      </c>
      <c r="B483" s="4">
        <v>123</v>
      </c>
      <c r="C483">
        <v>4</v>
      </c>
      <c r="D483">
        <v>14</v>
      </c>
      <c r="E483" s="17">
        <v>123</v>
      </c>
      <c r="F483">
        <v>42</v>
      </c>
      <c r="G483">
        <v>9</v>
      </c>
      <c r="H483">
        <v>2</v>
      </c>
      <c r="I483">
        <v>0</v>
      </c>
      <c r="J483">
        <v>0</v>
      </c>
      <c r="K483">
        <v>32</v>
      </c>
      <c r="L483">
        <v>0</v>
      </c>
      <c r="M483">
        <v>0</v>
      </c>
      <c r="P483" s="4" t="str">
        <f>VLOOKUP(E483,'Maps and Palettes'!$H$2:$I$418,2,FALSE)</f>
        <v>Doma Castle: Interior</v>
      </c>
      <c r="Q483" s="5" t="s">
        <v>1827</v>
      </c>
      <c r="R483">
        <v>422</v>
      </c>
      <c r="S483" s="4">
        <f t="shared" si="135"/>
        <v>123</v>
      </c>
      <c r="T483" s="4">
        <f t="shared" si="136"/>
        <v>4</v>
      </c>
      <c r="U483" s="4">
        <f t="shared" si="137"/>
        <v>13</v>
      </c>
      <c r="V483" s="4">
        <f t="shared" si="138"/>
        <v>0</v>
      </c>
      <c r="W483">
        <v>180</v>
      </c>
      <c r="X483" s="5" t="s">
        <v>1827</v>
      </c>
      <c r="Y483" s="4" t="s">
        <v>2928</v>
      </c>
      <c r="AQ483" s="19">
        <v>123</v>
      </c>
      <c r="BB483" s="19"/>
    </row>
    <row r="484" spans="1:54" ht="30">
      <c r="A484">
        <v>422</v>
      </c>
      <c r="B484" s="4">
        <v>123</v>
      </c>
      <c r="C484">
        <v>42</v>
      </c>
      <c r="D484">
        <v>7</v>
      </c>
      <c r="E484" s="17">
        <v>123</v>
      </c>
      <c r="F484">
        <v>4</v>
      </c>
      <c r="G484">
        <v>13</v>
      </c>
      <c r="H484">
        <v>0</v>
      </c>
      <c r="I484">
        <v>0</v>
      </c>
      <c r="J484">
        <v>0</v>
      </c>
      <c r="K484">
        <v>0</v>
      </c>
      <c r="L484">
        <v>0</v>
      </c>
      <c r="M484">
        <v>0</v>
      </c>
      <c r="P484" s="4" t="str">
        <f>VLOOKUP(E484,'Maps and Palettes'!$H$2:$I$418,2,FALSE)</f>
        <v>Doma Castle: Interior</v>
      </c>
      <c r="Q484" s="5" t="s">
        <v>5006</v>
      </c>
      <c r="R484">
        <v>421</v>
      </c>
      <c r="S484" s="4">
        <f t="shared" si="135"/>
        <v>123</v>
      </c>
      <c r="T484" s="4">
        <f t="shared" si="136"/>
        <v>42</v>
      </c>
      <c r="U484" s="4">
        <f t="shared" si="137"/>
        <v>9</v>
      </c>
      <c r="V484" s="4">
        <f t="shared" si="138"/>
        <v>2</v>
      </c>
      <c r="W484">
        <v>181</v>
      </c>
      <c r="X484" s="19" t="s">
        <v>2852</v>
      </c>
      <c r="AQ484" s="19">
        <v>123</v>
      </c>
      <c r="BB484" s="19"/>
    </row>
    <row r="485" spans="1:54">
      <c r="A485">
        <v>423</v>
      </c>
      <c r="B485" s="4">
        <v>123</v>
      </c>
      <c r="C485">
        <v>25</v>
      </c>
      <c r="D485">
        <v>18</v>
      </c>
      <c r="E485" s="17">
        <v>123</v>
      </c>
      <c r="F485">
        <v>10</v>
      </c>
      <c r="G485">
        <v>36</v>
      </c>
      <c r="H485">
        <v>2</v>
      </c>
      <c r="I485">
        <v>0</v>
      </c>
      <c r="J485">
        <v>0</v>
      </c>
      <c r="K485">
        <v>32</v>
      </c>
      <c r="L485">
        <v>0</v>
      </c>
      <c r="M485">
        <v>0</v>
      </c>
      <c r="P485" s="4" t="str">
        <f>VLOOKUP(E485,'Maps and Palettes'!$H$2:$I$418,2,FALSE)</f>
        <v>Doma Castle: Interior</v>
      </c>
      <c r="Q485" s="5" t="s">
        <v>954</v>
      </c>
      <c r="R485">
        <v>424</v>
      </c>
      <c r="S485" s="4">
        <f t="shared" si="135"/>
        <v>123</v>
      </c>
      <c r="T485" s="4">
        <f t="shared" si="136"/>
        <v>25</v>
      </c>
      <c r="U485" s="4">
        <f t="shared" si="137"/>
        <v>17</v>
      </c>
      <c r="V485" s="4">
        <f t="shared" si="138"/>
        <v>0</v>
      </c>
      <c r="W485">
        <v>182</v>
      </c>
      <c r="X485" t="s">
        <v>954</v>
      </c>
      <c r="AQ485" s="19">
        <v>123</v>
      </c>
      <c r="BB485" s="19"/>
    </row>
    <row r="486" spans="1:54" ht="30">
      <c r="A486">
        <v>424</v>
      </c>
      <c r="B486" s="4">
        <v>123</v>
      </c>
      <c r="C486">
        <v>10</v>
      </c>
      <c r="D486">
        <v>34</v>
      </c>
      <c r="E486" s="17">
        <v>123</v>
      </c>
      <c r="F486">
        <v>25</v>
      </c>
      <c r="G486">
        <v>17</v>
      </c>
      <c r="H486">
        <v>0</v>
      </c>
      <c r="I486">
        <v>1</v>
      </c>
      <c r="J486">
        <v>0</v>
      </c>
      <c r="K486">
        <v>8</v>
      </c>
      <c r="L486">
        <v>0</v>
      </c>
      <c r="M486">
        <v>0</v>
      </c>
      <c r="P486" s="4" t="str">
        <f>VLOOKUP(E486,'Maps and Palettes'!$H$2:$I$418,2,FALSE)</f>
        <v>Doma Castle: Interior</v>
      </c>
      <c r="Q486" s="5" t="s">
        <v>1810</v>
      </c>
      <c r="R486">
        <v>423</v>
      </c>
      <c r="S486" s="4">
        <f t="shared" si="135"/>
        <v>123</v>
      </c>
      <c r="T486" s="4">
        <f t="shared" si="136"/>
        <v>10</v>
      </c>
      <c r="U486" s="4">
        <f t="shared" si="137"/>
        <v>36</v>
      </c>
      <c r="V486" s="4">
        <f t="shared" si="138"/>
        <v>2</v>
      </c>
      <c r="W486">
        <v>178</v>
      </c>
      <c r="X486" s="4" t="s">
        <v>2847</v>
      </c>
      <c r="AQ486" s="19">
        <v>123</v>
      </c>
      <c r="BB486" s="19"/>
    </row>
    <row r="487" spans="1:54" ht="30">
      <c r="A487">
        <v>425</v>
      </c>
      <c r="B487" s="4">
        <v>123</v>
      </c>
      <c r="C487">
        <v>40</v>
      </c>
      <c r="D487">
        <v>7</v>
      </c>
      <c r="E487" s="17">
        <v>123</v>
      </c>
      <c r="F487">
        <v>56</v>
      </c>
      <c r="G487">
        <v>53</v>
      </c>
      <c r="H487">
        <v>0</v>
      </c>
      <c r="I487">
        <v>0</v>
      </c>
      <c r="J487">
        <v>0</v>
      </c>
      <c r="K487">
        <v>0</v>
      </c>
      <c r="L487">
        <v>0</v>
      </c>
      <c r="M487">
        <v>0</v>
      </c>
      <c r="P487" s="4" t="str">
        <f>VLOOKUP(E487,'Maps and Palettes'!$H$2:$I$418,2,FALSE)</f>
        <v>Doma Castle: Interior</v>
      </c>
      <c r="Q487" s="5" t="s">
        <v>5005</v>
      </c>
      <c r="R487">
        <v>426</v>
      </c>
      <c r="S487" s="4">
        <f t="shared" si="135"/>
        <v>123</v>
      </c>
      <c r="T487" s="4">
        <f t="shared" si="136"/>
        <v>40</v>
      </c>
      <c r="U487" s="4">
        <f t="shared" si="137"/>
        <v>9</v>
      </c>
      <c r="V487" s="4">
        <f t="shared" si="138"/>
        <v>2</v>
      </c>
      <c r="W487">
        <v>181</v>
      </c>
      <c r="X487" s="19" t="s">
        <v>2852</v>
      </c>
      <c r="AQ487" s="19">
        <v>123</v>
      </c>
      <c r="BB487" s="19"/>
    </row>
    <row r="488" spans="1:54">
      <c r="A488">
        <v>426</v>
      </c>
      <c r="B488" s="4">
        <v>123</v>
      </c>
      <c r="C488">
        <v>56</v>
      </c>
      <c r="D488">
        <v>54</v>
      </c>
      <c r="E488" s="17">
        <v>123</v>
      </c>
      <c r="F488">
        <v>40</v>
      </c>
      <c r="G488">
        <v>9</v>
      </c>
      <c r="H488">
        <v>2</v>
      </c>
      <c r="I488">
        <v>0</v>
      </c>
      <c r="J488">
        <v>0</v>
      </c>
      <c r="K488">
        <v>32</v>
      </c>
      <c r="L488">
        <v>0</v>
      </c>
      <c r="M488">
        <v>0</v>
      </c>
      <c r="P488" s="4" t="str">
        <f>VLOOKUP(E488,'Maps and Palettes'!$H$2:$I$418,2,FALSE)</f>
        <v>Doma Castle: Interior</v>
      </c>
      <c r="Q488" s="5" t="s">
        <v>2929</v>
      </c>
      <c r="R488">
        <v>425</v>
      </c>
      <c r="S488" s="4">
        <f t="shared" si="135"/>
        <v>123</v>
      </c>
      <c r="T488" s="4">
        <f t="shared" si="136"/>
        <v>56</v>
      </c>
      <c r="U488" s="4">
        <f t="shared" si="137"/>
        <v>53</v>
      </c>
      <c r="V488" s="4">
        <f t="shared" si="138"/>
        <v>0</v>
      </c>
      <c r="W488">
        <v>183</v>
      </c>
      <c r="X488" s="5" t="s">
        <v>2929</v>
      </c>
      <c r="AQ488" s="19">
        <v>123</v>
      </c>
      <c r="BB488" s="19"/>
    </row>
    <row r="489" spans="1:54" ht="30">
      <c r="A489">
        <v>427</v>
      </c>
      <c r="B489" s="4">
        <v>123</v>
      </c>
      <c r="C489">
        <v>40</v>
      </c>
      <c r="D489">
        <v>12</v>
      </c>
      <c r="E489" s="17">
        <v>123</v>
      </c>
      <c r="F489">
        <v>5</v>
      </c>
      <c r="G489">
        <v>45</v>
      </c>
      <c r="H489">
        <v>2</v>
      </c>
      <c r="I489">
        <v>0</v>
      </c>
      <c r="J489">
        <v>0</v>
      </c>
      <c r="K489">
        <v>32</v>
      </c>
      <c r="L489">
        <v>0</v>
      </c>
      <c r="M489">
        <v>0</v>
      </c>
      <c r="P489" s="4" t="str">
        <f>VLOOKUP(E489,'Maps and Palettes'!$H$2:$I$418,2,FALSE)</f>
        <v>Doma Castle: Interior</v>
      </c>
      <c r="Q489" s="5" t="s">
        <v>1811</v>
      </c>
      <c r="R489">
        <v>428</v>
      </c>
      <c r="S489" s="4">
        <f t="shared" si="135"/>
        <v>123</v>
      </c>
      <c r="T489" s="4">
        <f t="shared" si="136"/>
        <v>40</v>
      </c>
      <c r="U489" s="4">
        <f t="shared" si="137"/>
        <v>11</v>
      </c>
      <c r="V489" s="4">
        <f t="shared" si="138"/>
        <v>0</v>
      </c>
      <c r="W489">
        <v>181</v>
      </c>
      <c r="X489" s="4" t="s">
        <v>2852</v>
      </c>
      <c r="AQ489" s="19">
        <v>123</v>
      </c>
      <c r="BB489" s="19"/>
    </row>
    <row r="490" spans="1:54" ht="30">
      <c r="A490">
        <v>428</v>
      </c>
      <c r="B490" s="4">
        <v>123</v>
      </c>
      <c r="C490">
        <v>5</v>
      </c>
      <c r="D490">
        <v>43</v>
      </c>
      <c r="E490" s="17">
        <v>123</v>
      </c>
      <c r="F490">
        <v>40</v>
      </c>
      <c r="G490">
        <v>11</v>
      </c>
      <c r="H490">
        <v>0</v>
      </c>
      <c r="I490">
        <v>0</v>
      </c>
      <c r="J490">
        <v>0</v>
      </c>
      <c r="K490">
        <v>0</v>
      </c>
      <c r="L490">
        <v>0</v>
      </c>
      <c r="M490">
        <v>0</v>
      </c>
      <c r="P490" s="4" t="str">
        <f>VLOOKUP(E490,'Maps and Palettes'!$H$2:$I$418,2,FALSE)</f>
        <v>Doma Castle: Interior</v>
      </c>
      <c r="Q490" s="5" t="s">
        <v>1812</v>
      </c>
      <c r="R490">
        <v>427</v>
      </c>
      <c r="S490" s="4">
        <f t="shared" si="135"/>
        <v>123</v>
      </c>
      <c r="T490" s="4">
        <f t="shared" si="136"/>
        <v>5</v>
      </c>
      <c r="U490" s="4">
        <f t="shared" si="137"/>
        <v>45</v>
      </c>
      <c r="V490" s="4">
        <f t="shared" si="138"/>
        <v>2</v>
      </c>
      <c r="W490">
        <v>178</v>
      </c>
      <c r="X490" s="4" t="s">
        <v>2847</v>
      </c>
      <c r="AQ490" s="19">
        <v>123</v>
      </c>
      <c r="BB490" s="19"/>
    </row>
    <row r="491" spans="1:54" ht="30">
      <c r="A491">
        <v>429</v>
      </c>
      <c r="B491" s="4">
        <v>123</v>
      </c>
      <c r="C491">
        <v>49</v>
      </c>
      <c r="D491">
        <v>12</v>
      </c>
      <c r="E491" s="17">
        <v>123</v>
      </c>
      <c r="F491">
        <v>15</v>
      </c>
      <c r="G491">
        <v>45</v>
      </c>
      <c r="H491">
        <v>2</v>
      </c>
      <c r="I491">
        <v>0</v>
      </c>
      <c r="J491">
        <v>0</v>
      </c>
      <c r="K491">
        <v>32</v>
      </c>
      <c r="L491">
        <v>0</v>
      </c>
      <c r="M491">
        <v>0</v>
      </c>
      <c r="P491" s="4" t="str">
        <f>VLOOKUP(E491,'Maps and Palettes'!$H$2:$I$418,2,FALSE)</f>
        <v>Doma Castle: Interior</v>
      </c>
      <c r="Q491" s="5" t="s">
        <v>1813</v>
      </c>
      <c r="R491">
        <v>430</v>
      </c>
      <c r="S491" s="4">
        <f t="shared" si="135"/>
        <v>123</v>
      </c>
      <c r="T491" s="4">
        <f t="shared" si="136"/>
        <v>49</v>
      </c>
      <c r="U491" s="4">
        <f t="shared" si="137"/>
        <v>11</v>
      </c>
      <c r="V491" s="4">
        <f t="shared" si="138"/>
        <v>0</v>
      </c>
      <c r="W491">
        <v>181</v>
      </c>
      <c r="X491" s="4" t="s">
        <v>2852</v>
      </c>
      <c r="AQ491" s="19">
        <v>123</v>
      </c>
      <c r="BB491" s="19"/>
    </row>
    <row r="492" spans="1:54" ht="30">
      <c r="A492">
        <v>430</v>
      </c>
      <c r="B492" s="4">
        <v>123</v>
      </c>
      <c r="C492">
        <v>15</v>
      </c>
      <c r="D492">
        <v>43</v>
      </c>
      <c r="E492" s="17">
        <v>123</v>
      </c>
      <c r="F492">
        <v>49</v>
      </c>
      <c r="G492">
        <v>11</v>
      </c>
      <c r="H492">
        <v>0</v>
      </c>
      <c r="I492">
        <v>0</v>
      </c>
      <c r="J492">
        <v>0</v>
      </c>
      <c r="K492">
        <v>0</v>
      </c>
      <c r="L492">
        <v>0</v>
      </c>
      <c r="M492">
        <v>0</v>
      </c>
      <c r="P492" s="4" t="str">
        <f>VLOOKUP(E492,'Maps and Palettes'!$H$2:$I$418,2,FALSE)</f>
        <v>Doma Castle: Interior</v>
      </c>
      <c r="Q492" s="5" t="s">
        <v>1814</v>
      </c>
      <c r="R492">
        <v>429</v>
      </c>
      <c r="S492" s="4">
        <f t="shared" si="135"/>
        <v>123</v>
      </c>
      <c r="T492" s="4">
        <f t="shared" si="136"/>
        <v>15</v>
      </c>
      <c r="U492" s="4">
        <f t="shared" si="137"/>
        <v>45</v>
      </c>
      <c r="V492" s="4">
        <f t="shared" si="138"/>
        <v>2</v>
      </c>
      <c r="W492">
        <v>178</v>
      </c>
      <c r="X492" s="4" t="s">
        <v>2847</v>
      </c>
      <c r="AQ492" s="19">
        <v>123</v>
      </c>
      <c r="BB492" s="19"/>
    </row>
    <row r="493" spans="1:54">
      <c r="A493">
        <v>431</v>
      </c>
      <c r="B493" s="4">
        <v>123</v>
      </c>
      <c r="C493">
        <v>6</v>
      </c>
      <c r="D493">
        <v>24</v>
      </c>
      <c r="E493" s="17">
        <v>123</v>
      </c>
      <c r="F493">
        <v>49</v>
      </c>
      <c r="G493">
        <v>27</v>
      </c>
      <c r="H493">
        <v>1</v>
      </c>
      <c r="I493">
        <v>0</v>
      </c>
      <c r="J493">
        <v>0</v>
      </c>
      <c r="K493">
        <v>16</v>
      </c>
      <c r="L493">
        <v>0</v>
      </c>
      <c r="M493">
        <v>0</v>
      </c>
      <c r="P493" s="4" t="str">
        <f>VLOOKUP(E493,'Maps and Palettes'!$H$2:$I$418,2,FALSE)</f>
        <v>Doma Castle: Interior</v>
      </c>
      <c r="Q493" s="5" t="s">
        <v>1817</v>
      </c>
      <c r="R493">
        <v>432</v>
      </c>
      <c r="S493" s="4">
        <f t="shared" si="135"/>
        <v>123</v>
      </c>
      <c r="T493" s="4">
        <f t="shared" si="136"/>
        <v>5</v>
      </c>
      <c r="U493" s="4">
        <f t="shared" si="137"/>
        <v>25</v>
      </c>
      <c r="V493" s="4">
        <f t="shared" si="138"/>
        <v>3</v>
      </c>
      <c r="W493">
        <v>178</v>
      </c>
      <c r="X493" s="4" t="s">
        <v>2847</v>
      </c>
      <c r="AQ493" s="19">
        <v>123</v>
      </c>
      <c r="BB493" s="19"/>
    </row>
    <row r="494" spans="1:54">
      <c r="A494">
        <v>432</v>
      </c>
      <c r="B494" s="4">
        <v>123</v>
      </c>
      <c r="C494">
        <v>48</v>
      </c>
      <c r="D494">
        <v>28</v>
      </c>
      <c r="E494" s="17">
        <v>123</v>
      </c>
      <c r="F494">
        <v>5</v>
      </c>
      <c r="G494">
        <v>25</v>
      </c>
      <c r="H494">
        <v>3</v>
      </c>
      <c r="I494">
        <v>0</v>
      </c>
      <c r="J494">
        <v>0</v>
      </c>
      <c r="K494">
        <v>48</v>
      </c>
      <c r="L494">
        <v>0</v>
      </c>
      <c r="M494">
        <v>0</v>
      </c>
      <c r="P494" s="4" t="str">
        <f>VLOOKUP(E494,'Maps and Palettes'!$H$2:$I$418,2,FALSE)</f>
        <v>Doma Castle: Interior</v>
      </c>
      <c r="Q494" s="5" t="s">
        <v>1816</v>
      </c>
      <c r="R494">
        <v>431</v>
      </c>
      <c r="S494" s="4">
        <f t="shared" si="135"/>
        <v>123</v>
      </c>
      <c r="T494" s="4">
        <f t="shared" si="136"/>
        <v>49</v>
      </c>
      <c r="U494" s="4">
        <f t="shared" si="137"/>
        <v>27</v>
      </c>
      <c r="V494" s="4">
        <f t="shared" si="138"/>
        <v>1</v>
      </c>
      <c r="W494">
        <v>177</v>
      </c>
      <c r="X494" t="s">
        <v>2846</v>
      </c>
      <c r="AQ494" s="19">
        <v>123</v>
      </c>
      <c r="BB494" s="19"/>
    </row>
    <row r="495" spans="1:54" ht="30">
      <c r="A495">
        <v>433</v>
      </c>
      <c r="B495" s="4">
        <v>123</v>
      </c>
      <c r="C495">
        <v>16</v>
      </c>
      <c r="D495">
        <v>32</v>
      </c>
      <c r="E495" s="17">
        <v>124</v>
      </c>
      <c r="F495">
        <v>28</v>
      </c>
      <c r="G495">
        <v>36</v>
      </c>
      <c r="H495">
        <v>0</v>
      </c>
      <c r="I495">
        <v>0</v>
      </c>
      <c r="J495">
        <v>0</v>
      </c>
      <c r="K495">
        <v>0</v>
      </c>
      <c r="L495">
        <v>0</v>
      </c>
      <c r="M495">
        <v>0</v>
      </c>
      <c r="P495" s="4" t="str">
        <f>VLOOKUP(E495,'Maps and Palettes'!$H$2:$I$418,2,FALSE)</f>
        <v>Doma Castle: Cyan's Room</v>
      </c>
      <c r="Q495" s="5" t="s">
        <v>1818</v>
      </c>
      <c r="R495">
        <v>434</v>
      </c>
      <c r="S495" s="4">
        <f t="shared" si="135"/>
        <v>124</v>
      </c>
      <c r="T495" s="4">
        <f t="shared" si="136"/>
        <v>16</v>
      </c>
      <c r="U495" s="4">
        <f t="shared" si="137"/>
        <v>34</v>
      </c>
      <c r="V495" s="4">
        <f t="shared" si="138"/>
        <v>2</v>
      </c>
      <c r="W495">
        <v>178</v>
      </c>
      <c r="X495" s="4" t="s">
        <v>2847</v>
      </c>
      <c r="AQ495" s="19">
        <v>124</v>
      </c>
      <c r="BB495" s="19"/>
    </row>
    <row r="496" spans="1:54">
      <c r="A496">
        <v>434</v>
      </c>
      <c r="B496" s="4">
        <v>124</v>
      </c>
      <c r="C496">
        <v>28</v>
      </c>
      <c r="D496">
        <v>37</v>
      </c>
      <c r="E496" s="17">
        <v>123</v>
      </c>
      <c r="F496">
        <v>16</v>
      </c>
      <c r="G496">
        <v>34</v>
      </c>
      <c r="H496">
        <v>2</v>
      </c>
      <c r="I496">
        <v>0</v>
      </c>
      <c r="J496">
        <v>0</v>
      </c>
      <c r="K496">
        <v>32</v>
      </c>
      <c r="L496">
        <v>0</v>
      </c>
      <c r="M496">
        <v>0</v>
      </c>
      <c r="P496" s="4" t="str">
        <f>VLOOKUP(E496,'Maps and Palettes'!$H$2:$I$418,2,FALSE)</f>
        <v>Doma Castle: Interior</v>
      </c>
      <c r="Q496" s="5" t="s">
        <v>960</v>
      </c>
      <c r="R496">
        <v>433</v>
      </c>
      <c r="S496" s="4">
        <f t="shared" si="135"/>
        <v>123</v>
      </c>
      <c r="T496" s="4">
        <f t="shared" si="136"/>
        <v>28</v>
      </c>
      <c r="U496" s="4">
        <f t="shared" si="137"/>
        <v>36</v>
      </c>
      <c r="V496" s="4">
        <f t="shared" si="138"/>
        <v>0</v>
      </c>
      <c r="W496">
        <v>184</v>
      </c>
      <c r="X496" s="5" t="s">
        <v>960</v>
      </c>
      <c r="AQ496" s="19">
        <v>123</v>
      </c>
      <c r="BB496" s="19"/>
    </row>
    <row r="497" spans="1:54" ht="30">
      <c r="A497">
        <v>435</v>
      </c>
      <c r="B497" s="4">
        <v>125</v>
      </c>
      <c r="C497">
        <v>28</v>
      </c>
      <c r="D497">
        <v>12</v>
      </c>
      <c r="E497" s="17">
        <v>126</v>
      </c>
      <c r="F497">
        <v>51</v>
      </c>
      <c r="G497">
        <v>30</v>
      </c>
      <c r="H497">
        <v>0</v>
      </c>
      <c r="I497">
        <v>0</v>
      </c>
      <c r="J497">
        <v>0</v>
      </c>
      <c r="K497">
        <v>0</v>
      </c>
      <c r="L497">
        <v>0</v>
      </c>
      <c r="M497">
        <v>0</v>
      </c>
      <c r="P497" s="4" t="str">
        <f>VLOOKUP(E497,'Maps and Palettes'!$H$2:$I$418,2,FALSE)</f>
        <v>Doma Castle: Interior (Cyan's Dream)</v>
      </c>
      <c r="Q497" s="5" t="s">
        <v>1819</v>
      </c>
      <c r="R497">
        <v>439</v>
      </c>
      <c r="S497" s="4">
        <f t="shared" si="135"/>
        <v>126</v>
      </c>
      <c r="T497" s="4">
        <f t="shared" si="136"/>
        <v>28</v>
      </c>
      <c r="U497" s="4">
        <f t="shared" si="137"/>
        <v>14</v>
      </c>
      <c r="V497" s="4">
        <f t="shared" si="138"/>
        <v>2</v>
      </c>
      <c r="W497">
        <v>185</v>
      </c>
      <c r="X497" s="4" t="s">
        <v>2853</v>
      </c>
      <c r="AQ497" s="19">
        <v>126</v>
      </c>
      <c r="BB497" s="19"/>
    </row>
    <row r="498" spans="1:54" ht="30">
      <c r="A498">
        <v>436</v>
      </c>
      <c r="B498" s="4">
        <v>125</v>
      </c>
      <c r="C498">
        <v>28</v>
      </c>
      <c r="D498">
        <v>31</v>
      </c>
      <c r="E498" s="17">
        <v>126</v>
      </c>
      <c r="F498">
        <v>10</v>
      </c>
      <c r="G498">
        <v>49</v>
      </c>
      <c r="H498">
        <v>0</v>
      </c>
      <c r="I498">
        <v>0</v>
      </c>
      <c r="J498">
        <v>0</v>
      </c>
      <c r="K498">
        <v>0</v>
      </c>
      <c r="L498">
        <v>0</v>
      </c>
      <c r="M498">
        <v>0</v>
      </c>
      <c r="P498" s="4" t="str">
        <f>VLOOKUP(E498,'Maps and Palettes'!$H$2:$I$418,2,FALSE)</f>
        <v>Doma Castle: Interior (Cyan's Dream)</v>
      </c>
      <c r="Q498" s="5" t="s">
        <v>1820</v>
      </c>
      <c r="R498">
        <v>440</v>
      </c>
      <c r="S498" s="4">
        <f t="shared" si="135"/>
        <v>126</v>
      </c>
      <c r="T498" s="4">
        <f t="shared" si="136"/>
        <v>28</v>
      </c>
      <c r="U498" s="4">
        <f t="shared" si="137"/>
        <v>33</v>
      </c>
      <c r="V498" s="4">
        <f t="shared" si="138"/>
        <v>2</v>
      </c>
      <c r="W498">
        <v>186</v>
      </c>
      <c r="X498" s="4" t="s">
        <v>2854</v>
      </c>
      <c r="AQ498" s="19">
        <v>126</v>
      </c>
      <c r="BB498" s="19"/>
    </row>
    <row r="499" spans="1:54" ht="30">
      <c r="A499">
        <v>437</v>
      </c>
      <c r="B499" s="4">
        <v>125</v>
      </c>
      <c r="C499">
        <v>37</v>
      </c>
      <c r="D499">
        <v>11</v>
      </c>
      <c r="E499" s="17">
        <v>126</v>
      </c>
      <c r="F499">
        <v>18</v>
      </c>
      <c r="G499">
        <v>38</v>
      </c>
      <c r="H499">
        <v>0</v>
      </c>
      <c r="I499">
        <v>0</v>
      </c>
      <c r="J499">
        <v>0</v>
      </c>
      <c r="K499">
        <v>0</v>
      </c>
      <c r="L499">
        <v>0</v>
      </c>
      <c r="M499">
        <v>0</v>
      </c>
      <c r="P499" s="4" t="str">
        <f>VLOOKUP(E499,'Maps and Palettes'!$H$2:$I$418,2,FALSE)</f>
        <v>Doma Castle: Interior (Cyan's Dream)</v>
      </c>
      <c r="Q499" s="5" t="s">
        <v>1822</v>
      </c>
      <c r="R499">
        <v>441</v>
      </c>
      <c r="S499" s="4">
        <f t="shared" si="135"/>
        <v>126</v>
      </c>
      <c r="T499" s="4">
        <f t="shared" si="136"/>
        <v>37</v>
      </c>
      <c r="U499" s="4">
        <f t="shared" si="137"/>
        <v>13</v>
      </c>
      <c r="V499" s="4">
        <f t="shared" si="138"/>
        <v>2</v>
      </c>
      <c r="W499">
        <v>187</v>
      </c>
      <c r="X499" s="4" t="s">
        <v>2855</v>
      </c>
      <c r="AQ499" s="19">
        <v>126</v>
      </c>
      <c r="BB499" s="19"/>
    </row>
    <row r="500" spans="1:54" ht="30">
      <c r="A500">
        <v>438</v>
      </c>
      <c r="B500" s="4">
        <v>125</v>
      </c>
      <c r="C500">
        <v>50</v>
      </c>
      <c r="D500">
        <v>37</v>
      </c>
      <c r="E500" s="17">
        <v>126</v>
      </c>
      <c r="F500">
        <v>28</v>
      </c>
      <c r="G500">
        <v>54</v>
      </c>
      <c r="H500">
        <v>0</v>
      </c>
      <c r="I500">
        <v>0</v>
      </c>
      <c r="J500">
        <v>0</v>
      </c>
      <c r="K500">
        <v>0</v>
      </c>
      <c r="L500">
        <v>0</v>
      </c>
      <c r="M500">
        <v>0</v>
      </c>
      <c r="P500" s="4" t="str">
        <f>VLOOKUP(E500,'Maps and Palettes'!$H$2:$I$418,2,FALSE)</f>
        <v>Doma Castle: Interior (Cyan's Dream)</v>
      </c>
      <c r="Q500" s="5" t="s">
        <v>1821</v>
      </c>
      <c r="R500">
        <v>442</v>
      </c>
      <c r="S500" s="4">
        <f t="shared" si="135"/>
        <v>126</v>
      </c>
      <c r="T500" s="4">
        <f t="shared" si="136"/>
        <v>50</v>
      </c>
      <c r="U500" s="4">
        <f t="shared" si="137"/>
        <v>39</v>
      </c>
      <c r="V500" s="4">
        <f t="shared" si="138"/>
        <v>2</v>
      </c>
      <c r="W500">
        <v>187</v>
      </c>
      <c r="X500" s="4" t="s">
        <v>2855</v>
      </c>
      <c r="AQ500" s="19">
        <v>126</v>
      </c>
      <c r="BB500" s="19"/>
    </row>
    <row r="501" spans="1:54" ht="30">
      <c r="A501">
        <v>439</v>
      </c>
      <c r="B501" s="4">
        <v>126</v>
      </c>
      <c r="C501">
        <v>51</v>
      </c>
      <c r="D501">
        <v>31</v>
      </c>
      <c r="E501" s="17">
        <v>125</v>
      </c>
      <c r="F501">
        <v>28</v>
      </c>
      <c r="G501">
        <v>14</v>
      </c>
      <c r="H501">
        <v>2</v>
      </c>
      <c r="I501">
        <v>0</v>
      </c>
      <c r="J501">
        <v>0</v>
      </c>
      <c r="K501">
        <v>32</v>
      </c>
      <c r="L501">
        <v>0</v>
      </c>
      <c r="M501">
        <v>0</v>
      </c>
      <c r="P501" s="4" t="str">
        <f>VLOOKUP(E501,'Maps and Palettes'!$H$2:$I$418,2,FALSE)</f>
        <v>Doma Castle: Exterior (Cyan's Dream)</v>
      </c>
      <c r="Q501" s="5" t="s">
        <v>1823</v>
      </c>
      <c r="R501">
        <v>435</v>
      </c>
      <c r="S501" s="4">
        <f t="shared" si="135"/>
        <v>125</v>
      </c>
      <c r="T501" s="4">
        <f t="shared" si="136"/>
        <v>51</v>
      </c>
      <c r="U501" s="4">
        <f t="shared" si="137"/>
        <v>30</v>
      </c>
      <c r="V501" s="4">
        <f t="shared" si="138"/>
        <v>0</v>
      </c>
      <c r="W501">
        <v>188</v>
      </c>
      <c r="X501" s="5" t="s">
        <v>2856</v>
      </c>
      <c r="AQ501" s="19">
        <v>125</v>
      </c>
      <c r="BB501" s="19"/>
    </row>
    <row r="502" spans="1:54" ht="30">
      <c r="A502">
        <v>440</v>
      </c>
      <c r="B502" s="4">
        <v>126</v>
      </c>
      <c r="C502">
        <v>10</v>
      </c>
      <c r="D502">
        <v>50</v>
      </c>
      <c r="E502" s="17">
        <v>125</v>
      </c>
      <c r="F502">
        <v>28</v>
      </c>
      <c r="G502">
        <v>33</v>
      </c>
      <c r="H502">
        <v>2</v>
      </c>
      <c r="I502">
        <v>0</v>
      </c>
      <c r="J502">
        <v>0</v>
      </c>
      <c r="K502">
        <v>32</v>
      </c>
      <c r="L502">
        <v>0</v>
      </c>
      <c r="M502">
        <v>0</v>
      </c>
      <c r="P502" s="4" t="str">
        <f>VLOOKUP(E502,'Maps and Palettes'!$H$2:$I$418,2,FALSE)</f>
        <v>Doma Castle: Exterior (Cyan's Dream)</v>
      </c>
      <c r="Q502" s="5" t="s">
        <v>1824</v>
      </c>
      <c r="R502">
        <v>436</v>
      </c>
      <c r="S502" s="4">
        <f t="shared" si="135"/>
        <v>125</v>
      </c>
      <c r="T502" s="4">
        <f t="shared" si="136"/>
        <v>10</v>
      </c>
      <c r="U502" s="4">
        <f t="shared" si="137"/>
        <v>49</v>
      </c>
      <c r="V502" s="4">
        <f t="shared" si="138"/>
        <v>0</v>
      </c>
      <c r="W502">
        <v>189</v>
      </c>
      <c r="X502" s="5" t="s">
        <v>2858</v>
      </c>
      <c r="AQ502" s="19">
        <v>125</v>
      </c>
      <c r="BB502" s="19"/>
    </row>
    <row r="503" spans="1:54" ht="30">
      <c r="A503">
        <v>441</v>
      </c>
      <c r="B503" s="4">
        <v>126</v>
      </c>
      <c r="C503">
        <v>18</v>
      </c>
      <c r="D503">
        <v>39</v>
      </c>
      <c r="E503" s="17">
        <v>125</v>
      </c>
      <c r="F503">
        <v>37</v>
      </c>
      <c r="G503">
        <v>13</v>
      </c>
      <c r="H503">
        <v>2</v>
      </c>
      <c r="I503">
        <v>0</v>
      </c>
      <c r="J503">
        <v>0</v>
      </c>
      <c r="K503">
        <v>32</v>
      </c>
      <c r="L503">
        <v>0</v>
      </c>
      <c r="M503">
        <v>0</v>
      </c>
      <c r="P503" s="4" t="str">
        <f>VLOOKUP(E503,'Maps and Palettes'!$H$2:$I$418,2,FALSE)</f>
        <v>Doma Castle: Exterior (Cyan's Dream)</v>
      </c>
      <c r="Q503" s="5" t="s">
        <v>1825</v>
      </c>
      <c r="R503">
        <v>437</v>
      </c>
      <c r="S503" s="4">
        <f t="shared" si="135"/>
        <v>125</v>
      </c>
      <c r="T503" s="4">
        <f t="shared" si="136"/>
        <v>18</v>
      </c>
      <c r="U503" s="4">
        <f t="shared" si="137"/>
        <v>38</v>
      </c>
      <c r="V503" s="4">
        <f t="shared" si="138"/>
        <v>0</v>
      </c>
      <c r="W503">
        <v>189</v>
      </c>
      <c r="X503" s="5" t="s">
        <v>2858</v>
      </c>
      <c r="Y503" s="19" t="s">
        <v>7394</v>
      </c>
      <c r="AQ503" s="19">
        <v>125</v>
      </c>
      <c r="BB503" s="19"/>
    </row>
    <row r="504" spans="1:54" ht="30">
      <c r="A504">
        <v>442</v>
      </c>
      <c r="B504" s="4">
        <v>126</v>
      </c>
      <c r="C504">
        <v>28</v>
      </c>
      <c r="D504">
        <v>55</v>
      </c>
      <c r="E504" s="17">
        <v>125</v>
      </c>
      <c r="F504">
        <v>50</v>
      </c>
      <c r="G504">
        <v>39</v>
      </c>
      <c r="H504">
        <v>2</v>
      </c>
      <c r="I504">
        <v>0</v>
      </c>
      <c r="J504">
        <v>0</v>
      </c>
      <c r="K504">
        <v>32</v>
      </c>
      <c r="L504">
        <v>0</v>
      </c>
      <c r="M504">
        <v>0</v>
      </c>
      <c r="P504" s="4" t="str">
        <f>VLOOKUP(E504,'Maps and Palettes'!$H$2:$I$418,2,FALSE)</f>
        <v>Doma Castle: Exterior (Cyan's Dream)</v>
      </c>
      <c r="Q504" s="5" t="s">
        <v>1826</v>
      </c>
      <c r="R504">
        <v>438</v>
      </c>
      <c r="S504" s="4">
        <f t="shared" si="135"/>
        <v>125</v>
      </c>
      <c r="T504" s="4">
        <f t="shared" si="136"/>
        <v>28</v>
      </c>
      <c r="U504" s="4">
        <f t="shared" si="137"/>
        <v>54</v>
      </c>
      <c r="V504" s="4">
        <f t="shared" si="138"/>
        <v>0</v>
      </c>
      <c r="W504">
        <v>190</v>
      </c>
      <c r="X504" s="5" t="s">
        <v>2857</v>
      </c>
      <c r="AQ504" s="19">
        <v>125</v>
      </c>
      <c r="BB504" s="19"/>
    </row>
    <row r="505" spans="1:54" ht="30">
      <c r="A505">
        <v>443</v>
      </c>
      <c r="B505" s="4">
        <v>126</v>
      </c>
      <c r="C505">
        <v>4</v>
      </c>
      <c r="D505">
        <v>14</v>
      </c>
      <c r="E505" s="17">
        <v>126</v>
      </c>
      <c r="F505">
        <v>42</v>
      </c>
      <c r="G505">
        <v>9</v>
      </c>
      <c r="H505">
        <v>2</v>
      </c>
      <c r="I505">
        <v>0</v>
      </c>
      <c r="J505">
        <v>0</v>
      </c>
      <c r="K505">
        <v>32</v>
      </c>
      <c r="L505">
        <v>0</v>
      </c>
      <c r="M505">
        <v>0</v>
      </c>
      <c r="P505" s="4" t="str">
        <f>VLOOKUP(E505,'Maps and Palettes'!$H$2:$I$418,2,FALSE)</f>
        <v>Doma Castle: Interior (Cyan's Dream)</v>
      </c>
      <c r="Q505" s="5" t="s">
        <v>1828</v>
      </c>
      <c r="R505">
        <v>444</v>
      </c>
      <c r="S505" s="4">
        <f t="shared" si="135"/>
        <v>126</v>
      </c>
      <c r="T505" s="4">
        <f t="shared" si="136"/>
        <v>4</v>
      </c>
      <c r="U505" s="4">
        <f t="shared" si="137"/>
        <v>13</v>
      </c>
      <c r="V505" s="4">
        <f t="shared" si="138"/>
        <v>0</v>
      </c>
      <c r="W505">
        <v>191</v>
      </c>
      <c r="X505" s="5" t="s">
        <v>1828</v>
      </c>
      <c r="AQ505" s="19">
        <v>126</v>
      </c>
      <c r="BB505" s="19"/>
    </row>
    <row r="506" spans="1:54" ht="30">
      <c r="A506">
        <v>444</v>
      </c>
      <c r="B506" s="4">
        <v>126</v>
      </c>
      <c r="C506">
        <v>42</v>
      </c>
      <c r="D506">
        <v>7</v>
      </c>
      <c r="E506" s="17">
        <v>126</v>
      </c>
      <c r="F506">
        <v>4</v>
      </c>
      <c r="G506">
        <v>13</v>
      </c>
      <c r="H506">
        <v>0</v>
      </c>
      <c r="I506">
        <v>0</v>
      </c>
      <c r="J506">
        <v>0</v>
      </c>
      <c r="K506">
        <v>0</v>
      </c>
      <c r="L506">
        <v>0</v>
      </c>
      <c r="M506">
        <v>0</v>
      </c>
      <c r="P506" s="4" t="str">
        <f>VLOOKUP(E506,'Maps and Palettes'!$H$2:$I$418,2,FALSE)</f>
        <v>Doma Castle: Interior (Cyan's Dream)</v>
      </c>
      <c r="Q506" s="5" t="s">
        <v>5007</v>
      </c>
      <c r="R506">
        <v>443</v>
      </c>
      <c r="S506" s="4">
        <f t="shared" si="135"/>
        <v>126</v>
      </c>
      <c r="T506" s="4">
        <f t="shared" si="136"/>
        <v>42</v>
      </c>
      <c r="U506" s="4">
        <f t="shared" si="137"/>
        <v>9</v>
      </c>
      <c r="V506" s="4">
        <f t="shared" si="138"/>
        <v>2</v>
      </c>
      <c r="W506">
        <v>192</v>
      </c>
      <c r="X506" s="5" t="s">
        <v>2859</v>
      </c>
      <c r="AQ506" s="19">
        <v>126</v>
      </c>
      <c r="BB506" s="19"/>
    </row>
    <row r="507" spans="1:54" ht="30">
      <c r="A507">
        <v>445</v>
      </c>
      <c r="B507" s="4">
        <v>126</v>
      </c>
      <c r="C507">
        <v>10</v>
      </c>
      <c r="D507">
        <v>34</v>
      </c>
      <c r="E507" s="17">
        <v>126</v>
      </c>
      <c r="F507">
        <v>25</v>
      </c>
      <c r="G507">
        <v>17</v>
      </c>
      <c r="H507">
        <v>0</v>
      </c>
      <c r="I507">
        <v>0</v>
      </c>
      <c r="J507">
        <v>0</v>
      </c>
      <c r="K507">
        <v>0</v>
      </c>
      <c r="L507">
        <v>0</v>
      </c>
      <c r="M507">
        <v>0</v>
      </c>
      <c r="P507" s="4" t="str">
        <f>VLOOKUP(E507,'Maps and Palettes'!$H$2:$I$418,2,FALSE)</f>
        <v>Doma Castle: Interior (Cyan's Dream)</v>
      </c>
      <c r="Q507" s="5" t="s">
        <v>1829</v>
      </c>
      <c r="R507">
        <v>456</v>
      </c>
      <c r="S507" s="4">
        <f t="shared" si="135"/>
        <v>126</v>
      </c>
      <c r="T507" s="4">
        <f t="shared" si="136"/>
        <v>10</v>
      </c>
      <c r="U507" s="4">
        <f t="shared" si="137"/>
        <v>36</v>
      </c>
      <c r="V507" s="4">
        <f t="shared" si="138"/>
        <v>2</v>
      </c>
      <c r="W507">
        <v>189</v>
      </c>
      <c r="X507" s="5" t="s">
        <v>2858</v>
      </c>
      <c r="AQ507" s="19">
        <v>126</v>
      </c>
      <c r="BB507" s="19"/>
    </row>
    <row r="508" spans="1:54" ht="30">
      <c r="A508">
        <v>446</v>
      </c>
      <c r="B508" s="4">
        <v>126</v>
      </c>
      <c r="C508">
        <v>40</v>
      </c>
      <c r="D508">
        <v>7</v>
      </c>
      <c r="E508" s="17">
        <v>126</v>
      </c>
      <c r="F508">
        <v>56</v>
      </c>
      <c r="G508">
        <v>53</v>
      </c>
      <c r="H508">
        <v>0</v>
      </c>
      <c r="I508">
        <v>0</v>
      </c>
      <c r="J508">
        <v>0</v>
      </c>
      <c r="K508">
        <v>0</v>
      </c>
      <c r="L508">
        <v>0</v>
      </c>
      <c r="M508">
        <v>0</v>
      </c>
      <c r="P508" s="4" t="str">
        <f>VLOOKUP(E508,'Maps and Palettes'!$H$2:$I$418,2,FALSE)</f>
        <v>Doma Castle: Interior (Cyan's Dream)</v>
      </c>
      <c r="Q508" s="5" t="s">
        <v>5008</v>
      </c>
      <c r="R508">
        <v>447</v>
      </c>
      <c r="S508" s="4">
        <f t="shared" si="135"/>
        <v>126</v>
      </c>
      <c r="T508" s="4">
        <f t="shared" si="136"/>
        <v>40</v>
      </c>
      <c r="U508" s="4">
        <f t="shared" si="137"/>
        <v>9</v>
      </c>
      <c r="V508" s="4">
        <f t="shared" si="138"/>
        <v>2</v>
      </c>
      <c r="W508">
        <v>192</v>
      </c>
      <c r="X508" s="5" t="s">
        <v>2859</v>
      </c>
      <c r="AQ508" s="19">
        <v>126</v>
      </c>
      <c r="BB508" s="19"/>
    </row>
    <row r="509" spans="1:54">
      <c r="A509">
        <v>447</v>
      </c>
      <c r="B509" s="4">
        <v>126</v>
      </c>
      <c r="C509">
        <v>56</v>
      </c>
      <c r="D509">
        <v>54</v>
      </c>
      <c r="E509" s="17">
        <v>126</v>
      </c>
      <c r="F509">
        <v>40</v>
      </c>
      <c r="G509">
        <v>9</v>
      </c>
      <c r="H509">
        <v>2</v>
      </c>
      <c r="I509">
        <v>0</v>
      </c>
      <c r="J509">
        <v>0</v>
      </c>
      <c r="K509">
        <v>32</v>
      </c>
      <c r="L509">
        <v>0</v>
      </c>
      <c r="M509">
        <v>0</v>
      </c>
      <c r="P509" s="4" t="str">
        <f>VLOOKUP(E509,'Maps and Palettes'!$H$2:$I$418,2,FALSE)</f>
        <v>Doma Castle: Interior (Cyan's Dream)</v>
      </c>
      <c r="Q509" s="5" t="s">
        <v>1830</v>
      </c>
      <c r="R509">
        <v>446</v>
      </c>
      <c r="S509" s="4">
        <f t="shared" si="135"/>
        <v>126</v>
      </c>
      <c r="T509" s="4">
        <f t="shared" si="136"/>
        <v>56</v>
      </c>
      <c r="U509" s="4">
        <f t="shared" si="137"/>
        <v>53</v>
      </c>
      <c r="V509" s="4">
        <f t="shared" si="138"/>
        <v>0</v>
      </c>
      <c r="W509">
        <v>193</v>
      </c>
      <c r="X509" s="5" t="s">
        <v>1830</v>
      </c>
      <c r="AQ509" s="19">
        <v>126</v>
      </c>
      <c r="BB509" s="19"/>
    </row>
    <row r="510" spans="1:54" ht="30">
      <c r="A510">
        <v>448</v>
      </c>
      <c r="B510" s="4">
        <v>126</v>
      </c>
      <c r="C510">
        <v>40</v>
      </c>
      <c r="D510">
        <v>12</v>
      </c>
      <c r="E510" s="17">
        <v>126</v>
      </c>
      <c r="F510">
        <v>5</v>
      </c>
      <c r="G510">
        <v>45</v>
      </c>
      <c r="H510">
        <v>2</v>
      </c>
      <c r="I510">
        <v>0</v>
      </c>
      <c r="J510">
        <v>0</v>
      </c>
      <c r="K510">
        <v>32</v>
      </c>
      <c r="L510">
        <v>0</v>
      </c>
      <c r="M510">
        <v>0</v>
      </c>
      <c r="P510" s="4" t="str">
        <f>VLOOKUP(E510,'Maps and Palettes'!$H$2:$I$418,2,FALSE)</f>
        <v>Doma Castle: Interior (Cyan's Dream)</v>
      </c>
      <c r="Q510" s="5" t="s">
        <v>1831</v>
      </c>
      <c r="R510">
        <v>449</v>
      </c>
      <c r="S510" s="4">
        <f t="shared" si="135"/>
        <v>126</v>
      </c>
      <c r="T510" s="4">
        <f t="shared" si="136"/>
        <v>40</v>
      </c>
      <c r="U510" s="4">
        <f t="shared" si="137"/>
        <v>11</v>
      </c>
      <c r="V510" s="4">
        <f t="shared" si="138"/>
        <v>0</v>
      </c>
      <c r="W510">
        <v>192</v>
      </c>
      <c r="X510" s="5" t="s">
        <v>2859</v>
      </c>
      <c r="AQ510" s="19">
        <v>126</v>
      </c>
      <c r="BB510" s="19"/>
    </row>
    <row r="511" spans="1:54" ht="30">
      <c r="A511">
        <v>449</v>
      </c>
      <c r="B511" s="4">
        <v>126</v>
      </c>
      <c r="C511">
        <v>5</v>
      </c>
      <c r="D511">
        <v>43</v>
      </c>
      <c r="E511" s="17">
        <v>126</v>
      </c>
      <c r="F511">
        <v>40</v>
      </c>
      <c r="G511">
        <v>11</v>
      </c>
      <c r="H511">
        <v>0</v>
      </c>
      <c r="I511">
        <v>0</v>
      </c>
      <c r="J511">
        <v>0</v>
      </c>
      <c r="K511">
        <v>0</v>
      </c>
      <c r="L511">
        <v>0</v>
      </c>
      <c r="M511">
        <v>0</v>
      </c>
      <c r="P511" s="4" t="str">
        <f>VLOOKUP(E511,'Maps and Palettes'!$H$2:$I$418,2,FALSE)</f>
        <v>Doma Castle: Interior (Cyan's Dream)</v>
      </c>
      <c r="Q511" s="5" t="s">
        <v>1832</v>
      </c>
      <c r="R511">
        <v>448</v>
      </c>
      <c r="S511" s="4">
        <f t="shared" si="135"/>
        <v>126</v>
      </c>
      <c r="T511" s="4">
        <f t="shared" si="136"/>
        <v>5</v>
      </c>
      <c r="U511" s="4">
        <f t="shared" si="137"/>
        <v>45</v>
      </c>
      <c r="V511" s="4">
        <f t="shared" si="138"/>
        <v>2</v>
      </c>
      <c r="W511">
        <v>189</v>
      </c>
      <c r="X511" s="5" t="s">
        <v>2858</v>
      </c>
      <c r="AQ511" s="19">
        <v>126</v>
      </c>
      <c r="BB511" s="19"/>
    </row>
    <row r="512" spans="1:54" ht="30">
      <c r="A512">
        <v>450</v>
      </c>
      <c r="B512" s="4">
        <v>126</v>
      </c>
      <c r="C512">
        <v>49</v>
      </c>
      <c r="D512">
        <v>12</v>
      </c>
      <c r="E512" s="17">
        <v>126</v>
      </c>
      <c r="F512">
        <v>15</v>
      </c>
      <c r="G512">
        <v>45</v>
      </c>
      <c r="H512">
        <v>2</v>
      </c>
      <c r="I512">
        <v>0</v>
      </c>
      <c r="J512">
        <v>0</v>
      </c>
      <c r="K512">
        <v>32</v>
      </c>
      <c r="L512">
        <v>0</v>
      </c>
      <c r="M512">
        <v>0</v>
      </c>
      <c r="P512" s="4" t="str">
        <f>VLOOKUP(E512,'Maps and Palettes'!$H$2:$I$418,2,FALSE)</f>
        <v>Doma Castle: Interior (Cyan's Dream)</v>
      </c>
      <c r="Q512" s="5" t="s">
        <v>1833</v>
      </c>
      <c r="R512">
        <v>451</v>
      </c>
      <c r="S512" s="4">
        <f t="shared" si="135"/>
        <v>126</v>
      </c>
      <c r="T512" s="4">
        <f t="shared" si="136"/>
        <v>49</v>
      </c>
      <c r="U512" s="4">
        <f t="shared" si="137"/>
        <v>11</v>
      </c>
      <c r="V512" s="4">
        <f t="shared" si="138"/>
        <v>0</v>
      </c>
      <c r="W512">
        <v>192</v>
      </c>
      <c r="X512" s="5" t="s">
        <v>2859</v>
      </c>
      <c r="AQ512" s="19">
        <v>126</v>
      </c>
      <c r="BB512" s="19"/>
    </row>
    <row r="513" spans="1:54" ht="30">
      <c r="A513">
        <v>451</v>
      </c>
      <c r="B513" s="4">
        <v>126</v>
      </c>
      <c r="C513">
        <v>15</v>
      </c>
      <c r="D513">
        <v>43</v>
      </c>
      <c r="E513" s="17">
        <v>126</v>
      </c>
      <c r="F513">
        <v>49</v>
      </c>
      <c r="G513">
        <v>11</v>
      </c>
      <c r="H513">
        <v>0</v>
      </c>
      <c r="I513">
        <v>0</v>
      </c>
      <c r="J513">
        <v>0</v>
      </c>
      <c r="K513">
        <v>0</v>
      </c>
      <c r="L513">
        <v>0</v>
      </c>
      <c r="M513">
        <v>0</v>
      </c>
      <c r="P513" s="4" t="str">
        <f>VLOOKUP(E513,'Maps and Palettes'!$H$2:$I$418,2,FALSE)</f>
        <v>Doma Castle: Interior (Cyan's Dream)</v>
      </c>
      <c r="Q513" s="5" t="s">
        <v>1834</v>
      </c>
      <c r="R513">
        <v>450</v>
      </c>
      <c r="S513" s="4">
        <f t="shared" si="135"/>
        <v>126</v>
      </c>
      <c r="T513" s="4">
        <f t="shared" si="136"/>
        <v>15</v>
      </c>
      <c r="U513" s="4">
        <f t="shared" si="137"/>
        <v>45</v>
      </c>
      <c r="V513" s="4">
        <f t="shared" si="138"/>
        <v>2</v>
      </c>
      <c r="W513">
        <v>189</v>
      </c>
      <c r="X513" s="5" t="s">
        <v>2858</v>
      </c>
      <c r="AQ513" s="19">
        <v>126</v>
      </c>
      <c r="BB513" s="19"/>
    </row>
    <row r="514" spans="1:54">
      <c r="A514">
        <v>452</v>
      </c>
      <c r="B514" s="4">
        <v>126</v>
      </c>
      <c r="C514">
        <v>6</v>
      </c>
      <c r="D514">
        <v>24</v>
      </c>
      <c r="E514" s="17">
        <v>126</v>
      </c>
      <c r="F514">
        <v>49</v>
      </c>
      <c r="G514">
        <v>27</v>
      </c>
      <c r="H514">
        <v>1</v>
      </c>
      <c r="I514">
        <v>0</v>
      </c>
      <c r="J514">
        <v>0</v>
      </c>
      <c r="K514">
        <v>16</v>
      </c>
      <c r="L514">
        <v>0</v>
      </c>
      <c r="M514">
        <v>0</v>
      </c>
      <c r="P514" s="4" t="str">
        <f>VLOOKUP(E514,'Maps and Palettes'!$H$2:$I$418,2,FALSE)</f>
        <v>Doma Castle: Interior (Cyan's Dream)</v>
      </c>
      <c r="Q514" s="5" t="s">
        <v>1835</v>
      </c>
      <c r="R514">
        <v>453</v>
      </c>
      <c r="S514" s="4">
        <f t="shared" si="135"/>
        <v>126</v>
      </c>
      <c r="T514" s="4">
        <f t="shared" si="136"/>
        <v>5</v>
      </c>
      <c r="U514" s="4">
        <f t="shared" si="137"/>
        <v>25</v>
      </c>
      <c r="V514" s="4">
        <f t="shared" si="138"/>
        <v>3</v>
      </c>
      <c r="W514">
        <v>189</v>
      </c>
      <c r="X514" s="5" t="s">
        <v>2858</v>
      </c>
      <c r="AQ514" s="19">
        <v>126</v>
      </c>
      <c r="BB514" s="19"/>
    </row>
    <row r="515" spans="1:54">
      <c r="A515">
        <v>453</v>
      </c>
      <c r="B515" s="4">
        <v>126</v>
      </c>
      <c r="C515">
        <v>48</v>
      </c>
      <c r="D515">
        <v>28</v>
      </c>
      <c r="E515" s="17">
        <v>126</v>
      </c>
      <c r="F515">
        <v>5</v>
      </c>
      <c r="G515">
        <v>25</v>
      </c>
      <c r="H515">
        <v>3</v>
      </c>
      <c r="I515">
        <v>0</v>
      </c>
      <c r="J515">
        <v>0</v>
      </c>
      <c r="K515">
        <v>48</v>
      </c>
      <c r="L515">
        <v>0</v>
      </c>
      <c r="M515">
        <v>0</v>
      </c>
      <c r="P515" s="4" t="str">
        <f>VLOOKUP(E515,'Maps and Palettes'!$H$2:$I$418,2,FALSE)</f>
        <v>Doma Castle: Interior (Cyan's Dream)</v>
      </c>
      <c r="Q515" s="5" t="s">
        <v>1836</v>
      </c>
      <c r="R515">
        <v>452</v>
      </c>
      <c r="S515" s="4">
        <f t="shared" si="135"/>
        <v>126</v>
      </c>
      <c r="T515" s="4">
        <f t="shared" si="136"/>
        <v>49</v>
      </c>
      <c r="U515" s="4">
        <f t="shared" si="137"/>
        <v>27</v>
      </c>
      <c r="V515" s="4">
        <f t="shared" si="138"/>
        <v>1</v>
      </c>
      <c r="W515">
        <v>188</v>
      </c>
      <c r="X515" s="4" t="s">
        <v>2856</v>
      </c>
      <c r="AQ515" s="19">
        <v>126</v>
      </c>
      <c r="BB515" s="19"/>
    </row>
    <row r="516" spans="1:54" ht="30">
      <c r="A516">
        <v>454</v>
      </c>
      <c r="B516" s="4">
        <v>126</v>
      </c>
      <c r="C516">
        <v>16</v>
      </c>
      <c r="D516">
        <v>32</v>
      </c>
      <c r="E516" s="17">
        <v>126</v>
      </c>
      <c r="F516">
        <v>28</v>
      </c>
      <c r="G516">
        <v>36</v>
      </c>
      <c r="H516">
        <v>0</v>
      </c>
      <c r="I516">
        <v>0</v>
      </c>
      <c r="J516">
        <v>0</v>
      </c>
      <c r="K516">
        <v>0</v>
      </c>
      <c r="L516">
        <v>0</v>
      </c>
      <c r="M516">
        <v>0</v>
      </c>
      <c r="P516" s="4" t="str">
        <f>VLOOKUP(E516,'Maps and Palettes'!$H$2:$I$418,2,FALSE)</f>
        <v>Doma Castle: Interior (Cyan's Dream)</v>
      </c>
      <c r="Q516" s="5" t="s">
        <v>1837</v>
      </c>
      <c r="R516">
        <v>455</v>
      </c>
      <c r="S516" s="4">
        <f t="shared" si="135"/>
        <v>126</v>
      </c>
      <c r="T516" s="4">
        <f t="shared" si="136"/>
        <v>16</v>
      </c>
      <c r="U516" s="4">
        <f t="shared" si="137"/>
        <v>34</v>
      </c>
      <c r="V516" s="4">
        <f t="shared" si="138"/>
        <v>2</v>
      </c>
      <c r="W516">
        <v>189</v>
      </c>
      <c r="X516" s="5" t="s">
        <v>2858</v>
      </c>
      <c r="AQ516" s="19">
        <v>126</v>
      </c>
      <c r="BB516" s="19"/>
    </row>
    <row r="517" spans="1:54">
      <c r="A517">
        <v>455</v>
      </c>
      <c r="B517" s="4">
        <v>126</v>
      </c>
      <c r="C517">
        <v>28</v>
      </c>
      <c r="D517">
        <v>37</v>
      </c>
      <c r="E517" s="17">
        <v>126</v>
      </c>
      <c r="F517">
        <v>16</v>
      </c>
      <c r="G517">
        <v>34</v>
      </c>
      <c r="H517">
        <v>2</v>
      </c>
      <c r="I517">
        <v>0</v>
      </c>
      <c r="J517">
        <v>0</v>
      </c>
      <c r="K517">
        <v>32</v>
      </c>
      <c r="L517">
        <v>0</v>
      </c>
      <c r="M517">
        <v>0</v>
      </c>
      <c r="P517" s="4" t="str">
        <f>VLOOKUP(E517,'Maps and Palettes'!$H$2:$I$418,2,FALSE)</f>
        <v>Doma Castle: Interior (Cyan's Dream)</v>
      </c>
      <c r="Q517" s="5" t="s">
        <v>1838</v>
      </c>
      <c r="R517">
        <v>454</v>
      </c>
      <c r="S517" s="4">
        <f t="shared" si="135"/>
        <v>126</v>
      </c>
      <c r="T517" s="4">
        <f t="shared" si="136"/>
        <v>28</v>
      </c>
      <c r="U517" s="4">
        <f t="shared" si="137"/>
        <v>36</v>
      </c>
      <c r="V517" s="4">
        <f t="shared" si="138"/>
        <v>0</v>
      </c>
      <c r="W517">
        <v>194</v>
      </c>
      <c r="X517" s="5" t="s">
        <v>1838</v>
      </c>
      <c r="AQ517" s="19">
        <v>126</v>
      </c>
      <c r="BB517" s="19"/>
    </row>
    <row r="518" spans="1:54">
      <c r="A518">
        <v>456</v>
      </c>
      <c r="B518" s="4">
        <v>126</v>
      </c>
      <c r="C518">
        <v>25</v>
      </c>
      <c r="D518">
        <v>18</v>
      </c>
      <c r="E518" s="17">
        <v>126</v>
      </c>
      <c r="F518">
        <v>10</v>
      </c>
      <c r="G518">
        <v>36</v>
      </c>
      <c r="H518">
        <v>2</v>
      </c>
      <c r="I518">
        <v>0</v>
      </c>
      <c r="J518">
        <v>0</v>
      </c>
      <c r="K518">
        <v>32</v>
      </c>
      <c r="L518">
        <v>0</v>
      </c>
      <c r="M518">
        <v>0</v>
      </c>
      <c r="P518" s="4" t="str">
        <f>VLOOKUP(E518,'Maps and Palettes'!$H$2:$I$418,2,FALSE)</f>
        <v>Doma Castle: Interior (Cyan's Dream)</v>
      </c>
      <c r="Q518" s="5" t="s">
        <v>1839</v>
      </c>
      <c r="R518">
        <v>445</v>
      </c>
      <c r="S518" s="4">
        <f t="shared" si="135"/>
        <v>126</v>
      </c>
      <c r="T518" s="4">
        <f t="shared" si="136"/>
        <v>25</v>
      </c>
      <c r="U518" s="4">
        <f t="shared" si="137"/>
        <v>17</v>
      </c>
      <c r="V518" s="4">
        <f t="shared" si="138"/>
        <v>0</v>
      </c>
      <c r="W518">
        <v>195</v>
      </c>
      <c r="X518" s="5" t="s">
        <v>1839</v>
      </c>
      <c r="AQ518" s="19">
        <v>126</v>
      </c>
      <c r="BB518" s="19"/>
    </row>
    <row r="519" spans="1:54" ht="30">
      <c r="A519">
        <v>457</v>
      </c>
      <c r="B519" s="4">
        <v>127</v>
      </c>
      <c r="C519">
        <v>7</v>
      </c>
      <c r="D519">
        <v>1</v>
      </c>
      <c r="E519" s="17">
        <v>511</v>
      </c>
      <c r="F519">
        <v>140</v>
      </c>
      <c r="G519">
        <v>19</v>
      </c>
      <c r="H519">
        <v>0</v>
      </c>
      <c r="I519">
        <v>0</v>
      </c>
      <c r="J519">
        <v>0</v>
      </c>
      <c r="K519">
        <v>0</v>
      </c>
      <c r="L519">
        <v>0</v>
      </c>
      <c r="M519">
        <v>0</v>
      </c>
      <c r="P519" s="4" t="str">
        <f>VLOOKUP(E519,'Maps and Palettes'!$H$2:$I$418,2,FALSE)</f>
        <v>Parent Map</v>
      </c>
      <c r="Q519" s="5" t="s">
        <v>1840</v>
      </c>
      <c r="R519">
        <v>79</v>
      </c>
      <c r="S519">
        <f t="shared" si="135"/>
        <v>1</v>
      </c>
      <c r="T519">
        <f t="shared" si="136"/>
        <v>7</v>
      </c>
      <c r="U519">
        <f t="shared" si="137"/>
        <v>13</v>
      </c>
      <c r="V519">
        <f t="shared" si="138"/>
        <v>0</v>
      </c>
      <c r="W519">
        <v>196</v>
      </c>
      <c r="X519" s="5" t="s">
        <v>2860</v>
      </c>
      <c r="AP519" s="19" t="s">
        <v>7412</v>
      </c>
      <c r="AQ519" s="19">
        <v>511</v>
      </c>
      <c r="AR519" s="5" t="s">
        <v>7413</v>
      </c>
      <c r="AU519" s="19">
        <f>AQ519</f>
        <v>511</v>
      </c>
      <c r="AV519">
        <v>1</v>
      </c>
      <c r="AW519" s="19">
        <f>F519</f>
        <v>140</v>
      </c>
      <c r="AX519" s="19">
        <f>G519</f>
        <v>19</v>
      </c>
      <c r="BB519" s="19"/>
    </row>
    <row r="520" spans="1:54">
      <c r="A520">
        <v>458</v>
      </c>
      <c r="B520" s="4">
        <v>127</v>
      </c>
      <c r="C520">
        <v>7</v>
      </c>
      <c r="D520">
        <v>9</v>
      </c>
      <c r="E520" s="17">
        <v>128</v>
      </c>
      <c r="F520">
        <v>80</v>
      </c>
      <c r="G520">
        <v>36</v>
      </c>
      <c r="H520">
        <v>0</v>
      </c>
      <c r="I520">
        <v>0</v>
      </c>
      <c r="J520">
        <v>0</v>
      </c>
      <c r="K520">
        <v>0</v>
      </c>
      <c r="L520">
        <v>0</v>
      </c>
      <c r="M520">
        <v>0</v>
      </c>
      <c r="P520" s="4" t="str">
        <f>VLOOKUP(E520,'Maps and Palettes'!$H$2:$I$418,2,FALSE)</f>
        <v>Duncan's House: Interior</v>
      </c>
      <c r="Q520" s="5" t="s">
        <v>1841</v>
      </c>
      <c r="R520">
        <v>459</v>
      </c>
      <c r="S520" s="4">
        <f>IF(VLOOKUP(R520,$A$3:$M$1354,5,FALSE)=511,"parent_map",VLOOKUP(R520,$A$3:$M$1354,2,FALSE))</f>
        <v>128</v>
      </c>
      <c r="T520" s="4">
        <f>VLOOKUP(R520,$A$3:$M$1354,6,FALSE)</f>
        <v>7</v>
      </c>
      <c r="U520" s="4">
        <f>VLOOKUP(R520,$A$3:$M$1354,7,FALSE)</f>
        <v>10</v>
      </c>
      <c r="V520" s="4">
        <f>VLOOKUP(R520,$A$3:$M$1354,8,FALSE)</f>
        <v>2</v>
      </c>
      <c r="W520">
        <v>196</v>
      </c>
      <c r="X520" s="5" t="s">
        <v>2860</v>
      </c>
      <c r="AQ520" s="19">
        <v>128</v>
      </c>
      <c r="BB520" s="19"/>
    </row>
    <row r="521" spans="1:54" ht="30">
      <c r="A521">
        <v>1186</v>
      </c>
      <c r="B521" s="4">
        <v>127</v>
      </c>
      <c r="C521">
        <v>0</v>
      </c>
      <c r="D521">
        <v>15</v>
      </c>
      <c r="E521" s="17">
        <v>511</v>
      </c>
      <c r="F521">
        <v>140</v>
      </c>
      <c r="G521">
        <v>20</v>
      </c>
      <c r="H521">
        <v>2</v>
      </c>
      <c r="I521">
        <v>0</v>
      </c>
      <c r="J521">
        <v>0</v>
      </c>
      <c r="K521">
        <v>32</v>
      </c>
      <c r="L521">
        <v>15</v>
      </c>
      <c r="M521">
        <v>0</v>
      </c>
      <c r="N521" s="4" t="s">
        <v>242</v>
      </c>
      <c r="O521" s="4" t="s">
        <v>273</v>
      </c>
      <c r="P521" s="4" t="str">
        <f>VLOOKUP(E521,'Maps and Palettes'!$H$2:$I$418,2,FALSE)</f>
        <v>Parent Map</v>
      </c>
      <c r="Q521" s="5" t="s">
        <v>1842</v>
      </c>
      <c r="R521">
        <v>79</v>
      </c>
      <c r="S521">
        <f>IF(VLOOKUP(R521,$A$3:$M$1354,5,FALSE)=511,"parent_map",VLOOKUP(R521,$A$3:$M$1354,2,FALSE))</f>
        <v>1</v>
      </c>
      <c r="T521">
        <f>VLOOKUP(R521,$A$3:$M$1354,6,FALSE)</f>
        <v>7</v>
      </c>
      <c r="U521">
        <f>VLOOKUP(R521,$A$3:$M$1354,7,FALSE)</f>
        <v>13</v>
      </c>
      <c r="V521">
        <f>VLOOKUP(R521,$A$3:$M$1354,8,FALSE)</f>
        <v>0</v>
      </c>
      <c r="W521">
        <v>196</v>
      </c>
      <c r="X521" s="5" t="s">
        <v>2860</v>
      </c>
      <c r="AO521" s="19" t="s">
        <v>0</v>
      </c>
      <c r="AP521" s="19" t="s">
        <v>7412</v>
      </c>
      <c r="AQ521" s="19">
        <v>511</v>
      </c>
      <c r="AR521" s="5" t="s">
        <v>1842</v>
      </c>
      <c r="AU521" s="19">
        <f>AQ521</f>
        <v>511</v>
      </c>
      <c r="AV521" s="19">
        <v>1</v>
      </c>
      <c r="AW521" s="19">
        <f>F521</f>
        <v>140</v>
      </c>
      <c r="AX521" s="19">
        <f>G521</f>
        <v>20</v>
      </c>
      <c r="BB521" s="19"/>
    </row>
    <row r="522" spans="1:54">
      <c r="A522">
        <v>459</v>
      </c>
      <c r="B522" s="4">
        <v>128</v>
      </c>
      <c r="C522">
        <v>80</v>
      </c>
      <c r="D522">
        <v>37</v>
      </c>
      <c r="E522" s="17">
        <v>127</v>
      </c>
      <c r="F522">
        <v>7</v>
      </c>
      <c r="G522">
        <v>10</v>
      </c>
      <c r="H522">
        <v>2</v>
      </c>
      <c r="I522">
        <v>0</v>
      </c>
      <c r="J522">
        <v>0</v>
      </c>
      <c r="K522">
        <v>32</v>
      </c>
      <c r="L522">
        <v>0</v>
      </c>
      <c r="M522">
        <v>0</v>
      </c>
      <c r="P522" s="4" t="str">
        <f>VLOOKUP(E522,'Maps and Palettes'!$H$2:$I$418,2,FALSE)</f>
        <v>Duncan's House: Exterior</v>
      </c>
      <c r="Q522" s="5" t="s">
        <v>474</v>
      </c>
      <c r="R522">
        <v>458</v>
      </c>
      <c r="S522" s="4">
        <f>IF(VLOOKUP(R522,$A$3:$M$1354,5,FALSE)=511,"parent_map",VLOOKUP(R522,$A$3:$M$1354,2,FALSE))</f>
        <v>127</v>
      </c>
      <c r="T522" s="4">
        <f>VLOOKUP(R522,$A$3:$M$1354,6,FALSE)</f>
        <v>80</v>
      </c>
      <c r="U522" s="4">
        <f>VLOOKUP(R522,$A$3:$M$1354,7,FALSE)</f>
        <v>36</v>
      </c>
      <c r="V522" s="4">
        <f>VLOOKUP(R522,$A$3:$M$1354,8,FALSE)</f>
        <v>0</v>
      </c>
      <c r="W522">
        <v>197</v>
      </c>
      <c r="X522" s="5" t="s">
        <v>474</v>
      </c>
      <c r="AQ522" s="19">
        <v>127</v>
      </c>
      <c r="BB522" s="19"/>
    </row>
    <row r="523" spans="1:54" ht="30">
      <c r="A523">
        <v>460</v>
      </c>
      <c r="B523" s="4">
        <v>131</v>
      </c>
      <c r="C523">
        <v>7</v>
      </c>
      <c r="D523">
        <v>6</v>
      </c>
      <c r="E523" s="17">
        <v>116</v>
      </c>
      <c r="F523">
        <v>116</v>
      </c>
      <c r="G523">
        <v>14</v>
      </c>
      <c r="H523">
        <v>0</v>
      </c>
      <c r="I523">
        <v>0</v>
      </c>
      <c r="J523">
        <v>0</v>
      </c>
      <c r="K523">
        <v>0</v>
      </c>
      <c r="L523">
        <v>0</v>
      </c>
      <c r="M523">
        <v>0</v>
      </c>
      <c r="P523" s="4" t="str">
        <f>VLOOKUP(E523,'Maps and Palettes'!$H$2:$I$418,2,FALSE)</f>
        <v>Crazy Old Man's House: Interior</v>
      </c>
      <c r="Q523" s="5" t="s">
        <v>1843</v>
      </c>
      <c r="R523">
        <v>412</v>
      </c>
      <c r="S523" s="4">
        <f>IF(VLOOKUP(R523,$A$3:$M$1354,5,FALSE)=511,"parent_map",VLOOKUP(R523,$A$3:$M$1354,2,FALSE))</f>
        <v>116</v>
      </c>
      <c r="T523" s="4">
        <f>VLOOKUP(R523,$A$3:$M$1354,6,FALSE)</f>
        <v>7</v>
      </c>
      <c r="U523" s="4">
        <f>VLOOKUP(R523,$A$3:$M$1354,7,FALSE)</f>
        <v>7</v>
      </c>
      <c r="V523" s="4">
        <f>VLOOKUP(R523,$A$3:$M$1354,8,FALSE)</f>
        <v>2</v>
      </c>
      <c r="W523">
        <v>198</v>
      </c>
      <c r="X523" s="5" t="s">
        <v>12257</v>
      </c>
      <c r="AQ523" s="19">
        <v>116</v>
      </c>
      <c r="BB523" s="19" t="s">
        <v>0</v>
      </c>
    </row>
    <row r="524" spans="1:54" ht="30">
      <c r="A524">
        <v>1187</v>
      </c>
      <c r="B524" s="4">
        <v>131</v>
      </c>
      <c r="C524">
        <v>0</v>
      </c>
      <c r="D524">
        <v>15</v>
      </c>
      <c r="E524" s="17">
        <v>511</v>
      </c>
      <c r="F524">
        <v>165</v>
      </c>
      <c r="G524">
        <v>36</v>
      </c>
      <c r="H524">
        <v>2</v>
      </c>
      <c r="I524">
        <v>0</v>
      </c>
      <c r="J524">
        <v>0</v>
      </c>
      <c r="K524">
        <v>32</v>
      </c>
      <c r="L524">
        <v>15</v>
      </c>
      <c r="M524">
        <v>0</v>
      </c>
      <c r="N524" s="4" t="s">
        <v>242</v>
      </c>
      <c r="O524" s="4" t="s">
        <v>273</v>
      </c>
      <c r="P524" s="4" t="str">
        <f>VLOOKUP(E524,'Maps and Palettes'!$H$2:$I$418,2,FALSE)</f>
        <v>Parent Map</v>
      </c>
      <c r="Q524" s="5" t="s">
        <v>1846</v>
      </c>
      <c r="R524">
        <v>68</v>
      </c>
      <c r="S524" s="19">
        <f>IF(VLOOKUP(R524,$A$3:$M$1354,5,FALSE)=511,"parent_map",VLOOKUP(R524,$A$3:$M$1354,2,FALSE))</f>
        <v>1</v>
      </c>
      <c r="T524" s="19">
        <f>VLOOKUP(R524,$A$3:$M$1354,6,FALSE)</f>
        <v>7</v>
      </c>
      <c r="U524" s="19">
        <f>VLOOKUP(R524,$A$3:$M$1354,7,FALSE)</f>
        <v>13</v>
      </c>
      <c r="V524" s="19">
        <f>VLOOKUP(R524,$A$3:$M$1354,8,FALSE)</f>
        <v>0</v>
      </c>
      <c r="W524">
        <v>198</v>
      </c>
      <c r="X524" s="5" t="s">
        <v>12257</v>
      </c>
      <c r="AQ524" s="19">
        <v>511</v>
      </c>
      <c r="AU524" s="19">
        <f>AQ524</f>
        <v>511</v>
      </c>
      <c r="AV524">
        <v>1</v>
      </c>
      <c r="AW524" s="19">
        <f>F524</f>
        <v>165</v>
      </c>
      <c r="AX524" s="19">
        <f>G524</f>
        <v>36</v>
      </c>
      <c r="BB524" s="19"/>
    </row>
    <row r="525" spans="1:54" ht="30">
      <c r="A525">
        <v>461</v>
      </c>
      <c r="B525" s="4">
        <v>132</v>
      </c>
      <c r="C525">
        <v>28</v>
      </c>
      <c r="D525">
        <v>7</v>
      </c>
      <c r="E525" s="17">
        <v>133</v>
      </c>
      <c r="F525">
        <v>3</v>
      </c>
      <c r="G525">
        <v>13</v>
      </c>
      <c r="H525">
        <v>0</v>
      </c>
      <c r="I525">
        <v>0</v>
      </c>
      <c r="J525">
        <v>0</v>
      </c>
      <c r="K525">
        <v>0</v>
      </c>
      <c r="L525">
        <v>0</v>
      </c>
      <c r="M525">
        <v>0</v>
      </c>
      <c r="P525" s="4" t="str">
        <f>VLOOKUP(E525,'Maps and Palettes'!$H$2:$I$418,2,FALSE)</f>
        <v>Phantom Forest: Recovery Spring</v>
      </c>
      <c r="Q525" s="5" t="s">
        <v>1848</v>
      </c>
      <c r="R525">
        <v>462</v>
      </c>
      <c r="S525" s="4">
        <f t="shared" ref="S525:S537" si="139">IF(VLOOKUP(R525,$A$3:$M$1354,5,FALSE)=511,"parent_map",VLOOKUP(R525,$A$3:$M$1354,2,FALSE))</f>
        <v>133</v>
      </c>
      <c r="T525" s="4">
        <f t="shared" ref="T525:T537" si="140">VLOOKUP(R525,$A$3:$M$1354,6,FALSE)</f>
        <v>28</v>
      </c>
      <c r="U525" s="4">
        <f t="shared" ref="U525:U537" si="141">VLOOKUP(R525,$A$3:$M$1354,7,FALSE)</f>
        <v>8</v>
      </c>
      <c r="V525" s="4">
        <f t="shared" ref="V525:V537" si="142">VLOOKUP(R525,$A$3:$M$1354,8,FALSE)</f>
        <v>2</v>
      </c>
      <c r="W525">
        <v>199</v>
      </c>
      <c r="X525" s="5" t="s">
        <v>2862</v>
      </c>
      <c r="AQ525" s="19">
        <v>133</v>
      </c>
      <c r="BB525" s="19" t="s">
        <v>0</v>
      </c>
    </row>
    <row r="526" spans="1:54">
      <c r="A526">
        <v>1188</v>
      </c>
      <c r="B526" s="4">
        <v>132</v>
      </c>
      <c r="C526">
        <v>0</v>
      </c>
      <c r="D526">
        <v>0</v>
      </c>
      <c r="E526" s="17">
        <v>0</v>
      </c>
      <c r="F526">
        <v>178</v>
      </c>
      <c r="G526">
        <v>81</v>
      </c>
      <c r="H526">
        <v>0</v>
      </c>
      <c r="I526">
        <v>0</v>
      </c>
      <c r="J526">
        <v>0</v>
      </c>
      <c r="K526">
        <v>0</v>
      </c>
      <c r="L526">
        <v>15</v>
      </c>
      <c r="M526">
        <v>128</v>
      </c>
      <c r="N526" s="4" t="s">
        <v>261</v>
      </c>
      <c r="O526" s="4" t="s">
        <v>241</v>
      </c>
      <c r="P526" s="4" t="str">
        <f>VLOOKUP(E526,'Maps and Palettes'!$H$2:$I$418,2,FALSE)</f>
        <v>World of Balance</v>
      </c>
      <c r="Q526" s="5" t="s">
        <v>1847</v>
      </c>
      <c r="R526">
        <v>20</v>
      </c>
      <c r="S526" s="4">
        <f t="shared" si="139"/>
        <v>0</v>
      </c>
      <c r="T526" s="4">
        <f t="shared" si="140"/>
        <v>1</v>
      </c>
      <c r="U526" s="4">
        <f t="shared" si="141"/>
        <v>9</v>
      </c>
      <c r="V526" s="4">
        <f t="shared" si="142"/>
        <v>1</v>
      </c>
      <c r="W526">
        <v>199</v>
      </c>
      <c r="X526" s="5" t="s">
        <v>2862</v>
      </c>
      <c r="AQ526" s="19">
        <v>0</v>
      </c>
      <c r="BB526" s="19" t="s">
        <v>0</v>
      </c>
    </row>
    <row r="527" spans="1:54" ht="30">
      <c r="A527">
        <v>462</v>
      </c>
      <c r="B527" s="4">
        <v>133</v>
      </c>
      <c r="C527">
        <v>3</v>
      </c>
      <c r="D527">
        <v>14</v>
      </c>
      <c r="E527" s="17">
        <v>132</v>
      </c>
      <c r="F527">
        <v>28</v>
      </c>
      <c r="G527">
        <v>8</v>
      </c>
      <c r="H527">
        <v>2</v>
      </c>
      <c r="I527">
        <v>0</v>
      </c>
      <c r="J527">
        <v>0</v>
      </c>
      <c r="K527">
        <v>32</v>
      </c>
      <c r="L527">
        <v>0</v>
      </c>
      <c r="M527">
        <v>0</v>
      </c>
      <c r="P527" s="4" t="str">
        <f>VLOOKUP(E527,'Maps and Palettes'!$H$2:$I$418,2,FALSE)</f>
        <v>Phantom Forest: Main Area</v>
      </c>
      <c r="Q527" s="5" t="s">
        <v>1849</v>
      </c>
      <c r="R527">
        <v>461</v>
      </c>
      <c r="S527" s="4">
        <f t="shared" si="139"/>
        <v>132</v>
      </c>
      <c r="T527" s="4">
        <f t="shared" si="140"/>
        <v>3</v>
      </c>
      <c r="U527" s="4">
        <f t="shared" si="141"/>
        <v>13</v>
      </c>
      <c r="V527" s="4">
        <f t="shared" si="142"/>
        <v>0</v>
      </c>
      <c r="W527">
        <v>200</v>
      </c>
      <c r="X527" s="5" t="s">
        <v>2863</v>
      </c>
      <c r="AQ527" s="19">
        <v>132</v>
      </c>
      <c r="BB527" s="19" t="s">
        <v>0</v>
      </c>
    </row>
    <row r="528" spans="1:54" ht="30">
      <c r="A528">
        <v>463</v>
      </c>
      <c r="B528" s="4">
        <v>133</v>
      </c>
      <c r="C528">
        <v>20</v>
      </c>
      <c r="D528">
        <v>14</v>
      </c>
      <c r="E528" s="17">
        <v>134</v>
      </c>
      <c r="F528">
        <v>5</v>
      </c>
      <c r="G528">
        <v>8</v>
      </c>
      <c r="H528">
        <v>2</v>
      </c>
      <c r="I528">
        <v>0</v>
      </c>
      <c r="J528">
        <v>0</v>
      </c>
      <c r="K528">
        <v>32</v>
      </c>
      <c r="L528">
        <v>0</v>
      </c>
      <c r="M528">
        <v>0</v>
      </c>
      <c r="P528" s="4" t="str">
        <f>VLOOKUP(E528,'Maps and Palettes'!$H$2:$I$418,2,FALSE)</f>
        <v>Phantom Forest: Fork</v>
      </c>
      <c r="Q528" s="5" t="s">
        <v>1850</v>
      </c>
      <c r="R528">
        <v>464</v>
      </c>
      <c r="S528" s="4">
        <f t="shared" si="139"/>
        <v>134</v>
      </c>
      <c r="T528" s="4">
        <f t="shared" si="140"/>
        <v>20</v>
      </c>
      <c r="U528" s="4">
        <f t="shared" si="141"/>
        <v>13</v>
      </c>
      <c r="V528" s="4">
        <f t="shared" si="142"/>
        <v>0</v>
      </c>
      <c r="W528">
        <v>200</v>
      </c>
      <c r="X528" s="5" t="s">
        <v>2863</v>
      </c>
      <c r="AQ528" s="19">
        <v>134</v>
      </c>
      <c r="BB528" s="19" t="s">
        <v>0</v>
      </c>
    </row>
    <row r="529" spans="1:54" ht="30">
      <c r="A529">
        <v>464</v>
      </c>
      <c r="B529" s="4">
        <v>134</v>
      </c>
      <c r="C529">
        <v>5</v>
      </c>
      <c r="D529">
        <v>7</v>
      </c>
      <c r="E529" s="17">
        <v>133</v>
      </c>
      <c r="F529">
        <v>20</v>
      </c>
      <c r="G529">
        <v>13</v>
      </c>
      <c r="H529">
        <v>0</v>
      </c>
      <c r="I529">
        <v>0</v>
      </c>
      <c r="J529">
        <v>0</v>
      </c>
      <c r="K529">
        <v>0</v>
      </c>
      <c r="L529">
        <v>0</v>
      </c>
      <c r="M529">
        <v>0</v>
      </c>
      <c r="P529" s="4" t="str">
        <f>VLOOKUP(E529,'Maps and Palettes'!$H$2:$I$418,2,FALSE)</f>
        <v>Phantom Forest: Recovery Spring</v>
      </c>
      <c r="Q529" s="5" t="s">
        <v>1851</v>
      </c>
      <c r="R529">
        <v>463</v>
      </c>
      <c r="S529" s="4">
        <f t="shared" si="139"/>
        <v>133</v>
      </c>
      <c r="T529" s="4">
        <f t="shared" si="140"/>
        <v>5</v>
      </c>
      <c r="U529" s="4">
        <f t="shared" si="141"/>
        <v>8</v>
      </c>
      <c r="V529" s="4">
        <f t="shared" si="142"/>
        <v>2</v>
      </c>
      <c r="W529">
        <v>201</v>
      </c>
      <c r="X529" s="5" t="s">
        <v>2864</v>
      </c>
      <c r="AQ529" s="19">
        <v>133</v>
      </c>
      <c r="BB529" s="19" t="s">
        <v>0</v>
      </c>
    </row>
    <row r="530" spans="1:54" ht="120">
      <c r="A530">
        <v>465</v>
      </c>
      <c r="B530" s="4">
        <v>134</v>
      </c>
      <c r="C530">
        <v>11</v>
      </c>
      <c r="D530">
        <v>7</v>
      </c>
      <c r="E530" s="17">
        <v>0</v>
      </c>
      <c r="F530">
        <v>178</v>
      </c>
      <c r="G530">
        <v>93</v>
      </c>
      <c r="H530">
        <v>2</v>
      </c>
      <c r="I530">
        <v>0</v>
      </c>
      <c r="J530">
        <v>0</v>
      </c>
      <c r="K530">
        <v>32</v>
      </c>
      <c r="L530">
        <v>0</v>
      </c>
      <c r="M530">
        <v>0</v>
      </c>
      <c r="P530" s="4" t="str">
        <f>VLOOKUP(E530,'Maps and Palettes'!$H$2:$I$418,2,FALSE)</f>
        <v>World of Balance</v>
      </c>
      <c r="Q530" s="5" t="s">
        <v>1852</v>
      </c>
      <c r="R530">
        <v>22</v>
      </c>
      <c r="S530" s="4">
        <f t="shared" si="139"/>
        <v>0</v>
      </c>
      <c r="T530" s="4">
        <f t="shared" si="140"/>
        <v>11</v>
      </c>
      <c r="U530" s="4">
        <f t="shared" si="141"/>
        <v>8</v>
      </c>
      <c r="V530" s="4">
        <f t="shared" si="142"/>
        <v>2</v>
      </c>
      <c r="W530">
        <v>201</v>
      </c>
      <c r="X530" s="5" t="s">
        <v>2864</v>
      </c>
      <c r="Z530" s="5" t="s">
        <v>1853</v>
      </c>
      <c r="AA530" s="5"/>
      <c r="AB530" s="5" t="s">
        <v>1854</v>
      </c>
      <c r="AQ530" s="19">
        <v>0</v>
      </c>
      <c r="BB530" s="19" t="s">
        <v>0</v>
      </c>
    </row>
    <row r="531" spans="1:54" ht="30">
      <c r="A531">
        <v>466</v>
      </c>
      <c r="B531" s="4">
        <v>134</v>
      </c>
      <c r="C531">
        <v>12</v>
      </c>
      <c r="D531">
        <v>12</v>
      </c>
      <c r="E531" s="17">
        <v>132</v>
      </c>
      <c r="F531">
        <v>28</v>
      </c>
      <c r="G531">
        <v>8</v>
      </c>
      <c r="H531">
        <v>2</v>
      </c>
      <c r="I531">
        <v>0</v>
      </c>
      <c r="J531">
        <v>0</v>
      </c>
      <c r="K531">
        <v>32</v>
      </c>
      <c r="L531">
        <v>0</v>
      </c>
      <c r="M531">
        <v>0</v>
      </c>
      <c r="P531" s="4" t="str">
        <f>VLOOKUP(E531,'Maps and Palettes'!$H$2:$I$418,2,FALSE)</f>
        <v>Phantom Forest: Main Area</v>
      </c>
      <c r="Q531" s="5" t="s">
        <v>1855</v>
      </c>
      <c r="S531" s="4"/>
      <c r="T531" s="4"/>
      <c r="U531" s="4"/>
      <c r="V531" s="4"/>
      <c r="W531">
        <v>201</v>
      </c>
      <c r="X531" s="5" t="s">
        <v>2864</v>
      </c>
      <c r="Y531" s="19" t="s">
        <v>4979</v>
      </c>
      <c r="AQ531" s="19">
        <v>132</v>
      </c>
      <c r="BB531" s="19" t="s">
        <v>0</v>
      </c>
    </row>
    <row r="532" spans="1:54" ht="30">
      <c r="A532">
        <v>467</v>
      </c>
      <c r="B532" s="4">
        <v>135</v>
      </c>
      <c r="C532">
        <v>3</v>
      </c>
      <c r="D532">
        <v>13</v>
      </c>
      <c r="E532" s="17">
        <v>134</v>
      </c>
      <c r="F532">
        <v>11</v>
      </c>
      <c r="G532">
        <v>8</v>
      </c>
      <c r="H532">
        <v>2</v>
      </c>
      <c r="I532">
        <v>0</v>
      </c>
      <c r="J532">
        <v>0</v>
      </c>
      <c r="K532">
        <v>32</v>
      </c>
      <c r="L532">
        <v>0</v>
      </c>
      <c r="M532">
        <v>0</v>
      </c>
      <c r="P532" s="4" t="str">
        <f>VLOOKUP(E532,'Maps and Palettes'!$H$2:$I$418,2,FALSE)</f>
        <v>Phantom Forest: Fork</v>
      </c>
      <c r="Q532" s="5" t="s">
        <v>1856</v>
      </c>
      <c r="R532">
        <v>465</v>
      </c>
      <c r="S532">
        <f t="shared" si="139"/>
        <v>134</v>
      </c>
      <c r="T532">
        <f t="shared" si="140"/>
        <v>178</v>
      </c>
      <c r="U532">
        <f t="shared" si="141"/>
        <v>93</v>
      </c>
      <c r="V532">
        <f t="shared" si="142"/>
        <v>2</v>
      </c>
      <c r="W532">
        <v>202</v>
      </c>
      <c r="X532" s="5" t="s">
        <v>2865</v>
      </c>
      <c r="AQ532" s="19">
        <v>134</v>
      </c>
      <c r="BB532" s="19" t="s">
        <v>0</v>
      </c>
    </row>
    <row r="533" spans="1:54" ht="30">
      <c r="A533">
        <v>468</v>
      </c>
      <c r="B533" s="4">
        <v>135</v>
      </c>
      <c r="C533">
        <v>23</v>
      </c>
      <c r="D533">
        <v>7</v>
      </c>
      <c r="E533" s="17">
        <v>140</v>
      </c>
      <c r="F533">
        <v>79</v>
      </c>
      <c r="G533">
        <v>14</v>
      </c>
      <c r="H533">
        <v>0</v>
      </c>
      <c r="I533">
        <v>0</v>
      </c>
      <c r="J533">
        <v>0</v>
      </c>
      <c r="K533">
        <v>0</v>
      </c>
      <c r="L533">
        <v>0</v>
      </c>
      <c r="M533">
        <v>0</v>
      </c>
      <c r="P533" s="4" t="str">
        <f>VLOOKUP(E533,'Maps and Palettes'!$H$2:$I$418,2,FALSE)</f>
        <v>Phantom Train: Platform (Party Gets On)</v>
      </c>
      <c r="Q533" s="5" t="s">
        <v>1857</v>
      </c>
      <c r="R533">
        <v>469</v>
      </c>
      <c r="S533">
        <f t="shared" si="139"/>
        <v>140</v>
      </c>
      <c r="T533">
        <f t="shared" si="140"/>
        <v>23</v>
      </c>
      <c r="U533">
        <f t="shared" si="141"/>
        <v>8</v>
      </c>
      <c r="V533">
        <f t="shared" si="142"/>
        <v>2</v>
      </c>
      <c r="W533">
        <v>202</v>
      </c>
      <c r="X533" s="5" t="s">
        <v>2865</v>
      </c>
      <c r="AQ533" s="19">
        <v>140</v>
      </c>
      <c r="BB533" s="19" t="s">
        <v>0</v>
      </c>
    </row>
    <row r="534" spans="1:54">
      <c r="A534">
        <v>469</v>
      </c>
      <c r="B534" s="4">
        <v>140</v>
      </c>
      <c r="C534">
        <v>79</v>
      </c>
      <c r="D534">
        <v>15</v>
      </c>
      <c r="E534" s="17">
        <v>135</v>
      </c>
      <c r="F534">
        <v>23</v>
      </c>
      <c r="G534">
        <v>8</v>
      </c>
      <c r="H534">
        <v>2</v>
      </c>
      <c r="I534">
        <v>0</v>
      </c>
      <c r="J534">
        <v>0</v>
      </c>
      <c r="K534">
        <v>32</v>
      </c>
      <c r="L534">
        <v>0</v>
      </c>
      <c r="M534">
        <v>0</v>
      </c>
      <c r="P534" s="4" t="str">
        <f>VLOOKUP(E534,'Maps and Palettes'!$H$2:$I$418,2,FALSE)</f>
        <v>Phantom Forest: Path to Phantom Train</v>
      </c>
      <c r="Q534" s="5" t="s">
        <v>1858</v>
      </c>
      <c r="R534">
        <v>468</v>
      </c>
      <c r="S534">
        <f t="shared" si="139"/>
        <v>135</v>
      </c>
      <c r="T534">
        <f t="shared" si="140"/>
        <v>79</v>
      </c>
      <c r="U534">
        <f t="shared" si="141"/>
        <v>14</v>
      </c>
      <c r="V534">
        <f t="shared" si="142"/>
        <v>0</v>
      </c>
      <c r="W534">
        <v>203</v>
      </c>
      <c r="X534" s="5" t="s">
        <v>2866</v>
      </c>
      <c r="AC534" s="4" t="s">
        <v>1859</v>
      </c>
      <c r="AQ534" s="19">
        <v>135</v>
      </c>
      <c r="BB534" s="19" t="s">
        <v>0</v>
      </c>
    </row>
    <row r="535" spans="1:54" ht="30">
      <c r="A535">
        <v>470</v>
      </c>
      <c r="B535" s="4">
        <v>141</v>
      </c>
      <c r="C535">
        <v>91</v>
      </c>
      <c r="D535">
        <v>8</v>
      </c>
      <c r="E535" s="17">
        <v>147</v>
      </c>
      <c r="F535">
        <v>2</v>
      </c>
      <c r="G535">
        <v>7</v>
      </c>
      <c r="H535">
        <v>1</v>
      </c>
      <c r="I535">
        <v>0</v>
      </c>
      <c r="J535">
        <v>0</v>
      </c>
      <c r="K535">
        <v>16</v>
      </c>
      <c r="L535">
        <v>0</v>
      </c>
      <c r="M535">
        <v>0</v>
      </c>
      <c r="P535" s="4" t="str">
        <f>VLOOKUP(E535,'Maps and Palettes'!$H$2:$I$418,2,FALSE)</f>
        <v>Phantom Train: Dining Car</v>
      </c>
      <c r="Q535" s="5" t="s">
        <v>2652</v>
      </c>
      <c r="R535">
        <v>490</v>
      </c>
      <c r="S535">
        <f t="shared" si="139"/>
        <v>147</v>
      </c>
      <c r="T535">
        <f t="shared" si="140"/>
        <v>90</v>
      </c>
      <c r="U535">
        <f t="shared" si="141"/>
        <v>8</v>
      </c>
      <c r="V535">
        <f t="shared" si="142"/>
        <v>3</v>
      </c>
      <c r="W535">
        <v>204</v>
      </c>
      <c r="X535" s="5" t="s">
        <v>2960</v>
      </c>
      <c r="AQ535" s="19">
        <v>147</v>
      </c>
      <c r="BB535" s="19" t="s">
        <v>0</v>
      </c>
    </row>
    <row r="536" spans="1:54" ht="30">
      <c r="A536">
        <v>471</v>
      </c>
      <c r="B536" s="4">
        <v>141</v>
      </c>
      <c r="C536">
        <v>100</v>
      </c>
      <c r="D536">
        <v>8</v>
      </c>
      <c r="E536" s="17">
        <v>147</v>
      </c>
      <c r="F536">
        <v>25</v>
      </c>
      <c r="G536">
        <v>7</v>
      </c>
      <c r="H536">
        <v>3</v>
      </c>
      <c r="I536">
        <v>0</v>
      </c>
      <c r="J536">
        <v>0</v>
      </c>
      <c r="K536">
        <v>48</v>
      </c>
      <c r="L536">
        <v>0</v>
      </c>
      <c r="M536">
        <v>0</v>
      </c>
      <c r="P536" s="4" t="str">
        <f>VLOOKUP(E536,'Maps and Palettes'!$H$2:$I$418,2,FALSE)</f>
        <v>Phantom Train: Dining Car</v>
      </c>
      <c r="Q536" s="5" t="s">
        <v>2653</v>
      </c>
      <c r="R536">
        <v>492</v>
      </c>
      <c r="S536">
        <f t="shared" si="139"/>
        <v>147</v>
      </c>
      <c r="T536">
        <f t="shared" si="140"/>
        <v>101</v>
      </c>
      <c r="U536">
        <f t="shared" si="141"/>
        <v>8</v>
      </c>
      <c r="V536">
        <f t="shared" si="142"/>
        <v>1</v>
      </c>
      <c r="W536">
        <v>204</v>
      </c>
      <c r="X536" s="5" t="s">
        <v>2960</v>
      </c>
      <c r="AQ536" s="19">
        <v>147</v>
      </c>
      <c r="BB536" s="19" t="s">
        <v>0</v>
      </c>
    </row>
    <row r="537" spans="1:54" ht="30">
      <c r="A537">
        <v>472</v>
      </c>
      <c r="B537" s="4">
        <v>141</v>
      </c>
      <c r="C537">
        <v>109</v>
      </c>
      <c r="D537">
        <v>8</v>
      </c>
      <c r="E537" s="17">
        <v>149</v>
      </c>
      <c r="F537">
        <v>2</v>
      </c>
      <c r="G537">
        <v>7</v>
      </c>
      <c r="H537">
        <v>1</v>
      </c>
      <c r="I537">
        <v>0</v>
      </c>
      <c r="J537">
        <v>0</v>
      </c>
      <c r="K537">
        <v>16</v>
      </c>
      <c r="L537">
        <v>0</v>
      </c>
      <c r="M537">
        <v>0</v>
      </c>
      <c r="P537" s="4" t="str">
        <f>VLOOKUP(E537,'Maps and Palettes'!$H$2:$I$418,2,FALSE)</f>
        <v>Phantom Train: Seating Car with Switch</v>
      </c>
      <c r="Q537" s="5" t="s">
        <v>2651</v>
      </c>
      <c r="R537">
        <v>493</v>
      </c>
      <c r="S537">
        <f t="shared" si="139"/>
        <v>149</v>
      </c>
      <c r="T537">
        <f t="shared" si="140"/>
        <v>108</v>
      </c>
      <c r="U537">
        <f t="shared" si="141"/>
        <v>8</v>
      </c>
      <c r="V537">
        <f t="shared" si="142"/>
        <v>3</v>
      </c>
      <c r="W537">
        <v>204</v>
      </c>
      <c r="X537" s="5" t="s">
        <v>2960</v>
      </c>
      <c r="AQ537" s="19">
        <v>149</v>
      </c>
      <c r="BB537" s="19" t="s">
        <v>0</v>
      </c>
    </row>
    <row r="538" spans="1:54" s="4" customFormat="1" ht="45">
      <c r="B538" s="4">
        <v>141</v>
      </c>
      <c r="C538" s="4">
        <v>116</v>
      </c>
      <c r="D538" s="4">
        <v>8</v>
      </c>
      <c r="E538" s="17">
        <v>149</v>
      </c>
      <c r="F538" s="4">
        <v>30</v>
      </c>
      <c r="G538" s="4">
        <v>7</v>
      </c>
      <c r="Q538" s="5" t="s">
        <v>3069</v>
      </c>
      <c r="W538" s="4">
        <v>205</v>
      </c>
      <c r="X538" s="5" t="s">
        <v>3068</v>
      </c>
      <c r="Z538" s="4" t="s">
        <v>2946</v>
      </c>
      <c r="AD538" s="4" t="s">
        <v>2762</v>
      </c>
      <c r="AE538" s="4">
        <v>149</v>
      </c>
      <c r="AF538" s="4">
        <f t="shared" ref="AF538" si="143">F538</f>
        <v>30</v>
      </c>
      <c r="AG538" s="4">
        <f t="shared" ref="AG538" si="144">G538</f>
        <v>7</v>
      </c>
      <c r="AI538" s="4">
        <v>0</v>
      </c>
      <c r="AK538" s="4">
        <v>3</v>
      </c>
      <c r="AN538" s="4" t="s">
        <v>0</v>
      </c>
      <c r="AP538" s="19"/>
      <c r="AQ538" s="19">
        <v>149</v>
      </c>
      <c r="BB538" s="19" t="s">
        <v>0</v>
      </c>
    </row>
    <row r="539" spans="1:54" s="4" customFormat="1" ht="30">
      <c r="B539" s="4">
        <v>141</v>
      </c>
      <c r="C539" s="4">
        <v>82</v>
      </c>
      <c r="D539" s="4">
        <v>8</v>
      </c>
      <c r="E539" s="17">
        <v>151</v>
      </c>
      <c r="F539" s="4">
        <v>25</v>
      </c>
      <c r="G539" s="4">
        <v>8</v>
      </c>
      <c r="Q539" s="5" t="s">
        <v>3071</v>
      </c>
      <c r="W539" s="4">
        <v>204</v>
      </c>
      <c r="X539" s="5" t="s">
        <v>2960</v>
      </c>
      <c r="Z539" s="4" t="s">
        <v>2947</v>
      </c>
      <c r="AD539" s="4" t="s">
        <v>2762</v>
      </c>
      <c r="AE539" s="4">
        <v>151</v>
      </c>
      <c r="AF539" s="4">
        <f t="shared" ref="AF539" si="145">F539</f>
        <v>25</v>
      </c>
      <c r="AG539" s="4">
        <f t="shared" ref="AG539" si="146">G539</f>
        <v>8</v>
      </c>
      <c r="AI539" s="4">
        <v>0</v>
      </c>
      <c r="AK539" s="4">
        <v>3</v>
      </c>
      <c r="AP539" s="19"/>
      <c r="AQ539" s="19">
        <v>151</v>
      </c>
      <c r="BB539" s="19" t="s">
        <v>0</v>
      </c>
    </row>
    <row r="540" spans="1:54" s="4" customFormat="1" ht="30">
      <c r="B540" s="4">
        <v>141</v>
      </c>
      <c r="C540" s="4">
        <v>75</v>
      </c>
      <c r="D540" s="4">
        <v>8</v>
      </c>
      <c r="E540" s="17">
        <v>151</v>
      </c>
      <c r="F540" s="4">
        <v>2</v>
      </c>
      <c r="G540" s="4">
        <v>8</v>
      </c>
      <c r="Q540" s="5" t="s">
        <v>3072</v>
      </c>
      <c r="W540" s="4">
        <v>204</v>
      </c>
      <c r="X540" s="5" t="s">
        <v>2960</v>
      </c>
      <c r="Z540" s="4" t="s">
        <v>2948</v>
      </c>
      <c r="AD540" s="4" t="s">
        <v>2762</v>
      </c>
      <c r="AE540" s="4">
        <v>151</v>
      </c>
      <c r="AF540" s="4">
        <f t="shared" ref="AF540" si="147">F540</f>
        <v>2</v>
      </c>
      <c r="AG540" s="4">
        <f t="shared" ref="AG540" si="148">G540</f>
        <v>8</v>
      </c>
      <c r="AI540" s="4">
        <v>0</v>
      </c>
      <c r="AK540" s="4">
        <v>1</v>
      </c>
      <c r="AP540" s="19"/>
      <c r="AQ540" s="19">
        <v>151</v>
      </c>
      <c r="BB540" s="19" t="s">
        <v>0</v>
      </c>
    </row>
    <row r="541" spans="1:54" s="4" customFormat="1" ht="30">
      <c r="B541" s="4">
        <v>141</v>
      </c>
      <c r="C541" s="4">
        <v>66</v>
      </c>
      <c r="D541" s="4">
        <v>8</v>
      </c>
      <c r="E541" s="17">
        <v>151</v>
      </c>
      <c r="F541" s="4">
        <v>25</v>
      </c>
      <c r="G541" s="4">
        <v>8</v>
      </c>
      <c r="Q541" s="5" t="s">
        <v>3073</v>
      </c>
      <c r="W541" s="4">
        <v>204</v>
      </c>
      <c r="X541" s="5" t="s">
        <v>2960</v>
      </c>
      <c r="Z541" s="4" t="s">
        <v>2949</v>
      </c>
      <c r="AD541" s="4" t="s">
        <v>2762</v>
      </c>
      <c r="AE541" s="4">
        <v>151</v>
      </c>
      <c r="AF541" s="4">
        <f t="shared" ref="AF541:AF543" si="149">F541</f>
        <v>25</v>
      </c>
      <c r="AG541" s="4">
        <f t="shared" ref="AG541:AG543" si="150">G541</f>
        <v>8</v>
      </c>
      <c r="AI541" s="4">
        <v>0</v>
      </c>
      <c r="AK541" s="4">
        <v>3</v>
      </c>
      <c r="AP541" s="19"/>
      <c r="AQ541" s="19">
        <v>151</v>
      </c>
      <c r="BB541" s="19" t="s">
        <v>0</v>
      </c>
    </row>
    <row r="542" spans="1:54" s="4" customFormat="1" ht="30">
      <c r="B542" s="4">
        <v>141</v>
      </c>
      <c r="C542" s="4">
        <v>59</v>
      </c>
      <c r="D542" s="4">
        <v>8</v>
      </c>
      <c r="E542" s="17">
        <v>151</v>
      </c>
      <c r="F542" s="4">
        <v>2</v>
      </c>
      <c r="G542" s="4">
        <v>8</v>
      </c>
      <c r="Q542" s="5" t="s">
        <v>3074</v>
      </c>
      <c r="W542" s="4">
        <v>204</v>
      </c>
      <c r="X542" s="5" t="s">
        <v>2960</v>
      </c>
      <c r="Z542" s="4" t="s">
        <v>2950</v>
      </c>
      <c r="AD542" s="4" t="s">
        <v>2762</v>
      </c>
      <c r="AE542" s="4">
        <v>151</v>
      </c>
      <c r="AF542" s="4">
        <f t="shared" si="149"/>
        <v>2</v>
      </c>
      <c r="AG542" s="4">
        <f t="shared" si="150"/>
        <v>8</v>
      </c>
      <c r="AI542" s="4">
        <v>0</v>
      </c>
      <c r="AK542" s="4">
        <v>1</v>
      </c>
      <c r="AP542" s="19"/>
      <c r="AQ542" s="19">
        <v>151</v>
      </c>
      <c r="BB542" s="19" t="s">
        <v>0</v>
      </c>
    </row>
    <row r="543" spans="1:54" s="4" customFormat="1" ht="30">
      <c r="B543" s="4">
        <v>141</v>
      </c>
      <c r="C543" s="4">
        <v>38</v>
      </c>
      <c r="D543" s="4">
        <v>8</v>
      </c>
      <c r="E543" s="17">
        <v>146</v>
      </c>
      <c r="F543" s="4">
        <v>8</v>
      </c>
      <c r="G543" s="4">
        <v>12</v>
      </c>
      <c r="Q543" s="5" t="s">
        <v>3070</v>
      </c>
      <c r="W543" s="4">
        <v>204</v>
      </c>
      <c r="X543" s="5" t="s">
        <v>2960</v>
      </c>
      <c r="Z543" s="4" t="s">
        <v>2951</v>
      </c>
      <c r="AD543" s="4" t="s">
        <v>2762</v>
      </c>
      <c r="AE543" s="4">
        <v>146</v>
      </c>
      <c r="AF543" s="4">
        <f t="shared" si="149"/>
        <v>8</v>
      </c>
      <c r="AG543" s="4">
        <f t="shared" si="150"/>
        <v>12</v>
      </c>
      <c r="AI543" s="4">
        <v>0</v>
      </c>
      <c r="AK543" s="4">
        <v>0</v>
      </c>
      <c r="AN543" s="4" t="s">
        <v>0</v>
      </c>
      <c r="AP543" s="19"/>
      <c r="AQ543" s="19">
        <v>146</v>
      </c>
      <c r="BB543" s="19" t="s">
        <v>0</v>
      </c>
    </row>
    <row r="544" spans="1:54" ht="30">
      <c r="A544">
        <v>473</v>
      </c>
      <c r="B544" s="4">
        <v>141</v>
      </c>
      <c r="C544">
        <v>48</v>
      </c>
      <c r="D544">
        <v>8</v>
      </c>
      <c r="E544" s="17">
        <v>153</v>
      </c>
      <c r="F544">
        <v>8</v>
      </c>
      <c r="G544">
        <v>11</v>
      </c>
      <c r="H544">
        <v>0</v>
      </c>
      <c r="I544">
        <v>0</v>
      </c>
      <c r="J544">
        <v>0</v>
      </c>
      <c r="K544">
        <v>0</v>
      </c>
      <c r="L544">
        <v>0</v>
      </c>
      <c r="M544">
        <v>0</v>
      </c>
      <c r="P544" s="4" t="str">
        <f>VLOOKUP(E544,'Maps and Palettes'!$H$2:$I$418,2,FALSE)</f>
        <v>Phantom Train: Small Rooms</v>
      </c>
      <c r="Q544" s="5" t="s">
        <v>2654</v>
      </c>
      <c r="R544">
        <v>502</v>
      </c>
      <c r="S544">
        <f>IF(VLOOKUP(R544,$A$3:$M$1354,5,FALSE)=511,"parent_map",VLOOKUP(R544,$A$3:$M$1354,2,FALSE))</f>
        <v>153</v>
      </c>
      <c r="T544">
        <f>VLOOKUP(R544,$A$3:$M$1354,6,FALSE)</f>
        <v>48</v>
      </c>
      <c r="U544">
        <f>VLOOKUP(R544,$A$3:$M$1354,7,FALSE)</f>
        <v>9</v>
      </c>
      <c r="V544">
        <f>VLOOKUP(R544,$A$3:$M$1354,8,FALSE)</f>
        <v>2</v>
      </c>
      <c r="W544">
        <v>204</v>
      </c>
      <c r="X544" s="5" t="s">
        <v>2960</v>
      </c>
      <c r="AQ544" s="19">
        <v>153</v>
      </c>
      <c r="BB544" s="19" t="s">
        <v>0</v>
      </c>
    </row>
    <row r="545" spans="1:54" ht="30">
      <c r="A545">
        <v>474</v>
      </c>
      <c r="B545" s="4">
        <v>142</v>
      </c>
      <c r="C545">
        <v>83</v>
      </c>
      <c r="D545">
        <v>8</v>
      </c>
      <c r="E545" s="17">
        <v>152</v>
      </c>
      <c r="F545">
        <v>2</v>
      </c>
      <c r="G545">
        <v>8</v>
      </c>
      <c r="H545">
        <v>1</v>
      </c>
      <c r="I545">
        <v>0</v>
      </c>
      <c r="J545">
        <v>0</v>
      </c>
      <c r="K545">
        <v>16</v>
      </c>
      <c r="L545">
        <v>0</v>
      </c>
      <c r="M545">
        <v>0</v>
      </c>
      <c r="P545" s="4" t="str">
        <f>VLOOKUP(E545,'Maps and Palettes'!$H$2:$I$418,2,FALSE)</f>
        <v>Phantom Train: Caboose</v>
      </c>
      <c r="Q545" s="5" t="s">
        <v>2655</v>
      </c>
      <c r="R545">
        <v>496</v>
      </c>
      <c r="S545">
        <f>IF(VLOOKUP(R545,$A$3:$M$1354,5,FALSE)=511,"parent_map",VLOOKUP(R545,$A$3:$M$1354,2,FALSE))</f>
        <v>152</v>
      </c>
      <c r="T545">
        <f>VLOOKUP(R545,$A$3:$M$1354,6,FALSE)</f>
        <v>82</v>
      </c>
      <c r="U545">
        <f>VLOOKUP(R545,$A$3:$M$1354,7,FALSE)</f>
        <v>8</v>
      </c>
      <c r="V545">
        <f>VLOOKUP(R545,$A$3:$M$1354,8,FALSE)</f>
        <v>3</v>
      </c>
      <c r="W545">
        <v>206</v>
      </c>
      <c r="X545" s="5" t="s">
        <v>992</v>
      </c>
      <c r="AQ545" s="19">
        <v>152</v>
      </c>
      <c r="BB545" s="19" t="s">
        <v>0</v>
      </c>
    </row>
    <row r="546" spans="1:54" ht="30">
      <c r="A546">
        <v>475</v>
      </c>
      <c r="B546" s="4">
        <v>142</v>
      </c>
      <c r="C546">
        <v>86</v>
      </c>
      <c r="D546">
        <v>8</v>
      </c>
      <c r="E546" s="17">
        <v>152</v>
      </c>
      <c r="F546">
        <v>13</v>
      </c>
      <c r="G546">
        <v>8</v>
      </c>
      <c r="H546">
        <v>3</v>
      </c>
      <c r="I546">
        <v>0</v>
      </c>
      <c r="J546">
        <v>0</v>
      </c>
      <c r="K546">
        <v>48</v>
      </c>
      <c r="L546">
        <v>0</v>
      </c>
      <c r="M546">
        <v>0</v>
      </c>
      <c r="P546" s="4" t="str">
        <f>VLOOKUP(E546,'Maps and Palettes'!$H$2:$I$418,2,FALSE)</f>
        <v>Phantom Train: Caboose</v>
      </c>
      <c r="Q546" s="5" t="s">
        <v>2657</v>
      </c>
      <c r="R546">
        <v>497</v>
      </c>
      <c r="S546">
        <f>IF(VLOOKUP(R546,$A$3:$M$1354,5,FALSE)=511,"parent_map",VLOOKUP(R546,$A$3:$M$1354,2,FALSE))</f>
        <v>152</v>
      </c>
      <c r="T546">
        <f>VLOOKUP(R546,$A$3:$M$1354,6,FALSE)</f>
        <v>87</v>
      </c>
      <c r="U546">
        <f>VLOOKUP(R546,$A$3:$M$1354,7,FALSE)</f>
        <v>8</v>
      </c>
      <c r="V546">
        <f>VLOOKUP(R546,$A$3:$M$1354,8,FALSE)</f>
        <v>1</v>
      </c>
      <c r="W546">
        <v>206</v>
      </c>
      <c r="X546" s="5" t="s">
        <v>992</v>
      </c>
      <c r="AQ546" s="19">
        <v>152</v>
      </c>
      <c r="BB546" s="19" t="s">
        <v>0</v>
      </c>
    </row>
    <row r="547" spans="1:54" ht="30">
      <c r="A547">
        <v>476</v>
      </c>
      <c r="B547" s="4">
        <v>142</v>
      </c>
      <c r="C547">
        <v>85</v>
      </c>
      <c r="D547">
        <v>8</v>
      </c>
      <c r="E547" s="17">
        <v>152</v>
      </c>
      <c r="F547">
        <v>9</v>
      </c>
      <c r="G547">
        <v>11</v>
      </c>
      <c r="H547">
        <v>0</v>
      </c>
      <c r="I547">
        <v>0</v>
      </c>
      <c r="J547">
        <v>0</v>
      </c>
      <c r="K547">
        <v>0</v>
      </c>
      <c r="L547">
        <v>0</v>
      </c>
      <c r="M547">
        <v>0</v>
      </c>
      <c r="P547" s="4" t="str">
        <f>VLOOKUP(E547,'Maps and Palettes'!$H$2:$I$418,2,FALSE)</f>
        <v>Phantom Train: Caboose</v>
      </c>
      <c r="Q547" s="5" t="s">
        <v>2656</v>
      </c>
      <c r="R547">
        <v>500</v>
      </c>
      <c r="S547">
        <f>IF(VLOOKUP(R547,$A$3:$M$1354,5,FALSE)=511,"parent_map",VLOOKUP(R547,$A$3:$M$1354,2,FALSE))</f>
        <v>152</v>
      </c>
      <c r="T547">
        <f>VLOOKUP(R547,$A$3:$M$1354,6,FALSE)</f>
        <v>85</v>
      </c>
      <c r="U547">
        <f>VLOOKUP(R547,$A$3:$M$1354,7,FALSE)</f>
        <v>9</v>
      </c>
      <c r="V547">
        <f>VLOOKUP(R547,$A$3:$M$1354,8,FALSE)</f>
        <v>2</v>
      </c>
      <c r="W547">
        <v>206</v>
      </c>
      <c r="X547" s="5" t="s">
        <v>992</v>
      </c>
      <c r="AQ547" s="19">
        <v>152</v>
      </c>
      <c r="BB547" s="19" t="s">
        <v>0</v>
      </c>
    </row>
    <row r="548" spans="1:54" s="4" customFormat="1" ht="30">
      <c r="B548" s="4">
        <v>142</v>
      </c>
      <c r="C548" s="4">
        <v>74</v>
      </c>
      <c r="D548" s="4">
        <v>8</v>
      </c>
      <c r="E548" s="17">
        <v>145</v>
      </c>
      <c r="F548" s="4">
        <v>29</v>
      </c>
      <c r="G548" s="4">
        <v>7</v>
      </c>
      <c r="Q548" s="5" t="s">
        <v>3059</v>
      </c>
      <c r="W548" s="4">
        <v>206</v>
      </c>
      <c r="X548" s="5" t="s">
        <v>992</v>
      </c>
      <c r="Z548" s="4" t="s">
        <v>2952</v>
      </c>
      <c r="AD548" s="4" t="s">
        <v>2762</v>
      </c>
      <c r="AE548" s="4">
        <v>145</v>
      </c>
      <c r="AF548" s="4">
        <f t="shared" ref="AF548" si="151">F548</f>
        <v>29</v>
      </c>
      <c r="AG548" s="4">
        <f t="shared" ref="AG548" si="152">G548</f>
        <v>7</v>
      </c>
      <c r="AI548" s="4">
        <v>0</v>
      </c>
      <c r="AK548" s="4">
        <v>3</v>
      </c>
      <c r="AP548" s="19"/>
      <c r="AQ548" s="19">
        <v>145</v>
      </c>
      <c r="BB548" s="19" t="s">
        <v>0</v>
      </c>
    </row>
    <row r="549" spans="1:54" s="4" customFormat="1" ht="30">
      <c r="B549" s="4">
        <v>142</v>
      </c>
      <c r="C549" s="4">
        <v>72</v>
      </c>
      <c r="D549" s="4">
        <v>8</v>
      </c>
      <c r="E549" s="17">
        <v>145</v>
      </c>
      <c r="F549" s="4">
        <v>26</v>
      </c>
      <c r="G549" s="4">
        <v>10</v>
      </c>
      <c r="Q549" s="5" t="s">
        <v>2959</v>
      </c>
      <c r="W549" s="4">
        <v>207</v>
      </c>
      <c r="X549" s="5" t="s">
        <v>3058</v>
      </c>
      <c r="Z549" s="4" t="s">
        <v>2953</v>
      </c>
      <c r="AD549" s="4" t="s">
        <v>2762</v>
      </c>
      <c r="AE549" s="4">
        <v>145</v>
      </c>
      <c r="AF549" s="4">
        <f t="shared" ref="AF549" si="153">F549</f>
        <v>26</v>
      </c>
      <c r="AG549" s="4">
        <f t="shared" ref="AG549" si="154">G549</f>
        <v>10</v>
      </c>
      <c r="AI549" s="4">
        <v>0</v>
      </c>
      <c r="AK549" s="4">
        <v>0</v>
      </c>
      <c r="AP549" s="19"/>
      <c r="AQ549" s="19">
        <v>145</v>
      </c>
      <c r="BB549" s="19" t="s">
        <v>0</v>
      </c>
    </row>
    <row r="550" spans="1:54" s="4" customFormat="1" ht="30">
      <c r="B550" s="4">
        <v>142</v>
      </c>
      <c r="C550" s="4">
        <v>67</v>
      </c>
      <c r="D550" s="4">
        <v>8</v>
      </c>
      <c r="E550" s="17">
        <v>145</v>
      </c>
      <c r="F550" s="4">
        <v>2</v>
      </c>
      <c r="G550" s="4">
        <v>7</v>
      </c>
      <c r="Q550" s="5" t="s">
        <v>3060</v>
      </c>
      <c r="W550" s="4">
        <v>208</v>
      </c>
      <c r="X550" s="5" t="s">
        <v>989</v>
      </c>
      <c r="Z550" s="4" t="s">
        <v>2954</v>
      </c>
      <c r="AD550" s="4" t="s">
        <v>2762</v>
      </c>
      <c r="AE550" s="4">
        <v>145</v>
      </c>
      <c r="AF550" s="4">
        <f t="shared" ref="AF550" si="155">F550</f>
        <v>2</v>
      </c>
      <c r="AG550" s="4">
        <f t="shared" ref="AG550" si="156">G550</f>
        <v>7</v>
      </c>
      <c r="AI550" s="4">
        <v>0</v>
      </c>
      <c r="AK550" s="4">
        <v>1</v>
      </c>
      <c r="AP550" s="19"/>
      <c r="AQ550" s="19">
        <v>145</v>
      </c>
      <c r="BB550" s="19" t="s">
        <v>0</v>
      </c>
    </row>
    <row r="551" spans="1:54" s="4" customFormat="1" ht="30">
      <c r="B551" s="4">
        <v>142</v>
      </c>
      <c r="C551" s="4">
        <v>58</v>
      </c>
      <c r="D551" s="4">
        <v>8</v>
      </c>
      <c r="E551" s="17">
        <v>145</v>
      </c>
      <c r="F551" s="4">
        <v>29</v>
      </c>
      <c r="G551" s="4">
        <v>7</v>
      </c>
      <c r="Q551" s="5" t="s">
        <v>3061</v>
      </c>
      <c r="W551" s="4">
        <v>208</v>
      </c>
      <c r="X551" s="5" t="s">
        <v>989</v>
      </c>
      <c r="Z551" s="4" t="s">
        <v>2955</v>
      </c>
      <c r="AD551" s="4" t="s">
        <v>2762</v>
      </c>
      <c r="AE551" s="4">
        <v>145</v>
      </c>
      <c r="AF551" s="4">
        <f t="shared" ref="AF551" si="157">F551</f>
        <v>29</v>
      </c>
      <c r="AG551" s="4">
        <f t="shared" ref="AG551" si="158">G551</f>
        <v>7</v>
      </c>
      <c r="AI551" s="4">
        <v>0</v>
      </c>
      <c r="AK551" s="4">
        <v>3</v>
      </c>
      <c r="AM551" s="4" t="s">
        <v>0</v>
      </c>
      <c r="AN551" s="4" t="s">
        <v>0</v>
      </c>
      <c r="AP551" s="19"/>
      <c r="AQ551" s="19">
        <v>145</v>
      </c>
      <c r="BB551" s="19" t="s">
        <v>0</v>
      </c>
    </row>
    <row r="552" spans="1:54" s="4" customFormat="1" ht="30">
      <c r="B552" s="4">
        <v>142</v>
      </c>
      <c r="C552" s="4">
        <v>51</v>
      </c>
      <c r="D552" s="4">
        <v>8</v>
      </c>
      <c r="E552" s="17">
        <v>145</v>
      </c>
      <c r="F552" s="4">
        <v>2</v>
      </c>
      <c r="G552" s="4">
        <v>7</v>
      </c>
      <c r="Q552" s="5" t="s">
        <v>3062</v>
      </c>
      <c r="W552" s="4">
        <v>209</v>
      </c>
      <c r="X552" s="5" t="s">
        <v>2958</v>
      </c>
      <c r="Z552" s="4" t="s">
        <v>2956</v>
      </c>
      <c r="AD552" s="4" t="s">
        <v>2762</v>
      </c>
      <c r="AE552" s="4">
        <v>145</v>
      </c>
      <c r="AF552" s="4">
        <f t="shared" ref="AF552:AF554" si="159">F552</f>
        <v>2</v>
      </c>
      <c r="AG552" s="4">
        <f t="shared" ref="AG552:AG553" si="160">G552</f>
        <v>7</v>
      </c>
      <c r="AI552" s="4">
        <v>0</v>
      </c>
      <c r="AK552" s="4">
        <v>1</v>
      </c>
      <c r="AM552" s="4" t="s">
        <v>0</v>
      </c>
      <c r="AN552" s="4" t="s">
        <v>0</v>
      </c>
      <c r="AP552" s="19"/>
      <c r="AQ552" s="19">
        <v>145</v>
      </c>
      <c r="BB552" s="19" t="s">
        <v>0</v>
      </c>
    </row>
    <row r="553" spans="1:54" s="4" customFormat="1" ht="30">
      <c r="B553" s="4">
        <v>142</v>
      </c>
      <c r="C553" s="4">
        <v>41</v>
      </c>
      <c r="D553" s="4">
        <v>8</v>
      </c>
      <c r="E553" s="17">
        <v>145</v>
      </c>
      <c r="F553" s="4">
        <v>26</v>
      </c>
      <c r="G553" s="4">
        <v>10</v>
      </c>
      <c r="Q553" s="5" t="s">
        <v>3063</v>
      </c>
      <c r="W553" s="4">
        <v>209</v>
      </c>
      <c r="X553" s="5" t="s">
        <v>2958</v>
      </c>
      <c r="Z553" s="4" t="s">
        <v>2957</v>
      </c>
      <c r="AD553" s="4" t="s">
        <v>2762</v>
      </c>
      <c r="AE553" s="4">
        <v>145</v>
      </c>
      <c r="AF553" s="4">
        <f t="shared" si="159"/>
        <v>26</v>
      </c>
      <c r="AG553" s="4">
        <f t="shared" si="160"/>
        <v>10</v>
      </c>
      <c r="AI553" s="4">
        <v>0</v>
      </c>
      <c r="AK553" s="4">
        <v>0</v>
      </c>
      <c r="AN553" s="4" t="s">
        <v>0</v>
      </c>
      <c r="AP553" s="19"/>
      <c r="AQ553" s="19">
        <v>145</v>
      </c>
      <c r="BB553" s="19" t="s">
        <v>0</v>
      </c>
    </row>
    <row r="554" spans="1:54" s="4" customFormat="1" ht="30">
      <c r="B554" s="4">
        <v>142</v>
      </c>
      <c r="C554" s="4">
        <v>56</v>
      </c>
      <c r="D554" s="4">
        <v>5</v>
      </c>
      <c r="E554" s="17">
        <v>145</v>
      </c>
      <c r="F554" s="4">
        <v>17</v>
      </c>
      <c r="G554" s="4">
        <v>0</v>
      </c>
      <c r="Q554" s="5" t="s">
        <v>3065</v>
      </c>
      <c r="W554" s="4">
        <v>209</v>
      </c>
      <c r="X554" s="5" t="s">
        <v>2958</v>
      </c>
      <c r="Y554" s="4" t="s">
        <v>3066</v>
      </c>
      <c r="Z554" s="4" t="s">
        <v>3064</v>
      </c>
      <c r="AD554" s="4" t="s">
        <v>3067</v>
      </c>
      <c r="AE554" s="4">
        <v>145</v>
      </c>
      <c r="AF554" s="4">
        <f t="shared" si="159"/>
        <v>17</v>
      </c>
      <c r="AG554" s="4">
        <v>8</v>
      </c>
      <c r="AI554" s="4">
        <v>0</v>
      </c>
      <c r="AK554" s="4">
        <v>2</v>
      </c>
      <c r="AM554" s="4" t="s">
        <v>0</v>
      </c>
      <c r="AP554" s="19"/>
      <c r="AQ554" s="19">
        <v>145</v>
      </c>
      <c r="BB554" s="19" t="s">
        <v>0</v>
      </c>
    </row>
    <row r="555" spans="1:54" ht="30">
      <c r="A555">
        <v>477</v>
      </c>
      <c r="B555" s="4">
        <v>143</v>
      </c>
      <c r="C555">
        <v>59</v>
      </c>
      <c r="D555">
        <v>8</v>
      </c>
      <c r="E555" s="17">
        <v>321</v>
      </c>
      <c r="F555">
        <v>2</v>
      </c>
      <c r="G555">
        <v>8</v>
      </c>
      <c r="H555">
        <v>1</v>
      </c>
      <c r="I555">
        <v>0</v>
      </c>
      <c r="J555">
        <v>0</v>
      </c>
      <c r="K555">
        <v>16</v>
      </c>
      <c r="L555">
        <v>0</v>
      </c>
      <c r="M555">
        <v>0</v>
      </c>
      <c r="P555" s="4" t="str">
        <f>VLOOKUP(E555,'Maps and Palettes'!$H$2:$I$418,2,FALSE)</f>
        <v>Phantom Train: Third Train Car (Cyan's Dream)</v>
      </c>
      <c r="Q555" s="5" t="s">
        <v>2658</v>
      </c>
      <c r="R555">
        <v>866</v>
      </c>
      <c r="S555">
        <f t="shared" ref="S555:S561" si="161">IF(VLOOKUP(R555,$A$3:$M$1354,5,FALSE)=511,"parent_map",VLOOKUP(R555,$A$3:$M$1354,2,FALSE))</f>
        <v>321</v>
      </c>
      <c r="T555">
        <f t="shared" ref="T555:T561" si="162">VLOOKUP(R555,$A$3:$M$1354,6,FALSE)</f>
        <v>58</v>
      </c>
      <c r="U555">
        <f t="shared" ref="U555:U561" si="163">VLOOKUP(R555,$A$3:$M$1354,7,FALSE)</f>
        <v>8</v>
      </c>
      <c r="V555">
        <f t="shared" ref="V555:V561" si="164">VLOOKUP(R555,$A$3:$M$1354,8,FALSE)</f>
        <v>3</v>
      </c>
      <c r="W555">
        <v>210</v>
      </c>
      <c r="X555" s="5" t="s">
        <v>2966</v>
      </c>
      <c r="AQ555" s="19">
        <v>321</v>
      </c>
      <c r="BB555" s="19" t="s">
        <v>0</v>
      </c>
    </row>
    <row r="556" spans="1:54" ht="30">
      <c r="A556">
        <v>478</v>
      </c>
      <c r="B556" s="4">
        <v>143</v>
      </c>
      <c r="C556">
        <v>65</v>
      </c>
      <c r="D556">
        <v>8</v>
      </c>
      <c r="E556" s="17">
        <v>321</v>
      </c>
      <c r="F556">
        <v>26</v>
      </c>
      <c r="G556">
        <v>10</v>
      </c>
      <c r="H556">
        <v>0</v>
      </c>
      <c r="I556">
        <v>0</v>
      </c>
      <c r="J556">
        <v>0</v>
      </c>
      <c r="K556">
        <v>0</v>
      </c>
      <c r="L556">
        <v>0</v>
      </c>
      <c r="M556">
        <v>0</v>
      </c>
      <c r="P556" s="4" t="str">
        <f>VLOOKUP(E556,'Maps and Palettes'!$H$2:$I$418,2,FALSE)</f>
        <v>Phantom Train: Third Train Car (Cyan's Dream)</v>
      </c>
      <c r="Q556" s="5" t="s">
        <v>2659</v>
      </c>
      <c r="R556">
        <v>867</v>
      </c>
      <c r="S556">
        <f t="shared" si="161"/>
        <v>321</v>
      </c>
      <c r="T556">
        <f t="shared" si="162"/>
        <v>65</v>
      </c>
      <c r="U556">
        <f t="shared" si="163"/>
        <v>9</v>
      </c>
      <c r="V556">
        <f t="shared" si="164"/>
        <v>2</v>
      </c>
      <c r="W556">
        <v>211</v>
      </c>
      <c r="X556" s="5" t="s">
        <v>2965</v>
      </c>
      <c r="AQ556" s="19">
        <v>321</v>
      </c>
      <c r="BB556" s="19" t="s">
        <v>0</v>
      </c>
    </row>
    <row r="557" spans="1:54" ht="30">
      <c r="A557">
        <v>479</v>
      </c>
      <c r="B557" s="4">
        <v>143</v>
      </c>
      <c r="C557">
        <v>75</v>
      </c>
      <c r="D557">
        <v>8</v>
      </c>
      <c r="E557" s="17">
        <v>144</v>
      </c>
      <c r="F557">
        <v>2</v>
      </c>
      <c r="G557">
        <v>7</v>
      </c>
      <c r="H557">
        <v>1</v>
      </c>
      <c r="I557">
        <v>0</v>
      </c>
      <c r="J557">
        <v>0</v>
      </c>
      <c r="K557">
        <v>16</v>
      </c>
      <c r="L557">
        <v>0</v>
      </c>
      <c r="M557">
        <v>0</v>
      </c>
      <c r="P557" s="4" t="str">
        <f>VLOOKUP(E557,'Maps and Palettes'!$H$2:$I$418,2,FALSE)</f>
        <v>Phantom Train: 2nd Train Car (Cyan's Dream)</v>
      </c>
      <c r="Q557" s="5" t="s">
        <v>2660</v>
      </c>
      <c r="R557">
        <v>484</v>
      </c>
      <c r="S557" s="4">
        <f t="shared" si="161"/>
        <v>144</v>
      </c>
      <c r="T557" s="4">
        <f t="shared" si="162"/>
        <v>74</v>
      </c>
      <c r="U557" s="4">
        <f t="shared" si="163"/>
        <v>8</v>
      </c>
      <c r="V557" s="4">
        <f t="shared" si="164"/>
        <v>3</v>
      </c>
      <c r="W557">
        <v>211</v>
      </c>
      <c r="X557" s="5" t="s">
        <v>2965</v>
      </c>
      <c r="AQ557" s="19">
        <v>144</v>
      </c>
      <c r="BB557" s="19" t="s">
        <v>0</v>
      </c>
    </row>
    <row r="558" spans="1:54" ht="30">
      <c r="A558">
        <v>480</v>
      </c>
      <c r="B558" s="4">
        <v>143</v>
      </c>
      <c r="C558">
        <v>82</v>
      </c>
      <c r="D558">
        <v>8</v>
      </c>
      <c r="E558" s="17">
        <v>144</v>
      </c>
      <c r="F558">
        <v>29</v>
      </c>
      <c r="G558">
        <v>7</v>
      </c>
      <c r="H558">
        <v>3</v>
      </c>
      <c r="I558">
        <v>0</v>
      </c>
      <c r="J558">
        <v>0</v>
      </c>
      <c r="K558">
        <v>48</v>
      </c>
      <c r="L558">
        <v>0</v>
      </c>
      <c r="M558">
        <v>0</v>
      </c>
      <c r="P558" s="4" t="str">
        <f>VLOOKUP(E558,'Maps and Palettes'!$H$2:$I$418,2,FALSE)</f>
        <v>Phantom Train: 2nd Train Car (Cyan's Dream)</v>
      </c>
      <c r="Q558" s="5" t="s">
        <v>2661</v>
      </c>
      <c r="R558">
        <v>486</v>
      </c>
      <c r="S558" s="4">
        <f t="shared" si="161"/>
        <v>144</v>
      </c>
      <c r="T558" s="4">
        <f t="shared" si="162"/>
        <v>83</v>
      </c>
      <c r="U558" s="4">
        <f t="shared" si="163"/>
        <v>8</v>
      </c>
      <c r="V558" s="4">
        <f t="shared" si="164"/>
        <v>1</v>
      </c>
      <c r="W558">
        <v>211</v>
      </c>
      <c r="X558" s="5" t="s">
        <v>2965</v>
      </c>
      <c r="AQ558" s="19">
        <v>144</v>
      </c>
      <c r="BB558" s="19" t="s">
        <v>0</v>
      </c>
    </row>
    <row r="559" spans="1:54" ht="30">
      <c r="A559">
        <v>481</v>
      </c>
      <c r="B559" s="4">
        <v>143</v>
      </c>
      <c r="C559">
        <v>91</v>
      </c>
      <c r="D559">
        <v>8</v>
      </c>
      <c r="E559" s="17">
        <v>322</v>
      </c>
      <c r="F559">
        <v>2</v>
      </c>
      <c r="G559">
        <v>7</v>
      </c>
      <c r="H559">
        <v>1</v>
      </c>
      <c r="I559">
        <v>0</v>
      </c>
      <c r="J559">
        <v>0</v>
      </c>
      <c r="K559">
        <v>16</v>
      </c>
      <c r="L559">
        <v>0</v>
      </c>
      <c r="M559">
        <v>0</v>
      </c>
      <c r="P559" s="4" t="str">
        <f>VLOOKUP(E559,'Maps and Palettes'!$H$2:$I$418,2,FALSE)</f>
        <v>Phantom Train: First Train Car (Cyan's Dream)</v>
      </c>
      <c r="Q559" s="5" t="s">
        <v>2663</v>
      </c>
      <c r="R559">
        <v>869</v>
      </c>
      <c r="S559" s="4">
        <f t="shared" si="161"/>
        <v>322</v>
      </c>
      <c r="T559" s="4">
        <f t="shared" si="162"/>
        <v>90</v>
      </c>
      <c r="U559" s="4">
        <f t="shared" si="163"/>
        <v>8</v>
      </c>
      <c r="V559" s="4">
        <f t="shared" si="164"/>
        <v>3</v>
      </c>
      <c r="W559">
        <v>211</v>
      </c>
      <c r="X559" s="5" t="s">
        <v>2965</v>
      </c>
      <c r="AQ559" s="19">
        <v>322</v>
      </c>
      <c r="BB559" s="19" t="s">
        <v>0</v>
      </c>
    </row>
    <row r="560" spans="1:54" ht="30">
      <c r="A560">
        <v>482</v>
      </c>
      <c r="B560" s="4">
        <v>143</v>
      </c>
      <c r="C560">
        <v>100</v>
      </c>
      <c r="D560">
        <v>8</v>
      </c>
      <c r="E560" s="17">
        <v>322</v>
      </c>
      <c r="F560">
        <v>29</v>
      </c>
      <c r="G560">
        <v>7</v>
      </c>
      <c r="H560">
        <v>3</v>
      </c>
      <c r="I560">
        <v>0</v>
      </c>
      <c r="J560">
        <v>0</v>
      </c>
      <c r="K560">
        <v>48</v>
      </c>
      <c r="L560">
        <v>0</v>
      </c>
      <c r="M560">
        <v>0</v>
      </c>
      <c r="P560" s="4" t="str">
        <f>VLOOKUP(E560,'Maps and Palettes'!$H$2:$I$418,2,FALSE)</f>
        <v>Phantom Train: First Train Car (Cyan's Dream)</v>
      </c>
      <c r="Q560" s="5" t="s">
        <v>2662</v>
      </c>
      <c r="R560">
        <v>870</v>
      </c>
      <c r="S560" s="4">
        <f t="shared" si="161"/>
        <v>322</v>
      </c>
      <c r="T560" s="4">
        <f t="shared" si="162"/>
        <v>101</v>
      </c>
      <c r="U560" s="4">
        <f t="shared" si="163"/>
        <v>8</v>
      </c>
      <c r="V560" s="4">
        <f t="shared" si="164"/>
        <v>1</v>
      </c>
      <c r="W560">
        <v>212</v>
      </c>
      <c r="X560" s="5" t="s">
        <v>2964</v>
      </c>
      <c r="AQ560" s="19">
        <v>322</v>
      </c>
      <c r="BB560" s="19" t="s">
        <v>0</v>
      </c>
    </row>
    <row r="561" spans="1:54" ht="30">
      <c r="A561">
        <v>483</v>
      </c>
      <c r="B561" s="4">
        <v>143</v>
      </c>
      <c r="C561">
        <v>48</v>
      </c>
      <c r="D561">
        <v>8</v>
      </c>
      <c r="E561" s="17">
        <v>153</v>
      </c>
      <c r="F561">
        <v>8</v>
      </c>
      <c r="G561">
        <v>11</v>
      </c>
      <c r="H561">
        <v>0</v>
      </c>
      <c r="I561">
        <v>0</v>
      </c>
      <c r="J561">
        <v>0</v>
      </c>
      <c r="K561">
        <v>0</v>
      </c>
      <c r="L561">
        <v>0</v>
      </c>
      <c r="M561">
        <v>0</v>
      </c>
      <c r="P561" s="4" t="str">
        <f>VLOOKUP(E561,'Maps and Palettes'!$H$2:$I$418,2,FALSE)</f>
        <v>Phantom Train: Small Rooms</v>
      </c>
      <c r="Q561" s="5" t="s">
        <v>2664</v>
      </c>
      <c r="R561">
        <v>502</v>
      </c>
      <c r="S561">
        <f t="shared" si="161"/>
        <v>153</v>
      </c>
      <c r="T561">
        <f t="shared" si="162"/>
        <v>48</v>
      </c>
      <c r="U561">
        <f t="shared" si="163"/>
        <v>9</v>
      </c>
      <c r="V561">
        <f t="shared" si="164"/>
        <v>2</v>
      </c>
      <c r="W561">
        <v>210</v>
      </c>
      <c r="X561" s="5" t="s">
        <v>2966</v>
      </c>
      <c r="AB561" s="4" t="s">
        <v>2683</v>
      </c>
      <c r="AQ561" s="19">
        <v>153</v>
      </c>
      <c r="BB561" s="19" t="s">
        <v>0</v>
      </c>
    </row>
    <row r="562" spans="1:54" s="4" customFormat="1" ht="30">
      <c r="B562" s="4">
        <v>143</v>
      </c>
      <c r="C562" s="4">
        <v>38</v>
      </c>
      <c r="D562" s="4">
        <v>8</v>
      </c>
      <c r="E562" s="17">
        <v>146</v>
      </c>
      <c r="F562" s="4">
        <v>8</v>
      </c>
      <c r="G562" s="4">
        <v>12</v>
      </c>
      <c r="Q562" s="5" t="s">
        <v>3055</v>
      </c>
      <c r="W562" s="4">
        <v>210</v>
      </c>
      <c r="X562" s="5" t="s">
        <v>2966</v>
      </c>
      <c r="Y562" s="4" t="s">
        <v>2963</v>
      </c>
      <c r="Z562" s="4" t="s">
        <v>2961</v>
      </c>
      <c r="AD562" s="4" t="s">
        <v>2962</v>
      </c>
      <c r="AE562" s="4">
        <v>146</v>
      </c>
      <c r="AF562" s="4">
        <f t="shared" ref="AF562" si="165">F562</f>
        <v>8</v>
      </c>
      <c r="AG562" s="4">
        <f t="shared" ref="AG562" si="166">G562</f>
        <v>12</v>
      </c>
      <c r="AI562" s="4">
        <v>0</v>
      </c>
      <c r="AK562" s="4">
        <v>0</v>
      </c>
      <c r="AN562" s="4" t="s">
        <v>0</v>
      </c>
      <c r="AP562" s="19"/>
      <c r="AQ562" s="19">
        <v>146</v>
      </c>
      <c r="BB562" s="19" t="s">
        <v>0</v>
      </c>
    </row>
    <row r="563" spans="1:54" ht="30">
      <c r="A563">
        <v>484</v>
      </c>
      <c r="B563" s="4">
        <v>144</v>
      </c>
      <c r="C563">
        <v>1</v>
      </c>
      <c r="D563">
        <v>7</v>
      </c>
      <c r="E563" s="17">
        <v>143</v>
      </c>
      <c r="F563">
        <v>74</v>
      </c>
      <c r="G563">
        <v>8</v>
      </c>
      <c r="H563">
        <v>3</v>
      </c>
      <c r="I563">
        <v>0</v>
      </c>
      <c r="J563">
        <v>0</v>
      </c>
      <c r="K563">
        <v>48</v>
      </c>
      <c r="L563">
        <v>0</v>
      </c>
      <c r="M563">
        <v>0</v>
      </c>
      <c r="P563" s="4" t="str">
        <f>VLOOKUP(E563,'Maps and Palettes'!$H$2:$I$418,2,FALSE)</f>
        <v>Phantom Train: Exterior (Cyan's Dream)</v>
      </c>
      <c r="Q563" s="5" t="s">
        <v>2967</v>
      </c>
      <c r="R563">
        <v>479</v>
      </c>
      <c r="S563" s="4">
        <f>IF(VLOOKUP(R563,$A$3:$M$1354,5,FALSE)=511,"parent_map",VLOOKUP(R563,$A$3:$M$1354,2,FALSE))</f>
        <v>143</v>
      </c>
      <c r="T563" s="4">
        <f>VLOOKUP(R563,$A$3:$M$1354,6,FALSE)</f>
        <v>2</v>
      </c>
      <c r="U563" s="4">
        <f>VLOOKUP(R563,$A$3:$M$1354,7,FALSE)</f>
        <v>7</v>
      </c>
      <c r="V563" s="4">
        <f>VLOOKUP(R563,$A$3:$M$1354,8,FALSE)</f>
        <v>1</v>
      </c>
      <c r="W563">
        <v>213</v>
      </c>
      <c r="X563" s="4" t="s">
        <v>2971</v>
      </c>
      <c r="AO563" s="19" t="s">
        <v>0</v>
      </c>
      <c r="AP563" s="19" t="s">
        <v>6015</v>
      </c>
      <c r="AQ563" s="19">
        <v>143</v>
      </c>
      <c r="AR563" s="19" t="s">
        <v>2967</v>
      </c>
      <c r="BB563" s="19" t="s">
        <v>0</v>
      </c>
    </row>
    <row r="564" spans="1:54" ht="30">
      <c r="A564">
        <v>485</v>
      </c>
      <c r="B564" s="4">
        <v>144</v>
      </c>
      <c r="C564">
        <v>1</v>
      </c>
      <c r="D564">
        <v>8</v>
      </c>
      <c r="E564" s="17">
        <v>143</v>
      </c>
      <c r="F564">
        <v>74</v>
      </c>
      <c r="G564">
        <v>8</v>
      </c>
      <c r="H564">
        <v>3</v>
      </c>
      <c r="I564">
        <v>0</v>
      </c>
      <c r="J564">
        <v>0</v>
      </c>
      <c r="K564">
        <v>48</v>
      </c>
      <c r="L564">
        <v>0</v>
      </c>
      <c r="M564">
        <v>0</v>
      </c>
      <c r="P564" s="4" t="str">
        <f>VLOOKUP(E564,'Maps and Palettes'!$H$2:$I$418,2,FALSE)</f>
        <v>Phantom Train: Exterior (Cyan's Dream)</v>
      </c>
      <c r="Q564" s="5" t="s">
        <v>2968</v>
      </c>
      <c r="R564">
        <v>479</v>
      </c>
      <c r="S564" s="4">
        <f>IF(VLOOKUP(R564,$A$3:$M$1354,5,FALSE)=511,"parent_map",VLOOKUP(R564,$A$3:$M$1354,2,FALSE))</f>
        <v>143</v>
      </c>
      <c r="T564" s="4">
        <f>VLOOKUP(R564,$A$3:$M$1354,6,FALSE)</f>
        <v>2</v>
      </c>
      <c r="U564" s="4">
        <f>VLOOKUP(R564,$A$3:$M$1354,7,FALSE)</f>
        <v>7</v>
      </c>
      <c r="V564" s="4">
        <f>VLOOKUP(R564,$A$3:$M$1354,8,FALSE)</f>
        <v>1</v>
      </c>
      <c r="W564">
        <v>213</v>
      </c>
      <c r="X564" s="4" t="s">
        <v>2971</v>
      </c>
      <c r="AP564" s="19" t="s">
        <v>6015</v>
      </c>
      <c r="AQ564" s="19">
        <v>143</v>
      </c>
      <c r="BB564" s="19" t="s">
        <v>0</v>
      </c>
    </row>
    <row r="565" spans="1:54" ht="30">
      <c r="A565">
        <v>486</v>
      </c>
      <c r="B565" s="4">
        <v>144</v>
      </c>
      <c r="C565">
        <v>30</v>
      </c>
      <c r="D565">
        <v>7</v>
      </c>
      <c r="E565" s="17">
        <v>143</v>
      </c>
      <c r="F565">
        <v>83</v>
      </c>
      <c r="G565">
        <v>8</v>
      </c>
      <c r="H565">
        <v>1</v>
      </c>
      <c r="I565">
        <v>0</v>
      </c>
      <c r="J565">
        <v>0</v>
      </c>
      <c r="K565">
        <v>16</v>
      </c>
      <c r="L565">
        <v>0</v>
      </c>
      <c r="M565">
        <v>0</v>
      </c>
      <c r="P565" s="4" t="str">
        <f>VLOOKUP(E565,'Maps and Palettes'!$H$2:$I$418,2,FALSE)</f>
        <v>Phantom Train: Exterior (Cyan's Dream)</v>
      </c>
      <c r="Q565" s="5" t="s">
        <v>2969</v>
      </c>
      <c r="R565">
        <v>480</v>
      </c>
      <c r="S565" s="4">
        <f>IF(VLOOKUP(R565,$A$3:$M$1354,5,FALSE)=511,"parent_map",VLOOKUP(R565,$A$3:$M$1354,2,FALSE))</f>
        <v>143</v>
      </c>
      <c r="T565" s="4">
        <f>VLOOKUP(R565,$A$3:$M$1354,6,FALSE)</f>
        <v>29</v>
      </c>
      <c r="U565" s="4">
        <f>VLOOKUP(R565,$A$3:$M$1354,7,FALSE)</f>
        <v>7</v>
      </c>
      <c r="V565" s="4">
        <f>VLOOKUP(R565,$A$3:$M$1354,8,FALSE)</f>
        <v>3</v>
      </c>
      <c r="W565">
        <v>213</v>
      </c>
      <c r="X565" s="4" t="s">
        <v>2971</v>
      </c>
      <c r="AO565" s="19" t="s">
        <v>0</v>
      </c>
      <c r="AP565" s="19" t="s">
        <v>6016</v>
      </c>
      <c r="AQ565" s="19">
        <v>143</v>
      </c>
      <c r="AR565" s="19" t="s">
        <v>2969</v>
      </c>
      <c r="BB565" s="19" t="s">
        <v>0</v>
      </c>
    </row>
    <row r="566" spans="1:54" ht="30">
      <c r="A566">
        <v>487</v>
      </c>
      <c r="B566" s="4">
        <v>144</v>
      </c>
      <c r="C566">
        <v>30</v>
      </c>
      <c r="D566">
        <v>8</v>
      </c>
      <c r="E566" s="17">
        <v>143</v>
      </c>
      <c r="F566">
        <v>83</v>
      </c>
      <c r="G566">
        <v>8</v>
      </c>
      <c r="H566">
        <v>1</v>
      </c>
      <c r="I566">
        <v>0</v>
      </c>
      <c r="J566">
        <v>0</v>
      </c>
      <c r="K566">
        <v>16</v>
      </c>
      <c r="L566">
        <v>0</v>
      </c>
      <c r="M566">
        <v>0</v>
      </c>
      <c r="P566" s="4" t="str">
        <f>VLOOKUP(E566,'Maps and Palettes'!$H$2:$I$418,2,FALSE)</f>
        <v>Phantom Train: Exterior (Cyan's Dream)</v>
      </c>
      <c r="Q566" s="5" t="s">
        <v>2970</v>
      </c>
      <c r="R566">
        <v>480</v>
      </c>
      <c r="S566" s="4">
        <f>IF(VLOOKUP(R566,$A$3:$M$1354,5,FALSE)=511,"parent_map",VLOOKUP(R566,$A$3:$M$1354,2,FALSE))</f>
        <v>143</v>
      </c>
      <c r="T566" s="4">
        <f>VLOOKUP(R566,$A$3:$M$1354,6,FALSE)</f>
        <v>29</v>
      </c>
      <c r="U566" s="4">
        <f>VLOOKUP(R566,$A$3:$M$1354,7,FALSE)</f>
        <v>7</v>
      </c>
      <c r="V566" s="4">
        <f>VLOOKUP(R566,$A$3:$M$1354,8,FALSE)</f>
        <v>3</v>
      </c>
      <c r="W566">
        <v>213</v>
      </c>
      <c r="X566" s="4" t="s">
        <v>2971</v>
      </c>
      <c r="AP566" s="19" t="s">
        <v>6016</v>
      </c>
      <c r="AQ566" s="19">
        <v>143</v>
      </c>
      <c r="BB566" s="19" t="s">
        <v>0</v>
      </c>
    </row>
    <row r="567" spans="1:54" s="4" customFormat="1">
      <c r="B567" s="13">
        <v>145</v>
      </c>
      <c r="C567" s="13"/>
      <c r="D567" s="13"/>
      <c r="E567" s="18"/>
      <c r="F567" s="13"/>
      <c r="G567" s="13"/>
      <c r="H567" s="13"/>
      <c r="I567" s="13"/>
      <c r="J567" s="13"/>
      <c r="K567" s="13"/>
      <c r="L567" s="13"/>
      <c r="M567" s="13"/>
      <c r="N567" s="13"/>
      <c r="O567" s="13"/>
      <c r="P567" s="13"/>
      <c r="Q567" s="14"/>
      <c r="R567" s="13"/>
      <c r="S567" s="13"/>
      <c r="T567" s="13"/>
      <c r="U567" s="13"/>
      <c r="V567" s="13"/>
      <c r="W567" s="13">
        <v>214</v>
      </c>
      <c r="X567" s="13" t="s">
        <v>2972</v>
      </c>
      <c r="Y567" s="20" t="s">
        <v>4998</v>
      </c>
      <c r="AP567" s="19"/>
      <c r="AQ567" s="20"/>
      <c r="BB567" s="19"/>
    </row>
    <row r="568" spans="1:54" ht="30">
      <c r="A568">
        <v>488</v>
      </c>
      <c r="B568" s="4">
        <v>146</v>
      </c>
      <c r="C568">
        <v>23</v>
      </c>
      <c r="D568">
        <v>13</v>
      </c>
      <c r="E568" s="17">
        <v>152</v>
      </c>
      <c r="F568">
        <v>8</v>
      </c>
      <c r="G568">
        <v>8</v>
      </c>
      <c r="H568">
        <v>2</v>
      </c>
      <c r="I568">
        <v>0</v>
      </c>
      <c r="J568">
        <v>0</v>
      </c>
      <c r="K568">
        <v>32</v>
      </c>
      <c r="L568">
        <v>0</v>
      </c>
      <c r="M568">
        <v>0</v>
      </c>
      <c r="P568" s="4" t="str">
        <f>VLOOKUP(E568,'Maps and Palettes'!$H$2:$I$418,2,FALSE)</f>
        <v>Phantom Train: Caboose</v>
      </c>
      <c r="Q568" s="5" t="s">
        <v>2665</v>
      </c>
      <c r="R568">
        <v>501</v>
      </c>
      <c r="S568">
        <f>IF(VLOOKUP(R568,$A$3:$M$1354,5,FALSE)=511,"parent_map",VLOOKUP(R568,$A$3:$M$1354,2,FALSE))</f>
        <v>152</v>
      </c>
      <c r="T568">
        <f>VLOOKUP(R568,$A$3:$M$1354,6,FALSE)</f>
        <v>23</v>
      </c>
      <c r="U568">
        <f>VLOOKUP(R568,$A$3:$M$1354,7,FALSE)</f>
        <v>12</v>
      </c>
      <c r="V568">
        <f>VLOOKUP(R568,$A$3:$M$1354,8,FALSE)</f>
        <v>0</v>
      </c>
      <c r="W568">
        <v>215</v>
      </c>
      <c r="X568" s="5" t="s">
        <v>2665</v>
      </c>
      <c r="AQ568" s="19">
        <v>152</v>
      </c>
      <c r="BB568" s="19" t="s">
        <v>0</v>
      </c>
    </row>
    <row r="569" spans="1:54" s="4" customFormat="1" ht="30">
      <c r="B569" s="4">
        <v>146</v>
      </c>
      <c r="C569" s="4">
        <v>8</v>
      </c>
      <c r="D569" s="4">
        <v>13</v>
      </c>
      <c r="E569" s="17">
        <v>141</v>
      </c>
      <c r="F569" s="4">
        <v>38</v>
      </c>
      <c r="G569" s="4">
        <v>9</v>
      </c>
      <c r="Q569" s="5" t="s">
        <v>3054</v>
      </c>
      <c r="W569" s="4">
        <v>216</v>
      </c>
      <c r="X569" s="5" t="s">
        <v>3054</v>
      </c>
      <c r="Y569" s="4" t="s">
        <v>2976</v>
      </c>
      <c r="Z569" s="4" t="s">
        <v>2974</v>
      </c>
      <c r="AD569" s="4" t="s">
        <v>2975</v>
      </c>
      <c r="AE569" s="4">
        <v>141</v>
      </c>
      <c r="AF569" s="4">
        <f t="shared" ref="AF569" si="167">F569</f>
        <v>38</v>
      </c>
      <c r="AG569" s="4">
        <f t="shared" ref="AG569" si="168">G569</f>
        <v>9</v>
      </c>
      <c r="AI569" s="4">
        <v>0</v>
      </c>
      <c r="AK569" s="4">
        <v>2</v>
      </c>
      <c r="AP569" s="19"/>
      <c r="AQ569" s="19">
        <v>141</v>
      </c>
      <c r="BB569" s="19" t="s">
        <v>0</v>
      </c>
    </row>
    <row r="570" spans="1:54" ht="30">
      <c r="A570">
        <v>489</v>
      </c>
      <c r="B570" s="4">
        <v>147</v>
      </c>
      <c r="C570">
        <v>1</v>
      </c>
      <c r="D570">
        <v>8</v>
      </c>
      <c r="E570" s="17">
        <v>141</v>
      </c>
      <c r="F570">
        <v>90</v>
      </c>
      <c r="G570">
        <v>8</v>
      </c>
      <c r="H570">
        <v>3</v>
      </c>
      <c r="I570">
        <v>0</v>
      </c>
      <c r="J570">
        <v>0</v>
      </c>
      <c r="K570">
        <v>48</v>
      </c>
      <c r="L570">
        <v>0</v>
      </c>
      <c r="M570">
        <v>0</v>
      </c>
      <c r="P570" s="4" t="str">
        <f>VLOOKUP(E570,'Maps and Palettes'!$H$2:$I$418,2,FALSE)</f>
        <v>Phantom Train: Exterior (Front Cars)</v>
      </c>
      <c r="Q570" s="5" t="s">
        <v>2667</v>
      </c>
      <c r="R570" s="4">
        <v>470</v>
      </c>
      <c r="S570" s="4">
        <f t="shared" ref="S570:S575" si="169">IF(VLOOKUP(R570,$A$3:$M$1354,5,FALSE)=511,"parent_map",VLOOKUP(R570,$A$3:$M$1354,2,FALSE))</f>
        <v>141</v>
      </c>
      <c r="T570" s="4">
        <f t="shared" ref="T570:T575" si="170">VLOOKUP(R570,$A$3:$M$1354,6,FALSE)</f>
        <v>2</v>
      </c>
      <c r="U570" s="4">
        <f t="shared" ref="U570:U575" si="171">VLOOKUP(R570,$A$3:$M$1354,7,FALSE)</f>
        <v>7</v>
      </c>
      <c r="V570" s="4">
        <f t="shared" ref="V570:V575" si="172">VLOOKUP(R570,$A$3:$M$1354,8,FALSE)</f>
        <v>1</v>
      </c>
      <c r="W570">
        <v>217</v>
      </c>
      <c r="X570" s="4" t="s">
        <v>2977</v>
      </c>
      <c r="AO570" s="19" t="s">
        <v>0</v>
      </c>
      <c r="AP570" s="19" t="s">
        <v>6017</v>
      </c>
      <c r="AQ570" s="19">
        <v>141</v>
      </c>
      <c r="AR570" s="19" t="s">
        <v>2667</v>
      </c>
      <c r="BB570" s="19" t="s">
        <v>0</v>
      </c>
    </row>
    <row r="571" spans="1:54" ht="30">
      <c r="A571">
        <v>490</v>
      </c>
      <c r="B571" s="4">
        <v>147</v>
      </c>
      <c r="C571">
        <v>1</v>
      </c>
      <c r="D571">
        <v>7</v>
      </c>
      <c r="E571" s="17">
        <v>141</v>
      </c>
      <c r="F571">
        <v>90</v>
      </c>
      <c r="G571">
        <v>8</v>
      </c>
      <c r="H571">
        <v>3</v>
      </c>
      <c r="I571">
        <v>0</v>
      </c>
      <c r="J571">
        <v>0</v>
      </c>
      <c r="K571">
        <v>48</v>
      </c>
      <c r="L571">
        <v>0</v>
      </c>
      <c r="M571">
        <v>0</v>
      </c>
      <c r="P571" s="4" t="str">
        <f>VLOOKUP(E571,'Maps and Palettes'!$H$2:$I$418,2,FALSE)</f>
        <v>Phantom Train: Exterior (Front Cars)</v>
      </c>
      <c r="Q571" s="5" t="s">
        <v>2666</v>
      </c>
      <c r="R571">
        <v>470</v>
      </c>
      <c r="S571" s="4">
        <f t="shared" si="169"/>
        <v>141</v>
      </c>
      <c r="T571" s="4">
        <f t="shared" si="170"/>
        <v>2</v>
      </c>
      <c r="U571" s="4">
        <f t="shared" si="171"/>
        <v>7</v>
      </c>
      <c r="V571" s="4">
        <f t="shared" si="172"/>
        <v>1</v>
      </c>
      <c r="W571">
        <v>217</v>
      </c>
      <c r="X571" s="4" t="s">
        <v>2977</v>
      </c>
      <c r="AP571" s="19" t="s">
        <v>6017</v>
      </c>
      <c r="AQ571" s="19">
        <v>141</v>
      </c>
      <c r="BB571" s="19" t="s">
        <v>0</v>
      </c>
    </row>
    <row r="572" spans="1:54" ht="30">
      <c r="A572">
        <v>491</v>
      </c>
      <c r="B572" s="4">
        <v>147</v>
      </c>
      <c r="C572">
        <v>26</v>
      </c>
      <c r="D572">
        <v>8</v>
      </c>
      <c r="E572" s="17">
        <v>141</v>
      </c>
      <c r="F572">
        <v>101</v>
      </c>
      <c r="G572">
        <v>8</v>
      </c>
      <c r="H572">
        <v>1</v>
      </c>
      <c r="I572">
        <v>0</v>
      </c>
      <c r="J572">
        <v>0</v>
      </c>
      <c r="K572">
        <v>16</v>
      </c>
      <c r="L572">
        <v>0</v>
      </c>
      <c r="M572">
        <v>0</v>
      </c>
      <c r="P572" s="4" t="str">
        <f>VLOOKUP(E572,'Maps and Palettes'!$H$2:$I$418,2,FALSE)</f>
        <v>Phantom Train: Exterior (Front Cars)</v>
      </c>
      <c r="Q572" s="5" t="s">
        <v>2668</v>
      </c>
      <c r="R572">
        <v>471</v>
      </c>
      <c r="S572" s="4">
        <f t="shared" si="169"/>
        <v>141</v>
      </c>
      <c r="T572" s="4">
        <f t="shared" si="170"/>
        <v>25</v>
      </c>
      <c r="U572" s="4">
        <f t="shared" si="171"/>
        <v>7</v>
      </c>
      <c r="V572" s="4">
        <f t="shared" si="172"/>
        <v>3</v>
      </c>
      <c r="W572">
        <v>217</v>
      </c>
      <c r="X572" s="4" t="s">
        <v>2977</v>
      </c>
      <c r="AO572" s="19" t="s">
        <v>0</v>
      </c>
      <c r="AP572" s="19" t="s">
        <v>6018</v>
      </c>
      <c r="AQ572" s="19">
        <v>141</v>
      </c>
      <c r="AR572" s="19" t="s">
        <v>2668</v>
      </c>
      <c r="BB572" s="19" t="s">
        <v>0</v>
      </c>
    </row>
    <row r="573" spans="1:54" ht="30">
      <c r="A573">
        <v>492</v>
      </c>
      <c r="B573" s="4">
        <v>147</v>
      </c>
      <c r="C573">
        <v>26</v>
      </c>
      <c r="D573">
        <v>7</v>
      </c>
      <c r="E573" s="17">
        <v>141</v>
      </c>
      <c r="F573">
        <v>101</v>
      </c>
      <c r="G573">
        <v>8</v>
      </c>
      <c r="H573">
        <v>1</v>
      </c>
      <c r="I573">
        <v>0</v>
      </c>
      <c r="J573">
        <v>0</v>
      </c>
      <c r="K573">
        <v>16</v>
      </c>
      <c r="L573">
        <v>0</v>
      </c>
      <c r="M573">
        <v>0</v>
      </c>
      <c r="P573" s="4" t="str">
        <f>VLOOKUP(E573,'Maps and Palettes'!$H$2:$I$418,2,FALSE)</f>
        <v>Phantom Train: Exterior (Front Cars)</v>
      </c>
      <c r="Q573" s="5" t="s">
        <v>2669</v>
      </c>
      <c r="R573">
        <v>471</v>
      </c>
      <c r="S573" s="4">
        <f t="shared" si="169"/>
        <v>141</v>
      </c>
      <c r="T573" s="4">
        <f t="shared" si="170"/>
        <v>25</v>
      </c>
      <c r="U573" s="4">
        <f t="shared" si="171"/>
        <v>7</v>
      </c>
      <c r="V573" s="4">
        <f t="shared" si="172"/>
        <v>3</v>
      </c>
      <c r="W573">
        <v>217</v>
      </c>
      <c r="X573" s="4" t="s">
        <v>2977</v>
      </c>
      <c r="AP573" s="19" t="s">
        <v>6018</v>
      </c>
      <c r="AQ573" s="19">
        <v>141</v>
      </c>
      <c r="BB573" s="19" t="s">
        <v>0</v>
      </c>
    </row>
    <row r="574" spans="1:54" ht="45">
      <c r="A574">
        <v>493</v>
      </c>
      <c r="B574" s="4">
        <v>149</v>
      </c>
      <c r="C574">
        <v>1</v>
      </c>
      <c r="D574">
        <v>7</v>
      </c>
      <c r="E574" s="17">
        <v>141</v>
      </c>
      <c r="F574">
        <v>108</v>
      </c>
      <c r="G574">
        <v>8</v>
      </c>
      <c r="H574">
        <v>3</v>
      </c>
      <c r="I574">
        <v>0</v>
      </c>
      <c r="J574">
        <v>0</v>
      </c>
      <c r="K574">
        <v>48</v>
      </c>
      <c r="L574">
        <v>0</v>
      </c>
      <c r="M574">
        <v>0</v>
      </c>
      <c r="P574" s="4" t="str">
        <f>VLOOKUP(E574,'Maps and Palettes'!$H$2:$I$418,2,FALSE)</f>
        <v>Phantom Train: Exterior (Front Cars)</v>
      </c>
      <c r="Q574" s="5" t="s">
        <v>2670</v>
      </c>
      <c r="R574">
        <v>472</v>
      </c>
      <c r="S574" s="4">
        <f t="shared" si="169"/>
        <v>141</v>
      </c>
      <c r="T574" s="4">
        <f t="shared" si="170"/>
        <v>2</v>
      </c>
      <c r="U574" s="4">
        <f t="shared" si="171"/>
        <v>7</v>
      </c>
      <c r="V574" s="4">
        <f t="shared" si="172"/>
        <v>1</v>
      </c>
      <c r="W574">
        <v>218</v>
      </c>
      <c r="X574" s="5" t="s">
        <v>2981</v>
      </c>
      <c r="AO574" s="19" t="s">
        <v>0</v>
      </c>
      <c r="AP574" s="19" t="s">
        <v>6019</v>
      </c>
      <c r="AQ574" s="19">
        <v>141</v>
      </c>
      <c r="AR574" s="19" t="s">
        <v>2670</v>
      </c>
      <c r="BB574" s="19" t="s">
        <v>0</v>
      </c>
    </row>
    <row r="575" spans="1:54" ht="45">
      <c r="A575">
        <v>494</v>
      </c>
      <c r="B575" s="4">
        <v>149</v>
      </c>
      <c r="C575">
        <v>1</v>
      </c>
      <c r="D575">
        <v>8</v>
      </c>
      <c r="E575" s="17">
        <v>141</v>
      </c>
      <c r="F575">
        <v>108</v>
      </c>
      <c r="G575">
        <v>8</v>
      </c>
      <c r="H575">
        <v>3</v>
      </c>
      <c r="I575">
        <v>0</v>
      </c>
      <c r="J575">
        <v>0</v>
      </c>
      <c r="K575">
        <v>48</v>
      </c>
      <c r="L575">
        <v>0</v>
      </c>
      <c r="M575">
        <v>0</v>
      </c>
      <c r="P575" s="4" t="str">
        <f>VLOOKUP(E575,'Maps and Palettes'!$H$2:$I$418,2,FALSE)</f>
        <v>Phantom Train: Exterior (Front Cars)</v>
      </c>
      <c r="Q575" s="5" t="s">
        <v>2671</v>
      </c>
      <c r="R575">
        <v>472</v>
      </c>
      <c r="S575" s="4">
        <f t="shared" si="169"/>
        <v>141</v>
      </c>
      <c r="T575" s="4">
        <f t="shared" si="170"/>
        <v>2</v>
      </c>
      <c r="U575" s="4">
        <f t="shared" si="171"/>
        <v>7</v>
      </c>
      <c r="V575" s="4">
        <f t="shared" si="172"/>
        <v>1</v>
      </c>
      <c r="W575">
        <v>218</v>
      </c>
      <c r="X575" s="5" t="s">
        <v>2981</v>
      </c>
      <c r="AP575" s="19" t="s">
        <v>6019</v>
      </c>
      <c r="AQ575" s="19">
        <v>141</v>
      </c>
      <c r="BB575" s="19" t="s">
        <v>0</v>
      </c>
    </row>
    <row r="576" spans="1:54" s="4" customFormat="1" ht="45">
      <c r="B576" s="4">
        <v>149</v>
      </c>
      <c r="C576" s="4">
        <v>31</v>
      </c>
      <c r="D576" s="4">
        <v>7</v>
      </c>
      <c r="E576" s="17">
        <v>141</v>
      </c>
      <c r="F576" s="4">
        <v>117</v>
      </c>
      <c r="G576" s="4">
        <v>8</v>
      </c>
      <c r="Q576" s="5" t="s">
        <v>3056</v>
      </c>
      <c r="W576" s="4">
        <v>219</v>
      </c>
      <c r="X576" s="5" t="s">
        <v>2980</v>
      </c>
      <c r="Y576" s="4" t="s">
        <v>2979</v>
      </c>
      <c r="Z576" s="4" t="s">
        <v>2978</v>
      </c>
      <c r="AC576" s="4" t="s">
        <v>2982</v>
      </c>
      <c r="AD576" s="4" t="s">
        <v>2962</v>
      </c>
      <c r="AE576" s="4">
        <v>141</v>
      </c>
      <c r="AF576" s="4">
        <f t="shared" ref="AF576:AF577" si="173">F576</f>
        <v>117</v>
      </c>
      <c r="AG576" s="4">
        <f t="shared" ref="AG576:AG577" si="174">G576</f>
        <v>8</v>
      </c>
      <c r="AI576" s="4">
        <v>0</v>
      </c>
      <c r="AK576" s="4">
        <v>1</v>
      </c>
      <c r="AP576" s="19"/>
      <c r="AQ576" s="19">
        <v>141</v>
      </c>
      <c r="BB576" s="19" t="s">
        <v>0</v>
      </c>
    </row>
    <row r="577" spans="1:54" s="4" customFormat="1" ht="45">
      <c r="B577" s="4">
        <v>149</v>
      </c>
      <c r="C577" s="4">
        <v>31</v>
      </c>
      <c r="D577" s="4">
        <v>8</v>
      </c>
      <c r="E577" s="17">
        <v>141</v>
      </c>
      <c r="F577" s="4">
        <v>117</v>
      </c>
      <c r="G577" s="4">
        <v>8</v>
      </c>
      <c r="Q577" s="5" t="s">
        <v>3057</v>
      </c>
      <c r="W577" s="4">
        <v>219</v>
      </c>
      <c r="X577" s="5" t="s">
        <v>2980</v>
      </c>
      <c r="Y577" s="4" t="s">
        <v>2979</v>
      </c>
      <c r="Z577" s="4" t="s">
        <v>2978</v>
      </c>
      <c r="AC577" s="4" t="s">
        <v>2982</v>
      </c>
      <c r="AD577" s="4" t="s">
        <v>2962</v>
      </c>
      <c r="AE577" s="4">
        <v>141</v>
      </c>
      <c r="AF577" s="4">
        <f t="shared" si="173"/>
        <v>117</v>
      </c>
      <c r="AG577" s="4">
        <f t="shared" si="174"/>
        <v>8</v>
      </c>
      <c r="AI577" s="4">
        <v>0</v>
      </c>
      <c r="AK577" s="4">
        <v>1</v>
      </c>
      <c r="AP577" s="19"/>
      <c r="AQ577" s="19">
        <v>141</v>
      </c>
      <c r="BB577" s="19" t="s">
        <v>0</v>
      </c>
    </row>
    <row r="578" spans="1:54">
      <c r="A578">
        <v>495</v>
      </c>
      <c r="B578" s="4">
        <v>150</v>
      </c>
      <c r="C578">
        <v>40</v>
      </c>
      <c r="D578">
        <v>49</v>
      </c>
      <c r="E578" s="17">
        <v>165</v>
      </c>
      <c r="F578">
        <v>7</v>
      </c>
      <c r="G578">
        <v>16</v>
      </c>
      <c r="H578">
        <v>0</v>
      </c>
      <c r="I578">
        <v>0</v>
      </c>
      <c r="J578">
        <v>0</v>
      </c>
      <c r="K578">
        <v>0</v>
      </c>
      <c r="L578">
        <v>0</v>
      </c>
      <c r="M578">
        <v>0</v>
      </c>
      <c r="P578" s="4" t="str">
        <f>VLOOKUP(E578,'Maps and Palettes'!$H$2:$I$418,2,FALSE)</f>
        <v>Mobliz: Other Rooms</v>
      </c>
      <c r="Q578" s="5" t="s">
        <v>1860</v>
      </c>
      <c r="W578">
        <v>220</v>
      </c>
      <c r="X578" s="5" t="s">
        <v>1860</v>
      </c>
      <c r="AQ578" s="19">
        <v>165</v>
      </c>
      <c r="BB578" s="19"/>
    </row>
    <row r="579" spans="1:54" s="4" customFormat="1">
      <c r="B579" s="4">
        <v>151</v>
      </c>
      <c r="E579" s="17"/>
      <c r="Q579" s="5"/>
      <c r="W579" s="4">
        <v>221</v>
      </c>
      <c r="X579" s="13" t="s">
        <v>2983</v>
      </c>
      <c r="Y579" s="13" t="s">
        <v>2973</v>
      </c>
      <c r="AP579" s="19"/>
      <c r="AQ579" s="19"/>
      <c r="BB579" s="19"/>
    </row>
    <row r="580" spans="1:54" ht="30">
      <c r="A580">
        <v>496</v>
      </c>
      <c r="B580" s="4">
        <v>152</v>
      </c>
      <c r="C580">
        <v>1</v>
      </c>
      <c r="D580">
        <v>8</v>
      </c>
      <c r="E580" s="17">
        <v>142</v>
      </c>
      <c r="F580">
        <v>82</v>
      </c>
      <c r="G580">
        <v>8</v>
      </c>
      <c r="H580">
        <v>3</v>
      </c>
      <c r="I580">
        <v>0</v>
      </c>
      <c r="J580">
        <v>0</v>
      </c>
      <c r="K580">
        <v>48</v>
      </c>
      <c r="L580">
        <v>0</v>
      </c>
      <c r="M580">
        <v>0</v>
      </c>
      <c r="P580" s="4" t="str">
        <f>VLOOKUP(E580,'Maps and Palettes'!$H$2:$I$418,2,FALSE)</f>
        <v>Phantom Train: Exterior (Rear Cars)</v>
      </c>
      <c r="Q580" s="5" t="s">
        <v>2672</v>
      </c>
      <c r="R580">
        <v>474</v>
      </c>
      <c r="S580" s="4">
        <f t="shared" ref="S580:S586" si="175">IF(VLOOKUP(R580,$A$3:$M$1354,5,FALSE)=511,"parent_map",VLOOKUP(R580,$A$3:$M$1354,2,FALSE))</f>
        <v>142</v>
      </c>
      <c r="T580" s="4">
        <f t="shared" ref="T580:T586" si="176">VLOOKUP(R580,$A$3:$M$1354,6,FALSE)</f>
        <v>2</v>
      </c>
      <c r="U580" s="4">
        <f t="shared" ref="U580:U586" si="177">VLOOKUP(R580,$A$3:$M$1354,7,FALSE)</f>
        <v>8</v>
      </c>
      <c r="V580" s="4">
        <f t="shared" ref="V580:V586" si="178">VLOOKUP(R580,$A$3:$M$1354,8,FALSE)</f>
        <v>1</v>
      </c>
      <c r="W580">
        <v>222</v>
      </c>
      <c r="X580" s="5" t="s">
        <v>2984</v>
      </c>
      <c r="AO580" s="19" t="s">
        <v>0</v>
      </c>
      <c r="AP580" s="19" t="s">
        <v>6020</v>
      </c>
      <c r="AQ580" s="19">
        <v>142</v>
      </c>
      <c r="AR580" s="19" t="s">
        <v>2672</v>
      </c>
      <c r="BB580" s="19" t="s">
        <v>0</v>
      </c>
    </row>
    <row r="581" spans="1:54" ht="30">
      <c r="A581">
        <v>497</v>
      </c>
      <c r="B581" s="4">
        <v>152</v>
      </c>
      <c r="C581">
        <v>14</v>
      </c>
      <c r="D581">
        <v>8</v>
      </c>
      <c r="E581" s="17">
        <v>142</v>
      </c>
      <c r="F581">
        <v>87</v>
      </c>
      <c r="G581">
        <v>8</v>
      </c>
      <c r="H581">
        <v>1</v>
      </c>
      <c r="I581">
        <v>0</v>
      </c>
      <c r="J581">
        <v>0</v>
      </c>
      <c r="K581">
        <v>16</v>
      </c>
      <c r="L581">
        <v>0</v>
      </c>
      <c r="M581">
        <v>0</v>
      </c>
      <c r="P581" s="4" t="str">
        <f>VLOOKUP(E581,'Maps and Palettes'!$H$2:$I$418,2,FALSE)</f>
        <v>Phantom Train: Exterior (Rear Cars)</v>
      </c>
      <c r="Q581" s="5" t="s">
        <v>2673</v>
      </c>
      <c r="R581">
        <v>475</v>
      </c>
      <c r="S581" s="4">
        <f t="shared" si="175"/>
        <v>142</v>
      </c>
      <c r="T581" s="4">
        <f t="shared" si="176"/>
        <v>13</v>
      </c>
      <c r="U581" s="4">
        <f t="shared" si="177"/>
        <v>8</v>
      </c>
      <c r="V581" s="4">
        <f t="shared" si="178"/>
        <v>3</v>
      </c>
      <c r="W581">
        <v>222</v>
      </c>
      <c r="X581" s="5" t="s">
        <v>2984</v>
      </c>
      <c r="AO581" s="19" t="s">
        <v>0</v>
      </c>
      <c r="AP581" s="19" t="s">
        <v>6021</v>
      </c>
      <c r="AQ581" s="19">
        <v>142</v>
      </c>
      <c r="AR581" s="19" t="s">
        <v>2673</v>
      </c>
      <c r="BB581" s="19" t="s">
        <v>0</v>
      </c>
    </row>
    <row r="582" spans="1:54" ht="30">
      <c r="A582">
        <v>498</v>
      </c>
      <c r="B582" s="4">
        <v>152</v>
      </c>
      <c r="C582">
        <v>1</v>
      </c>
      <c r="D582">
        <v>9</v>
      </c>
      <c r="E582" s="17">
        <v>142</v>
      </c>
      <c r="F582">
        <v>82</v>
      </c>
      <c r="G582">
        <v>8</v>
      </c>
      <c r="H582">
        <v>3</v>
      </c>
      <c r="I582">
        <v>0</v>
      </c>
      <c r="J582">
        <v>0</v>
      </c>
      <c r="K582">
        <v>48</v>
      </c>
      <c r="L582">
        <v>0</v>
      </c>
      <c r="M582">
        <v>0</v>
      </c>
      <c r="P582" s="4" t="str">
        <f>VLOOKUP(E582,'Maps and Palettes'!$H$2:$I$418,2,FALSE)</f>
        <v>Phantom Train: Exterior (Rear Cars)</v>
      </c>
      <c r="Q582" s="5" t="s">
        <v>2674</v>
      </c>
      <c r="R582">
        <v>474</v>
      </c>
      <c r="S582" s="4">
        <f t="shared" si="175"/>
        <v>142</v>
      </c>
      <c r="T582" s="4">
        <f t="shared" si="176"/>
        <v>2</v>
      </c>
      <c r="U582" s="4">
        <f t="shared" si="177"/>
        <v>8</v>
      </c>
      <c r="V582" s="4">
        <f t="shared" si="178"/>
        <v>1</v>
      </c>
      <c r="W582">
        <v>222</v>
      </c>
      <c r="X582" s="5" t="s">
        <v>2984</v>
      </c>
      <c r="AP582" s="19" t="s">
        <v>6020</v>
      </c>
      <c r="AQ582" s="19">
        <v>142</v>
      </c>
      <c r="BB582" s="19" t="s">
        <v>0</v>
      </c>
    </row>
    <row r="583" spans="1:54" ht="30">
      <c r="A583">
        <v>499</v>
      </c>
      <c r="B583" s="4">
        <v>152</v>
      </c>
      <c r="C583">
        <v>14</v>
      </c>
      <c r="D583">
        <v>9</v>
      </c>
      <c r="E583" s="17">
        <v>142</v>
      </c>
      <c r="F583">
        <v>87</v>
      </c>
      <c r="G583">
        <v>8</v>
      </c>
      <c r="H583">
        <v>1</v>
      </c>
      <c r="I583">
        <v>0</v>
      </c>
      <c r="J583">
        <v>0</v>
      </c>
      <c r="K583">
        <v>16</v>
      </c>
      <c r="L583">
        <v>0</v>
      </c>
      <c r="M583">
        <v>0</v>
      </c>
      <c r="P583" s="4" t="str">
        <f>VLOOKUP(E583,'Maps and Palettes'!$H$2:$I$418,2,FALSE)</f>
        <v>Phantom Train: Exterior (Rear Cars)</v>
      </c>
      <c r="Q583" s="5" t="s">
        <v>2675</v>
      </c>
      <c r="R583" s="4">
        <v>475</v>
      </c>
      <c r="S583" s="4">
        <f t="shared" si="175"/>
        <v>142</v>
      </c>
      <c r="T583" s="4">
        <f t="shared" si="176"/>
        <v>13</v>
      </c>
      <c r="U583" s="4">
        <f t="shared" si="177"/>
        <v>8</v>
      </c>
      <c r="V583" s="4">
        <f t="shared" si="178"/>
        <v>3</v>
      </c>
      <c r="W583">
        <v>222</v>
      </c>
      <c r="X583" s="5" t="s">
        <v>2984</v>
      </c>
      <c r="AP583" s="19" t="s">
        <v>6021</v>
      </c>
      <c r="AQ583" s="19">
        <v>142</v>
      </c>
      <c r="BB583" s="19" t="s">
        <v>0</v>
      </c>
    </row>
    <row r="584" spans="1:54" ht="30">
      <c r="A584">
        <v>500</v>
      </c>
      <c r="B584" s="4">
        <v>152</v>
      </c>
      <c r="C584">
        <v>9</v>
      </c>
      <c r="D584">
        <v>12</v>
      </c>
      <c r="E584" s="17">
        <v>142</v>
      </c>
      <c r="F584">
        <v>85</v>
      </c>
      <c r="G584">
        <v>9</v>
      </c>
      <c r="H584">
        <v>2</v>
      </c>
      <c r="I584">
        <v>0</v>
      </c>
      <c r="J584">
        <v>0</v>
      </c>
      <c r="K584">
        <v>32</v>
      </c>
      <c r="L584">
        <v>0</v>
      </c>
      <c r="M584">
        <v>0</v>
      </c>
      <c r="P584" s="4" t="str">
        <f>VLOOKUP(E584,'Maps and Palettes'!$H$2:$I$418,2,FALSE)</f>
        <v>Phantom Train: Exterior (Rear Cars)</v>
      </c>
      <c r="Q584" s="5" t="s">
        <v>2676</v>
      </c>
      <c r="R584">
        <v>476</v>
      </c>
      <c r="S584" s="4">
        <f t="shared" si="175"/>
        <v>142</v>
      </c>
      <c r="T584" s="4">
        <f t="shared" si="176"/>
        <v>9</v>
      </c>
      <c r="U584" s="4">
        <f t="shared" si="177"/>
        <v>11</v>
      </c>
      <c r="V584" s="4">
        <f t="shared" si="178"/>
        <v>0</v>
      </c>
      <c r="W584">
        <v>222</v>
      </c>
      <c r="X584" s="5" t="s">
        <v>2984</v>
      </c>
      <c r="AQ584" s="19">
        <v>142</v>
      </c>
      <c r="BB584" s="19" t="s">
        <v>0</v>
      </c>
    </row>
    <row r="585" spans="1:54" ht="45">
      <c r="A585">
        <v>501</v>
      </c>
      <c r="B585" s="4">
        <v>152</v>
      </c>
      <c r="C585">
        <v>8</v>
      </c>
      <c r="D585">
        <v>7</v>
      </c>
      <c r="E585" s="17">
        <v>146</v>
      </c>
      <c r="F585">
        <v>23</v>
      </c>
      <c r="G585">
        <v>12</v>
      </c>
      <c r="H585">
        <v>0</v>
      </c>
      <c r="I585">
        <v>0</v>
      </c>
      <c r="J585">
        <v>0</v>
      </c>
      <c r="K585">
        <v>0</v>
      </c>
      <c r="L585">
        <v>0</v>
      </c>
      <c r="M585">
        <v>0</v>
      </c>
      <c r="P585" s="4" t="str">
        <f>VLOOKUP(E585,'Maps and Palettes'!$H$2:$I$418,2,FALSE)</f>
        <v>Phantom Train: Caboose Room and Engine Room</v>
      </c>
      <c r="Q585" s="5" t="s">
        <v>2677</v>
      </c>
      <c r="R585">
        <v>488</v>
      </c>
      <c r="S585">
        <f t="shared" si="175"/>
        <v>146</v>
      </c>
      <c r="T585">
        <f t="shared" si="176"/>
        <v>8</v>
      </c>
      <c r="U585">
        <f t="shared" si="177"/>
        <v>8</v>
      </c>
      <c r="V585">
        <f t="shared" si="178"/>
        <v>2</v>
      </c>
      <c r="W585">
        <v>222</v>
      </c>
      <c r="X585" s="5" t="s">
        <v>2984</v>
      </c>
      <c r="AQ585" s="19">
        <v>146</v>
      </c>
      <c r="BB585" s="19" t="s">
        <v>0</v>
      </c>
    </row>
    <row r="586" spans="1:54" ht="30">
      <c r="A586">
        <v>502</v>
      </c>
      <c r="B586" s="4">
        <v>153</v>
      </c>
      <c r="C586">
        <v>8</v>
      </c>
      <c r="D586">
        <v>12</v>
      </c>
      <c r="E586" s="17">
        <v>141</v>
      </c>
      <c r="F586">
        <v>48</v>
      </c>
      <c r="G586">
        <v>9</v>
      </c>
      <c r="H586">
        <v>2</v>
      </c>
      <c r="I586">
        <v>0</v>
      </c>
      <c r="J586">
        <v>0</v>
      </c>
      <c r="K586">
        <v>32</v>
      </c>
      <c r="L586">
        <v>0</v>
      </c>
      <c r="M586">
        <v>0</v>
      </c>
      <c r="P586" s="4" t="str">
        <f>VLOOKUP(E586,'Maps and Palettes'!$H$2:$I$418,2,FALSE)</f>
        <v>Phantom Train: Exterior (Front Cars)</v>
      </c>
      <c r="Q586" s="5" t="s">
        <v>2678</v>
      </c>
      <c r="R586">
        <v>473</v>
      </c>
      <c r="S586" s="4">
        <f t="shared" si="175"/>
        <v>141</v>
      </c>
      <c r="T586" s="4">
        <f t="shared" si="176"/>
        <v>8</v>
      </c>
      <c r="U586" s="4">
        <f t="shared" si="177"/>
        <v>11</v>
      </c>
      <c r="V586" s="4">
        <f t="shared" si="178"/>
        <v>0</v>
      </c>
      <c r="W586">
        <v>223</v>
      </c>
      <c r="X586" s="5" t="s">
        <v>2678</v>
      </c>
      <c r="Y586" s="13" t="s">
        <v>2985</v>
      </c>
      <c r="Z586" s="4" t="s">
        <v>2987</v>
      </c>
      <c r="AQ586" s="19">
        <v>141</v>
      </c>
      <c r="BB586" s="19" t="s">
        <v>0</v>
      </c>
    </row>
    <row r="587" spans="1:54" s="4" customFormat="1">
      <c r="B587" s="4">
        <v>153</v>
      </c>
      <c r="C587" s="4">
        <v>23</v>
      </c>
      <c r="D587" s="4">
        <v>12</v>
      </c>
      <c r="E587" s="17"/>
      <c r="Q587" s="5"/>
      <c r="W587" s="4">
        <v>224</v>
      </c>
      <c r="X587" s="5" t="s">
        <v>3010</v>
      </c>
      <c r="Y587" s="13" t="s">
        <v>2973</v>
      </c>
      <c r="Z587" s="4" t="s">
        <v>2986</v>
      </c>
      <c r="AP587" s="19"/>
      <c r="AQ587" s="19"/>
      <c r="BB587" s="19" t="s">
        <v>0</v>
      </c>
    </row>
    <row r="588" spans="1:54" s="4" customFormat="1" ht="30">
      <c r="B588" s="4">
        <v>153</v>
      </c>
      <c r="C588" s="4">
        <v>23</v>
      </c>
      <c r="D588" s="4">
        <v>29</v>
      </c>
      <c r="E588" s="17">
        <v>151</v>
      </c>
      <c r="F588" s="4">
        <v>9</v>
      </c>
      <c r="G588" s="4">
        <v>9</v>
      </c>
      <c r="Q588" s="5" t="s">
        <v>3052</v>
      </c>
      <c r="W588" s="4">
        <v>225</v>
      </c>
      <c r="X588" s="5" t="s">
        <v>3011</v>
      </c>
      <c r="Y588" s="4" t="s">
        <v>2963</v>
      </c>
      <c r="Z588" s="4" t="s">
        <v>2988</v>
      </c>
      <c r="AD588" s="4" t="s">
        <v>2962</v>
      </c>
      <c r="AE588" s="4">
        <v>151</v>
      </c>
      <c r="AF588" s="4">
        <f t="shared" ref="AF588" si="179">F588</f>
        <v>9</v>
      </c>
      <c r="AG588" s="4">
        <f t="shared" ref="AG588" si="180">G588</f>
        <v>9</v>
      </c>
      <c r="AI588" s="4">
        <v>0</v>
      </c>
      <c r="AK588" s="4">
        <v>2</v>
      </c>
      <c r="AP588" s="19"/>
      <c r="AQ588" s="19">
        <v>151</v>
      </c>
      <c r="BB588" s="19" t="s">
        <v>0</v>
      </c>
    </row>
    <row r="589" spans="1:54" s="4" customFormat="1" ht="30">
      <c r="B589" s="4">
        <v>153</v>
      </c>
      <c r="C589" s="4">
        <v>8</v>
      </c>
      <c r="D589" s="4">
        <v>29</v>
      </c>
      <c r="E589" s="17">
        <v>151</v>
      </c>
      <c r="F589" s="4">
        <v>19</v>
      </c>
      <c r="G589" s="4">
        <v>9</v>
      </c>
      <c r="Q589" s="5" t="s">
        <v>3053</v>
      </c>
      <c r="W589" s="4">
        <v>226</v>
      </c>
      <c r="X589" s="5" t="s">
        <v>3012</v>
      </c>
      <c r="Y589" s="4" t="s">
        <v>2963</v>
      </c>
      <c r="Z589" s="4" t="s">
        <v>2989</v>
      </c>
      <c r="AD589" s="4" t="s">
        <v>2962</v>
      </c>
      <c r="AE589" s="4">
        <v>151</v>
      </c>
      <c r="AF589" s="4">
        <f t="shared" ref="AF589" si="181">F589</f>
        <v>19</v>
      </c>
      <c r="AG589" s="4">
        <f t="shared" ref="AG589" si="182">G589</f>
        <v>9</v>
      </c>
      <c r="AI589" s="4">
        <v>0</v>
      </c>
      <c r="AK589" s="4">
        <v>2</v>
      </c>
      <c r="AP589" s="19"/>
      <c r="AQ589" s="19">
        <v>151</v>
      </c>
      <c r="BB589" s="19" t="s">
        <v>0</v>
      </c>
    </row>
    <row r="590" spans="1:54">
      <c r="A590">
        <v>503</v>
      </c>
      <c r="B590" s="4">
        <v>154</v>
      </c>
      <c r="C590">
        <v>52</v>
      </c>
      <c r="D590">
        <v>59</v>
      </c>
      <c r="E590" s="17">
        <v>165</v>
      </c>
      <c r="F590">
        <v>10</v>
      </c>
      <c r="G590">
        <v>45</v>
      </c>
      <c r="H590">
        <v>2</v>
      </c>
      <c r="I590">
        <v>0</v>
      </c>
      <c r="J590">
        <v>0</v>
      </c>
      <c r="K590">
        <v>32</v>
      </c>
      <c r="L590">
        <v>0</v>
      </c>
      <c r="M590">
        <v>0</v>
      </c>
      <c r="P590" s="4" t="str">
        <f>VLOOKUP(E590,'Maps and Palettes'!$H$2:$I$418,2,FALSE)</f>
        <v>Mobliz: Other Rooms</v>
      </c>
      <c r="Q590" s="5" t="s">
        <v>1889</v>
      </c>
      <c r="R590">
        <v>522</v>
      </c>
      <c r="S590" s="4">
        <f t="shared" ref="S590:S596" si="183">IF(VLOOKUP(R590,$A$3:$M$1354,5,FALSE)=511,"parent_map",VLOOKUP(R590,$A$3:$M$1354,2,FALSE))</f>
        <v>165</v>
      </c>
      <c r="T590" s="4">
        <f t="shared" ref="T590:T596" si="184">VLOOKUP(R590,$A$3:$M$1354,6,FALSE)</f>
        <v>52</v>
      </c>
      <c r="U590" s="4">
        <f t="shared" ref="U590:U596" si="185">VLOOKUP(R590,$A$3:$M$1354,7,FALSE)</f>
        <v>58</v>
      </c>
      <c r="V590" s="4">
        <f t="shared" ref="V590:V596" si="186">VLOOKUP(R590,$A$3:$M$1354,8,FALSE)</f>
        <v>0</v>
      </c>
      <c r="W590">
        <v>227</v>
      </c>
      <c r="X590" s="5" t="s">
        <v>1889</v>
      </c>
      <c r="AQ590" s="19">
        <v>165</v>
      </c>
      <c r="BB590" s="19"/>
    </row>
    <row r="591" spans="1:54">
      <c r="A591">
        <v>504</v>
      </c>
      <c r="B591" s="4">
        <v>155</v>
      </c>
      <c r="C591">
        <v>11</v>
      </c>
      <c r="D591">
        <v>12</v>
      </c>
      <c r="E591" s="17">
        <v>166</v>
      </c>
      <c r="F591">
        <v>8</v>
      </c>
      <c r="G591">
        <v>5</v>
      </c>
      <c r="H591">
        <v>2</v>
      </c>
      <c r="I591">
        <v>0</v>
      </c>
      <c r="J591">
        <v>0</v>
      </c>
      <c r="K591">
        <v>32</v>
      </c>
      <c r="L591">
        <v>0</v>
      </c>
      <c r="M591">
        <v>0</v>
      </c>
      <c r="P591" s="4" t="str">
        <f>VLOOKUP(E591,'Maps and Palettes'!$H$2:$I$418,2,FALSE)</f>
        <v>Baren Falls: Entrance</v>
      </c>
      <c r="Q591" s="5" t="s">
        <v>1861</v>
      </c>
      <c r="R591">
        <v>1197</v>
      </c>
      <c r="S591" s="4">
        <f t="shared" si="183"/>
        <v>166</v>
      </c>
      <c r="T591" s="4">
        <f t="shared" si="184"/>
        <v>11</v>
      </c>
      <c r="U591" s="4">
        <f t="shared" si="185"/>
        <v>11</v>
      </c>
      <c r="V591" s="4">
        <f t="shared" si="186"/>
        <v>0</v>
      </c>
      <c r="W591">
        <v>228</v>
      </c>
      <c r="X591" s="4" t="s">
        <v>1022</v>
      </c>
      <c r="AQ591" s="19">
        <v>166</v>
      </c>
      <c r="BB591" s="19"/>
    </row>
    <row r="592" spans="1:54">
      <c r="A592">
        <v>505</v>
      </c>
      <c r="B592" s="4">
        <v>155</v>
      </c>
      <c r="C592">
        <v>10</v>
      </c>
      <c r="D592">
        <v>4</v>
      </c>
      <c r="E592" s="17">
        <v>156</v>
      </c>
      <c r="F592">
        <v>15</v>
      </c>
      <c r="G592">
        <v>20</v>
      </c>
      <c r="H592">
        <v>0</v>
      </c>
      <c r="I592">
        <v>1</v>
      </c>
      <c r="J592">
        <v>0</v>
      </c>
      <c r="K592">
        <v>8</v>
      </c>
      <c r="L592">
        <v>0</v>
      </c>
      <c r="M592">
        <v>0</v>
      </c>
      <c r="P592" s="4" t="str">
        <f>VLOOKUP(E592,'Maps and Palettes'!$H$2:$I$418,2,FALSE)</f>
        <v>Baren Falls: Exterior</v>
      </c>
      <c r="Q592" s="5" t="s">
        <v>1862</v>
      </c>
      <c r="R592">
        <v>1189</v>
      </c>
      <c r="S592" s="4">
        <f t="shared" si="183"/>
        <v>156</v>
      </c>
      <c r="T592" s="4">
        <f t="shared" si="184"/>
        <v>10</v>
      </c>
      <c r="U592" s="4">
        <f t="shared" si="185"/>
        <v>5</v>
      </c>
      <c r="V592" s="4">
        <f t="shared" si="186"/>
        <v>2</v>
      </c>
      <c r="W592">
        <v>228</v>
      </c>
      <c r="X592" s="4" t="s">
        <v>1022</v>
      </c>
      <c r="AQ592" s="19">
        <v>156</v>
      </c>
      <c r="BB592" s="19"/>
    </row>
    <row r="593" spans="1:54">
      <c r="A593">
        <v>1189</v>
      </c>
      <c r="B593" s="4">
        <v>156</v>
      </c>
      <c r="C593">
        <v>8</v>
      </c>
      <c r="D593">
        <v>21</v>
      </c>
      <c r="E593" s="17">
        <v>155</v>
      </c>
      <c r="F593">
        <v>10</v>
      </c>
      <c r="G593">
        <v>5</v>
      </c>
      <c r="H593">
        <v>2</v>
      </c>
      <c r="I593">
        <v>0</v>
      </c>
      <c r="J593">
        <v>0</v>
      </c>
      <c r="K593">
        <v>32</v>
      </c>
      <c r="L593">
        <v>14</v>
      </c>
      <c r="M593">
        <v>0</v>
      </c>
      <c r="N593" s="4" t="s">
        <v>273</v>
      </c>
      <c r="O593" s="4" t="s">
        <v>297</v>
      </c>
      <c r="P593" s="4" t="str">
        <f>VLOOKUP(E593,'Maps and Palettes'!$H$2:$I$418,2,FALSE)</f>
        <v>Baren Falls: Interior</v>
      </c>
      <c r="Q593" s="5" t="s">
        <v>1404</v>
      </c>
      <c r="R593">
        <v>505</v>
      </c>
      <c r="S593" s="4">
        <f t="shared" si="183"/>
        <v>155</v>
      </c>
      <c r="T593" s="4">
        <f t="shared" si="184"/>
        <v>15</v>
      </c>
      <c r="U593" s="4">
        <f t="shared" si="185"/>
        <v>20</v>
      </c>
      <c r="V593" s="4">
        <f t="shared" si="186"/>
        <v>0</v>
      </c>
      <c r="W593">
        <v>229</v>
      </c>
      <c r="X593" s="4" t="s">
        <v>1404</v>
      </c>
      <c r="AQ593" s="19">
        <v>155</v>
      </c>
      <c r="BB593" s="19"/>
    </row>
    <row r="594" spans="1:54">
      <c r="A594">
        <v>506</v>
      </c>
      <c r="B594" s="4">
        <v>157</v>
      </c>
      <c r="C594">
        <v>22</v>
      </c>
      <c r="D594">
        <v>36</v>
      </c>
      <c r="E594" s="17">
        <v>160</v>
      </c>
      <c r="F594">
        <v>23</v>
      </c>
      <c r="G594">
        <v>23</v>
      </c>
      <c r="H594">
        <v>0</v>
      </c>
      <c r="I594">
        <v>1</v>
      </c>
      <c r="J594">
        <v>0</v>
      </c>
      <c r="K594">
        <v>8</v>
      </c>
      <c r="L594">
        <v>0</v>
      </c>
      <c r="M594">
        <v>0</v>
      </c>
      <c r="P594" s="4" t="str">
        <f>VLOOKUP(E594,'Maps and Palettes'!$H$2:$I$418,2,FALSE)</f>
        <v>Mobliz: Inn</v>
      </c>
      <c r="Q594" s="5" t="s">
        <v>1863</v>
      </c>
      <c r="R594">
        <v>516</v>
      </c>
      <c r="S594" s="4">
        <f t="shared" si="183"/>
        <v>160</v>
      </c>
      <c r="T594" s="4">
        <f t="shared" si="184"/>
        <v>22</v>
      </c>
      <c r="U594" s="4">
        <f t="shared" si="185"/>
        <v>37</v>
      </c>
      <c r="V594" s="4">
        <f t="shared" si="186"/>
        <v>2</v>
      </c>
      <c r="W594">
        <v>230</v>
      </c>
      <c r="X594" s="4" t="s">
        <v>1026</v>
      </c>
      <c r="AQ594" s="19">
        <v>160</v>
      </c>
      <c r="BB594" s="19"/>
    </row>
    <row r="595" spans="1:54">
      <c r="A595">
        <v>507</v>
      </c>
      <c r="B595" s="4">
        <v>157</v>
      </c>
      <c r="C595">
        <v>26</v>
      </c>
      <c r="D595">
        <v>21</v>
      </c>
      <c r="E595" s="17">
        <v>164</v>
      </c>
      <c r="F595">
        <v>29</v>
      </c>
      <c r="G595">
        <v>52</v>
      </c>
      <c r="H595">
        <v>0</v>
      </c>
      <c r="I595">
        <v>1</v>
      </c>
      <c r="J595">
        <v>0</v>
      </c>
      <c r="K595">
        <v>8</v>
      </c>
      <c r="L595">
        <v>0</v>
      </c>
      <c r="M595">
        <v>0</v>
      </c>
      <c r="P595" s="4" t="str">
        <f>VLOOKUP(E595,'Maps and Palettes'!$H$2:$I$418,2,FALSE)</f>
        <v>Mobliz: Item Shop</v>
      </c>
      <c r="Q595" s="5" t="s">
        <v>1864</v>
      </c>
      <c r="R595">
        <v>520</v>
      </c>
      <c r="S595" s="4">
        <f t="shared" si="183"/>
        <v>164</v>
      </c>
      <c r="T595" s="4">
        <f t="shared" si="184"/>
        <v>26</v>
      </c>
      <c r="U595" s="4">
        <f t="shared" si="185"/>
        <v>23</v>
      </c>
      <c r="V595" s="4">
        <f t="shared" si="186"/>
        <v>2</v>
      </c>
      <c r="W595">
        <v>230</v>
      </c>
      <c r="X595" s="4" t="s">
        <v>1026</v>
      </c>
      <c r="AQ595" s="19">
        <v>164</v>
      </c>
      <c r="BB595" s="19"/>
    </row>
    <row r="596" spans="1:54">
      <c r="A596">
        <v>508</v>
      </c>
      <c r="B596" s="4">
        <v>157</v>
      </c>
      <c r="C596">
        <v>8</v>
      </c>
      <c r="D596">
        <v>29</v>
      </c>
      <c r="E596" s="17">
        <v>161</v>
      </c>
      <c r="F596">
        <v>10</v>
      </c>
      <c r="G596">
        <v>47</v>
      </c>
      <c r="H596">
        <v>0</v>
      </c>
      <c r="I596">
        <v>1</v>
      </c>
      <c r="J596">
        <v>0</v>
      </c>
      <c r="K596">
        <v>8</v>
      </c>
      <c r="L596">
        <v>0</v>
      </c>
      <c r="M596">
        <v>0</v>
      </c>
      <c r="P596" s="4" t="str">
        <f>VLOOKUP(E596,'Maps and Palettes'!$H$2:$I$418,2,FALSE)</f>
        <v>Mobliz: Arsenal</v>
      </c>
      <c r="Q596" s="5" t="s">
        <v>1865</v>
      </c>
      <c r="R596">
        <v>517</v>
      </c>
      <c r="S596" s="4">
        <f t="shared" si="183"/>
        <v>161</v>
      </c>
      <c r="T596" s="4">
        <f t="shared" si="184"/>
        <v>8</v>
      </c>
      <c r="U596" s="4">
        <f t="shared" si="185"/>
        <v>31</v>
      </c>
      <c r="V596" s="4">
        <f t="shared" si="186"/>
        <v>2</v>
      </c>
      <c r="W596">
        <v>230</v>
      </c>
      <c r="X596" s="4" t="s">
        <v>1026</v>
      </c>
      <c r="AQ596" s="19">
        <v>161</v>
      </c>
      <c r="BB596" s="19"/>
    </row>
    <row r="597" spans="1:54" ht="30">
      <c r="A597">
        <v>509</v>
      </c>
      <c r="B597" s="4">
        <v>157</v>
      </c>
      <c r="C597">
        <v>16</v>
      </c>
      <c r="D597">
        <v>16</v>
      </c>
      <c r="E597" s="17">
        <v>163</v>
      </c>
      <c r="F597">
        <v>50</v>
      </c>
      <c r="G597">
        <v>16</v>
      </c>
      <c r="H597">
        <v>0</v>
      </c>
      <c r="I597">
        <v>0</v>
      </c>
      <c r="J597">
        <v>0</v>
      </c>
      <c r="K597">
        <v>0</v>
      </c>
      <c r="L597">
        <v>0</v>
      </c>
      <c r="M597">
        <v>0</v>
      </c>
      <c r="P597" s="4" t="str">
        <f>VLOOKUP(E597,'Maps and Palettes'!$H$2:$I$418,2,FALSE)</f>
        <v>Mobliz: Mail House</v>
      </c>
      <c r="Q597" s="5" t="s">
        <v>1869</v>
      </c>
      <c r="S597" s="4"/>
      <c r="T597" s="4"/>
      <c r="U597" s="4"/>
      <c r="V597" s="4"/>
      <c r="W597">
        <v>230</v>
      </c>
      <c r="X597" s="4" t="s">
        <v>1026</v>
      </c>
      <c r="AQ597" s="19">
        <v>163</v>
      </c>
      <c r="AS597">
        <f>A597+4</f>
        <v>513</v>
      </c>
      <c r="AT597" s="19" t="str">
        <f>A597&amp;" : "&amp;AS597&amp;",  #"&amp;Q597</f>
        <v>509 : 513,  #Mobliz Mail House Outside WoB</v>
      </c>
      <c r="BB597" s="19" t="s">
        <v>0</v>
      </c>
    </row>
    <row r="598" spans="1:54">
      <c r="A598">
        <v>510</v>
      </c>
      <c r="B598" s="4">
        <v>157</v>
      </c>
      <c r="C598">
        <v>13</v>
      </c>
      <c r="D598">
        <v>10</v>
      </c>
      <c r="E598" s="17">
        <v>162</v>
      </c>
      <c r="F598">
        <v>29</v>
      </c>
      <c r="G598">
        <v>25</v>
      </c>
      <c r="H598">
        <v>0</v>
      </c>
      <c r="I598">
        <v>1</v>
      </c>
      <c r="J598">
        <v>0</v>
      </c>
      <c r="K598">
        <v>8</v>
      </c>
      <c r="L598">
        <v>0</v>
      </c>
      <c r="M598">
        <v>0</v>
      </c>
      <c r="P598" s="4" t="str">
        <f>VLOOKUP(E598,'Maps and Palettes'!$H$2:$I$418,2,FALSE)</f>
        <v>Mobliz: Relic Shop</v>
      </c>
      <c r="Q598" s="5" t="s">
        <v>1868</v>
      </c>
      <c r="W598">
        <v>230</v>
      </c>
      <c r="X598" s="4" t="s">
        <v>1026</v>
      </c>
      <c r="Z598" s="4"/>
      <c r="AB598" s="4"/>
      <c r="AC598" s="4"/>
      <c r="AQ598" s="19">
        <v>162</v>
      </c>
      <c r="AS598" s="19">
        <f t="shared" ref="AS598:AS600" si="187">A598+4</f>
        <v>514</v>
      </c>
      <c r="AT598" s="19" t="str">
        <f t="shared" ref="AT598:AT602" si="188">A598&amp;" : "&amp;AS598&amp;",  #"&amp;Q598</f>
        <v>510 : 514,  #Mobliz Relic Outside WoB</v>
      </c>
      <c r="BB598" s="19" t="s">
        <v>0</v>
      </c>
    </row>
    <row r="599" spans="1:54" ht="30">
      <c r="A599">
        <v>511</v>
      </c>
      <c r="B599" s="4">
        <v>157</v>
      </c>
      <c r="C599">
        <v>6</v>
      </c>
      <c r="D599">
        <v>20</v>
      </c>
      <c r="E599" s="17">
        <v>165</v>
      </c>
      <c r="F599">
        <v>11</v>
      </c>
      <c r="G599">
        <v>25</v>
      </c>
      <c r="H599">
        <v>0</v>
      </c>
      <c r="I599">
        <v>0</v>
      </c>
      <c r="J599">
        <v>0</v>
      </c>
      <c r="K599">
        <v>0</v>
      </c>
      <c r="L599">
        <v>0</v>
      </c>
      <c r="M599">
        <v>0</v>
      </c>
      <c r="P599" s="4" t="str">
        <f>VLOOKUP(E599,'Maps and Palettes'!$H$2:$I$418,2,FALSE)</f>
        <v>Mobliz: Other Rooms</v>
      </c>
      <c r="Q599" s="5" t="s">
        <v>1872</v>
      </c>
      <c r="W599">
        <v>230</v>
      </c>
      <c r="X599" s="4" t="s">
        <v>1026</v>
      </c>
      <c r="Z599" s="4"/>
      <c r="AB599" s="4"/>
      <c r="AC599" s="4"/>
      <c r="AQ599" s="19">
        <v>165</v>
      </c>
      <c r="AS599" s="19">
        <f t="shared" si="187"/>
        <v>515</v>
      </c>
      <c r="AT599" s="19" t="str">
        <f t="shared" si="188"/>
        <v>511 : 515,  #Mobliz Injured Lad Outside WoB</v>
      </c>
      <c r="BB599" s="19" t="s">
        <v>0</v>
      </c>
    </row>
    <row r="600" spans="1:54">
      <c r="A600">
        <v>512</v>
      </c>
      <c r="B600" s="4">
        <v>157</v>
      </c>
      <c r="C600">
        <v>12</v>
      </c>
      <c r="D600">
        <v>29</v>
      </c>
      <c r="E600" s="17">
        <v>161</v>
      </c>
      <c r="F600">
        <v>23</v>
      </c>
      <c r="G600">
        <v>47</v>
      </c>
      <c r="H600">
        <v>0</v>
      </c>
      <c r="I600">
        <v>1</v>
      </c>
      <c r="J600">
        <v>0</v>
      </c>
      <c r="K600">
        <v>8</v>
      </c>
      <c r="L600">
        <v>0</v>
      </c>
      <c r="M600">
        <v>0</v>
      </c>
      <c r="P600" s="4" t="str">
        <f>VLOOKUP(E600,'Maps and Palettes'!$H$2:$I$418,2,FALSE)</f>
        <v>Mobliz: Arsenal</v>
      </c>
      <c r="Q600" s="5" t="s">
        <v>1866</v>
      </c>
      <c r="R600">
        <v>518</v>
      </c>
      <c r="S600" s="4">
        <f>IF(VLOOKUP(R600,$A$3:$M$1354,5,FALSE)=511,"parent_map",VLOOKUP(R600,$A$3:$M$1354,2,FALSE))</f>
        <v>161</v>
      </c>
      <c r="T600" s="4">
        <f>VLOOKUP(R600,$A$3:$M$1354,6,FALSE)</f>
        <v>12</v>
      </c>
      <c r="U600" s="4">
        <f>VLOOKUP(R600,$A$3:$M$1354,7,FALSE)</f>
        <v>31</v>
      </c>
      <c r="V600" s="4">
        <f>VLOOKUP(R600,$A$3:$M$1354,8,FALSE)</f>
        <v>2</v>
      </c>
      <c r="W600">
        <v>230</v>
      </c>
      <c r="X600" s="4" t="s">
        <v>1026</v>
      </c>
      <c r="AQ600" s="19">
        <v>161</v>
      </c>
      <c r="AS600" s="19">
        <f t="shared" si="187"/>
        <v>516</v>
      </c>
      <c r="AT600" s="19" t="str">
        <f t="shared" si="188"/>
        <v>512 : 516,  #Mobliz Arsenal East Outside</v>
      </c>
      <c r="BB600" s="19"/>
    </row>
    <row r="601" spans="1:54" ht="30">
      <c r="A601">
        <v>1190</v>
      </c>
      <c r="B601" s="4">
        <v>157</v>
      </c>
      <c r="C601">
        <v>0</v>
      </c>
      <c r="D601">
        <v>42</v>
      </c>
      <c r="E601" s="17">
        <v>511</v>
      </c>
      <c r="F601">
        <v>220</v>
      </c>
      <c r="G601">
        <v>116</v>
      </c>
      <c r="H601">
        <v>2</v>
      </c>
      <c r="I601">
        <v>0</v>
      </c>
      <c r="J601">
        <v>0</v>
      </c>
      <c r="K601">
        <v>32</v>
      </c>
      <c r="L601">
        <v>31</v>
      </c>
      <c r="M601">
        <v>0</v>
      </c>
      <c r="N601" s="4" t="s">
        <v>274</v>
      </c>
      <c r="O601" s="4" t="s">
        <v>258</v>
      </c>
      <c r="P601" s="4" t="str">
        <f>VLOOKUP(E601,'Maps and Palettes'!$H$2:$I$418,2,FALSE)</f>
        <v>Parent Map</v>
      </c>
      <c r="Q601" s="5" t="s">
        <v>1875</v>
      </c>
      <c r="R601">
        <v>26</v>
      </c>
      <c r="S601" s="4">
        <f>IF(VLOOKUP(R601,$A$3:$M$1354,5,FALSE)=511,"parent_map",VLOOKUP(R601,$A$3:$M$1354,2,FALSE))</f>
        <v>0</v>
      </c>
      <c r="T601" s="4">
        <f>VLOOKUP(R601,$A$3:$M$1354,6,FALSE)</f>
        <v>18</v>
      </c>
      <c r="U601" s="4">
        <f>VLOOKUP(R601,$A$3:$M$1354,7,FALSE)</f>
        <v>40</v>
      </c>
      <c r="V601" s="4">
        <f>VLOOKUP(R601,$A$3:$M$1354,8,FALSE)</f>
        <v>0</v>
      </c>
      <c r="W601">
        <v>230</v>
      </c>
      <c r="X601" s="4" t="s">
        <v>1026</v>
      </c>
      <c r="AO601" s="19" t="s">
        <v>0</v>
      </c>
      <c r="AP601" s="19" t="s">
        <v>7401</v>
      </c>
      <c r="AQ601" s="19">
        <v>511</v>
      </c>
      <c r="AR601" s="5" t="s">
        <v>1875</v>
      </c>
      <c r="AS601" s="19">
        <f>A601+2</f>
        <v>1192</v>
      </c>
      <c r="AT601" s="19" t="str">
        <f t="shared" si="188"/>
        <v>1190 : 1192,  #Mobliz South to World Map WoB</v>
      </c>
      <c r="AU601" s="19">
        <f t="shared" ref="AU601:AU602" si="189">AQ601</f>
        <v>511</v>
      </c>
      <c r="AV601">
        <v>0</v>
      </c>
      <c r="AW601" s="19">
        <f t="shared" ref="AW601:AW602" si="190">F601</f>
        <v>220</v>
      </c>
      <c r="AX601" s="19">
        <f t="shared" ref="AX601:AX602" si="191">G601</f>
        <v>116</v>
      </c>
      <c r="BB601" s="19"/>
    </row>
    <row r="602" spans="1:54" ht="30">
      <c r="A602">
        <v>1191</v>
      </c>
      <c r="B602" s="4">
        <v>157</v>
      </c>
      <c r="C602">
        <v>32</v>
      </c>
      <c r="D602">
        <v>41</v>
      </c>
      <c r="E602" s="17">
        <v>511</v>
      </c>
      <c r="F602">
        <v>220</v>
      </c>
      <c r="G602">
        <v>116</v>
      </c>
      <c r="H602">
        <v>1</v>
      </c>
      <c r="I602">
        <v>0</v>
      </c>
      <c r="J602">
        <v>0</v>
      </c>
      <c r="K602">
        <v>16</v>
      </c>
      <c r="L602">
        <v>2</v>
      </c>
      <c r="M602">
        <v>128</v>
      </c>
      <c r="N602" s="4" t="s">
        <v>275</v>
      </c>
      <c r="O602" s="4" t="s">
        <v>290</v>
      </c>
      <c r="P602" s="4" t="str">
        <f>VLOOKUP(E602,'Maps and Palettes'!$H$2:$I$418,2,FALSE)</f>
        <v>Parent Map</v>
      </c>
      <c r="Q602" s="5" t="s">
        <v>1876</v>
      </c>
      <c r="R602">
        <v>26</v>
      </c>
      <c r="S602" s="4">
        <f>IF(VLOOKUP(R602,$A$3:$M$1354,5,FALSE)=511,"parent_map",VLOOKUP(R602,$A$3:$M$1354,2,FALSE))</f>
        <v>0</v>
      </c>
      <c r="T602" s="4">
        <f>VLOOKUP(R602,$A$3:$M$1354,6,FALSE)</f>
        <v>18</v>
      </c>
      <c r="U602" s="4">
        <f>VLOOKUP(R602,$A$3:$M$1354,7,FALSE)</f>
        <v>40</v>
      </c>
      <c r="V602" s="4">
        <f>VLOOKUP(R602,$A$3:$M$1354,8,FALSE)</f>
        <v>0</v>
      </c>
      <c r="W602">
        <v>230</v>
      </c>
      <c r="X602" s="4" t="s">
        <v>1026</v>
      </c>
      <c r="AP602" s="19" t="s">
        <v>7401</v>
      </c>
      <c r="AQ602" s="19">
        <v>511</v>
      </c>
      <c r="AS602" s="19">
        <f>A602+2</f>
        <v>1193</v>
      </c>
      <c r="AT602" s="19" t="str">
        <f t="shared" si="188"/>
        <v>1191 : 1193,  #Mobliz East to World Map WoB</v>
      </c>
      <c r="AU602" s="19">
        <f t="shared" si="189"/>
        <v>511</v>
      </c>
      <c r="AV602">
        <v>0</v>
      </c>
      <c r="AW602" s="19">
        <f t="shared" si="190"/>
        <v>220</v>
      </c>
      <c r="AX602" s="19">
        <f t="shared" si="191"/>
        <v>116</v>
      </c>
      <c r="BB602" s="19"/>
    </row>
    <row r="603" spans="1:54" ht="30">
      <c r="A603">
        <v>513</v>
      </c>
      <c r="B603" s="4">
        <v>158</v>
      </c>
      <c r="C603">
        <v>16</v>
      </c>
      <c r="D603">
        <v>16</v>
      </c>
      <c r="E603" s="17">
        <v>163</v>
      </c>
      <c r="F603">
        <v>50</v>
      </c>
      <c r="G603">
        <v>16</v>
      </c>
      <c r="H603">
        <v>0</v>
      </c>
      <c r="I603">
        <v>0</v>
      </c>
      <c r="J603">
        <v>0</v>
      </c>
      <c r="K603">
        <v>0</v>
      </c>
      <c r="L603">
        <v>0</v>
      </c>
      <c r="M603">
        <v>0</v>
      </c>
      <c r="P603" s="4" t="str">
        <f>VLOOKUP(E603,'Maps and Palettes'!$H$2:$I$418,2,FALSE)</f>
        <v>Mobliz: Mail House</v>
      </c>
      <c r="Q603" s="5" t="s">
        <v>1870</v>
      </c>
      <c r="S603" s="4"/>
      <c r="T603" s="4"/>
      <c r="U603" s="4"/>
      <c r="V603" s="4"/>
      <c r="W603">
        <v>231</v>
      </c>
      <c r="X603" s="4" t="s">
        <v>1029</v>
      </c>
      <c r="Y603" s="20" t="s">
        <v>4994</v>
      </c>
      <c r="Z603" s="4"/>
      <c r="AB603" s="4"/>
      <c r="AC603" s="4"/>
      <c r="AQ603" s="19">
        <v>163</v>
      </c>
      <c r="AS603" s="19"/>
      <c r="BB603" s="19" t="s">
        <v>0</v>
      </c>
    </row>
    <row r="604" spans="1:54">
      <c r="A604">
        <v>514</v>
      </c>
      <c r="B604" s="4">
        <v>158</v>
      </c>
      <c r="C604">
        <v>13</v>
      </c>
      <c r="D604">
        <v>10</v>
      </c>
      <c r="E604" s="17">
        <v>162</v>
      </c>
      <c r="F604">
        <v>29</v>
      </c>
      <c r="G604">
        <v>25</v>
      </c>
      <c r="H604">
        <v>0</v>
      </c>
      <c r="I604">
        <v>1</v>
      </c>
      <c r="J604">
        <v>0</v>
      </c>
      <c r="K604">
        <v>8</v>
      </c>
      <c r="L604">
        <v>0</v>
      </c>
      <c r="M604">
        <v>0</v>
      </c>
      <c r="P604" s="4" t="str">
        <f>VLOOKUP(E604,'Maps and Palettes'!$H$2:$I$418,2,FALSE)</f>
        <v>Mobliz: Relic Shop</v>
      </c>
      <c r="Q604" s="5" t="s">
        <v>1867</v>
      </c>
      <c r="W604">
        <v>231</v>
      </c>
      <c r="X604" s="4" t="s">
        <v>1029</v>
      </c>
      <c r="Z604" s="4"/>
      <c r="AB604" s="4"/>
      <c r="AC604" s="4"/>
      <c r="AQ604" s="19">
        <v>162</v>
      </c>
      <c r="BB604" s="19" t="s">
        <v>0</v>
      </c>
    </row>
    <row r="605" spans="1:54" ht="30">
      <c r="A605">
        <v>515</v>
      </c>
      <c r="B605" s="4">
        <v>158</v>
      </c>
      <c r="C605">
        <v>6</v>
      </c>
      <c r="D605">
        <v>20</v>
      </c>
      <c r="E605" s="17">
        <v>165</v>
      </c>
      <c r="F605">
        <v>11</v>
      </c>
      <c r="G605">
        <v>25</v>
      </c>
      <c r="H605">
        <v>0</v>
      </c>
      <c r="I605">
        <v>0</v>
      </c>
      <c r="J605">
        <v>0</v>
      </c>
      <c r="K605">
        <v>0</v>
      </c>
      <c r="L605">
        <v>0</v>
      </c>
      <c r="M605">
        <v>0</v>
      </c>
      <c r="P605" s="4" t="str">
        <f>VLOOKUP(E605,'Maps and Palettes'!$H$2:$I$418,2,FALSE)</f>
        <v>Mobliz: Other Rooms</v>
      </c>
      <c r="Q605" s="5" t="s">
        <v>1871</v>
      </c>
      <c r="W605">
        <v>231</v>
      </c>
      <c r="X605" s="4" t="s">
        <v>1029</v>
      </c>
      <c r="AQ605" s="19">
        <v>165</v>
      </c>
      <c r="BB605" s="19" t="s">
        <v>0</v>
      </c>
    </row>
    <row r="606" spans="1:54" ht="30">
      <c r="A606">
        <v>1192</v>
      </c>
      <c r="B606" s="4">
        <v>158</v>
      </c>
      <c r="C606">
        <v>32</v>
      </c>
      <c r="D606">
        <v>16</v>
      </c>
      <c r="E606" s="17">
        <v>511</v>
      </c>
      <c r="F606">
        <v>237</v>
      </c>
      <c r="G606">
        <v>135</v>
      </c>
      <c r="H606">
        <v>1</v>
      </c>
      <c r="I606">
        <v>0</v>
      </c>
      <c r="J606">
        <v>0</v>
      </c>
      <c r="K606">
        <v>16</v>
      </c>
      <c r="L606">
        <v>15</v>
      </c>
      <c r="M606">
        <v>128</v>
      </c>
      <c r="N606" s="4" t="s">
        <v>275</v>
      </c>
      <c r="O606" s="4" t="s">
        <v>277</v>
      </c>
      <c r="P606" s="4" t="str">
        <f>VLOOKUP(E606,'Maps and Palettes'!$H$2:$I$418,2,FALSE)</f>
        <v>Parent Map</v>
      </c>
      <c r="Q606" s="5" t="s">
        <v>1873</v>
      </c>
      <c r="R606">
        <v>52</v>
      </c>
      <c r="S606" s="4">
        <f>IF(VLOOKUP(R606,$A$3:$M$1354,5,FALSE)=511,"parent_map",VLOOKUP(R606,$A$3:$M$1354,2,FALSE))</f>
        <v>1</v>
      </c>
      <c r="T606" s="4">
        <f>VLOOKUP(R606,$A$3:$M$1354,6,FALSE)</f>
        <v>31</v>
      </c>
      <c r="U606" s="4">
        <f>VLOOKUP(R606,$A$3:$M$1354,7,FALSE)</f>
        <v>18</v>
      </c>
      <c r="V606" s="4">
        <f>VLOOKUP(R606,$A$3:$M$1354,8,FALSE)</f>
        <v>3</v>
      </c>
      <c r="W606">
        <v>231</v>
      </c>
      <c r="X606" s="4" t="s">
        <v>1029</v>
      </c>
      <c r="AO606" s="19" t="s">
        <v>0</v>
      </c>
      <c r="AP606" s="19" t="s">
        <v>7395</v>
      </c>
      <c r="AQ606" s="19">
        <v>511</v>
      </c>
      <c r="AR606" s="5" t="s">
        <v>1873</v>
      </c>
      <c r="AU606" s="19">
        <f t="shared" ref="AU606:AU607" si="192">AQ606</f>
        <v>511</v>
      </c>
      <c r="AV606">
        <v>1</v>
      </c>
      <c r="AW606" s="19">
        <f t="shared" ref="AW606:AW607" si="193">F606</f>
        <v>237</v>
      </c>
      <c r="AX606" s="19">
        <f t="shared" ref="AX606:AX607" si="194">G606</f>
        <v>135</v>
      </c>
      <c r="BB606" s="19"/>
    </row>
    <row r="607" spans="1:54" ht="30">
      <c r="A607">
        <v>1193</v>
      </c>
      <c r="B607" s="4">
        <v>158</v>
      </c>
      <c r="C607">
        <v>21</v>
      </c>
      <c r="D607">
        <v>31</v>
      </c>
      <c r="E607" s="17">
        <v>511</v>
      </c>
      <c r="F607">
        <v>237</v>
      </c>
      <c r="G607">
        <v>136</v>
      </c>
      <c r="H607">
        <v>2</v>
      </c>
      <c r="I607">
        <v>0</v>
      </c>
      <c r="J607">
        <v>0</v>
      </c>
      <c r="K607">
        <v>32</v>
      </c>
      <c r="L607">
        <v>11</v>
      </c>
      <c r="M607">
        <v>0</v>
      </c>
      <c r="N607" s="4" t="s">
        <v>248</v>
      </c>
      <c r="O607" s="4" t="s">
        <v>250</v>
      </c>
      <c r="P607" s="4" t="str">
        <f>VLOOKUP(E607,'Maps and Palettes'!$H$2:$I$418,2,FALSE)</f>
        <v>Parent Map</v>
      </c>
      <c r="Q607" s="5" t="s">
        <v>1874</v>
      </c>
      <c r="R607">
        <v>52</v>
      </c>
      <c r="S607" s="4">
        <f>IF(VLOOKUP(R607,$A$3:$M$1354,5,FALSE)=511,"parent_map",VLOOKUP(R607,$A$3:$M$1354,2,FALSE))</f>
        <v>1</v>
      </c>
      <c r="T607" s="4">
        <f>VLOOKUP(R607,$A$3:$M$1354,6,FALSE)</f>
        <v>31</v>
      </c>
      <c r="U607" s="4">
        <f>VLOOKUP(R607,$A$3:$M$1354,7,FALSE)</f>
        <v>18</v>
      </c>
      <c r="V607" s="4">
        <f>VLOOKUP(R607,$A$3:$M$1354,8,FALSE)</f>
        <v>3</v>
      </c>
      <c r="W607">
        <v>231</v>
      </c>
      <c r="X607" s="4" t="s">
        <v>1029</v>
      </c>
      <c r="AP607" s="19" t="s">
        <v>7395</v>
      </c>
      <c r="AQ607" s="19">
        <v>511</v>
      </c>
      <c r="AU607" s="19">
        <f t="shared" si="192"/>
        <v>511</v>
      </c>
      <c r="AV607">
        <v>1</v>
      </c>
      <c r="AW607" s="19">
        <f t="shared" si="193"/>
        <v>237</v>
      </c>
      <c r="AX607" s="19">
        <f t="shared" si="194"/>
        <v>136</v>
      </c>
      <c r="BB607" s="19"/>
    </row>
    <row r="608" spans="1:54" ht="30">
      <c r="A608">
        <v>1194</v>
      </c>
      <c r="B608" s="4">
        <v>159</v>
      </c>
      <c r="C608">
        <v>0</v>
      </c>
      <c r="D608">
        <v>14</v>
      </c>
      <c r="E608" s="17">
        <v>0</v>
      </c>
      <c r="F608">
        <v>192</v>
      </c>
      <c r="G608">
        <v>105</v>
      </c>
      <c r="H608">
        <v>2</v>
      </c>
      <c r="I608">
        <v>0</v>
      </c>
      <c r="J608">
        <v>0</v>
      </c>
      <c r="K608">
        <v>32</v>
      </c>
      <c r="L608">
        <v>15</v>
      </c>
      <c r="M608">
        <v>0</v>
      </c>
      <c r="N608" s="4" t="s">
        <v>241</v>
      </c>
      <c r="O608" s="4" t="s">
        <v>267</v>
      </c>
      <c r="P608" s="4" t="str">
        <f>VLOOKUP(E608,'Maps and Palettes'!$H$2:$I$418,2,FALSE)</f>
        <v>World of Balance</v>
      </c>
      <c r="Q608" s="5" t="s">
        <v>1877</v>
      </c>
      <c r="W608">
        <v>232</v>
      </c>
      <c r="X608" s="4" t="s">
        <v>2897</v>
      </c>
      <c r="AC608" s="4" t="s">
        <v>1884</v>
      </c>
      <c r="AQ608" s="19">
        <v>0</v>
      </c>
      <c r="BB608" s="19"/>
    </row>
    <row r="609" spans="1:56" ht="30">
      <c r="A609">
        <v>1195</v>
      </c>
      <c r="B609" s="4">
        <v>159</v>
      </c>
      <c r="C609">
        <v>15</v>
      </c>
      <c r="D609">
        <v>0</v>
      </c>
      <c r="E609" s="17">
        <v>0</v>
      </c>
      <c r="F609">
        <v>192</v>
      </c>
      <c r="G609">
        <v>105</v>
      </c>
      <c r="H609">
        <v>1</v>
      </c>
      <c r="I609">
        <v>0</v>
      </c>
      <c r="J609">
        <v>0</v>
      </c>
      <c r="K609">
        <v>16</v>
      </c>
      <c r="L609">
        <v>15</v>
      </c>
      <c r="M609">
        <v>128</v>
      </c>
      <c r="N609" s="4" t="s">
        <v>273</v>
      </c>
      <c r="O609" s="4" t="s">
        <v>268</v>
      </c>
      <c r="P609" s="4" t="str">
        <f>VLOOKUP(E609,'Maps and Palettes'!$H$2:$I$418,2,FALSE)</f>
        <v>World of Balance</v>
      </c>
      <c r="Q609" s="5" t="s">
        <v>1878</v>
      </c>
      <c r="W609">
        <v>232</v>
      </c>
      <c r="X609" s="4" t="s">
        <v>2897</v>
      </c>
      <c r="AC609" s="4" t="s">
        <v>1884</v>
      </c>
      <c r="AQ609" s="19">
        <v>0</v>
      </c>
      <c r="BB609" s="19"/>
    </row>
    <row r="610" spans="1:56">
      <c r="A610">
        <v>516</v>
      </c>
      <c r="B610" s="4">
        <v>160</v>
      </c>
      <c r="C610">
        <v>23</v>
      </c>
      <c r="D610">
        <v>24</v>
      </c>
      <c r="E610" s="17">
        <v>157</v>
      </c>
      <c r="F610">
        <v>22</v>
      </c>
      <c r="G610">
        <v>37</v>
      </c>
      <c r="H610">
        <v>2</v>
      </c>
      <c r="I610">
        <v>0</v>
      </c>
      <c r="J610">
        <v>0</v>
      </c>
      <c r="K610">
        <v>32</v>
      </c>
      <c r="L610">
        <v>0</v>
      </c>
      <c r="M610">
        <v>0</v>
      </c>
      <c r="P610" s="4" t="str">
        <f>VLOOKUP(E610,'Maps and Palettes'!$H$2:$I$418,2,FALSE)</f>
        <v>Mobliz: Exterior (WoB)</v>
      </c>
      <c r="Q610" s="5" t="s">
        <v>1879</v>
      </c>
      <c r="R610" s="4">
        <v>506</v>
      </c>
      <c r="S610" s="4">
        <f>IF(VLOOKUP(R610,$A$3:$M$1354,5,FALSE)=511,"parent_map",VLOOKUP(R610,$A$3:$M$1354,2,FALSE))</f>
        <v>157</v>
      </c>
      <c r="T610" s="4">
        <f>VLOOKUP(R610,$A$3:$M$1354,6,FALSE)</f>
        <v>23</v>
      </c>
      <c r="U610" s="4">
        <f>VLOOKUP(R610,$A$3:$M$1354,7,FALSE)</f>
        <v>23</v>
      </c>
      <c r="V610" s="4">
        <f>VLOOKUP(R610,$A$3:$M$1354,8,FALSE)</f>
        <v>0</v>
      </c>
      <c r="W610">
        <v>233</v>
      </c>
      <c r="X610" s="4" t="s">
        <v>1032</v>
      </c>
      <c r="AQ610" s="19">
        <v>157</v>
      </c>
      <c r="BB610" s="19"/>
    </row>
    <row r="611" spans="1:56">
      <c r="A611">
        <v>517</v>
      </c>
      <c r="B611" s="4">
        <v>161</v>
      </c>
      <c r="C611">
        <v>10</v>
      </c>
      <c r="D611">
        <v>48</v>
      </c>
      <c r="E611" s="17">
        <v>157</v>
      </c>
      <c r="F611">
        <v>8</v>
      </c>
      <c r="G611">
        <v>31</v>
      </c>
      <c r="H611">
        <v>2</v>
      </c>
      <c r="I611">
        <v>0</v>
      </c>
      <c r="J611">
        <v>0</v>
      </c>
      <c r="K611">
        <v>32</v>
      </c>
      <c r="L611">
        <v>0</v>
      </c>
      <c r="M611">
        <v>0</v>
      </c>
      <c r="P611" s="4" t="str">
        <f>VLOOKUP(E611,'Maps and Palettes'!$H$2:$I$418,2,FALSE)</f>
        <v>Mobliz: Exterior (WoB)</v>
      </c>
      <c r="Q611" s="5" t="s">
        <v>1880</v>
      </c>
      <c r="R611">
        <v>508</v>
      </c>
      <c r="S611" s="4">
        <f>IF(VLOOKUP(R611,$A$3:$M$1354,5,FALSE)=511,"parent_map",VLOOKUP(R611,$A$3:$M$1354,2,FALSE))</f>
        <v>157</v>
      </c>
      <c r="T611" s="4">
        <f>VLOOKUP(R611,$A$3:$M$1354,6,FALSE)</f>
        <v>10</v>
      </c>
      <c r="U611" s="4">
        <f>VLOOKUP(R611,$A$3:$M$1354,7,FALSE)</f>
        <v>47</v>
      </c>
      <c r="V611" s="4">
        <f>VLOOKUP(R611,$A$3:$M$1354,8,FALSE)</f>
        <v>0</v>
      </c>
      <c r="W611">
        <v>234</v>
      </c>
      <c r="X611" s="4" t="s">
        <v>2898</v>
      </c>
      <c r="Y611" s="20" t="s">
        <v>4995</v>
      </c>
      <c r="AQ611" s="19">
        <v>157</v>
      </c>
      <c r="BB611" s="19"/>
    </row>
    <row r="612" spans="1:56">
      <c r="A612">
        <v>518</v>
      </c>
      <c r="B612" s="4">
        <v>161</v>
      </c>
      <c r="C612">
        <v>23</v>
      </c>
      <c r="D612">
        <v>48</v>
      </c>
      <c r="E612" s="17">
        <v>157</v>
      </c>
      <c r="F612">
        <v>12</v>
      </c>
      <c r="G612">
        <v>31</v>
      </c>
      <c r="H612">
        <v>2</v>
      </c>
      <c r="I612">
        <v>0</v>
      </c>
      <c r="J612">
        <v>0</v>
      </c>
      <c r="K612">
        <v>32</v>
      </c>
      <c r="L612">
        <v>0</v>
      </c>
      <c r="M612">
        <v>0</v>
      </c>
      <c r="P612" s="4" t="str">
        <f>VLOOKUP(E612,'Maps and Palettes'!$H$2:$I$418,2,FALSE)</f>
        <v>Mobliz: Exterior (WoB)</v>
      </c>
      <c r="Q612" s="5" t="s">
        <v>1881</v>
      </c>
      <c r="R612">
        <v>512</v>
      </c>
      <c r="S612" s="4">
        <f>IF(VLOOKUP(R612,$A$3:$M$1354,5,FALSE)=511,"parent_map",VLOOKUP(R612,$A$3:$M$1354,2,FALSE))</f>
        <v>157</v>
      </c>
      <c r="T612" s="4">
        <f>VLOOKUP(R612,$A$3:$M$1354,6,FALSE)</f>
        <v>23</v>
      </c>
      <c r="U612" s="4">
        <f>VLOOKUP(R612,$A$3:$M$1354,7,FALSE)</f>
        <v>47</v>
      </c>
      <c r="V612" s="4">
        <f>VLOOKUP(R612,$A$3:$M$1354,8,FALSE)</f>
        <v>0</v>
      </c>
      <c r="W612">
        <v>234</v>
      </c>
      <c r="X612" s="4" t="s">
        <v>2898</v>
      </c>
      <c r="Y612" s="20" t="s">
        <v>4995</v>
      </c>
      <c r="AQ612" s="19">
        <v>157</v>
      </c>
      <c r="BB612" s="19"/>
    </row>
    <row r="613" spans="1:56" s="4" customFormat="1">
      <c r="B613" s="4">
        <v>162</v>
      </c>
      <c r="C613" s="4">
        <v>29</v>
      </c>
      <c r="D613" s="4">
        <v>26</v>
      </c>
      <c r="E613" s="17">
        <v>157</v>
      </c>
      <c r="F613" s="4">
        <v>13</v>
      </c>
      <c r="G613" s="4">
        <v>12</v>
      </c>
      <c r="Q613" s="5" t="s">
        <v>3020</v>
      </c>
      <c r="W613" s="4">
        <v>235</v>
      </c>
      <c r="X613" s="4" t="s">
        <v>3021</v>
      </c>
      <c r="Z613" s="4" t="s">
        <v>1883</v>
      </c>
      <c r="AB613" s="4" t="s">
        <v>216</v>
      </c>
      <c r="AC613" s="4" t="s">
        <v>1893</v>
      </c>
      <c r="AD613" s="4" t="s">
        <v>3014</v>
      </c>
      <c r="AE613" s="4">
        <v>157</v>
      </c>
      <c r="AF613" s="4">
        <f t="shared" ref="AF613" si="195">F613</f>
        <v>13</v>
      </c>
      <c r="AG613" s="4">
        <f t="shared" ref="AG613" si="196">G613</f>
        <v>12</v>
      </c>
      <c r="AI613" s="4">
        <v>0</v>
      </c>
      <c r="AK613" s="4">
        <v>2</v>
      </c>
      <c r="AN613" s="4" t="s">
        <v>0</v>
      </c>
      <c r="AP613" s="19"/>
      <c r="AQ613" s="19">
        <v>157</v>
      </c>
      <c r="BB613" s="19" t="s">
        <v>0</v>
      </c>
      <c r="BC613" s="19">
        <f>R613</f>
        <v>0</v>
      </c>
    </row>
    <row r="614" spans="1:56" ht="30">
      <c r="A614">
        <v>519</v>
      </c>
      <c r="B614" s="4">
        <v>163</v>
      </c>
      <c r="C614">
        <v>43</v>
      </c>
      <c r="D614">
        <v>22</v>
      </c>
      <c r="E614" s="17">
        <v>165</v>
      </c>
      <c r="F614">
        <v>16</v>
      </c>
      <c r="G614">
        <v>41</v>
      </c>
      <c r="H614">
        <v>3</v>
      </c>
      <c r="I614">
        <v>0</v>
      </c>
      <c r="J614">
        <v>0</v>
      </c>
      <c r="K614">
        <v>48</v>
      </c>
      <c r="L614">
        <v>0</v>
      </c>
      <c r="M614">
        <v>0</v>
      </c>
      <c r="P614" s="4" t="str">
        <f>VLOOKUP(E614,'Maps and Palettes'!$H$2:$I$418,2,FALSE)</f>
        <v>Mobliz: Other Rooms</v>
      </c>
      <c r="Q614" s="5" t="s">
        <v>1885</v>
      </c>
      <c r="R614">
        <v>521</v>
      </c>
      <c r="S614" s="4">
        <f>IF(VLOOKUP(R614,$A$3:$M$1354,5,FALSE)=511,"parent_map",VLOOKUP(R614,$A$3:$M$1354,2,FALSE))</f>
        <v>165</v>
      </c>
      <c r="T614" s="4">
        <f>VLOOKUP(R614,$A$3:$M$1354,6,FALSE)</f>
        <v>44</v>
      </c>
      <c r="U614" s="4">
        <f>VLOOKUP(R614,$A$3:$M$1354,7,FALSE)</f>
        <v>21</v>
      </c>
      <c r="V614" s="4">
        <f>VLOOKUP(R614,$A$3:$M$1354,8,FALSE)</f>
        <v>1</v>
      </c>
      <c r="W614">
        <v>236</v>
      </c>
      <c r="X614" s="5" t="s">
        <v>2910</v>
      </c>
      <c r="AQ614" s="19">
        <v>165</v>
      </c>
      <c r="BB614" s="19" t="s">
        <v>0</v>
      </c>
      <c r="BD614" s="19" t="s">
        <v>12259</v>
      </c>
    </row>
    <row r="615" spans="1:56" s="4" customFormat="1">
      <c r="B615" s="4">
        <v>163</v>
      </c>
      <c r="C615" s="4">
        <v>50</v>
      </c>
      <c r="D615" s="4">
        <v>17</v>
      </c>
      <c r="E615" s="17">
        <v>157</v>
      </c>
      <c r="F615" s="4">
        <v>16</v>
      </c>
      <c r="G615" s="4">
        <v>18</v>
      </c>
      <c r="Q615" s="5" t="s">
        <v>3022</v>
      </c>
      <c r="W615" s="4">
        <v>236</v>
      </c>
      <c r="X615" s="5" t="s">
        <v>2910</v>
      </c>
      <c r="Z615" s="4" t="s">
        <v>1887</v>
      </c>
      <c r="AB615" s="4" t="s">
        <v>216</v>
      </c>
      <c r="AC615" s="4" t="s">
        <v>1888</v>
      </c>
      <c r="AD615" s="4" t="s">
        <v>3013</v>
      </c>
      <c r="AE615" s="4">
        <v>157</v>
      </c>
      <c r="AF615" s="4">
        <f t="shared" ref="AF615" si="197">F615</f>
        <v>16</v>
      </c>
      <c r="AG615" s="4">
        <f t="shared" ref="AG615" si="198">G615</f>
        <v>18</v>
      </c>
      <c r="AI615" s="4">
        <v>0</v>
      </c>
      <c r="AK615" s="4">
        <v>2</v>
      </c>
      <c r="AN615" s="4" t="s">
        <v>0</v>
      </c>
      <c r="AP615" s="19"/>
      <c r="AQ615" s="19">
        <v>157</v>
      </c>
      <c r="BB615" s="19" t="s">
        <v>0</v>
      </c>
      <c r="BC615" s="19">
        <f>R615</f>
        <v>0</v>
      </c>
    </row>
    <row r="616" spans="1:56">
      <c r="A616">
        <v>520</v>
      </c>
      <c r="B616" s="4">
        <v>164</v>
      </c>
      <c r="C616">
        <v>29</v>
      </c>
      <c r="D616">
        <v>53</v>
      </c>
      <c r="E616" s="17">
        <v>157</v>
      </c>
      <c r="F616">
        <v>26</v>
      </c>
      <c r="G616">
        <v>23</v>
      </c>
      <c r="H616">
        <v>2</v>
      </c>
      <c r="I616">
        <v>0</v>
      </c>
      <c r="J616">
        <v>0</v>
      </c>
      <c r="K616">
        <v>32</v>
      </c>
      <c r="L616">
        <v>0</v>
      </c>
      <c r="M616">
        <v>0</v>
      </c>
      <c r="P616" s="4" t="str">
        <f>VLOOKUP(E616,'Maps and Palettes'!$H$2:$I$418,2,FALSE)</f>
        <v>Mobliz: Exterior (WoB)</v>
      </c>
      <c r="Q616" s="5" t="s">
        <v>1882</v>
      </c>
      <c r="R616">
        <v>507</v>
      </c>
      <c r="S616" s="4">
        <f>IF(VLOOKUP(R616,$A$3:$M$1354,5,FALSE)=511,"parent_map",VLOOKUP(R616,$A$3:$M$1354,2,FALSE))</f>
        <v>157</v>
      </c>
      <c r="T616" s="4">
        <f>VLOOKUP(R616,$A$3:$M$1354,6,FALSE)</f>
        <v>29</v>
      </c>
      <c r="U616" s="4">
        <f>VLOOKUP(R616,$A$3:$M$1354,7,FALSE)</f>
        <v>52</v>
      </c>
      <c r="V616" s="4">
        <f>VLOOKUP(R616,$A$3:$M$1354,8,FALSE)</f>
        <v>0</v>
      </c>
      <c r="W616">
        <v>237</v>
      </c>
      <c r="X616" s="4" t="s">
        <v>1039</v>
      </c>
      <c r="AQ616" s="19">
        <v>157</v>
      </c>
      <c r="BB616" s="19"/>
    </row>
    <row r="617" spans="1:56" ht="30">
      <c r="A617">
        <v>521</v>
      </c>
      <c r="B617" s="4">
        <v>165</v>
      </c>
      <c r="C617">
        <v>18</v>
      </c>
      <c r="D617">
        <v>39</v>
      </c>
      <c r="E617" s="17">
        <v>163</v>
      </c>
      <c r="F617">
        <v>44</v>
      </c>
      <c r="G617">
        <v>21</v>
      </c>
      <c r="H617">
        <v>1</v>
      </c>
      <c r="I617">
        <v>0</v>
      </c>
      <c r="J617">
        <v>0</v>
      </c>
      <c r="K617">
        <v>16</v>
      </c>
      <c r="L617">
        <v>0</v>
      </c>
      <c r="M617">
        <v>0</v>
      </c>
      <c r="P617" s="4" t="str">
        <f>VLOOKUP(E617,'Maps and Palettes'!$H$2:$I$418,2,FALSE)</f>
        <v>Mobliz: Mail House</v>
      </c>
      <c r="Q617" s="5" t="s">
        <v>1886</v>
      </c>
      <c r="R617">
        <v>519</v>
      </c>
      <c r="S617" s="4">
        <f>IF(VLOOKUP(R617,$A$3:$M$1354,5,FALSE)=511,"parent_map",VLOOKUP(R617,$A$3:$M$1354,2,FALSE))</f>
        <v>163</v>
      </c>
      <c r="T617" s="4">
        <f>VLOOKUP(R617,$A$3:$M$1354,6,FALSE)</f>
        <v>16</v>
      </c>
      <c r="U617" s="4">
        <f>VLOOKUP(R617,$A$3:$M$1354,7,FALSE)</f>
        <v>41</v>
      </c>
      <c r="V617" s="4">
        <f>VLOOKUP(R617,$A$3:$M$1354,8,FALSE)</f>
        <v>3</v>
      </c>
      <c r="W617">
        <v>238</v>
      </c>
      <c r="X617" s="4" t="s">
        <v>2912</v>
      </c>
      <c r="AQ617" s="19">
        <v>163</v>
      </c>
      <c r="BB617" s="19" t="s">
        <v>0</v>
      </c>
    </row>
    <row r="618" spans="1:56" ht="30">
      <c r="A618">
        <v>522</v>
      </c>
      <c r="B618" s="4">
        <v>165</v>
      </c>
      <c r="C618">
        <v>10</v>
      </c>
      <c r="D618">
        <v>43</v>
      </c>
      <c r="E618" s="17">
        <v>154</v>
      </c>
      <c r="F618">
        <v>52</v>
      </c>
      <c r="G618">
        <v>58</v>
      </c>
      <c r="H618">
        <v>0</v>
      </c>
      <c r="I618">
        <v>0</v>
      </c>
      <c r="J618">
        <v>0</v>
      </c>
      <c r="K618">
        <v>0</v>
      </c>
      <c r="L618">
        <v>0</v>
      </c>
      <c r="M618">
        <v>0</v>
      </c>
      <c r="P618" s="4" t="str">
        <f>VLOOKUP(E618,'Maps and Palettes'!$H$2:$I$418,2,FALSE)</f>
        <v>Mobliz: Cave 1</v>
      </c>
      <c r="Q618" s="5" t="s">
        <v>1890</v>
      </c>
      <c r="R618">
        <v>503</v>
      </c>
      <c r="S618" s="4">
        <f>IF(VLOOKUP(R618,$A$3:$M$1354,5,FALSE)=511,"parent_map",VLOOKUP(R618,$A$3:$M$1354,2,FALSE))</f>
        <v>154</v>
      </c>
      <c r="T618" s="4">
        <f>VLOOKUP(R618,$A$3:$M$1354,6,FALSE)</f>
        <v>10</v>
      </c>
      <c r="U618" s="4">
        <f>VLOOKUP(R618,$A$3:$M$1354,7,FALSE)</f>
        <v>45</v>
      </c>
      <c r="V618" s="4">
        <f>VLOOKUP(R618,$A$3:$M$1354,8,FALSE)</f>
        <v>2</v>
      </c>
      <c r="W618">
        <v>239</v>
      </c>
      <c r="X618" s="4" t="s">
        <v>2911</v>
      </c>
      <c r="Y618" s="20" t="s">
        <v>4984</v>
      </c>
      <c r="AQ618" s="19">
        <v>154</v>
      </c>
      <c r="BB618" s="19" t="s">
        <v>0</v>
      </c>
    </row>
    <row r="619" spans="1:56" s="4" customFormat="1">
      <c r="B619" s="4">
        <v>165</v>
      </c>
      <c r="C619" s="4">
        <v>11</v>
      </c>
      <c r="D619" s="4">
        <v>26</v>
      </c>
      <c r="E619" s="17">
        <v>157</v>
      </c>
      <c r="F619" s="4">
        <v>6</v>
      </c>
      <c r="G619" s="4">
        <v>22</v>
      </c>
      <c r="Q619" s="5" t="s">
        <v>3023</v>
      </c>
      <c r="W619" s="4">
        <v>240</v>
      </c>
      <c r="X619" s="5" t="s">
        <v>3025</v>
      </c>
      <c r="Z619" s="4" t="s">
        <v>1891</v>
      </c>
      <c r="AB619" s="4" t="s">
        <v>216</v>
      </c>
      <c r="AC619" s="4" t="s">
        <v>1892</v>
      </c>
      <c r="AD619" s="4" t="s">
        <v>3015</v>
      </c>
      <c r="AE619" s="4">
        <v>157</v>
      </c>
      <c r="AF619" s="4">
        <f t="shared" ref="AF619" si="199">F619</f>
        <v>6</v>
      </c>
      <c r="AG619" s="4">
        <f t="shared" ref="AG619" si="200">G619</f>
        <v>22</v>
      </c>
      <c r="AI619" s="4">
        <v>0</v>
      </c>
      <c r="AK619" s="4">
        <v>2</v>
      </c>
      <c r="AN619" s="4" t="s">
        <v>0</v>
      </c>
      <c r="AP619" s="19"/>
      <c r="AQ619" s="19">
        <v>157</v>
      </c>
      <c r="BB619" s="19" t="s">
        <v>0</v>
      </c>
      <c r="BC619" s="19">
        <f>R619</f>
        <v>0</v>
      </c>
    </row>
    <row r="620" spans="1:56" s="4" customFormat="1" ht="30">
      <c r="B620" s="4">
        <v>165</v>
      </c>
      <c r="C620" s="4">
        <v>7</v>
      </c>
      <c r="D620" s="4">
        <v>17</v>
      </c>
      <c r="E620" s="17">
        <v>150</v>
      </c>
      <c r="F620" s="4">
        <v>40</v>
      </c>
      <c r="G620" s="4">
        <v>50</v>
      </c>
      <c r="Q620" s="5" t="s">
        <v>3024</v>
      </c>
      <c r="W620" s="4">
        <v>240</v>
      </c>
      <c r="X620" s="5" t="s">
        <v>3025</v>
      </c>
      <c r="Z620" s="4" t="s">
        <v>3016</v>
      </c>
      <c r="AB620" s="4" t="s">
        <v>3017</v>
      </c>
      <c r="AD620" s="4" t="s">
        <v>3018</v>
      </c>
      <c r="AE620" s="4">
        <v>150</v>
      </c>
      <c r="AF620" s="4">
        <f t="shared" ref="AF620" si="201">F620</f>
        <v>40</v>
      </c>
      <c r="AG620" s="4">
        <f t="shared" ref="AG620" si="202">G620</f>
        <v>50</v>
      </c>
      <c r="AI620" s="4">
        <v>0</v>
      </c>
      <c r="AK620" s="4">
        <v>2</v>
      </c>
      <c r="AN620" s="4" t="s">
        <v>0</v>
      </c>
      <c r="AP620" s="19"/>
      <c r="AQ620" s="19">
        <v>150</v>
      </c>
      <c r="BB620" s="19"/>
    </row>
    <row r="621" spans="1:56" ht="30">
      <c r="A621">
        <v>1196</v>
      </c>
      <c r="B621" s="4">
        <v>166</v>
      </c>
      <c r="C621">
        <v>3</v>
      </c>
      <c r="D621">
        <v>15</v>
      </c>
      <c r="E621" s="17">
        <v>0</v>
      </c>
      <c r="F621">
        <v>185</v>
      </c>
      <c r="G621">
        <v>94</v>
      </c>
      <c r="H621">
        <v>2</v>
      </c>
      <c r="I621">
        <v>0</v>
      </c>
      <c r="J621">
        <v>0</v>
      </c>
      <c r="K621">
        <v>32</v>
      </c>
      <c r="L621">
        <v>12</v>
      </c>
      <c r="M621">
        <v>0</v>
      </c>
      <c r="N621" s="4" t="s">
        <v>266</v>
      </c>
      <c r="O621" s="4" t="s">
        <v>273</v>
      </c>
      <c r="P621" s="4" t="str">
        <f>VLOOKUP(E621,'Maps and Palettes'!$H$2:$I$418,2,FALSE)</f>
        <v>World of Balance</v>
      </c>
      <c r="Q621" s="5" t="s">
        <v>1894</v>
      </c>
      <c r="R621">
        <v>15</v>
      </c>
      <c r="S621" s="4">
        <f t="shared" ref="S621:S636" si="203">IF(VLOOKUP(R621,$A$3:$M$1354,5,FALSE)=511,"parent_map",VLOOKUP(R621,$A$3:$M$1354,2,FALSE))</f>
        <v>0</v>
      </c>
      <c r="T621" s="4">
        <f t="shared" ref="T621:T636" si="204">VLOOKUP(R621,$A$3:$M$1354,6,FALSE)</f>
        <v>9</v>
      </c>
      <c r="U621" s="4">
        <f t="shared" ref="U621:U636" si="205">VLOOKUP(R621,$A$3:$M$1354,7,FALSE)</f>
        <v>13</v>
      </c>
      <c r="V621" s="4">
        <f t="shared" ref="V621:V636" si="206">VLOOKUP(R621,$A$3:$M$1354,8,FALSE)</f>
        <v>0</v>
      </c>
      <c r="W621">
        <v>241</v>
      </c>
      <c r="X621" s="4" t="s">
        <v>2900</v>
      </c>
      <c r="AQ621" s="19">
        <v>0</v>
      </c>
      <c r="BB621" s="19"/>
    </row>
    <row r="622" spans="1:56">
      <c r="A622">
        <v>1197</v>
      </c>
      <c r="B622" s="4">
        <v>166</v>
      </c>
      <c r="C622">
        <v>7</v>
      </c>
      <c r="D622">
        <v>4</v>
      </c>
      <c r="E622" s="17">
        <v>155</v>
      </c>
      <c r="F622">
        <v>11</v>
      </c>
      <c r="G622">
        <v>11</v>
      </c>
      <c r="H622">
        <v>0</v>
      </c>
      <c r="I622">
        <v>0</v>
      </c>
      <c r="J622">
        <v>0</v>
      </c>
      <c r="K622">
        <v>0</v>
      </c>
      <c r="L622">
        <v>1</v>
      </c>
      <c r="M622">
        <v>0</v>
      </c>
      <c r="N622" s="4" t="s">
        <v>241</v>
      </c>
      <c r="O622" s="4" t="s">
        <v>245</v>
      </c>
      <c r="P622" s="4" t="str">
        <f>VLOOKUP(E622,'Maps and Palettes'!$H$2:$I$418,2,FALSE)</f>
        <v>Baren Falls: Interior</v>
      </c>
      <c r="Q622" s="5" t="s">
        <v>1895</v>
      </c>
      <c r="R622">
        <v>504</v>
      </c>
      <c r="S622" s="4">
        <f t="shared" si="203"/>
        <v>155</v>
      </c>
      <c r="T622" s="4">
        <f t="shared" si="204"/>
        <v>8</v>
      </c>
      <c r="U622" s="4">
        <f t="shared" si="205"/>
        <v>5</v>
      </c>
      <c r="V622" s="4">
        <f t="shared" si="206"/>
        <v>2</v>
      </c>
      <c r="W622">
        <v>241</v>
      </c>
      <c r="X622" s="4" t="s">
        <v>2900</v>
      </c>
      <c r="AQ622" s="19">
        <v>155</v>
      </c>
      <c r="BB622" s="19"/>
    </row>
    <row r="623" spans="1:56" ht="30">
      <c r="A623">
        <v>523</v>
      </c>
      <c r="B623" s="4">
        <v>167</v>
      </c>
      <c r="C623">
        <v>12</v>
      </c>
      <c r="D623">
        <v>26</v>
      </c>
      <c r="E623" s="17">
        <v>511</v>
      </c>
      <c r="F623">
        <v>214</v>
      </c>
      <c r="G623">
        <v>148</v>
      </c>
      <c r="H623">
        <v>2</v>
      </c>
      <c r="I623">
        <v>0</v>
      </c>
      <c r="J623">
        <v>0</v>
      </c>
      <c r="K623">
        <v>32</v>
      </c>
      <c r="L623">
        <v>0</v>
      </c>
      <c r="M623">
        <v>0</v>
      </c>
      <c r="P623" s="4" t="str">
        <f>VLOOKUP(E623,'Maps and Palettes'!$H$2:$I$418,2,FALSE)</f>
        <v>Parent Map</v>
      </c>
      <c r="Q623" s="5" t="s">
        <v>1896</v>
      </c>
      <c r="R623">
        <v>23</v>
      </c>
      <c r="S623" s="4">
        <f t="shared" si="203"/>
        <v>0</v>
      </c>
      <c r="T623" s="4">
        <f t="shared" si="204"/>
        <v>12</v>
      </c>
      <c r="U623" s="4">
        <f t="shared" si="205"/>
        <v>25</v>
      </c>
      <c r="V623" s="4">
        <f t="shared" si="206"/>
        <v>0</v>
      </c>
      <c r="W623">
        <v>242</v>
      </c>
      <c r="X623" s="4" t="s">
        <v>2082</v>
      </c>
      <c r="AQ623" s="19">
        <v>511</v>
      </c>
      <c r="AU623" s="19">
        <f>AQ623</f>
        <v>511</v>
      </c>
      <c r="AV623">
        <v>0</v>
      </c>
      <c r="AW623" s="19">
        <f>F623</f>
        <v>214</v>
      </c>
      <c r="AX623" s="19">
        <f>G623</f>
        <v>148</v>
      </c>
      <c r="BB623" s="19"/>
    </row>
    <row r="624" spans="1:56" ht="30">
      <c r="A624">
        <v>524</v>
      </c>
      <c r="B624" s="4">
        <v>167</v>
      </c>
      <c r="C624">
        <v>25</v>
      </c>
      <c r="D624">
        <v>26</v>
      </c>
      <c r="E624" s="17">
        <v>168</v>
      </c>
      <c r="F624">
        <v>8</v>
      </c>
      <c r="G624">
        <v>9</v>
      </c>
      <c r="H624">
        <v>2</v>
      </c>
      <c r="I624">
        <v>0</v>
      </c>
      <c r="J624">
        <v>0</v>
      </c>
      <c r="K624">
        <v>32</v>
      </c>
      <c r="L624">
        <v>0</v>
      </c>
      <c r="M624">
        <v>0</v>
      </c>
      <c r="P624" s="4" t="str">
        <f>VLOOKUP(E624,'Maps and Palettes'!$H$2:$I$418,2,FALSE)</f>
        <v>Crescent Mountain: Exterior</v>
      </c>
      <c r="Q624" s="5" t="s">
        <v>1897</v>
      </c>
      <c r="R624">
        <v>1198</v>
      </c>
      <c r="S624" s="4">
        <f t="shared" si="203"/>
        <v>168</v>
      </c>
      <c r="T624" s="4">
        <f t="shared" si="204"/>
        <v>25</v>
      </c>
      <c r="U624" s="4">
        <f t="shared" si="205"/>
        <v>25</v>
      </c>
      <c r="V624" s="4">
        <f t="shared" si="206"/>
        <v>0</v>
      </c>
      <c r="W624">
        <v>242</v>
      </c>
      <c r="X624" s="4" t="s">
        <v>2082</v>
      </c>
      <c r="AQ624" s="19">
        <v>168</v>
      </c>
      <c r="BB624" s="19"/>
    </row>
    <row r="625" spans="1:54">
      <c r="A625">
        <v>1198</v>
      </c>
      <c r="B625" s="4">
        <v>168</v>
      </c>
      <c r="C625">
        <v>8</v>
      </c>
      <c r="D625">
        <v>8</v>
      </c>
      <c r="E625" s="17">
        <v>167</v>
      </c>
      <c r="F625">
        <v>25</v>
      </c>
      <c r="G625">
        <v>25</v>
      </c>
      <c r="H625">
        <v>0</v>
      </c>
      <c r="I625">
        <v>0</v>
      </c>
      <c r="J625">
        <v>0</v>
      </c>
      <c r="K625">
        <v>0</v>
      </c>
      <c r="L625">
        <v>1</v>
      </c>
      <c r="M625">
        <v>0</v>
      </c>
      <c r="N625" s="4" t="s">
        <v>241</v>
      </c>
      <c r="O625" s="4" t="s">
        <v>241</v>
      </c>
      <c r="P625" s="4" t="str">
        <f>VLOOKUP(E625,'Maps and Palettes'!$H$2:$I$418,2,FALSE)</f>
        <v>Crescent Mountain: Interior</v>
      </c>
      <c r="Q625" s="5" t="s">
        <v>1898</v>
      </c>
      <c r="R625">
        <v>524</v>
      </c>
      <c r="S625" s="4">
        <f t="shared" si="203"/>
        <v>167</v>
      </c>
      <c r="T625" s="4">
        <f t="shared" si="204"/>
        <v>8</v>
      </c>
      <c r="U625" s="4">
        <f t="shared" si="205"/>
        <v>9</v>
      </c>
      <c r="V625" s="4">
        <f t="shared" si="206"/>
        <v>2</v>
      </c>
      <c r="W625">
        <v>243</v>
      </c>
      <c r="X625" s="4" t="s">
        <v>1898</v>
      </c>
      <c r="AQ625" s="19">
        <v>167</v>
      </c>
      <c r="BB625" s="19"/>
    </row>
    <row r="626" spans="1:54">
      <c r="A626">
        <v>525</v>
      </c>
      <c r="B626" s="4">
        <v>169</v>
      </c>
      <c r="C626">
        <v>19</v>
      </c>
      <c r="D626">
        <v>31</v>
      </c>
      <c r="E626" s="17">
        <v>171</v>
      </c>
      <c r="F626">
        <v>44</v>
      </c>
      <c r="G626">
        <v>52</v>
      </c>
      <c r="H626">
        <v>0</v>
      </c>
      <c r="I626">
        <v>1</v>
      </c>
      <c r="J626">
        <v>0</v>
      </c>
      <c r="K626">
        <v>8</v>
      </c>
      <c r="L626">
        <v>0</v>
      </c>
      <c r="M626">
        <v>0</v>
      </c>
      <c r="P626" s="4" t="str">
        <f>VLOOKUP(E626,'Maps and Palettes'!$H$2:$I$418,2,FALSE)</f>
        <v>Nikeah: Inn</v>
      </c>
      <c r="Q626" s="5" t="s">
        <v>1899</v>
      </c>
      <c r="R626">
        <v>527</v>
      </c>
      <c r="S626" s="4">
        <f t="shared" si="203"/>
        <v>171</v>
      </c>
      <c r="T626" s="4">
        <f t="shared" si="204"/>
        <v>19</v>
      </c>
      <c r="U626" s="4">
        <f t="shared" si="205"/>
        <v>33</v>
      </c>
      <c r="V626" s="4">
        <f t="shared" si="206"/>
        <v>2</v>
      </c>
      <c r="W626">
        <v>244</v>
      </c>
      <c r="X626" s="4" t="s">
        <v>2899</v>
      </c>
      <c r="AQ626" s="19">
        <v>171</v>
      </c>
      <c r="BB626" s="19" t="s">
        <v>0</v>
      </c>
    </row>
    <row r="627" spans="1:54">
      <c r="A627">
        <v>526</v>
      </c>
      <c r="B627" s="4">
        <v>169</v>
      </c>
      <c r="C627">
        <v>16</v>
      </c>
      <c r="D627">
        <v>54</v>
      </c>
      <c r="E627" s="17">
        <v>172</v>
      </c>
      <c r="F627">
        <v>26</v>
      </c>
      <c r="G627">
        <v>37</v>
      </c>
      <c r="H627">
        <v>0</v>
      </c>
      <c r="I627">
        <v>1</v>
      </c>
      <c r="J627">
        <v>0</v>
      </c>
      <c r="K627">
        <v>8</v>
      </c>
      <c r="L627">
        <v>0</v>
      </c>
      <c r="M627">
        <v>0</v>
      </c>
      <c r="P627" s="4" t="str">
        <f>VLOOKUP(E627,'Maps and Palettes'!$H$2:$I$418,2,FALSE)</f>
        <v>Nikeah: Cafe</v>
      </c>
      <c r="Q627" s="5" t="s">
        <v>1900</v>
      </c>
      <c r="R627">
        <v>528</v>
      </c>
      <c r="S627" s="4">
        <f t="shared" si="203"/>
        <v>172</v>
      </c>
      <c r="T627" s="4">
        <f t="shared" si="204"/>
        <v>16</v>
      </c>
      <c r="U627" s="4">
        <f t="shared" si="205"/>
        <v>56</v>
      </c>
      <c r="V627" s="4">
        <f t="shared" si="206"/>
        <v>2</v>
      </c>
      <c r="W627">
        <v>244</v>
      </c>
      <c r="X627" s="4" t="s">
        <v>2899</v>
      </c>
      <c r="AQ627" s="19">
        <v>172</v>
      </c>
      <c r="BB627" s="19" t="s">
        <v>0</v>
      </c>
    </row>
    <row r="628" spans="1:54">
      <c r="A628">
        <v>1199</v>
      </c>
      <c r="B628" s="4">
        <v>169</v>
      </c>
      <c r="C628">
        <v>0</v>
      </c>
      <c r="D628">
        <v>0</v>
      </c>
      <c r="E628" s="17">
        <v>511</v>
      </c>
      <c r="F628">
        <v>116</v>
      </c>
      <c r="G628">
        <v>61</v>
      </c>
      <c r="H628">
        <v>3</v>
      </c>
      <c r="I628">
        <v>0</v>
      </c>
      <c r="J628">
        <v>0</v>
      </c>
      <c r="K628">
        <v>48</v>
      </c>
      <c r="L628">
        <v>63</v>
      </c>
      <c r="M628">
        <v>128</v>
      </c>
      <c r="N628" s="4" t="s">
        <v>261</v>
      </c>
      <c r="O628" s="4" t="s">
        <v>298</v>
      </c>
      <c r="P628" s="4" t="str">
        <f>VLOOKUP(E628,'Maps and Palettes'!$H$2:$I$418,2,FALSE)</f>
        <v>Parent Map</v>
      </c>
      <c r="Q628" s="5" t="s">
        <v>2681</v>
      </c>
      <c r="R628" s="19">
        <v>16</v>
      </c>
      <c r="S628" s="19">
        <f t="shared" si="203"/>
        <v>0</v>
      </c>
      <c r="T628" s="19">
        <f t="shared" si="204"/>
        <v>1</v>
      </c>
      <c r="U628" s="19">
        <f t="shared" si="205"/>
        <v>35</v>
      </c>
      <c r="V628" s="19">
        <f t="shared" si="206"/>
        <v>1</v>
      </c>
      <c r="W628">
        <v>244</v>
      </c>
      <c r="X628" s="4" t="s">
        <v>2899</v>
      </c>
      <c r="Y628" s="19" t="s">
        <v>9570</v>
      </c>
      <c r="AQ628" s="19">
        <v>511</v>
      </c>
      <c r="AU628" s="19">
        <f t="shared" ref="AU628:AU629" si="207">AQ628</f>
        <v>511</v>
      </c>
      <c r="BB628" s="19"/>
    </row>
    <row r="629" spans="1:54">
      <c r="A629">
        <v>1200</v>
      </c>
      <c r="B629" s="4">
        <v>169</v>
      </c>
      <c r="C629">
        <v>31</v>
      </c>
      <c r="D629">
        <v>0</v>
      </c>
      <c r="E629" s="17">
        <v>511</v>
      </c>
      <c r="F629">
        <v>119</v>
      </c>
      <c r="G629">
        <v>61</v>
      </c>
      <c r="H629">
        <v>1</v>
      </c>
      <c r="I629">
        <v>0</v>
      </c>
      <c r="J629">
        <v>0</v>
      </c>
      <c r="K629">
        <v>16</v>
      </c>
      <c r="L629">
        <v>47</v>
      </c>
      <c r="M629">
        <v>128</v>
      </c>
      <c r="N629" s="4" t="s">
        <v>250</v>
      </c>
      <c r="O629" s="4" t="s">
        <v>275</v>
      </c>
      <c r="P629" s="4" t="str">
        <f>VLOOKUP(E629,'Maps and Palettes'!$H$2:$I$418,2,FALSE)</f>
        <v>Parent Map</v>
      </c>
      <c r="Q629" s="5" t="s">
        <v>2682</v>
      </c>
      <c r="R629" s="19">
        <v>16</v>
      </c>
      <c r="S629" s="19">
        <f t="shared" si="203"/>
        <v>0</v>
      </c>
      <c r="T629" s="19">
        <f t="shared" si="204"/>
        <v>1</v>
      </c>
      <c r="U629" s="19">
        <f t="shared" si="205"/>
        <v>35</v>
      </c>
      <c r="V629" s="19">
        <f t="shared" si="206"/>
        <v>1</v>
      </c>
      <c r="W629">
        <v>244</v>
      </c>
      <c r="X629" s="4" t="s">
        <v>2899</v>
      </c>
      <c r="Y629" s="19" t="s">
        <v>9570</v>
      </c>
      <c r="AQ629" s="19">
        <v>511</v>
      </c>
      <c r="AU629" s="19">
        <f t="shared" si="207"/>
        <v>511</v>
      </c>
      <c r="BB629" s="19"/>
    </row>
    <row r="630" spans="1:54">
      <c r="A630">
        <v>1201</v>
      </c>
      <c r="B630" s="4">
        <v>169</v>
      </c>
      <c r="C630">
        <v>13</v>
      </c>
      <c r="D630">
        <v>63</v>
      </c>
      <c r="E630" s="17">
        <v>187</v>
      </c>
      <c r="F630">
        <v>17</v>
      </c>
      <c r="G630">
        <v>2</v>
      </c>
      <c r="H630">
        <v>2</v>
      </c>
      <c r="I630">
        <v>0</v>
      </c>
      <c r="J630">
        <v>0</v>
      </c>
      <c r="K630">
        <v>32</v>
      </c>
      <c r="L630">
        <v>2</v>
      </c>
      <c r="M630">
        <v>0</v>
      </c>
      <c r="N630" s="4" t="s">
        <v>267</v>
      </c>
      <c r="O630" s="4" t="s">
        <v>280</v>
      </c>
      <c r="P630" s="4" t="str">
        <f>VLOOKUP(E630,'Maps and Palettes'!$H$2:$I$418,2,FALSE)</f>
        <v>Nikeah: Docks</v>
      </c>
      <c r="Q630" s="5" t="s">
        <v>1901</v>
      </c>
      <c r="R630">
        <v>1208</v>
      </c>
      <c r="S630" s="4">
        <f t="shared" si="203"/>
        <v>187</v>
      </c>
      <c r="T630" s="4">
        <f t="shared" si="204"/>
        <v>14</v>
      </c>
      <c r="U630" s="4">
        <f t="shared" si="205"/>
        <v>61</v>
      </c>
      <c r="V630" s="4">
        <f t="shared" si="206"/>
        <v>0</v>
      </c>
      <c r="W630">
        <v>244</v>
      </c>
      <c r="X630" s="4" t="s">
        <v>2899</v>
      </c>
      <c r="AQ630" s="19">
        <v>187</v>
      </c>
      <c r="BB630" s="19" t="s">
        <v>0</v>
      </c>
    </row>
    <row r="631" spans="1:54" ht="30">
      <c r="A631">
        <v>1202</v>
      </c>
      <c r="B631" s="4">
        <v>169</v>
      </c>
      <c r="C631">
        <v>23</v>
      </c>
      <c r="D631">
        <v>20</v>
      </c>
      <c r="E631" s="17">
        <v>173</v>
      </c>
      <c r="F631">
        <v>88</v>
      </c>
      <c r="G631">
        <v>46</v>
      </c>
      <c r="H631">
        <v>0</v>
      </c>
      <c r="I631">
        <v>1</v>
      </c>
      <c r="J631">
        <v>0</v>
      </c>
      <c r="K631">
        <v>8</v>
      </c>
      <c r="L631">
        <v>2</v>
      </c>
      <c r="M631">
        <v>0</v>
      </c>
      <c r="N631" s="4" t="s">
        <v>276</v>
      </c>
      <c r="O631" s="4" t="s">
        <v>254</v>
      </c>
      <c r="P631" s="4" t="str">
        <f>VLOOKUP(E631,'Maps and Palettes'!$H$2:$I$418,2,FALSE)</f>
        <v>Nikeah: Chocobo Stable</v>
      </c>
      <c r="Q631" s="5" t="s">
        <v>1902</v>
      </c>
      <c r="R631">
        <v>1203</v>
      </c>
      <c r="S631" s="4">
        <f t="shared" si="203"/>
        <v>173</v>
      </c>
      <c r="T631" s="4">
        <f t="shared" si="204"/>
        <v>24</v>
      </c>
      <c r="U631" s="4">
        <f t="shared" si="205"/>
        <v>21</v>
      </c>
      <c r="V631" s="4">
        <f t="shared" si="206"/>
        <v>2</v>
      </c>
      <c r="W631">
        <v>244</v>
      </c>
      <c r="X631" s="4" t="s">
        <v>2899</v>
      </c>
      <c r="AQ631" s="19">
        <v>173</v>
      </c>
      <c r="BB631" s="19" t="s">
        <v>0</v>
      </c>
    </row>
    <row r="632" spans="1:54">
      <c r="A632">
        <v>527</v>
      </c>
      <c r="B632" s="4">
        <v>171</v>
      </c>
      <c r="C632">
        <v>44</v>
      </c>
      <c r="D632">
        <v>53</v>
      </c>
      <c r="E632" s="17">
        <v>169</v>
      </c>
      <c r="F632">
        <v>19</v>
      </c>
      <c r="G632">
        <v>33</v>
      </c>
      <c r="H632">
        <v>2</v>
      </c>
      <c r="I632">
        <v>0</v>
      </c>
      <c r="J632">
        <v>0</v>
      </c>
      <c r="K632">
        <v>32</v>
      </c>
      <c r="L632">
        <v>0</v>
      </c>
      <c r="M632">
        <v>0</v>
      </c>
      <c r="P632" s="4" t="str">
        <f>VLOOKUP(E632,'Maps and Palettes'!$H$2:$I$418,2,FALSE)</f>
        <v>Nikeah: Exterior</v>
      </c>
      <c r="Q632" s="5" t="s">
        <v>1903</v>
      </c>
      <c r="R632">
        <v>525</v>
      </c>
      <c r="S632" s="4">
        <f t="shared" si="203"/>
        <v>169</v>
      </c>
      <c r="T632" s="4">
        <f t="shared" si="204"/>
        <v>44</v>
      </c>
      <c r="U632" s="4">
        <f t="shared" si="205"/>
        <v>52</v>
      </c>
      <c r="V632" s="4">
        <f t="shared" si="206"/>
        <v>0</v>
      </c>
      <c r="W632">
        <v>245</v>
      </c>
      <c r="X632" s="4" t="s">
        <v>1050</v>
      </c>
      <c r="Y632" t="s">
        <v>3019</v>
      </c>
      <c r="AQ632" s="19">
        <v>169</v>
      </c>
      <c r="BB632" s="19" t="s">
        <v>0</v>
      </c>
    </row>
    <row r="633" spans="1:54">
      <c r="A633">
        <v>528</v>
      </c>
      <c r="B633" s="4">
        <v>172</v>
      </c>
      <c r="C633">
        <v>26</v>
      </c>
      <c r="D633">
        <v>38</v>
      </c>
      <c r="E633" s="17">
        <v>169</v>
      </c>
      <c r="F633">
        <v>16</v>
      </c>
      <c r="G633">
        <v>56</v>
      </c>
      <c r="H633">
        <v>2</v>
      </c>
      <c r="I633">
        <v>0</v>
      </c>
      <c r="J633">
        <v>0</v>
      </c>
      <c r="K633">
        <v>32</v>
      </c>
      <c r="L633">
        <v>0</v>
      </c>
      <c r="M633">
        <v>0</v>
      </c>
      <c r="P633" s="4" t="str">
        <f>VLOOKUP(E633,'Maps and Palettes'!$H$2:$I$418,2,FALSE)</f>
        <v>Nikeah: Exterior</v>
      </c>
      <c r="Q633" s="5" t="s">
        <v>1904</v>
      </c>
      <c r="R633">
        <v>526</v>
      </c>
      <c r="S633" s="4">
        <f t="shared" si="203"/>
        <v>169</v>
      </c>
      <c r="T633" s="4">
        <f t="shared" si="204"/>
        <v>26</v>
      </c>
      <c r="U633" s="4">
        <f t="shared" si="205"/>
        <v>37</v>
      </c>
      <c r="V633" s="4">
        <f t="shared" si="206"/>
        <v>0</v>
      </c>
      <c r="W633">
        <v>246</v>
      </c>
      <c r="X633" s="4" t="s">
        <v>1053</v>
      </c>
      <c r="Y633" s="4" t="s">
        <v>3019</v>
      </c>
      <c r="AQ633" s="19">
        <v>169</v>
      </c>
      <c r="BB633" s="19" t="s">
        <v>0</v>
      </c>
    </row>
    <row r="634" spans="1:54" ht="30">
      <c r="A634">
        <v>1203</v>
      </c>
      <c r="B634" s="4">
        <v>173</v>
      </c>
      <c r="C634">
        <v>87</v>
      </c>
      <c r="D634">
        <v>47</v>
      </c>
      <c r="E634" s="17">
        <v>169</v>
      </c>
      <c r="F634">
        <v>24</v>
      </c>
      <c r="G634">
        <v>21</v>
      </c>
      <c r="H634">
        <v>2</v>
      </c>
      <c r="I634">
        <v>0</v>
      </c>
      <c r="J634">
        <v>0</v>
      </c>
      <c r="K634">
        <v>32</v>
      </c>
      <c r="L634">
        <v>2</v>
      </c>
      <c r="M634">
        <v>0</v>
      </c>
      <c r="N634" s="4" t="s">
        <v>244</v>
      </c>
      <c r="O634" s="4" t="s">
        <v>287</v>
      </c>
      <c r="P634" s="4" t="str">
        <f>VLOOKUP(E634,'Maps and Palettes'!$H$2:$I$418,2,FALSE)</f>
        <v>Nikeah: Exterior</v>
      </c>
      <c r="Q634" s="5" t="s">
        <v>1905</v>
      </c>
      <c r="R634">
        <v>1202</v>
      </c>
      <c r="S634" s="4">
        <f t="shared" si="203"/>
        <v>169</v>
      </c>
      <c r="T634" s="4">
        <f t="shared" si="204"/>
        <v>88</v>
      </c>
      <c r="U634" s="4">
        <f t="shared" si="205"/>
        <v>46</v>
      </c>
      <c r="V634" s="4">
        <f t="shared" si="206"/>
        <v>0</v>
      </c>
      <c r="W634">
        <v>247</v>
      </c>
      <c r="X634" s="4" t="s">
        <v>1374</v>
      </c>
      <c r="Y634" s="4" t="s">
        <v>3019</v>
      </c>
      <c r="AQ634" s="19">
        <v>169</v>
      </c>
      <c r="BB634" s="19" t="s">
        <v>0</v>
      </c>
    </row>
    <row r="635" spans="1:54" ht="30">
      <c r="A635">
        <v>529</v>
      </c>
      <c r="B635" s="4">
        <v>175</v>
      </c>
      <c r="C635">
        <v>15</v>
      </c>
      <c r="D635">
        <v>3</v>
      </c>
      <c r="E635" s="17">
        <v>175</v>
      </c>
      <c r="F635">
        <v>58</v>
      </c>
      <c r="G635">
        <v>34</v>
      </c>
      <c r="H635">
        <v>0</v>
      </c>
      <c r="I635">
        <v>0</v>
      </c>
      <c r="J635">
        <v>0</v>
      </c>
      <c r="K635">
        <v>0</v>
      </c>
      <c r="L635">
        <v>0</v>
      </c>
      <c r="M635">
        <v>0</v>
      </c>
      <c r="P635" s="4" t="str">
        <f>VLOOKUP(E635,'Maps and Palettes'!$H$2:$I$418,2,FALSE)</f>
        <v>Serpent Trench: Caves</v>
      </c>
      <c r="Q635" s="5" t="s">
        <v>1906</v>
      </c>
      <c r="R635">
        <v>530</v>
      </c>
      <c r="S635" s="4">
        <f t="shared" si="203"/>
        <v>175</v>
      </c>
      <c r="T635" s="4">
        <f t="shared" si="204"/>
        <v>15</v>
      </c>
      <c r="U635" s="4">
        <f t="shared" si="205"/>
        <v>4</v>
      </c>
      <c r="V635" s="4">
        <f t="shared" si="206"/>
        <v>2</v>
      </c>
      <c r="W635">
        <v>248</v>
      </c>
      <c r="X635" s="4" t="s">
        <v>1906</v>
      </c>
      <c r="AQ635" s="19">
        <v>175</v>
      </c>
      <c r="BB635" s="19"/>
    </row>
    <row r="636" spans="1:54" ht="30">
      <c r="A636">
        <v>530</v>
      </c>
      <c r="B636" s="4">
        <v>175</v>
      </c>
      <c r="C636">
        <v>58</v>
      </c>
      <c r="D636">
        <v>35</v>
      </c>
      <c r="E636" s="17">
        <v>175</v>
      </c>
      <c r="F636">
        <v>15</v>
      </c>
      <c r="G636">
        <v>4</v>
      </c>
      <c r="H636">
        <v>2</v>
      </c>
      <c r="I636">
        <v>0</v>
      </c>
      <c r="J636">
        <v>0</v>
      </c>
      <c r="K636">
        <v>32</v>
      </c>
      <c r="L636">
        <v>0</v>
      </c>
      <c r="M636">
        <v>0</v>
      </c>
      <c r="P636" s="4" t="str">
        <f>VLOOKUP(E636,'Maps and Palettes'!$H$2:$I$418,2,FALSE)</f>
        <v>Serpent Trench: Caves</v>
      </c>
      <c r="Q636" s="5" t="s">
        <v>1907</v>
      </c>
      <c r="R636">
        <v>529</v>
      </c>
      <c r="S636" s="4">
        <f t="shared" si="203"/>
        <v>175</v>
      </c>
      <c r="T636" s="4">
        <f t="shared" si="204"/>
        <v>58</v>
      </c>
      <c r="U636" s="4">
        <f t="shared" si="205"/>
        <v>34</v>
      </c>
      <c r="V636" s="4">
        <f t="shared" si="206"/>
        <v>0</v>
      </c>
      <c r="W636">
        <v>249</v>
      </c>
      <c r="X636" s="4" t="s">
        <v>1907</v>
      </c>
      <c r="AQ636" s="19">
        <v>175</v>
      </c>
      <c r="BB636" s="19"/>
    </row>
    <row r="637" spans="1:54" s="4" customFormat="1" ht="30">
      <c r="B637" s="4">
        <v>175</v>
      </c>
      <c r="C637" s="4">
        <v>43</v>
      </c>
      <c r="D637" s="4">
        <v>4</v>
      </c>
      <c r="E637" s="17">
        <v>2</v>
      </c>
      <c r="F637" s="4">
        <v>83</v>
      </c>
      <c r="G637" s="4">
        <v>67</v>
      </c>
      <c r="Q637" s="5" t="s">
        <v>3026</v>
      </c>
      <c r="W637" s="4">
        <v>250</v>
      </c>
      <c r="X637" s="5" t="s">
        <v>3026</v>
      </c>
      <c r="Z637" s="4" t="s">
        <v>3027</v>
      </c>
      <c r="AD637" s="4" t="s">
        <v>3032</v>
      </c>
      <c r="AP637" s="19"/>
      <c r="AQ637" s="19">
        <v>2</v>
      </c>
      <c r="BB637" s="19"/>
    </row>
    <row r="638" spans="1:54" s="4" customFormat="1" ht="30">
      <c r="B638" s="4">
        <v>175</v>
      </c>
      <c r="C638" s="4">
        <v>49</v>
      </c>
      <c r="D638" s="4">
        <v>42</v>
      </c>
      <c r="E638" s="17">
        <v>175</v>
      </c>
      <c r="F638" s="4">
        <v>11</v>
      </c>
      <c r="G638" s="4">
        <v>19</v>
      </c>
      <c r="Q638" s="5" t="s">
        <v>3028</v>
      </c>
      <c r="W638" s="4">
        <v>249</v>
      </c>
      <c r="X638" s="4" t="s">
        <v>1907</v>
      </c>
      <c r="Z638" s="4" t="s">
        <v>3029</v>
      </c>
      <c r="AD638" s="4" t="s">
        <v>2762</v>
      </c>
      <c r="AE638" s="4">
        <v>175</v>
      </c>
      <c r="AF638" s="4">
        <f t="shared" ref="AF638" si="208">F638</f>
        <v>11</v>
      </c>
      <c r="AG638" s="4">
        <f t="shared" ref="AG638" si="209">G638</f>
        <v>19</v>
      </c>
      <c r="AI638" s="4">
        <v>1</v>
      </c>
      <c r="AK638" s="4">
        <v>2</v>
      </c>
      <c r="AP638" s="19"/>
      <c r="AQ638" s="19">
        <v>175</v>
      </c>
      <c r="BB638" s="19"/>
    </row>
    <row r="639" spans="1:54" s="4" customFormat="1" ht="30">
      <c r="B639" s="4">
        <v>175</v>
      </c>
      <c r="C639" s="4">
        <v>6</v>
      </c>
      <c r="D639" s="4">
        <v>36</v>
      </c>
      <c r="E639" s="17">
        <v>2</v>
      </c>
      <c r="F639" s="4">
        <v>31</v>
      </c>
      <c r="G639" s="4">
        <v>33</v>
      </c>
      <c r="Q639" s="5" t="s">
        <v>3031</v>
      </c>
      <c r="W639" s="4">
        <v>251</v>
      </c>
      <c r="X639" s="4" t="s">
        <v>3031</v>
      </c>
      <c r="Z639" s="4" t="s">
        <v>3030</v>
      </c>
      <c r="AD639" s="4" t="s">
        <v>3032</v>
      </c>
      <c r="AP639" s="19"/>
      <c r="AQ639" s="19">
        <v>2</v>
      </c>
      <c r="BB639" s="19"/>
    </row>
    <row r="640" spans="1:54" ht="30">
      <c r="A640">
        <v>531</v>
      </c>
      <c r="B640" s="4">
        <v>176</v>
      </c>
      <c r="C640">
        <v>8</v>
      </c>
      <c r="D640">
        <v>11</v>
      </c>
      <c r="E640" s="17">
        <v>179</v>
      </c>
      <c r="F640">
        <v>55</v>
      </c>
      <c r="G640">
        <v>16</v>
      </c>
      <c r="H640">
        <v>3</v>
      </c>
      <c r="I640">
        <v>0</v>
      </c>
      <c r="J640">
        <v>0</v>
      </c>
      <c r="K640">
        <v>48</v>
      </c>
      <c r="L640">
        <v>0</v>
      </c>
      <c r="M640">
        <v>0</v>
      </c>
      <c r="P640" s="4" t="str">
        <f>VLOOKUP(E640,'Maps and Palettes'!$H$2:$I$418,2,FALSE)</f>
        <v>Mt. Zozo: Interior</v>
      </c>
      <c r="Q640" s="5" t="s">
        <v>1908</v>
      </c>
      <c r="R640">
        <v>540</v>
      </c>
      <c r="S640" s="4">
        <f t="shared" ref="S640:S671" si="210">IF(VLOOKUP(R640,$A$3:$M$1354,5,FALSE)=511,"parent_map",VLOOKUP(R640,$A$3:$M$1354,2,FALSE))</f>
        <v>179</v>
      </c>
      <c r="T640" s="4">
        <f t="shared" ref="T640:T671" si="211">VLOOKUP(R640,$A$3:$M$1354,6,FALSE)</f>
        <v>9</v>
      </c>
      <c r="U640" s="4">
        <f t="shared" ref="U640:U671" si="212">VLOOKUP(R640,$A$3:$M$1354,7,FALSE)</f>
        <v>12</v>
      </c>
      <c r="V640" s="4">
        <f t="shared" ref="V640:V671" si="213">VLOOKUP(R640,$A$3:$M$1354,8,FALSE)</f>
        <v>1</v>
      </c>
      <c r="W640">
        <v>252</v>
      </c>
      <c r="X640" s="4" t="s">
        <v>2901</v>
      </c>
      <c r="AO640" s="19" t="s">
        <v>0</v>
      </c>
      <c r="AP640" s="19" t="s">
        <v>6022</v>
      </c>
      <c r="AQ640" s="19">
        <v>179</v>
      </c>
      <c r="AR640" s="19" t="s">
        <v>1908</v>
      </c>
      <c r="BB640" s="19"/>
    </row>
    <row r="641" spans="1:54" ht="30">
      <c r="A641">
        <v>532</v>
      </c>
      <c r="B641" s="4">
        <v>176</v>
      </c>
      <c r="C641">
        <v>9</v>
      </c>
      <c r="D641">
        <v>11</v>
      </c>
      <c r="E641" s="17">
        <v>179</v>
      </c>
      <c r="F641">
        <v>55</v>
      </c>
      <c r="G641">
        <v>16</v>
      </c>
      <c r="H641">
        <v>3</v>
      </c>
      <c r="I641">
        <v>0</v>
      </c>
      <c r="J641">
        <v>0</v>
      </c>
      <c r="K641">
        <v>48</v>
      </c>
      <c r="L641">
        <v>0</v>
      </c>
      <c r="M641">
        <v>0</v>
      </c>
      <c r="P641" s="4" t="str">
        <f>VLOOKUP(E641,'Maps and Palettes'!$H$2:$I$418,2,FALSE)</f>
        <v>Mt. Zozo: Interior</v>
      </c>
      <c r="Q641" s="5" t="s">
        <v>1909</v>
      </c>
      <c r="R641">
        <v>540</v>
      </c>
      <c r="S641" s="4">
        <f t="shared" si="210"/>
        <v>179</v>
      </c>
      <c r="T641" s="4">
        <f t="shared" si="211"/>
        <v>9</v>
      </c>
      <c r="U641" s="4">
        <f t="shared" si="212"/>
        <v>12</v>
      </c>
      <c r="V641" s="4">
        <f t="shared" si="213"/>
        <v>1</v>
      </c>
      <c r="W641">
        <v>252</v>
      </c>
      <c r="X641" s="4" t="s">
        <v>2901</v>
      </c>
      <c r="AP641" s="19" t="s">
        <v>6022</v>
      </c>
      <c r="AQ641" s="19">
        <v>179</v>
      </c>
      <c r="BB641" s="19"/>
    </row>
    <row r="642" spans="1:54" ht="30">
      <c r="A642">
        <v>533</v>
      </c>
      <c r="B642" s="4">
        <v>176</v>
      </c>
      <c r="C642">
        <v>36</v>
      </c>
      <c r="D642">
        <v>15</v>
      </c>
      <c r="E642" s="17">
        <v>179</v>
      </c>
      <c r="F642">
        <v>18</v>
      </c>
      <c r="G642">
        <v>6</v>
      </c>
      <c r="H642">
        <v>2</v>
      </c>
      <c r="I642">
        <v>0</v>
      </c>
      <c r="J642">
        <v>0</v>
      </c>
      <c r="K642">
        <v>32</v>
      </c>
      <c r="L642">
        <v>0</v>
      </c>
      <c r="M642">
        <v>0</v>
      </c>
      <c r="P642" s="4" t="str">
        <f>VLOOKUP(E642,'Maps and Palettes'!$H$2:$I$418,2,FALSE)</f>
        <v>Mt. Zozo: Interior</v>
      </c>
      <c r="Q642" s="5" t="s">
        <v>1910</v>
      </c>
      <c r="R642">
        <v>539</v>
      </c>
      <c r="S642" s="4">
        <f t="shared" si="210"/>
        <v>179</v>
      </c>
      <c r="T642" s="4">
        <f t="shared" si="211"/>
        <v>35</v>
      </c>
      <c r="U642" s="4">
        <f t="shared" si="212"/>
        <v>15</v>
      </c>
      <c r="V642" s="4">
        <f t="shared" si="213"/>
        <v>3</v>
      </c>
      <c r="W642">
        <v>252</v>
      </c>
      <c r="X642" s="4" t="s">
        <v>2901</v>
      </c>
      <c r="AQ642" s="19">
        <v>179</v>
      </c>
      <c r="BB642" s="19"/>
    </row>
    <row r="643" spans="1:54" ht="30">
      <c r="A643">
        <v>534</v>
      </c>
      <c r="B643" s="4">
        <v>177</v>
      </c>
      <c r="C643">
        <v>8</v>
      </c>
      <c r="D643">
        <v>5</v>
      </c>
      <c r="E643" s="17">
        <v>179</v>
      </c>
      <c r="F643">
        <v>11</v>
      </c>
      <c r="G643">
        <v>11</v>
      </c>
      <c r="H643">
        <v>2</v>
      </c>
      <c r="I643">
        <v>0</v>
      </c>
      <c r="J643">
        <v>0</v>
      </c>
      <c r="K643">
        <v>32</v>
      </c>
      <c r="L643">
        <v>0</v>
      </c>
      <c r="M643">
        <v>0</v>
      </c>
      <c r="P643" s="4" t="str">
        <f>VLOOKUP(E643,'Maps and Palettes'!$H$2:$I$418,2,FALSE)</f>
        <v>Mt. Zozo: Interior</v>
      </c>
      <c r="Q643" s="5" t="s">
        <v>1911</v>
      </c>
      <c r="R643">
        <v>538</v>
      </c>
      <c r="S643" s="4">
        <f t="shared" si="210"/>
        <v>179</v>
      </c>
      <c r="T643" s="4">
        <f t="shared" si="211"/>
        <v>7</v>
      </c>
      <c r="U643" s="4">
        <f t="shared" si="212"/>
        <v>5</v>
      </c>
      <c r="V643" s="4">
        <f t="shared" si="213"/>
        <v>3</v>
      </c>
      <c r="W643">
        <v>253</v>
      </c>
      <c r="X643" s="5" t="s">
        <v>1911</v>
      </c>
      <c r="AQ643" s="19">
        <v>179</v>
      </c>
      <c r="BB643" s="19"/>
    </row>
    <row r="644" spans="1:54" ht="30">
      <c r="A644">
        <v>535</v>
      </c>
      <c r="B644" s="4">
        <v>178</v>
      </c>
      <c r="C644">
        <v>9</v>
      </c>
      <c r="D644">
        <v>11</v>
      </c>
      <c r="E644" s="17">
        <v>179</v>
      </c>
      <c r="F644">
        <v>50</v>
      </c>
      <c r="G644">
        <v>40</v>
      </c>
      <c r="H644">
        <v>3</v>
      </c>
      <c r="I644">
        <v>0</v>
      </c>
      <c r="J644">
        <v>0</v>
      </c>
      <c r="K644">
        <v>48</v>
      </c>
      <c r="L644">
        <v>0</v>
      </c>
      <c r="M644">
        <v>0</v>
      </c>
      <c r="P644" s="4" t="str">
        <f>VLOOKUP(E644,'Maps and Palettes'!$H$2:$I$418,2,FALSE)</f>
        <v>Mt. Zozo: Interior</v>
      </c>
      <c r="Q644" s="5" t="s">
        <v>1912</v>
      </c>
      <c r="R644">
        <v>541</v>
      </c>
      <c r="S644" s="4">
        <f t="shared" si="210"/>
        <v>179</v>
      </c>
      <c r="T644" s="4">
        <f t="shared" si="211"/>
        <v>10</v>
      </c>
      <c r="U644" s="4">
        <f t="shared" si="212"/>
        <v>11</v>
      </c>
      <c r="V644" s="4">
        <f t="shared" si="213"/>
        <v>1</v>
      </c>
      <c r="W644">
        <v>254</v>
      </c>
      <c r="X644" s="4" t="s">
        <v>2902</v>
      </c>
      <c r="AQ644" s="19">
        <v>179</v>
      </c>
      <c r="BB644" s="19"/>
    </row>
    <row r="645" spans="1:54" ht="30">
      <c r="A645">
        <v>536</v>
      </c>
      <c r="B645" s="4">
        <v>178</v>
      </c>
      <c r="C645">
        <v>22</v>
      </c>
      <c r="D645">
        <v>10</v>
      </c>
      <c r="E645" s="17">
        <v>180</v>
      </c>
      <c r="F645">
        <v>36</v>
      </c>
      <c r="G645">
        <v>56</v>
      </c>
      <c r="H645">
        <v>1</v>
      </c>
      <c r="I645">
        <v>0</v>
      </c>
      <c r="J645">
        <v>0</v>
      </c>
      <c r="K645">
        <v>16</v>
      </c>
      <c r="L645">
        <v>0</v>
      </c>
      <c r="M645">
        <v>0</v>
      </c>
      <c r="P645" s="4" t="str">
        <f>VLOOKUP(E645,'Maps and Palettes'!$H$2:$I$418,2,FALSE)</f>
        <v>Mt. Zozo: Cyan's Cave</v>
      </c>
      <c r="Q645" s="5" t="s">
        <v>1913</v>
      </c>
      <c r="R645">
        <v>542</v>
      </c>
      <c r="S645" s="4">
        <f t="shared" si="210"/>
        <v>180</v>
      </c>
      <c r="T645" s="4">
        <f t="shared" si="211"/>
        <v>21</v>
      </c>
      <c r="U645" s="4">
        <f t="shared" si="212"/>
        <v>10</v>
      </c>
      <c r="V645" s="4">
        <f t="shared" si="213"/>
        <v>3</v>
      </c>
      <c r="W645">
        <v>254</v>
      </c>
      <c r="X645" s="4" t="s">
        <v>2902</v>
      </c>
      <c r="AQ645" s="19">
        <v>180</v>
      </c>
      <c r="BB645" s="19"/>
    </row>
    <row r="646" spans="1:54">
      <c r="A646">
        <v>537</v>
      </c>
      <c r="B646" s="4">
        <v>179</v>
      </c>
      <c r="C646">
        <v>25</v>
      </c>
      <c r="D646">
        <v>30</v>
      </c>
      <c r="E646" s="17">
        <v>221</v>
      </c>
      <c r="F646">
        <v>49</v>
      </c>
      <c r="G646">
        <v>32</v>
      </c>
      <c r="H646">
        <v>2</v>
      </c>
      <c r="I646">
        <v>0</v>
      </c>
      <c r="J646">
        <v>0</v>
      </c>
      <c r="K646">
        <v>32</v>
      </c>
      <c r="L646">
        <v>0</v>
      </c>
      <c r="M646">
        <v>0</v>
      </c>
      <c r="P646" s="4" t="str">
        <f>VLOOKUP(E646,'Maps and Palettes'!$H$2:$I$418,2,FALSE)</f>
        <v>Zozo: Exterior</v>
      </c>
      <c r="Q646" s="5" t="s">
        <v>1914</v>
      </c>
      <c r="R646">
        <v>618</v>
      </c>
      <c r="S646" s="4">
        <f t="shared" si="210"/>
        <v>221</v>
      </c>
      <c r="T646" s="4">
        <f t="shared" si="211"/>
        <v>25</v>
      </c>
      <c r="U646" s="4">
        <f t="shared" si="212"/>
        <v>29</v>
      </c>
      <c r="V646" s="4">
        <f t="shared" si="213"/>
        <v>0</v>
      </c>
      <c r="W646">
        <v>255</v>
      </c>
      <c r="X646" s="4" t="s">
        <v>2903</v>
      </c>
      <c r="AQ646" s="19">
        <v>221</v>
      </c>
      <c r="BB646" s="19"/>
    </row>
    <row r="647" spans="1:54" ht="30">
      <c r="A647">
        <v>538</v>
      </c>
      <c r="B647" s="4">
        <v>179</v>
      </c>
      <c r="C647">
        <v>11</v>
      </c>
      <c r="D647">
        <v>10</v>
      </c>
      <c r="E647" s="17">
        <v>177</v>
      </c>
      <c r="F647">
        <v>7</v>
      </c>
      <c r="G647">
        <v>5</v>
      </c>
      <c r="H647">
        <v>3</v>
      </c>
      <c r="I647">
        <v>0</v>
      </c>
      <c r="J647">
        <v>0</v>
      </c>
      <c r="K647">
        <v>48</v>
      </c>
      <c r="L647">
        <v>0</v>
      </c>
      <c r="M647">
        <v>0</v>
      </c>
      <c r="P647" s="4" t="str">
        <f>VLOOKUP(E647,'Maps and Palettes'!$H$2:$I$418,2,FALSE)</f>
        <v>Mt. Zozo: Treasure Cliff</v>
      </c>
      <c r="Q647" s="5" t="s">
        <v>1915</v>
      </c>
      <c r="R647">
        <v>534</v>
      </c>
      <c r="S647" s="4">
        <f t="shared" si="210"/>
        <v>177</v>
      </c>
      <c r="T647" s="4">
        <f t="shared" si="211"/>
        <v>11</v>
      </c>
      <c r="U647" s="4">
        <f t="shared" si="212"/>
        <v>11</v>
      </c>
      <c r="V647" s="4">
        <f t="shared" si="213"/>
        <v>2</v>
      </c>
      <c r="W647">
        <v>255</v>
      </c>
      <c r="X647" s="4" t="s">
        <v>2903</v>
      </c>
      <c r="AQ647" s="19">
        <v>177</v>
      </c>
      <c r="BB647" s="19"/>
    </row>
    <row r="648" spans="1:54" ht="30">
      <c r="A648">
        <v>539</v>
      </c>
      <c r="B648" s="4">
        <v>179</v>
      </c>
      <c r="C648">
        <v>18</v>
      </c>
      <c r="D648">
        <v>5</v>
      </c>
      <c r="E648" s="17">
        <v>176</v>
      </c>
      <c r="F648">
        <v>35</v>
      </c>
      <c r="G648">
        <v>15</v>
      </c>
      <c r="H648">
        <v>3</v>
      </c>
      <c r="I648">
        <v>0</v>
      </c>
      <c r="J648">
        <v>0</v>
      </c>
      <c r="K648">
        <v>48</v>
      </c>
      <c r="L648">
        <v>0</v>
      </c>
      <c r="M648">
        <v>0</v>
      </c>
      <c r="P648" s="4" t="str">
        <f>VLOOKUP(E648,'Maps and Palettes'!$H$2:$I$418,2,FALSE)</f>
        <v>Mt. Zozo: Bridge</v>
      </c>
      <c r="Q648" s="5" t="s">
        <v>1916</v>
      </c>
      <c r="R648">
        <v>533</v>
      </c>
      <c r="S648" s="4">
        <f t="shared" si="210"/>
        <v>176</v>
      </c>
      <c r="T648" s="4">
        <f t="shared" si="211"/>
        <v>18</v>
      </c>
      <c r="U648" s="4">
        <f t="shared" si="212"/>
        <v>6</v>
      </c>
      <c r="V648" s="4">
        <f t="shared" si="213"/>
        <v>2</v>
      </c>
      <c r="W648">
        <v>255</v>
      </c>
      <c r="X648" s="4" t="s">
        <v>2903</v>
      </c>
      <c r="AQ648" s="19">
        <v>176</v>
      </c>
      <c r="BB648" s="19"/>
    </row>
    <row r="649" spans="1:54" ht="30">
      <c r="A649">
        <v>540</v>
      </c>
      <c r="B649" s="4">
        <v>179</v>
      </c>
      <c r="C649">
        <v>56</v>
      </c>
      <c r="D649">
        <v>16</v>
      </c>
      <c r="E649" s="17">
        <v>176</v>
      </c>
      <c r="F649">
        <v>9</v>
      </c>
      <c r="G649">
        <v>12</v>
      </c>
      <c r="H649">
        <v>1</v>
      </c>
      <c r="I649">
        <v>0</v>
      </c>
      <c r="J649">
        <v>0</v>
      </c>
      <c r="K649">
        <v>16</v>
      </c>
      <c r="L649">
        <v>0</v>
      </c>
      <c r="M649">
        <v>0</v>
      </c>
      <c r="P649" s="4" t="str">
        <f>VLOOKUP(E649,'Maps and Palettes'!$H$2:$I$418,2,FALSE)</f>
        <v>Mt. Zozo: Bridge</v>
      </c>
      <c r="Q649" s="5" t="s">
        <v>1917</v>
      </c>
      <c r="R649">
        <v>532</v>
      </c>
      <c r="S649" s="4">
        <f t="shared" si="210"/>
        <v>176</v>
      </c>
      <c r="T649" s="4">
        <f t="shared" si="211"/>
        <v>55</v>
      </c>
      <c r="U649" s="4">
        <f t="shared" si="212"/>
        <v>16</v>
      </c>
      <c r="V649" s="4">
        <f t="shared" si="213"/>
        <v>3</v>
      </c>
      <c r="W649">
        <v>256</v>
      </c>
      <c r="X649" s="4" t="s">
        <v>1072</v>
      </c>
      <c r="AQ649" s="19">
        <v>176</v>
      </c>
      <c r="BB649" s="19"/>
    </row>
    <row r="650" spans="1:54" ht="30">
      <c r="A650">
        <v>541</v>
      </c>
      <c r="B650" s="4">
        <v>179</v>
      </c>
      <c r="C650">
        <v>51</v>
      </c>
      <c r="D650">
        <v>40</v>
      </c>
      <c r="E650" s="17">
        <v>178</v>
      </c>
      <c r="F650">
        <v>10</v>
      </c>
      <c r="G650">
        <v>11</v>
      </c>
      <c r="H650">
        <v>1</v>
      </c>
      <c r="I650">
        <v>0</v>
      </c>
      <c r="J650">
        <v>0</v>
      </c>
      <c r="K650">
        <v>16</v>
      </c>
      <c r="L650">
        <v>0</v>
      </c>
      <c r="M650">
        <v>0</v>
      </c>
      <c r="P650" s="4" t="str">
        <f>VLOOKUP(E650,'Maps and Palettes'!$H$2:$I$418,2,FALSE)</f>
        <v>Mt. Zozo: Cliff to Cyan's Cave</v>
      </c>
      <c r="Q650" s="5" t="s">
        <v>1921</v>
      </c>
      <c r="R650">
        <v>535</v>
      </c>
      <c r="S650" s="4">
        <f t="shared" si="210"/>
        <v>178</v>
      </c>
      <c r="T650" s="4">
        <f t="shared" si="211"/>
        <v>50</v>
      </c>
      <c r="U650" s="4">
        <f t="shared" si="212"/>
        <v>40</v>
      </c>
      <c r="V650" s="4">
        <f t="shared" si="213"/>
        <v>3</v>
      </c>
      <c r="W650">
        <v>256</v>
      </c>
      <c r="X650" s="4" t="s">
        <v>1072</v>
      </c>
      <c r="AQ650" s="19">
        <v>178</v>
      </c>
      <c r="BB650" s="19"/>
    </row>
    <row r="651" spans="1:54">
      <c r="A651">
        <v>542</v>
      </c>
      <c r="B651" s="4">
        <v>180</v>
      </c>
      <c r="C651">
        <v>35</v>
      </c>
      <c r="D651">
        <v>56</v>
      </c>
      <c r="E651" s="17">
        <v>178</v>
      </c>
      <c r="F651">
        <v>21</v>
      </c>
      <c r="G651">
        <v>10</v>
      </c>
      <c r="H651">
        <v>3</v>
      </c>
      <c r="I651">
        <v>0</v>
      </c>
      <c r="J651">
        <v>0</v>
      </c>
      <c r="K651">
        <v>48</v>
      </c>
      <c r="L651">
        <v>0</v>
      </c>
      <c r="M651">
        <v>0</v>
      </c>
      <c r="P651" s="4" t="str">
        <f>VLOOKUP(E651,'Maps and Palettes'!$H$2:$I$418,2,FALSE)</f>
        <v>Mt. Zozo: Cliff to Cyan's Cave</v>
      </c>
      <c r="Q651" s="5" t="s">
        <v>1918</v>
      </c>
      <c r="R651">
        <v>536</v>
      </c>
      <c r="S651" s="4">
        <f t="shared" si="210"/>
        <v>178</v>
      </c>
      <c r="T651" s="4">
        <f t="shared" si="211"/>
        <v>36</v>
      </c>
      <c r="U651" s="4">
        <f t="shared" si="212"/>
        <v>56</v>
      </c>
      <c r="V651" s="4">
        <f t="shared" si="213"/>
        <v>1</v>
      </c>
      <c r="W651">
        <v>257</v>
      </c>
      <c r="X651" s="4" t="s">
        <v>2904</v>
      </c>
      <c r="AQ651" s="19">
        <v>178</v>
      </c>
      <c r="BB651" s="19"/>
    </row>
    <row r="652" spans="1:54">
      <c r="A652">
        <v>543</v>
      </c>
      <c r="B652" s="4">
        <v>180</v>
      </c>
      <c r="C652">
        <v>44</v>
      </c>
      <c r="D652">
        <v>55</v>
      </c>
      <c r="E652" s="17">
        <v>181</v>
      </c>
      <c r="F652">
        <v>15</v>
      </c>
      <c r="G652">
        <v>20</v>
      </c>
      <c r="H652">
        <v>0</v>
      </c>
      <c r="I652">
        <v>0</v>
      </c>
      <c r="J652">
        <v>0</v>
      </c>
      <c r="K652">
        <v>0</v>
      </c>
      <c r="L652">
        <v>0</v>
      </c>
      <c r="M652">
        <v>0</v>
      </c>
      <c r="P652" s="4" t="str">
        <f>VLOOKUP(E652,'Maps and Palettes'!$H$2:$I$418,2,FALSE)</f>
        <v>Mt. Zozo: Cyan's Cliff</v>
      </c>
      <c r="Q652" s="5" t="s">
        <v>1919</v>
      </c>
      <c r="R652">
        <v>1204</v>
      </c>
      <c r="S652" s="4">
        <f t="shared" si="210"/>
        <v>181</v>
      </c>
      <c r="T652" s="4">
        <f t="shared" si="211"/>
        <v>43</v>
      </c>
      <c r="U652" s="4">
        <f t="shared" si="212"/>
        <v>55</v>
      </c>
      <c r="V652" s="4">
        <f t="shared" si="213"/>
        <v>3</v>
      </c>
      <c r="W652">
        <v>257</v>
      </c>
      <c r="X652" s="4" t="s">
        <v>2904</v>
      </c>
      <c r="Y652" s="19" t="s">
        <v>6024</v>
      </c>
      <c r="Z652" s="19" t="s">
        <v>6023</v>
      </c>
      <c r="AE652" s="19">
        <v>181</v>
      </c>
      <c r="AF652" s="19">
        <v>14</v>
      </c>
      <c r="AG652" s="19">
        <v>20</v>
      </c>
      <c r="AH652" s="19"/>
      <c r="AI652" s="19">
        <v>0</v>
      </c>
      <c r="AJ652" s="19"/>
      <c r="AK652" s="19">
        <v>0</v>
      </c>
      <c r="AL652" s="19"/>
      <c r="AM652" s="19" t="s">
        <v>0</v>
      </c>
      <c r="AN652" s="19" t="s">
        <v>0</v>
      </c>
      <c r="AO652" s="19"/>
      <c r="AQ652" s="19">
        <v>181</v>
      </c>
      <c r="BB652" s="19"/>
    </row>
    <row r="653" spans="1:54">
      <c r="A653">
        <v>1204</v>
      </c>
      <c r="B653" s="4">
        <v>181</v>
      </c>
      <c r="C653">
        <v>8</v>
      </c>
      <c r="D653">
        <v>21</v>
      </c>
      <c r="E653" s="17">
        <v>180</v>
      </c>
      <c r="F653">
        <v>43</v>
      </c>
      <c r="G653">
        <v>55</v>
      </c>
      <c r="H653">
        <v>3</v>
      </c>
      <c r="I653">
        <v>0</v>
      </c>
      <c r="J653">
        <v>0</v>
      </c>
      <c r="K653">
        <v>48</v>
      </c>
      <c r="L653">
        <v>14</v>
      </c>
      <c r="M653">
        <v>0</v>
      </c>
      <c r="N653" s="4" t="s">
        <v>273</v>
      </c>
      <c r="O653" s="4" t="s">
        <v>297</v>
      </c>
      <c r="P653" s="4" t="str">
        <f>VLOOKUP(E653,'Maps and Palettes'!$H$2:$I$418,2,FALSE)</f>
        <v>Mt. Zozo: Cyan's Cave</v>
      </c>
      <c r="Q653" s="5" t="s">
        <v>1920</v>
      </c>
      <c r="R653">
        <v>543</v>
      </c>
      <c r="S653" s="4">
        <f t="shared" si="210"/>
        <v>180</v>
      </c>
      <c r="T653" s="4">
        <f t="shared" si="211"/>
        <v>15</v>
      </c>
      <c r="U653" s="4">
        <f t="shared" si="212"/>
        <v>20</v>
      </c>
      <c r="V653" s="4">
        <f t="shared" si="213"/>
        <v>0</v>
      </c>
      <c r="W653">
        <v>258</v>
      </c>
      <c r="X653" s="5" t="s">
        <v>1920</v>
      </c>
      <c r="AQ653" s="19">
        <v>180</v>
      </c>
      <c r="BB653" s="19"/>
    </row>
    <row r="654" spans="1:54" ht="30">
      <c r="A654">
        <v>544</v>
      </c>
      <c r="B654" s="4">
        <v>185</v>
      </c>
      <c r="C654">
        <v>7</v>
      </c>
      <c r="D654">
        <v>6</v>
      </c>
      <c r="E654" s="17">
        <v>186</v>
      </c>
      <c r="F654">
        <v>119</v>
      </c>
      <c r="G654">
        <v>37</v>
      </c>
      <c r="H654">
        <v>0</v>
      </c>
      <c r="I654">
        <v>0</v>
      </c>
      <c r="J654">
        <v>0</v>
      </c>
      <c r="K654">
        <v>0</v>
      </c>
      <c r="L654">
        <v>0</v>
      </c>
      <c r="M654">
        <v>0</v>
      </c>
      <c r="P654" s="4" t="str">
        <f>VLOOKUP(E654,'Maps and Palettes'!$H$2:$I$418,2,FALSE)</f>
        <v>Colosseum Guy's House: Interior</v>
      </c>
      <c r="Q654" s="5" t="s">
        <v>1922</v>
      </c>
      <c r="R654">
        <v>545</v>
      </c>
      <c r="S654" s="4">
        <f t="shared" si="210"/>
        <v>186</v>
      </c>
      <c r="T654" s="4">
        <f t="shared" si="211"/>
        <v>7</v>
      </c>
      <c r="U654" s="4">
        <f t="shared" si="212"/>
        <v>7</v>
      </c>
      <c r="V654" s="4">
        <f t="shared" si="213"/>
        <v>2</v>
      </c>
      <c r="W654">
        <v>259</v>
      </c>
      <c r="X654" s="4" t="s">
        <v>2905</v>
      </c>
      <c r="AO654" s="19"/>
      <c r="AQ654" s="19">
        <v>186</v>
      </c>
      <c r="BB654" s="19"/>
    </row>
    <row r="655" spans="1:54" ht="30">
      <c r="A655">
        <v>1205</v>
      </c>
      <c r="B655" s="4">
        <v>185</v>
      </c>
      <c r="C655">
        <v>1</v>
      </c>
      <c r="D655">
        <v>15</v>
      </c>
      <c r="E655" s="17">
        <v>511</v>
      </c>
      <c r="F655">
        <v>33</v>
      </c>
      <c r="G655">
        <v>10</v>
      </c>
      <c r="H655">
        <v>2</v>
      </c>
      <c r="I655">
        <v>0</v>
      </c>
      <c r="J655">
        <v>0</v>
      </c>
      <c r="K655">
        <v>32</v>
      </c>
      <c r="L655">
        <v>14</v>
      </c>
      <c r="M655">
        <v>0</v>
      </c>
      <c r="N655" s="4" t="s">
        <v>242</v>
      </c>
      <c r="O655" s="4" t="s">
        <v>273</v>
      </c>
      <c r="P655" s="4" t="str">
        <f>VLOOKUP(E655,'Maps and Palettes'!$H$2:$I$418,2,FALSE)</f>
        <v>Parent Map</v>
      </c>
      <c r="Q655" s="5" t="s">
        <v>1923</v>
      </c>
      <c r="R655">
        <v>27</v>
      </c>
      <c r="S655" s="4">
        <f t="shared" si="210"/>
        <v>0</v>
      </c>
      <c r="T655" s="4">
        <f t="shared" si="211"/>
        <v>7</v>
      </c>
      <c r="U655" s="4">
        <f t="shared" si="212"/>
        <v>13</v>
      </c>
      <c r="V655" s="4">
        <f t="shared" si="213"/>
        <v>0</v>
      </c>
      <c r="W655">
        <v>259</v>
      </c>
      <c r="X655" s="4" t="s">
        <v>2905</v>
      </c>
      <c r="AO655" s="19" t="s">
        <v>0</v>
      </c>
      <c r="AP655" s="19" t="s">
        <v>7393</v>
      </c>
      <c r="AQ655" s="19">
        <v>511</v>
      </c>
      <c r="AR655" s="5" t="s">
        <v>1923</v>
      </c>
      <c r="AU655" s="19">
        <f t="shared" ref="AU655:AU657" si="214">AQ655</f>
        <v>511</v>
      </c>
      <c r="AV655">
        <v>0</v>
      </c>
      <c r="AW655" s="19">
        <f>F655</f>
        <v>33</v>
      </c>
      <c r="AX655" s="19">
        <f>G655</f>
        <v>10</v>
      </c>
      <c r="BB655" s="19"/>
    </row>
    <row r="656" spans="1:54" ht="30">
      <c r="A656">
        <v>1206</v>
      </c>
      <c r="B656" s="4">
        <v>185</v>
      </c>
      <c r="C656">
        <v>15</v>
      </c>
      <c r="D656">
        <v>8</v>
      </c>
      <c r="E656" s="17">
        <v>511</v>
      </c>
      <c r="F656">
        <v>34</v>
      </c>
      <c r="G656">
        <v>9</v>
      </c>
      <c r="H656">
        <v>1</v>
      </c>
      <c r="I656">
        <v>0</v>
      </c>
      <c r="J656">
        <v>0</v>
      </c>
      <c r="K656">
        <v>16</v>
      </c>
      <c r="L656">
        <v>7</v>
      </c>
      <c r="M656">
        <v>128</v>
      </c>
      <c r="N656" s="4" t="s">
        <v>273</v>
      </c>
      <c r="O656" s="4" t="s">
        <v>299</v>
      </c>
      <c r="P656" s="4" t="str">
        <f>VLOOKUP(E656,'Maps and Palettes'!$H$2:$I$418,2,FALSE)</f>
        <v>Parent Map</v>
      </c>
      <c r="Q656" s="5" t="s">
        <v>1924</v>
      </c>
      <c r="R656">
        <v>27</v>
      </c>
      <c r="S656" s="4">
        <f t="shared" si="210"/>
        <v>0</v>
      </c>
      <c r="T656" s="4">
        <f t="shared" si="211"/>
        <v>7</v>
      </c>
      <c r="U656" s="4">
        <f t="shared" si="212"/>
        <v>13</v>
      </c>
      <c r="V656" s="4">
        <f t="shared" si="213"/>
        <v>0</v>
      </c>
      <c r="W656">
        <v>259</v>
      </c>
      <c r="X656" s="4" t="s">
        <v>2905</v>
      </c>
      <c r="AP656" s="19" t="s">
        <v>7393</v>
      </c>
      <c r="AQ656" s="19">
        <v>511</v>
      </c>
      <c r="AU656" s="19">
        <f t="shared" si="214"/>
        <v>511</v>
      </c>
      <c r="AV656">
        <v>0</v>
      </c>
      <c r="AW656" s="19">
        <f t="shared" ref="AW656:AW657" si="215">F656</f>
        <v>34</v>
      </c>
      <c r="AX656" s="19">
        <f t="shared" ref="AX656:AX657" si="216">G656</f>
        <v>9</v>
      </c>
      <c r="BB656" s="19"/>
    </row>
    <row r="657" spans="1:54" ht="30">
      <c r="A657">
        <v>1207</v>
      </c>
      <c r="B657" s="4">
        <v>185</v>
      </c>
      <c r="C657">
        <v>0</v>
      </c>
      <c r="D657">
        <v>8</v>
      </c>
      <c r="E657" s="17">
        <v>511</v>
      </c>
      <c r="F657">
        <v>33</v>
      </c>
      <c r="G657">
        <v>9</v>
      </c>
      <c r="H657">
        <v>3</v>
      </c>
      <c r="I657">
        <v>0</v>
      </c>
      <c r="J657">
        <v>0</v>
      </c>
      <c r="K657">
        <v>48</v>
      </c>
      <c r="L657">
        <v>7</v>
      </c>
      <c r="M657">
        <v>128</v>
      </c>
      <c r="N657" s="4" t="s">
        <v>261</v>
      </c>
      <c r="O657" s="4" t="s">
        <v>241</v>
      </c>
      <c r="P657" s="4" t="str">
        <f>VLOOKUP(E657,'Maps and Palettes'!$H$2:$I$418,2,FALSE)</f>
        <v>Parent Map</v>
      </c>
      <c r="Q657" s="5" t="s">
        <v>1925</v>
      </c>
      <c r="R657">
        <v>27</v>
      </c>
      <c r="S657" s="4">
        <f t="shared" si="210"/>
        <v>0</v>
      </c>
      <c r="T657" s="4">
        <f t="shared" si="211"/>
        <v>7</v>
      </c>
      <c r="U657" s="4">
        <f t="shared" si="212"/>
        <v>13</v>
      </c>
      <c r="V657" s="4">
        <f t="shared" si="213"/>
        <v>0</v>
      </c>
      <c r="W657">
        <v>259</v>
      </c>
      <c r="X657" s="4" t="s">
        <v>2905</v>
      </c>
      <c r="AP657" s="19" t="s">
        <v>7393</v>
      </c>
      <c r="AQ657" s="19">
        <v>511</v>
      </c>
      <c r="AU657" s="19">
        <f t="shared" si="214"/>
        <v>511</v>
      </c>
      <c r="AV657">
        <v>0</v>
      </c>
      <c r="AW657" s="19">
        <f t="shared" si="215"/>
        <v>33</v>
      </c>
      <c r="AX657" s="19">
        <f t="shared" si="216"/>
        <v>9</v>
      </c>
      <c r="BB657" s="19"/>
    </row>
    <row r="658" spans="1:54">
      <c r="A658">
        <v>545</v>
      </c>
      <c r="B658" s="4">
        <v>186</v>
      </c>
      <c r="C658">
        <v>119</v>
      </c>
      <c r="D658">
        <v>38</v>
      </c>
      <c r="E658" s="17">
        <v>185</v>
      </c>
      <c r="F658">
        <v>7</v>
      </c>
      <c r="G658">
        <v>7</v>
      </c>
      <c r="H658">
        <v>2</v>
      </c>
      <c r="I658">
        <v>0</v>
      </c>
      <c r="J658">
        <v>0</v>
      </c>
      <c r="K658">
        <v>32</v>
      </c>
      <c r="L658">
        <v>0</v>
      </c>
      <c r="M658">
        <v>0</v>
      </c>
      <c r="P658" s="4" t="str">
        <f>VLOOKUP(E658,'Maps and Palettes'!$H$2:$I$418,2,FALSE)</f>
        <v>Colosseum Guy's House: Exterior</v>
      </c>
      <c r="Q658" s="5" t="s">
        <v>1926</v>
      </c>
      <c r="R658">
        <v>544</v>
      </c>
      <c r="S658" s="4">
        <f t="shared" si="210"/>
        <v>185</v>
      </c>
      <c r="T658" s="4">
        <f t="shared" si="211"/>
        <v>119</v>
      </c>
      <c r="U658" s="4">
        <f t="shared" si="212"/>
        <v>37</v>
      </c>
      <c r="V658" s="4">
        <f t="shared" si="213"/>
        <v>0</v>
      </c>
      <c r="W658">
        <v>260</v>
      </c>
      <c r="X658" s="4" t="s">
        <v>1926</v>
      </c>
      <c r="AQ658" s="19">
        <v>185</v>
      </c>
      <c r="BB658" s="19"/>
    </row>
    <row r="659" spans="1:54">
      <c r="A659">
        <v>1208</v>
      </c>
      <c r="B659" s="4">
        <v>187</v>
      </c>
      <c r="C659">
        <v>16</v>
      </c>
      <c r="D659">
        <v>1</v>
      </c>
      <c r="E659" s="17">
        <v>169</v>
      </c>
      <c r="F659">
        <v>14</v>
      </c>
      <c r="G659">
        <v>61</v>
      </c>
      <c r="H659">
        <v>0</v>
      </c>
      <c r="I659">
        <v>1</v>
      </c>
      <c r="J659">
        <v>0</v>
      </c>
      <c r="K659">
        <v>8</v>
      </c>
      <c r="L659">
        <v>2</v>
      </c>
      <c r="M659">
        <v>0</v>
      </c>
      <c r="N659" s="4" t="s">
        <v>277</v>
      </c>
      <c r="O659" s="4" t="s">
        <v>243</v>
      </c>
      <c r="P659" s="4" t="str">
        <f>VLOOKUP(E659,'Maps and Palettes'!$H$2:$I$418,2,FALSE)</f>
        <v>Nikeah: Exterior</v>
      </c>
      <c r="Q659" s="5" t="s">
        <v>1927</v>
      </c>
      <c r="R659">
        <v>1201</v>
      </c>
      <c r="S659" s="4">
        <f t="shared" si="210"/>
        <v>169</v>
      </c>
      <c r="T659" s="4">
        <f t="shared" si="211"/>
        <v>17</v>
      </c>
      <c r="U659" s="4">
        <f t="shared" si="212"/>
        <v>2</v>
      </c>
      <c r="V659" s="4">
        <f t="shared" si="213"/>
        <v>2</v>
      </c>
      <c r="W659">
        <v>261</v>
      </c>
      <c r="X659" s="4" t="s">
        <v>1927</v>
      </c>
      <c r="AQ659" s="19">
        <v>169</v>
      </c>
      <c r="BB659" s="19" t="s">
        <v>0</v>
      </c>
    </row>
    <row r="660" spans="1:54" ht="30">
      <c r="A660">
        <v>546</v>
      </c>
      <c r="B660" s="4">
        <v>188</v>
      </c>
      <c r="C660">
        <v>4</v>
      </c>
      <c r="D660">
        <v>7</v>
      </c>
      <c r="E660" s="17">
        <v>197</v>
      </c>
      <c r="F660">
        <v>39</v>
      </c>
      <c r="G660">
        <v>18</v>
      </c>
      <c r="H660">
        <v>0</v>
      </c>
      <c r="I660">
        <v>0</v>
      </c>
      <c r="J660">
        <v>0</v>
      </c>
      <c r="K660">
        <v>0</v>
      </c>
      <c r="L660">
        <v>0</v>
      </c>
      <c r="M660">
        <v>0</v>
      </c>
      <c r="P660" s="4" t="str">
        <f>VLOOKUP(E660,'Maps and Palettes'!$H$2:$I$418,2,FALSE)</f>
        <v>Kohlingen: Rachel's House</v>
      </c>
      <c r="Q660" s="5" t="s">
        <v>1928</v>
      </c>
      <c r="R660" s="4">
        <v>566</v>
      </c>
      <c r="S660" s="4">
        <f t="shared" si="210"/>
        <v>197</v>
      </c>
      <c r="T660" s="4">
        <f t="shared" si="211"/>
        <v>4</v>
      </c>
      <c r="U660" s="4">
        <f t="shared" si="212"/>
        <v>9</v>
      </c>
      <c r="V660" s="4">
        <f t="shared" si="213"/>
        <v>2</v>
      </c>
      <c r="W660">
        <v>262</v>
      </c>
      <c r="X660" s="4" t="s">
        <v>1084</v>
      </c>
      <c r="AQ660" s="19">
        <v>197</v>
      </c>
      <c r="AS660" s="19">
        <f>A660+6</f>
        <v>552</v>
      </c>
      <c r="AT660" s="19" t="str">
        <f>A660&amp;" : "&amp;AS660&amp;",  #"&amp;Q660</f>
        <v>546 : 552,  #Kohlingen Rachel's House Outside WoB</v>
      </c>
      <c r="BB660" s="19" t="s">
        <v>0</v>
      </c>
    </row>
    <row r="661" spans="1:54" ht="30">
      <c r="A661">
        <v>547</v>
      </c>
      <c r="B661" s="4">
        <v>188</v>
      </c>
      <c r="C661">
        <v>11</v>
      </c>
      <c r="D661">
        <v>11</v>
      </c>
      <c r="E661" s="17">
        <v>194</v>
      </c>
      <c r="F661">
        <v>12</v>
      </c>
      <c r="G661">
        <v>39</v>
      </c>
      <c r="H661">
        <v>0</v>
      </c>
      <c r="I661">
        <v>1</v>
      </c>
      <c r="J661">
        <v>0</v>
      </c>
      <c r="K661">
        <v>8</v>
      </c>
      <c r="L661">
        <v>0</v>
      </c>
      <c r="M661">
        <v>0</v>
      </c>
      <c r="P661" s="4" t="str">
        <f>VLOOKUP(E661,'Maps and Palettes'!$H$2:$I$418,2,FALSE)</f>
        <v>Kohlingen: General Store</v>
      </c>
      <c r="Q661" s="5" t="s">
        <v>1929</v>
      </c>
      <c r="R661" s="4">
        <v>559</v>
      </c>
      <c r="S661" s="4">
        <f t="shared" si="210"/>
        <v>194</v>
      </c>
      <c r="T661" s="4">
        <f t="shared" si="211"/>
        <v>11</v>
      </c>
      <c r="U661" s="4">
        <f t="shared" si="212"/>
        <v>13</v>
      </c>
      <c r="V661" s="4">
        <f t="shared" si="213"/>
        <v>2</v>
      </c>
      <c r="W661">
        <v>262</v>
      </c>
      <c r="X661" s="4" t="s">
        <v>1084</v>
      </c>
      <c r="AQ661" s="19">
        <v>194</v>
      </c>
      <c r="AS661" s="19">
        <f t="shared" ref="AS661:AS665" si="217">A661+6</f>
        <v>553</v>
      </c>
      <c r="AT661" s="19" t="str">
        <f t="shared" ref="AT661:AT667" si="218">A661&amp;" : "&amp;AS661&amp;",  #"&amp;Q661</f>
        <v>547 : 553,  #Kohlingen General Store West Outside WoB</v>
      </c>
      <c r="AU661" s="19"/>
      <c r="BB661" s="19" t="s">
        <v>0</v>
      </c>
    </row>
    <row r="662" spans="1:54" ht="30">
      <c r="A662">
        <v>548</v>
      </c>
      <c r="B662" s="4">
        <v>188</v>
      </c>
      <c r="C662">
        <v>14</v>
      </c>
      <c r="D662">
        <v>13</v>
      </c>
      <c r="E662" s="17">
        <v>194</v>
      </c>
      <c r="F662">
        <v>21</v>
      </c>
      <c r="G662">
        <v>43</v>
      </c>
      <c r="H662">
        <v>0</v>
      </c>
      <c r="I662">
        <v>1</v>
      </c>
      <c r="J662">
        <v>0</v>
      </c>
      <c r="K662">
        <v>8</v>
      </c>
      <c r="L662">
        <v>0</v>
      </c>
      <c r="M662">
        <v>0</v>
      </c>
      <c r="P662" s="4" t="str">
        <f>VLOOKUP(E662,'Maps and Palettes'!$H$2:$I$418,2,FALSE)</f>
        <v>Kohlingen: General Store</v>
      </c>
      <c r="Q662" s="5" t="s">
        <v>1930</v>
      </c>
      <c r="R662" s="4">
        <v>560</v>
      </c>
      <c r="S662" s="4">
        <f t="shared" si="210"/>
        <v>194</v>
      </c>
      <c r="T662" s="4">
        <f t="shared" si="211"/>
        <v>14</v>
      </c>
      <c r="U662" s="4">
        <f t="shared" si="212"/>
        <v>15</v>
      </c>
      <c r="V662" s="4">
        <f t="shared" si="213"/>
        <v>2</v>
      </c>
      <c r="W662">
        <v>262</v>
      </c>
      <c r="X662" s="4" t="s">
        <v>1084</v>
      </c>
      <c r="AQ662" s="19">
        <v>194</v>
      </c>
      <c r="AS662" s="19">
        <f t="shared" si="217"/>
        <v>554</v>
      </c>
      <c r="AT662" s="19" t="str">
        <f t="shared" si="218"/>
        <v>548 : 554,  #Kohlingen General Store East Outside WoB</v>
      </c>
      <c r="AU662" s="19"/>
      <c r="BB662" s="19" t="s">
        <v>0</v>
      </c>
    </row>
    <row r="663" spans="1:54">
      <c r="A663">
        <v>549</v>
      </c>
      <c r="B663" s="4">
        <v>188</v>
      </c>
      <c r="C663">
        <v>16</v>
      </c>
      <c r="D663">
        <v>22</v>
      </c>
      <c r="E663" s="17">
        <v>191</v>
      </c>
      <c r="F663">
        <v>17</v>
      </c>
      <c r="G663">
        <v>20</v>
      </c>
      <c r="H663">
        <v>0</v>
      </c>
      <c r="I663">
        <v>1</v>
      </c>
      <c r="J663">
        <v>0</v>
      </c>
      <c r="K663">
        <v>8</v>
      </c>
      <c r="L663">
        <v>0</v>
      </c>
      <c r="M663">
        <v>0</v>
      </c>
      <c r="P663" s="4" t="str">
        <f>VLOOKUP(E663,'Maps and Palettes'!$H$2:$I$418,2,FALSE)</f>
        <v>Kohlingen: Inn</v>
      </c>
      <c r="Q663" s="5" t="s">
        <v>1931</v>
      </c>
      <c r="R663" s="4">
        <v>558</v>
      </c>
      <c r="S663" s="4">
        <f t="shared" si="210"/>
        <v>191</v>
      </c>
      <c r="T663" s="4">
        <f t="shared" si="211"/>
        <v>16</v>
      </c>
      <c r="U663" s="4">
        <f t="shared" si="212"/>
        <v>24</v>
      </c>
      <c r="V663" s="4">
        <f t="shared" si="213"/>
        <v>2</v>
      </c>
      <c r="W663">
        <v>262</v>
      </c>
      <c r="X663" s="4" t="s">
        <v>1084</v>
      </c>
      <c r="AQ663" s="19">
        <v>191</v>
      </c>
      <c r="AS663" s="19">
        <f t="shared" si="217"/>
        <v>555</v>
      </c>
      <c r="AT663" s="19" t="str">
        <f t="shared" si="218"/>
        <v>549 : 555,  #Kohlingen Inn Outside WoB</v>
      </c>
      <c r="AU663" s="19"/>
      <c r="BB663" s="19" t="s">
        <v>0</v>
      </c>
    </row>
    <row r="664" spans="1:54" ht="30">
      <c r="A664">
        <v>550</v>
      </c>
      <c r="B664" s="4">
        <v>188</v>
      </c>
      <c r="C664">
        <v>26</v>
      </c>
      <c r="D664">
        <v>7</v>
      </c>
      <c r="E664" s="17">
        <v>195</v>
      </c>
      <c r="F664">
        <v>38</v>
      </c>
      <c r="G664">
        <v>61</v>
      </c>
      <c r="H664">
        <v>0</v>
      </c>
      <c r="I664">
        <v>0</v>
      </c>
      <c r="J664">
        <v>0</v>
      </c>
      <c r="K664">
        <v>0</v>
      </c>
      <c r="L664">
        <v>0</v>
      </c>
      <c r="M664">
        <v>0</v>
      </c>
      <c r="P664" s="4" t="str">
        <f>VLOOKUP(E664,'Maps and Palettes'!$H$2:$I$418,2,FALSE)</f>
        <v>Kohlingen: Crazy Man's House</v>
      </c>
      <c r="Q664" s="5" t="s">
        <v>1932</v>
      </c>
      <c r="R664" s="4">
        <v>563</v>
      </c>
      <c r="S664" s="4">
        <f t="shared" si="210"/>
        <v>195</v>
      </c>
      <c r="T664" s="4">
        <f t="shared" si="211"/>
        <v>26</v>
      </c>
      <c r="U664" s="4">
        <f t="shared" si="212"/>
        <v>9</v>
      </c>
      <c r="V664" s="4">
        <f t="shared" si="213"/>
        <v>2</v>
      </c>
      <c r="W664">
        <v>262</v>
      </c>
      <c r="X664" s="4" t="s">
        <v>1084</v>
      </c>
      <c r="AQ664" s="19">
        <v>195</v>
      </c>
      <c r="AS664" s="19">
        <f t="shared" si="217"/>
        <v>556</v>
      </c>
      <c r="AT664" s="19" t="str">
        <f t="shared" si="218"/>
        <v>550 : 556,  #Kohlingen Chemist's House Front Door Outside WoB</v>
      </c>
      <c r="AU664" s="19"/>
      <c r="BB664" s="19" t="s">
        <v>0</v>
      </c>
    </row>
    <row r="665" spans="1:54" ht="30">
      <c r="A665">
        <v>551</v>
      </c>
      <c r="B665" s="4">
        <v>188</v>
      </c>
      <c r="C665">
        <v>26</v>
      </c>
      <c r="D665">
        <v>4</v>
      </c>
      <c r="E665" s="17">
        <v>195</v>
      </c>
      <c r="F665">
        <v>38</v>
      </c>
      <c r="G665">
        <v>53</v>
      </c>
      <c r="H665">
        <v>2</v>
      </c>
      <c r="I665">
        <v>0</v>
      </c>
      <c r="J665">
        <v>0</v>
      </c>
      <c r="K665">
        <v>32</v>
      </c>
      <c r="L665">
        <v>0</v>
      </c>
      <c r="M665">
        <v>0</v>
      </c>
      <c r="P665" s="4" t="str">
        <f>VLOOKUP(E665,'Maps and Palettes'!$H$2:$I$418,2,FALSE)</f>
        <v>Kohlingen: Crazy Man's House</v>
      </c>
      <c r="Q665" s="5" t="s">
        <v>1933</v>
      </c>
      <c r="R665" s="4">
        <v>564</v>
      </c>
      <c r="S665" s="4">
        <f t="shared" si="210"/>
        <v>195</v>
      </c>
      <c r="T665" s="4">
        <f t="shared" si="211"/>
        <v>26</v>
      </c>
      <c r="U665" s="4">
        <f t="shared" si="212"/>
        <v>3</v>
      </c>
      <c r="V665" s="4">
        <f t="shared" si="213"/>
        <v>0</v>
      </c>
      <c r="W665">
        <v>262</v>
      </c>
      <c r="X665" s="4" t="s">
        <v>1084</v>
      </c>
      <c r="AQ665" s="19">
        <v>195</v>
      </c>
      <c r="AS665" s="19">
        <f t="shared" si="217"/>
        <v>557</v>
      </c>
      <c r="AT665" s="19" t="str">
        <f t="shared" si="218"/>
        <v>551 : 557,  #Kohlingen Chemist's House Back Door Outside WoB</v>
      </c>
      <c r="AU665" s="19"/>
      <c r="BB665" s="19" t="s">
        <v>0</v>
      </c>
    </row>
    <row r="666" spans="1:54" ht="30">
      <c r="A666">
        <v>1209</v>
      </c>
      <c r="B666" s="4">
        <v>188</v>
      </c>
      <c r="C666">
        <v>1</v>
      </c>
      <c r="D666">
        <v>31</v>
      </c>
      <c r="E666" s="17">
        <v>511</v>
      </c>
      <c r="F666">
        <v>27</v>
      </c>
      <c r="G666">
        <v>41</v>
      </c>
      <c r="H666">
        <v>2</v>
      </c>
      <c r="I666">
        <v>0</v>
      </c>
      <c r="J666">
        <v>0</v>
      </c>
      <c r="K666">
        <v>32</v>
      </c>
      <c r="L666">
        <v>30</v>
      </c>
      <c r="M666">
        <v>0</v>
      </c>
      <c r="N666" s="4" t="s">
        <v>265</v>
      </c>
      <c r="O666" s="4">
        <v>29</v>
      </c>
      <c r="P666" s="4" t="str">
        <f>VLOOKUP(E666,'Maps and Palettes'!$H$2:$I$418,2,FALSE)</f>
        <v>Parent Map</v>
      </c>
      <c r="Q666" s="5" t="s">
        <v>1934</v>
      </c>
      <c r="R666">
        <v>25</v>
      </c>
      <c r="S666" s="4">
        <f t="shared" si="210"/>
        <v>0</v>
      </c>
      <c r="T666" s="4">
        <f t="shared" si="211"/>
        <v>23</v>
      </c>
      <c r="U666" s="4">
        <f t="shared" si="212"/>
        <v>29</v>
      </c>
      <c r="V666" s="4">
        <f t="shared" si="213"/>
        <v>0</v>
      </c>
      <c r="W666">
        <v>262</v>
      </c>
      <c r="X666" s="4" t="s">
        <v>1084</v>
      </c>
      <c r="AO666" s="19" t="s">
        <v>0</v>
      </c>
      <c r="AP666" s="19" t="s">
        <v>7397</v>
      </c>
      <c r="AQ666" s="19">
        <v>511</v>
      </c>
      <c r="AR666" s="5" t="s">
        <v>1934</v>
      </c>
      <c r="AS666" s="19">
        <v>1211</v>
      </c>
      <c r="AT666" s="19" t="str">
        <f t="shared" si="218"/>
        <v>1209 : 1211,  #Kohlingen South to World Map WoB</v>
      </c>
      <c r="AU666" s="19">
        <f t="shared" ref="AU666:AU667" si="219">AQ666</f>
        <v>511</v>
      </c>
      <c r="AV666">
        <v>0</v>
      </c>
      <c r="AW666" s="19">
        <f t="shared" ref="AW666:AW667" si="220">F666</f>
        <v>27</v>
      </c>
      <c r="AX666" s="19">
        <f t="shared" ref="AX666:AX667" si="221">G666</f>
        <v>41</v>
      </c>
      <c r="BB666" s="19"/>
    </row>
    <row r="667" spans="1:54" ht="30">
      <c r="A667">
        <v>1210</v>
      </c>
      <c r="B667" s="4">
        <v>188</v>
      </c>
      <c r="C667">
        <v>0</v>
      </c>
      <c r="D667">
        <v>8</v>
      </c>
      <c r="E667" s="17">
        <v>511</v>
      </c>
      <c r="F667">
        <v>26</v>
      </c>
      <c r="G667">
        <v>40</v>
      </c>
      <c r="H667">
        <v>3</v>
      </c>
      <c r="I667">
        <v>0</v>
      </c>
      <c r="J667">
        <v>0</v>
      </c>
      <c r="K667">
        <v>48</v>
      </c>
      <c r="L667">
        <v>23</v>
      </c>
      <c r="M667">
        <v>128</v>
      </c>
      <c r="N667" s="4" t="s">
        <v>261</v>
      </c>
      <c r="O667" s="4" t="s">
        <v>273</v>
      </c>
      <c r="P667" s="4" t="str">
        <f>VLOOKUP(E667,'Maps and Palettes'!$H$2:$I$418,2,FALSE)</f>
        <v>Parent Map</v>
      </c>
      <c r="Q667" s="5" t="s">
        <v>1935</v>
      </c>
      <c r="R667" s="4">
        <v>25</v>
      </c>
      <c r="S667" s="4">
        <f t="shared" si="210"/>
        <v>0</v>
      </c>
      <c r="T667" s="4">
        <f t="shared" si="211"/>
        <v>23</v>
      </c>
      <c r="U667" s="4">
        <f t="shared" si="212"/>
        <v>29</v>
      </c>
      <c r="V667" s="4">
        <f t="shared" si="213"/>
        <v>0</v>
      </c>
      <c r="W667">
        <v>262</v>
      </c>
      <c r="X667" s="4" t="s">
        <v>1084</v>
      </c>
      <c r="AP667" s="19" t="s">
        <v>7397</v>
      </c>
      <c r="AQ667" s="19">
        <v>511</v>
      </c>
      <c r="AS667" s="19">
        <v>1212</v>
      </c>
      <c r="AT667" s="19" t="str">
        <f t="shared" si="218"/>
        <v>1210 : 1212,  #Kohlingen West to World Map WoB</v>
      </c>
      <c r="AU667" s="19">
        <f t="shared" si="219"/>
        <v>511</v>
      </c>
      <c r="AV667">
        <v>0</v>
      </c>
      <c r="AW667" s="19">
        <f t="shared" si="220"/>
        <v>26</v>
      </c>
      <c r="AX667" s="19">
        <f t="shared" si="221"/>
        <v>40</v>
      </c>
      <c r="BB667" s="19"/>
    </row>
    <row r="668" spans="1:54" ht="30">
      <c r="A668">
        <v>552</v>
      </c>
      <c r="B668" s="4">
        <v>189</v>
      </c>
      <c r="C668">
        <v>4</v>
      </c>
      <c r="D668">
        <v>7</v>
      </c>
      <c r="E668" s="17">
        <v>197</v>
      </c>
      <c r="F668">
        <v>39</v>
      </c>
      <c r="G668">
        <v>18</v>
      </c>
      <c r="H668">
        <v>0</v>
      </c>
      <c r="I668">
        <v>0</v>
      </c>
      <c r="J668">
        <v>0</v>
      </c>
      <c r="K668">
        <v>0</v>
      </c>
      <c r="L668">
        <v>0</v>
      </c>
      <c r="M668">
        <v>0</v>
      </c>
      <c r="P668" s="4" t="str">
        <f>VLOOKUP(E668,'Maps and Palettes'!$H$2:$I$418,2,FALSE)</f>
        <v>Kohlingen: Rachel's House</v>
      </c>
      <c r="Q668" s="5" t="s">
        <v>1936</v>
      </c>
      <c r="R668">
        <v>566</v>
      </c>
      <c r="S668" s="4">
        <f t="shared" si="210"/>
        <v>197</v>
      </c>
      <c r="T668" s="4">
        <f t="shared" si="211"/>
        <v>4</v>
      </c>
      <c r="U668" s="4">
        <f t="shared" si="212"/>
        <v>9</v>
      </c>
      <c r="V668" s="4">
        <f t="shared" si="213"/>
        <v>2</v>
      </c>
      <c r="W668">
        <v>263</v>
      </c>
      <c r="X668" s="4" t="s">
        <v>1088</v>
      </c>
      <c r="AQ668" s="19">
        <v>197</v>
      </c>
      <c r="BB668" s="19" t="s">
        <v>0</v>
      </c>
    </row>
    <row r="669" spans="1:54" ht="30">
      <c r="A669">
        <v>553</v>
      </c>
      <c r="B669" s="4">
        <v>189</v>
      </c>
      <c r="C669">
        <v>11</v>
      </c>
      <c r="D669">
        <v>11</v>
      </c>
      <c r="E669" s="17">
        <v>194</v>
      </c>
      <c r="F669">
        <v>12</v>
      </c>
      <c r="G669">
        <v>39</v>
      </c>
      <c r="H669">
        <v>0</v>
      </c>
      <c r="I669">
        <v>1</v>
      </c>
      <c r="J669">
        <v>0</v>
      </c>
      <c r="K669">
        <v>8</v>
      </c>
      <c r="L669">
        <v>0</v>
      </c>
      <c r="M669">
        <v>0</v>
      </c>
      <c r="P669" s="4" t="str">
        <f>VLOOKUP(E669,'Maps and Palettes'!$H$2:$I$418,2,FALSE)</f>
        <v>Kohlingen: General Store</v>
      </c>
      <c r="Q669" s="5" t="s">
        <v>1937</v>
      </c>
      <c r="R669">
        <v>559</v>
      </c>
      <c r="S669" s="4">
        <f t="shared" si="210"/>
        <v>194</v>
      </c>
      <c r="T669" s="4">
        <f t="shared" si="211"/>
        <v>11</v>
      </c>
      <c r="U669" s="4">
        <f t="shared" si="212"/>
        <v>13</v>
      </c>
      <c r="V669" s="4">
        <f t="shared" si="213"/>
        <v>2</v>
      </c>
      <c r="W669">
        <v>263</v>
      </c>
      <c r="X669" s="4" t="s">
        <v>1088</v>
      </c>
      <c r="AQ669" s="19">
        <v>194</v>
      </c>
      <c r="BB669" s="19" t="s">
        <v>0</v>
      </c>
    </row>
    <row r="670" spans="1:54" ht="30">
      <c r="A670">
        <v>554</v>
      </c>
      <c r="B670" s="4">
        <v>189</v>
      </c>
      <c r="C670">
        <v>14</v>
      </c>
      <c r="D670">
        <v>13</v>
      </c>
      <c r="E670" s="17">
        <v>194</v>
      </c>
      <c r="F670">
        <v>21</v>
      </c>
      <c r="G670">
        <v>43</v>
      </c>
      <c r="H670">
        <v>0</v>
      </c>
      <c r="I670">
        <v>1</v>
      </c>
      <c r="J670">
        <v>0</v>
      </c>
      <c r="K670">
        <v>8</v>
      </c>
      <c r="L670">
        <v>0</v>
      </c>
      <c r="M670">
        <v>0</v>
      </c>
      <c r="P670" s="4" t="str">
        <f>VLOOKUP(E670,'Maps and Palettes'!$H$2:$I$418,2,FALSE)</f>
        <v>Kohlingen: General Store</v>
      </c>
      <c r="Q670" s="5" t="s">
        <v>1938</v>
      </c>
      <c r="R670">
        <v>560</v>
      </c>
      <c r="S670" s="4">
        <f t="shared" si="210"/>
        <v>194</v>
      </c>
      <c r="T670" s="4">
        <f t="shared" si="211"/>
        <v>14</v>
      </c>
      <c r="U670" s="4">
        <f t="shared" si="212"/>
        <v>15</v>
      </c>
      <c r="V670" s="4">
        <f t="shared" si="213"/>
        <v>2</v>
      </c>
      <c r="W670">
        <v>263</v>
      </c>
      <c r="X670" s="4" t="s">
        <v>1088</v>
      </c>
      <c r="AQ670" s="19">
        <v>194</v>
      </c>
      <c r="BB670" s="19" t="s">
        <v>0</v>
      </c>
    </row>
    <row r="671" spans="1:54">
      <c r="A671">
        <v>555</v>
      </c>
      <c r="B671" s="4">
        <v>189</v>
      </c>
      <c r="C671">
        <v>16</v>
      </c>
      <c r="D671">
        <v>22</v>
      </c>
      <c r="E671" s="17">
        <v>191</v>
      </c>
      <c r="F671">
        <v>17</v>
      </c>
      <c r="G671">
        <v>20</v>
      </c>
      <c r="H671">
        <v>0</v>
      </c>
      <c r="I671">
        <v>1</v>
      </c>
      <c r="J671">
        <v>0</v>
      </c>
      <c r="K671">
        <v>8</v>
      </c>
      <c r="L671">
        <v>0</v>
      </c>
      <c r="M671">
        <v>0</v>
      </c>
      <c r="P671" s="4" t="str">
        <f>VLOOKUP(E671,'Maps and Palettes'!$H$2:$I$418,2,FALSE)</f>
        <v>Kohlingen: Inn</v>
      </c>
      <c r="Q671" s="5" t="s">
        <v>1939</v>
      </c>
      <c r="R671">
        <v>558</v>
      </c>
      <c r="S671" s="4">
        <f t="shared" si="210"/>
        <v>191</v>
      </c>
      <c r="T671" s="4">
        <f t="shared" si="211"/>
        <v>16</v>
      </c>
      <c r="U671" s="4">
        <f t="shared" si="212"/>
        <v>24</v>
      </c>
      <c r="V671" s="4">
        <f t="shared" si="213"/>
        <v>2</v>
      </c>
      <c r="W671">
        <v>263</v>
      </c>
      <c r="X671" s="4" t="s">
        <v>1088</v>
      </c>
      <c r="AQ671" s="19">
        <v>191</v>
      </c>
      <c r="BB671" s="19" t="s">
        <v>0</v>
      </c>
    </row>
    <row r="672" spans="1:54" ht="30">
      <c r="A672">
        <v>556</v>
      </c>
      <c r="B672" s="4">
        <v>189</v>
      </c>
      <c r="C672">
        <v>26</v>
      </c>
      <c r="D672">
        <v>7</v>
      </c>
      <c r="E672" s="17">
        <v>195</v>
      </c>
      <c r="F672">
        <v>38</v>
      </c>
      <c r="G672">
        <v>61</v>
      </c>
      <c r="H672">
        <v>0</v>
      </c>
      <c r="I672">
        <v>0</v>
      </c>
      <c r="J672">
        <v>0</v>
      </c>
      <c r="K672">
        <v>0</v>
      </c>
      <c r="L672">
        <v>0</v>
      </c>
      <c r="M672">
        <v>0</v>
      </c>
      <c r="P672" s="4" t="str">
        <f>VLOOKUP(E672,'Maps and Palettes'!$H$2:$I$418,2,FALSE)</f>
        <v>Kohlingen: Crazy Man's House</v>
      </c>
      <c r="Q672" s="5" t="s">
        <v>1940</v>
      </c>
      <c r="R672">
        <v>563</v>
      </c>
      <c r="S672" s="4">
        <f t="shared" ref="S672:S703" si="222">IF(VLOOKUP(R672,$A$3:$M$1354,5,FALSE)=511,"parent_map",VLOOKUP(R672,$A$3:$M$1354,2,FALSE))</f>
        <v>195</v>
      </c>
      <c r="T672" s="4">
        <f t="shared" ref="T672:T703" si="223">VLOOKUP(R672,$A$3:$M$1354,6,FALSE)</f>
        <v>26</v>
      </c>
      <c r="U672" s="4">
        <f t="shared" ref="U672:U703" si="224">VLOOKUP(R672,$A$3:$M$1354,7,FALSE)</f>
        <v>9</v>
      </c>
      <c r="V672" s="4">
        <f t="shared" ref="V672:V703" si="225">VLOOKUP(R672,$A$3:$M$1354,8,FALSE)</f>
        <v>2</v>
      </c>
      <c r="W672">
        <v>263</v>
      </c>
      <c r="X672" s="4" t="s">
        <v>1088</v>
      </c>
      <c r="AQ672" s="19">
        <v>195</v>
      </c>
      <c r="BB672" s="19" t="s">
        <v>0</v>
      </c>
    </row>
    <row r="673" spans="1:56" ht="30">
      <c r="A673">
        <v>557</v>
      </c>
      <c r="B673" s="4">
        <v>189</v>
      </c>
      <c r="C673">
        <v>26</v>
      </c>
      <c r="D673">
        <v>4</v>
      </c>
      <c r="E673" s="17">
        <v>195</v>
      </c>
      <c r="F673">
        <v>38</v>
      </c>
      <c r="G673">
        <v>53</v>
      </c>
      <c r="H673">
        <v>2</v>
      </c>
      <c r="I673">
        <v>0</v>
      </c>
      <c r="J673">
        <v>0</v>
      </c>
      <c r="K673">
        <v>32</v>
      </c>
      <c r="L673">
        <v>0</v>
      </c>
      <c r="M673">
        <v>0</v>
      </c>
      <c r="P673" s="4" t="str">
        <f>VLOOKUP(E673,'Maps and Palettes'!$H$2:$I$418,2,FALSE)</f>
        <v>Kohlingen: Crazy Man's House</v>
      </c>
      <c r="Q673" s="5" t="s">
        <v>1941</v>
      </c>
      <c r="R673">
        <v>564</v>
      </c>
      <c r="S673" s="4">
        <f t="shared" si="222"/>
        <v>195</v>
      </c>
      <c r="T673" s="4">
        <f t="shared" si="223"/>
        <v>26</v>
      </c>
      <c r="U673" s="4">
        <f t="shared" si="224"/>
        <v>3</v>
      </c>
      <c r="V673" s="4">
        <f t="shared" si="225"/>
        <v>0</v>
      </c>
      <c r="W673">
        <v>263</v>
      </c>
      <c r="X673" s="4" t="s">
        <v>1088</v>
      </c>
      <c r="AQ673" s="19">
        <v>195</v>
      </c>
      <c r="BB673" s="19" t="s">
        <v>0</v>
      </c>
    </row>
    <row r="674" spans="1:56" ht="30">
      <c r="A674">
        <v>1211</v>
      </c>
      <c r="B674" s="4">
        <v>189</v>
      </c>
      <c r="C674">
        <v>1</v>
      </c>
      <c r="D674">
        <v>31</v>
      </c>
      <c r="E674" s="17">
        <v>511</v>
      </c>
      <c r="F674">
        <v>38</v>
      </c>
      <c r="G674">
        <v>46</v>
      </c>
      <c r="H674">
        <v>2</v>
      </c>
      <c r="I674">
        <v>0</v>
      </c>
      <c r="J674">
        <v>0</v>
      </c>
      <c r="K674">
        <v>32</v>
      </c>
      <c r="L674">
        <v>30</v>
      </c>
      <c r="M674">
        <v>0</v>
      </c>
      <c r="N674" s="4" t="s">
        <v>265</v>
      </c>
      <c r="O674" s="4" t="s">
        <v>250</v>
      </c>
      <c r="P674" s="4" t="str">
        <f>VLOOKUP(E674,'Maps and Palettes'!$H$2:$I$418,2,FALSE)</f>
        <v>Parent Map</v>
      </c>
      <c r="Q674" s="5" t="s">
        <v>1942</v>
      </c>
      <c r="R674">
        <v>59</v>
      </c>
      <c r="S674" s="4">
        <f t="shared" si="222"/>
        <v>1</v>
      </c>
      <c r="T674" s="4">
        <f t="shared" si="223"/>
        <v>23</v>
      </c>
      <c r="U674" s="4">
        <f t="shared" si="224"/>
        <v>29</v>
      </c>
      <c r="V674" s="4">
        <f t="shared" si="225"/>
        <v>0</v>
      </c>
      <c r="W674">
        <v>263</v>
      </c>
      <c r="X674" s="4" t="s">
        <v>1088</v>
      </c>
      <c r="AO674" s="19" t="s">
        <v>0</v>
      </c>
      <c r="AP674" s="19" t="s">
        <v>7396</v>
      </c>
      <c r="AQ674" s="19">
        <v>511</v>
      </c>
      <c r="AR674" s="5" t="s">
        <v>1942</v>
      </c>
      <c r="AU674" s="19">
        <f t="shared" ref="AU674:AU675" si="226">AQ674</f>
        <v>511</v>
      </c>
      <c r="AV674">
        <v>1</v>
      </c>
      <c r="AW674" s="19">
        <f t="shared" ref="AW674:AW675" si="227">F674</f>
        <v>38</v>
      </c>
      <c r="AX674" s="19">
        <f t="shared" ref="AX674:AX675" si="228">G674</f>
        <v>46</v>
      </c>
      <c r="BB674" s="19"/>
    </row>
    <row r="675" spans="1:56" ht="30">
      <c r="A675">
        <v>1212</v>
      </c>
      <c r="B675" s="4">
        <v>189</v>
      </c>
      <c r="C675">
        <v>0</v>
      </c>
      <c r="D675">
        <v>8</v>
      </c>
      <c r="E675" s="17">
        <v>511</v>
      </c>
      <c r="F675">
        <v>37</v>
      </c>
      <c r="G675">
        <v>45</v>
      </c>
      <c r="H675">
        <v>3</v>
      </c>
      <c r="I675">
        <v>0</v>
      </c>
      <c r="J675">
        <v>0</v>
      </c>
      <c r="K675">
        <v>48</v>
      </c>
      <c r="L675">
        <v>23</v>
      </c>
      <c r="M675">
        <v>128</v>
      </c>
      <c r="N675" s="4" t="s">
        <v>261</v>
      </c>
      <c r="O675" s="4" t="s">
        <v>273</v>
      </c>
      <c r="P675" s="4" t="str">
        <f>VLOOKUP(E675,'Maps and Palettes'!$H$2:$I$418,2,FALSE)</f>
        <v>Parent Map</v>
      </c>
      <c r="Q675" s="5" t="s">
        <v>1943</v>
      </c>
      <c r="R675" s="4">
        <v>59</v>
      </c>
      <c r="S675" s="4">
        <f t="shared" si="222"/>
        <v>1</v>
      </c>
      <c r="T675" s="4">
        <f t="shared" si="223"/>
        <v>23</v>
      </c>
      <c r="U675" s="4">
        <f t="shared" si="224"/>
        <v>29</v>
      </c>
      <c r="V675" s="4">
        <f t="shared" si="225"/>
        <v>0</v>
      </c>
      <c r="W675">
        <v>263</v>
      </c>
      <c r="X675" s="4" t="s">
        <v>1088</v>
      </c>
      <c r="AP675" s="19" t="s">
        <v>7396</v>
      </c>
      <c r="AQ675" s="19">
        <v>511</v>
      </c>
      <c r="AU675" s="19">
        <f t="shared" si="226"/>
        <v>511</v>
      </c>
      <c r="AV675">
        <v>1</v>
      </c>
      <c r="AW675" s="19">
        <f t="shared" si="227"/>
        <v>37</v>
      </c>
      <c r="AX675" s="19">
        <f t="shared" si="228"/>
        <v>45</v>
      </c>
      <c r="BB675" s="19"/>
    </row>
    <row r="676" spans="1:56">
      <c r="A676">
        <v>558</v>
      </c>
      <c r="B676" s="4">
        <v>191</v>
      </c>
      <c r="C676">
        <v>17</v>
      </c>
      <c r="D676">
        <v>21</v>
      </c>
      <c r="E676" s="17">
        <v>188</v>
      </c>
      <c r="F676">
        <v>16</v>
      </c>
      <c r="G676">
        <v>24</v>
      </c>
      <c r="H676">
        <v>2</v>
      </c>
      <c r="I676">
        <v>0</v>
      </c>
      <c r="J676">
        <v>0</v>
      </c>
      <c r="K676">
        <v>32</v>
      </c>
      <c r="L676">
        <v>0</v>
      </c>
      <c r="M676">
        <v>0</v>
      </c>
      <c r="P676" s="4" t="str">
        <f>VLOOKUP(E676,'Maps and Palettes'!$H$2:$I$418,2,FALSE)</f>
        <v>Kohlingen: Exterior (WoB)</v>
      </c>
      <c r="Q676" s="5" t="s">
        <v>1944</v>
      </c>
      <c r="R676">
        <v>555</v>
      </c>
      <c r="S676" s="4">
        <f t="shared" si="222"/>
        <v>189</v>
      </c>
      <c r="T676" s="4">
        <f t="shared" si="223"/>
        <v>17</v>
      </c>
      <c r="U676" s="4">
        <f t="shared" si="224"/>
        <v>20</v>
      </c>
      <c r="V676" s="4">
        <f t="shared" si="225"/>
        <v>0</v>
      </c>
      <c r="W676">
        <v>264</v>
      </c>
      <c r="X676" s="4" t="s">
        <v>1944</v>
      </c>
      <c r="Z676" s="4" t="s">
        <v>1945</v>
      </c>
      <c r="AB676" s="4" t="s">
        <v>216</v>
      </c>
      <c r="AD676" s="4" t="s">
        <v>2762</v>
      </c>
      <c r="AE676" s="4">
        <v>188</v>
      </c>
      <c r="AF676" s="4">
        <f t="shared" ref="AF676" si="229">F676</f>
        <v>16</v>
      </c>
      <c r="AG676" s="4">
        <f t="shared" ref="AG676" si="230">G676</f>
        <v>24</v>
      </c>
      <c r="AH676" s="4"/>
      <c r="AI676" s="4">
        <v>0</v>
      </c>
      <c r="AJ676" s="4"/>
      <c r="AK676" s="4">
        <v>2</v>
      </c>
      <c r="AN676" s="4" t="s">
        <v>0</v>
      </c>
      <c r="AQ676" s="19">
        <v>188</v>
      </c>
      <c r="BB676" s="19" t="s">
        <v>0</v>
      </c>
      <c r="BC676" s="19">
        <f t="shared" ref="BC676:BC678" si="231">R676</f>
        <v>555</v>
      </c>
    </row>
    <row r="677" spans="1:56" ht="30">
      <c r="A677">
        <v>559</v>
      </c>
      <c r="B677" s="4">
        <v>194</v>
      </c>
      <c r="C677">
        <v>12</v>
      </c>
      <c r="D677">
        <v>40</v>
      </c>
      <c r="E677" s="17">
        <v>188</v>
      </c>
      <c r="F677">
        <v>11</v>
      </c>
      <c r="G677">
        <v>13</v>
      </c>
      <c r="H677">
        <v>2</v>
      </c>
      <c r="I677">
        <v>0</v>
      </c>
      <c r="J677">
        <v>0</v>
      </c>
      <c r="K677">
        <v>32</v>
      </c>
      <c r="L677">
        <v>0</v>
      </c>
      <c r="M677">
        <v>0</v>
      </c>
      <c r="P677" s="4" t="str">
        <f>VLOOKUP(E677,'Maps and Palettes'!$H$2:$I$418,2,FALSE)</f>
        <v>Kohlingen: Exterior (WoB)</v>
      </c>
      <c r="Q677" s="5" t="s">
        <v>1946</v>
      </c>
      <c r="R677">
        <v>553</v>
      </c>
      <c r="S677" s="4">
        <f t="shared" si="222"/>
        <v>189</v>
      </c>
      <c r="T677" s="4">
        <f t="shared" si="223"/>
        <v>12</v>
      </c>
      <c r="U677" s="4">
        <f t="shared" si="224"/>
        <v>39</v>
      </c>
      <c r="V677" s="4">
        <f t="shared" si="225"/>
        <v>0</v>
      </c>
      <c r="W677">
        <v>265</v>
      </c>
      <c r="X677" s="5" t="s">
        <v>2906</v>
      </c>
      <c r="Z677" s="4" t="s">
        <v>1948</v>
      </c>
      <c r="AB677" s="4" t="s">
        <v>216</v>
      </c>
      <c r="AD677" s="4" t="s">
        <v>2762</v>
      </c>
      <c r="AE677" s="4">
        <v>188</v>
      </c>
      <c r="AF677" s="4">
        <f t="shared" ref="AF677" si="232">F677</f>
        <v>11</v>
      </c>
      <c r="AG677" s="4">
        <f t="shared" ref="AG677" si="233">G677</f>
        <v>13</v>
      </c>
      <c r="AH677" s="4"/>
      <c r="AI677" s="4">
        <v>0</v>
      </c>
      <c r="AJ677" s="4"/>
      <c r="AK677" s="4">
        <v>2</v>
      </c>
      <c r="AL677" s="4"/>
      <c r="AM677" s="4"/>
      <c r="AN677" s="4" t="s">
        <v>0</v>
      </c>
      <c r="AQ677" s="19">
        <v>188</v>
      </c>
      <c r="BB677" s="19" t="s">
        <v>0</v>
      </c>
      <c r="BC677" s="19">
        <f t="shared" si="231"/>
        <v>553</v>
      </c>
    </row>
    <row r="678" spans="1:56" ht="30">
      <c r="A678">
        <v>560</v>
      </c>
      <c r="B678" s="4">
        <v>194</v>
      </c>
      <c r="C678">
        <v>21</v>
      </c>
      <c r="D678">
        <v>44</v>
      </c>
      <c r="E678" s="17">
        <v>188</v>
      </c>
      <c r="F678">
        <v>14</v>
      </c>
      <c r="G678">
        <v>15</v>
      </c>
      <c r="H678">
        <v>2</v>
      </c>
      <c r="I678">
        <v>0</v>
      </c>
      <c r="J678">
        <v>0</v>
      </c>
      <c r="K678">
        <v>32</v>
      </c>
      <c r="L678">
        <v>0</v>
      </c>
      <c r="M678">
        <v>0</v>
      </c>
      <c r="P678" s="4" t="str">
        <f>VLOOKUP(E678,'Maps and Palettes'!$H$2:$I$418,2,FALSE)</f>
        <v>Kohlingen: Exterior (WoB)</v>
      </c>
      <c r="Q678" s="5" t="s">
        <v>1947</v>
      </c>
      <c r="R678">
        <v>554</v>
      </c>
      <c r="S678" s="4">
        <f t="shared" si="222"/>
        <v>189</v>
      </c>
      <c r="T678" s="4">
        <f t="shared" si="223"/>
        <v>21</v>
      </c>
      <c r="U678" s="4">
        <f t="shared" si="224"/>
        <v>43</v>
      </c>
      <c r="V678" s="4">
        <f t="shared" si="225"/>
        <v>0</v>
      </c>
      <c r="W678">
        <v>265</v>
      </c>
      <c r="X678" s="5" t="s">
        <v>2906</v>
      </c>
      <c r="Z678" s="4" t="s">
        <v>1949</v>
      </c>
      <c r="AB678" s="4" t="s">
        <v>216</v>
      </c>
      <c r="AD678" s="4" t="s">
        <v>2762</v>
      </c>
      <c r="AE678" s="4">
        <v>188</v>
      </c>
      <c r="AF678" s="4">
        <f t="shared" ref="AF678" si="234">F678</f>
        <v>14</v>
      </c>
      <c r="AG678" s="4">
        <f t="shared" ref="AG678" si="235">G678</f>
        <v>15</v>
      </c>
      <c r="AH678" s="4"/>
      <c r="AI678" s="4">
        <v>0</v>
      </c>
      <c r="AJ678" s="4"/>
      <c r="AK678" s="4">
        <v>2</v>
      </c>
      <c r="AN678" s="4" t="s">
        <v>0</v>
      </c>
      <c r="AQ678" s="19">
        <v>188</v>
      </c>
      <c r="BB678" s="19" t="s">
        <v>0</v>
      </c>
      <c r="BC678" s="19">
        <f t="shared" si="231"/>
        <v>554</v>
      </c>
    </row>
    <row r="679" spans="1:56" ht="30">
      <c r="A679">
        <v>561</v>
      </c>
      <c r="B679" s="4">
        <v>195</v>
      </c>
      <c r="C679">
        <v>32</v>
      </c>
      <c r="D679">
        <v>58</v>
      </c>
      <c r="E679" s="17">
        <v>195</v>
      </c>
      <c r="F679">
        <v>14</v>
      </c>
      <c r="G679">
        <v>56</v>
      </c>
      <c r="H679">
        <v>3</v>
      </c>
      <c r="I679">
        <v>0</v>
      </c>
      <c r="J679">
        <v>0</v>
      </c>
      <c r="K679">
        <v>48</v>
      </c>
      <c r="L679">
        <v>0</v>
      </c>
      <c r="M679">
        <v>0</v>
      </c>
      <c r="P679" s="4" t="str">
        <f>VLOOKUP(E679,'Maps and Palettes'!$H$2:$I$418,2,FALSE)</f>
        <v>Kohlingen: Crazy Man's House</v>
      </c>
      <c r="Q679" s="5" t="s">
        <v>1950</v>
      </c>
      <c r="R679">
        <v>562</v>
      </c>
      <c r="S679" s="4">
        <f t="shared" si="222"/>
        <v>195</v>
      </c>
      <c r="T679" s="4">
        <f t="shared" si="223"/>
        <v>33</v>
      </c>
      <c r="U679" s="4">
        <f t="shared" si="224"/>
        <v>57</v>
      </c>
      <c r="V679" s="4">
        <f t="shared" si="225"/>
        <v>1</v>
      </c>
      <c r="W679">
        <v>266</v>
      </c>
      <c r="X679" s="5" t="s">
        <v>2907</v>
      </c>
      <c r="AQ679" s="19">
        <v>195</v>
      </c>
      <c r="BB679" s="19"/>
      <c r="BD679" s="19" t="s">
        <v>12258</v>
      </c>
    </row>
    <row r="680" spans="1:56" ht="30">
      <c r="A680">
        <v>562</v>
      </c>
      <c r="B680" s="4">
        <v>195</v>
      </c>
      <c r="C680">
        <v>15</v>
      </c>
      <c r="D680">
        <v>55</v>
      </c>
      <c r="E680" s="17">
        <v>195</v>
      </c>
      <c r="F680">
        <v>33</v>
      </c>
      <c r="G680">
        <v>57</v>
      </c>
      <c r="H680">
        <v>1</v>
      </c>
      <c r="I680">
        <v>0</v>
      </c>
      <c r="J680">
        <v>0</v>
      </c>
      <c r="K680">
        <v>16</v>
      </c>
      <c r="L680">
        <v>0</v>
      </c>
      <c r="M680">
        <v>0</v>
      </c>
      <c r="P680" s="4" t="str">
        <f>VLOOKUP(E680,'Maps and Palettes'!$H$2:$I$418,2,FALSE)</f>
        <v>Kohlingen: Crazy Man's House</v>
      </c>
      <c r="Q680" s="5" t="s">
        <v>1951</v>
      </c>
      <c r="R680">
        <v>561</v>
      </c>
      <c r="S680" s="4">
        <f t="shared" si="222"/>
        <v>195</v>
      </c>
      <c r="T680" s="4">
        <f t="shared" si="223"/>
        <v>14</v>
      </c>
      <c r="U680" s="4">
        <f t="shared" si="224"/>
        <v>56</v>
      </c>
      <c r="V680" s="4">
        <f t="shared" si="225"/>
        <v>3</v>
      </c>
      <c r="W680">
        <v>267</v>
      </c>
      <c r="X680" s="5" t="s">
        <v>2908</v>
      </c>
      <c r="AQ680" s="19">
        <v>195</v>
      </c>
      <c r="BB680" s="19"/>
      <c r="BD680" s="19" t="s">
        <v>12258</v>
      </c>
    </row>
    <row r="681" spans="1:56" ht="30">
      <c r="A681">
        <v>563</v>
      </c>
      <c r="B681" s="4">
        <v>195</v>
      </c>
      <c r="C681">
        <v>38</v>
      </c>
      <c r="D681">
        <v>62</v>
      </c>
      <c r="E681" s="17">
        <v>188</v>
      </c>
      <c r="F681">
        <v>26</v>
      </c>
      <c r="G681">
        <v>9</v>
      </c>
      <c r="H681">
        <v>2</v>
      </c>
      <c r="I681">
        <v>0</v>
      </c>
      <c r="J681">
        <v>0</v>
      </c>
      <c r="K681">
        <v>32</v>
      </c>
      <c r="L681">
        <v>0</v>
      </c>
      <c r="M681">
        <v>0</v>
      </c>
      <c r="P681" s="4" t="str">
        <f>VLOOKUP(E681,'Maps and Palettes'!$H$2:$I$418,2,FALSE)</f>
        <v>Kohlingen: Exterior (WoB)</v>
      </c>
      <c r="Q681" s="5" t="s">
        <v>1952</v>
      </c>
      <c r="R681">
        <v>556</v>
      </c>
      <c r="S681" s="4">
        <f t="shared" si="222"/>
        <v>189</v>
      </c>
      <c r="T681" s="4">
        <f t="shared" si="223"/>
        <v>38</v>
      </c>
      <c r="U681" s="4">
        <f t="shared" si="224"/>
        <v>61</v>
      </c>
      <c r="V681" s="4">
        <f t="shared" si="225"/>
        <v>0</v>
      </c>
      <c r="W681">
        <v>266</v>
      </c>
      <c r="X681" s="5" t="s">
        <v>2907</v>
      </c>
      <c r="Z681" s="4" t="s">
        <v>1953</v>
      </c>
      <c r="AB681" s="4" t="s">
        <v>216</v>
      </c>
      <c r="AD681" s="4" t="s">
        <v>2762</v>
      </c>
      <c r="AE681" s="4">
        <v>188</v>
      </c>
      <c r="AF681" s="4">
        <f t="shared" ref="AF681:AF682" si="236">F681</f>
        <v>26</v>
      </c>
      <c r="AG681" s="4">
        <f t="shared" ref="AG681:AG682" si="237">G681</f>
        <v>9</v>
      </c>
      <c r="AH681" s="4"/>
      <c r="AI681" s="4">
        <v>0</v>
      </c>
      <c r="AJ681" s="4"/>
      <c r="AK681" s="4">
        <v>2</v>
      </c>
      <c r="AL681" s="4"/>
      <c r="AM681" s="4"/>
      <c r="AN681" s="4" t="s">
        <v>0</v>
      </c>
      <c r="AQ681" s="19">
        <v>188</v>
      </c>
      <c r="BB681" s="19" t="s">
        <v>0</v>
      </c>
      <c r="BC681" s="19">
        <f t="shared" ref="BC681:BC682" si="238">R681</f>
        <v>556</v>
      </c>
    </row>
    <row r="682" spans="1:56" ht="30">
      <c r="A682">
        <v>564</v>
      </c>
      <c r="B682" s="4">
        <v>195</v>
      </c>
      <c r="C682">
        <v>38</v>
      </c>
      <c r="D682">
        <v>51</v>
      </c>
      <c r="E682" s="17">
        <v>188</v>
      </c>
      <c r="F682">
        <v>26</v>
      </c>
      <c r="G682">
        <v>3</v>
      </c>
      <c r="H682">
        <v>0</v>
      </c>
      <c r="I682">
        <v>0</v>
      </c>
      <c r="J682">
        <v>0</v>
      </c>
      <c r="K682">
        <v>0</v>
      </c>
      <c r="L682">
        <v>0</v>
      </c>
      <c r="M682">
        <v>0</v>
      </c>
      <c r="P682" s="4" t="str">
        <f>VLOOKUP(E682,'Maps and Palettes'!$H$2:$I$418,2,FALSE)</f>
        <v>Kohlingen: Exterior (WoB)</v>
      </c>
      <c r="Q682" s="5" t="s">
        <v>1954</v>
      </c>
      <c r="R682">
        <v>557</v>
      </c>
      <c r="S682" s="4">
        <f t="shared" si="222"/>
        <v>189</v>
      </c>
      <c r="T682" s="4">
        <f t="shared" si="223"/>
        <v>38</v>
      </c>
      <c r="U682" s="4">
        <f t="shared" si="224"/>
        <v>53</v>
      </c>
      <c r="V682" s="4">
        <f t="shared" si="225"/>
        <v>2</v>
      </c>
      <c r="W682">
        <v>268</v>
      </c>
      <c r="X682" s="5" t="s">
        <v>2909</v>
      </c>
      <c r="Z682" s="4" t="s">
        <v>1955</v>
      </c>
      <c r="AB682" s="4" t="s">
        <v>216</v>
      </c>
      <c r="AD682" s="4" t="s">
        <v>2762</v>
      </c>
      <c r="AE682" s="4">
        <v>188</v>
      </c>
      <c r="AF682" s="4">
        <f t="shared" si="236"/>
        <v>26</v>
      </c>
      <c r="AG682" s="4">
        <f t="shared" si="237"/>
        <v>3</v>
      </c>
      <c r="AH682" s="4"/>
      <c r="AI682" s="4">
        <v>0</v>
      </c>
      <c r="AJ682" s="4"/>
      <c r="AK682" s="4">
        <v>2</v>
      </c>
      <c r="AL682" s="4"/>
      <c r="AM682" s="4"/>
      <c r="AN682" s="4" t="s">
        <v>0</v>
      </c>
      <c r="AQ682" s="19">
        <v>188</v>
      </c>
      <c r="BB682" s="19" t="s">
        <v>0</v>
      </c>
      <c r="BC682" s="19">
        <f t="shared" si="238"/>
        <v>557</v>
      </c>
    </row>
    <row r="683" spans="1:56">
      <c r="A683">
        <v>565</v>
      </c>
      <c r="B683" s="4">
        <v>196</v>
      </c>
      <c r="C683">
        <v>60</v>
      </c>
      <c r="D683">
        <v>62</v>
      </c>
      <c r="E683" s="17">
        <v>284</v>
      </c>
      <c r="F683">
        <v>26</v>
      </c>
      <c r="G683">
        <v>13</v>
      </c>
      <c r="H683">
        <v>2</v>
      </c>
      <c r="I683">
        <v>0</v>
      </c>
      <c r="J683">
        <v>0</v>
      </c>
      <c r="K683">
        <v>32</v>
      </c>
      <c r="L683">
        <v>0</v>
      </c>
      <c r="M683">
        <v>0</v>
      </c>
      <c r="P683" s="4" t="str">
        <f>VLOOKUP(E683,'Maps and Palettes'!$H$2:$I$418,2,FALSE)</f>
        <v>Maranda: Exterior</v>
      </c>
      <c r="Q683" s="5" t="s">
        <v>1957</v>
      </c>
      <c r="R683">
        <v>739</v>
      </c>
      <c r="S683">
        <f t="shared" si="222"/>
        <v>284</v>
      </c>
      <c r="T683">
        <f t="shared" si="223"/>
        <v>60</v>
      </c>
      <c r="U683">
        <f t="shared" si="224"/>
        <v>61</v>
      </c>
      <c r="V683">
        <f t="shared" si="225"/>
        <v>0</v>
      </c>
      <c r="W683">
        <v>269</v>
      </c>
      <c r="X683" s="5" t="s">
        <v>1957</v>
      </c>
      <c r="Y683" s="4" t="s">
        <v>2913</v>
      </c>
      <c r="AQ683" s="19">
        <v>284</v>
      </c>
      <c r="BB683" s="19" t="s">
        <v>0</v>
      </c>
      <c r="BD683" s="19" t="s">
        <v>12260</v>
      </c>
    </row>
    <row r="684" spans="1:56" ht="30">
      <c r="A684">
        <v>566</v>
      </c>
      <c r="B684" s="4">
        <v>197</v>
      </c>
      <c r="C684">
        <v>39</v>
      </c>
      <c r="D684">
        <v>19</v>
      </c>
      <c r="E684" s="17">
        <v>188</v>
      </c>
      <c r="F684">
        <v>4</v>
      </c>
      <c r="G684">
        <v>9</v>
      </c>
      <c r="H684">
        <v>2</v>
      </c>
      <c r="I684">
        <v>0</v>
      </c>
      <c r="J684">
        <v>0</v>
      </c>
      <c r="K684">
        <v>32</v>
      </c>
      <c r="L684">
        <v>0</v>
      </c>
      <c r="M684">
        <v>0</v>
      </c>
      <c r="P684" s="4" t="str">
        <f>VLOOKUP(E684,'Maps and Palettes'!$H$2:$I$418,2,FALSE)</f>
        <v>Kohlingen: Exterior (WoB)</v>
      </c>
      <c r="Q684" s="5" t="s">
        <v>1956</v>
      </c>
      <c r="R684">
        <v>546</v>
      </c>
      <c r="S684" s="4">
        <f t="shared" si="222"/>
        <v>188</v>
      </c>
      <c r="T684" s="4">
        <f t="shared" si="223"/>
        <v>39</v>
      </c>
      <c r="U684" s="4">
        <f t="shared" si="224"/>
        <v>18</v>
      </c>
      <c r="V684" s="4">
        <f t="shared" si="225"/>
        <v>0</v>
      </c>
      <c r="W684">
        <v>270</v>
      </c>
      <c r="X684" s="5" t="s">
        <v>1956</v>
      </c>
      <c r="Z684" s="4" t="s">
        <v>2914</v>
      </c>
      <c r="AB684" s="4" t="s">
        <v>216</v>
      </c>
      <c r="AD684" s="4" t="s">
        <v>2762</v>
      </c>
      <c r="AE684" s="4">
        <v>188</v>
      </c>
      <c r="AF684" s="4">
        <f t="shared" ref="AF684" si="239">F684</f>
        <v>4</v>
      </c>
      <c r="AG684" s="4">
        <f t="shared" ref="AG684" si="240">G684</f>
        <v>9</v>
      </c>
      <c r="AH684" s="4"/>
      <c r="AI684" s="4">
        <v>0</v>
      </c>
      <c r="AJ684" s="4"/>
      <c r="AK684" s="4">
        <v>2</v>
      </c>
      <c r="AL684" s="4"/>
      <c r="AM684" s="4"/>
      <c r="AN684" s="4" t="s">
        <v>0</v>
      </c>
      <c r="AQ684" s="19">
        <v>188</v>
      </c>
      <c r="BB684" s="19" t="s">
        <v>0</v>
      </c>
      <c r="BC684" s="19">
        <f>R684</f>
        <v>546</v>
      </c>
    </row>
    <row r="685" spans="1:56">
      <c r="A685">
        <v>567</v>
      </c>
      <c r="B685" s="4">
        <v>198</v>
      </c>
      <c r="C685">
        <v>16</v>
      </c>
      <c r="D685">
        <v>12</v>
      </c>
      <c r="E685" s="17">
        <v>209</v>
      </c>
      <c r="F685">
        <v>118</v>
      </c>
      <c r="G685">
        <v>28</v>
      </c>
      <c r="H685">
        <v>0</v>
      </c>
      <c r="I685">
        <v>1</v>
      </c>
      <c r="J685">
        <v>0</v>
      </c>
      <c r="K685">
        <v>8</v>
      </c>
      <c r="L685">
        <v>0</v>
      </c>
      <c r="M685">
        <v>0</v>
      </c>
      <c r="P685" s="4" t="str">
        <f>VLOOKUP(E685,'Maps and Palettes'!$H$2:$I$418,2,FALSE)</f>
        <v>Jidoor: Owzer's House</v>
      </c>
      <c r="Q685" s="5" t="s">
        <v>1958</v>
      </c>
      <c r="R685">
        <v>592</v>
      </c>
      <c r="S685" s="4">
        <f t="shared" si="222"/>
        <v>209</v>
      </c>
      <c r="T685" s="4">
        <f t="shared" si="223"/>
        <v>16</v>
      </c>
      <c r="U685" s="4">
        <f t="shared" si="224"/>
        <v>14</v>
      </c>
      <c r="V685" s="4">
        <f t="shared" si="225"/>
        <v>2</v>
      </c>
      <c r="W685">
        <v>271</v>
      </c>
      <c r="X685" s="5" t="s">
        <v>1113</v>
      </c>
      <c r="AQ685" s="19">
        <v>209</v>
      </c>
      <c r="BB685" s="19"/>
      <c r="BD685" s="19" t="s">
        <v>12261</v>
      </c>
    </row>
    <row r="686" spans="1:56">
      <c r="A686">
        <v>568</v>
      </c>
      <c r="B686" s="4">
        <v>198</v>
      </c>
      <c r="C686">
        <v>6</v>
      </c>
      <c r="D686">
        <v>56</v>
      </c>
      <c r="E686" s="17">
        <v>203</v>
      </c>
      <c r="F686">
        <v>56</v>
      </c>
      <c r="G686">
        <v>51</v>
      </c>
      <c r="H686">
        <v>0</v>
      </c>
      <c r="I686">
        <v>1</v>
      </c>
      <c r="J686">
        <v>0</v>
      </c>
      <c r="K686">
        <v>8</v>
      </c>
      <c r="L686">
        <v>0</v>
      </c>
      <c r="M686">
        <v>0</v>
      </c>
      <c r="P686" s="4" t="str">
        <f>VLOOKUP(E686,'Maps and Palettes'!$H$2:$I$418,2,FALSE)</f>
        <v>Jidoor: Armor Shop</v>
      </c>
      <c r="Q686" s="5" t="s">
        <v>1959</v>
      </c>
      <c r="R686">
        <v>577</v>
      </c>
      <c r="S686" s="4">
        <f t="shared" si="222"/>
        <v>203</v>
      </c>
      <c r="T686" s="4">
        <f t="shared" si="223"/>
        <v>6</v>
      </c>
      <c r="U686" s="4">
        <f t="shared" si="224"/>
        <v>58</v>
      </c>
      <c r="V686" s="4">
        <f t="shared" si="225"/>
        <v>2</v>
      </c>
      <c r="W686">
        <v>271</v>
      </c>
      <c r="X686" s="5" t="s">
        <v>1113</v>
      </c>
      <c r="AQ686" s="19">
        <v>203</v>
      </c>
      <c r="BB686" s="19"/>
    </row>
    <row r="687" spans="1:56">
      <c r="A687">
        <v>569</v>
      </c>
      <c r="B687" s="4">
        <v>198</v>
      </c>
      <c r="C687">
        <v>5</v>
      </c>
      <c r="D687">
        <v>25</v>
      </c>
      <c r="E687" s="17">
        <v>202</v>
      </c>
      <c r="F687">
        <v>54</v>
      </c>
      <c r="G687">
        <v>22</v>
      </c>
      <c r="H687">
        <v>0</v>
      </c>
      <c r="I687">
        <v>1</v>
      </c>
      <c r="J687">
        <v>0</v>
      </c>
      <c r="K687">
        <v>8</v>
      </c>
      <c r="L687">
        <v>0</v>
      </c>
      <c r="M687">
        <v>0</v>
      </c>
      <c r="P687" s="4" t="str">
        <f>VLOOKUP(E687,'Maps and Palettes'!$H$2:$I$418,2,FALSE)</f>
        <v>Jidoor: Relic Shop</v>
      </c>
      <c r="Q687" s="5" t="s">
        <v>1960</v>
      </c>
      <c r="R687">
        <v>576</v>
      </c>
      <c r="S687" s="4">
        <f t="shared" si="222"/>
        <v>202</v>
      </c>
      <c r="T687" s="4">
        <f t="shared" si="223"/>
        <v>5</v>
      </c>
      <c r="U687" s="4">
        <f t="shared" si="224"/>
        <v>27</v>
      </c>
      <c r="V687" s="4">
        <f t="shared" si="225"/>
        <v>2</v>
      </c>
      <c r="W687">
        <v>271</v>
      </c>
      <c r="X687" s="5" t="s">
        <v>1113</v>
      </c>
      <c r="AQ687" s="19">
        <v>202</v>
      </c>
      <c r="BB687" s="19"/>
    </row>
    <row r="688" spans="1:56">
      <c r="A688">
        <v>570</v>
      </c>
      <c r="B688" s="4">
        <v>198</v>
      </c>
      <c r="C688">
        <v>10</v>
      </c>
      <c r="D688">
        <v>39</v>
      </c>
      <c r="E688" s="17">
        <v>206</v>
      </c>
      <c r="F688">
        <v>18</v>
      </c>
      <c r="G688">
        <v>57</v>
      </c>
      <c r="H688">
        <v>0</v>
      </c>
      <c r="I688">
        <v>1</v>
      </c>
      <c r="J688">
        <v>0</v>
      </c>
      <c r="K688">
        <v>8</v>
      </c>
      <c r="L688">
        <v>0</v>
      </c>
      <c r="M688">
        <v>0</v>
      </c>
      <c r="P688" s="4" t="str">
        <f>VLOOKUP(E688,'Maps and Palettes'!$H$2:$I$418,2,FALSE)</f>
        <v>Jidoor: Inn</v>
      </c>
      <c r="Q688" s="5" t="s">
        <v>1961</v>
      </c>
      <c r="R688">
        <v>579</v>
      </c>
      <c r="S688" s="4">
        <f t="shared" si="222"/>
        <v>206</v>
      </c>
      <c r="T688" s="4">
        <f t="shared" si="223"/>
        <v>10</v>
      </c>
      <c r="U688" s="4">
        <f t="shared" si="224"/>
        <v>41</v>
      </c>
      <c r="V688" s="4">
        <f t="shared" si="225"/>
        <v>2</v>
      </c>
      <c r="W688">
        <v>271</v>
      </c>
      <c r="X688" s="5" t="s">
        <v>1113</v>
      </c>
      <c r="AQ688" s="19">
        <v>206</v>
      </c>
      <c r="BB688" s="19"/>
    </row>
    <row r="689" spans="1:54">
      <c r="A689">
        <v>571</v>
      </c>
      <c r="B689" s="4">
        <v>198</v>
      </c>
      <c r="C689">
        <v>26</v>
      </c>
      <c r="D689">
        <v>27</v>
      </c>
      <c r="E689" s="17">
        <v>200</v>
      </c>
      <c r="F689">
        <v>18</v>
      </c>
      <c r="G689">
        <v>25</v>
      </c>
      <c r="H689">
        <v>0</v>
      </c>
      <c r="I689">
        <v>1</v>
      </c>
      <c r="J689">
        <v>0</v>
      </c>
      <c r="K689">
        <v>8</v>
      </c>
      <c r="L689">
        <v>0</v>
      </c>
      <c r="M689">
        <v>0</v>
      </c>
      <c r="P689" s="4" t="str">
        <f>VLOOKUP(E689,'Maps and Palettes'!$H$2:$I$418,2,FALSE)</f>
        <v>Jidoor: Auction House</v>
      </c>
      <c r="Q689" s="5" t="s">
        <v>1962</v>
      </c>
      <c r="R689">
        <v>574</v>
      </c>
      <c r="S689" s="4">
        <f t="shared" si="222"/>
        <v>200</v>
      </c>
      <c r="T689" s="4">
        <f t="shared" si="223"/>
        <v>26</v>
      </c>
      <c r="U689" s="4">
        <f t="shared" si="224"/>
        <v>29</v>
      </c>
      <c r="V689" s="4">
        <f t="shared" si="225"/>
        <v>2</v>
      </c>
      <c r="W689">
        <v>271</v>
      </c>
      <c r="X689" s="5" t="s">
        <v>1113</v>
      </c>
      <c r="AQ689" s="19">
        <v>200</v>
      </c>
      <c r="BB689" s="19"/>
    </row>
    <row r="690" spans="1:54">
      <c r="A690">
        <v>572</v>
      </c>
      <c r="B690" s="4">
        <v>198</v>
      </c>
      <c r="C690">
        <v>16</v>
      </c>
      <c r="D690">
        <v>41</v>
      </c>
      <c r="E690" s="17">
        <v>204</v>
      </c>
      <c r="F690">
        <v>39</v>
      </c>
      <c r="G690">
        <v>50</v>
      </c>
      <c r="H690">
        <v>0</v>
      </c>
      <c r="I690">
        <v>1</v>
      </c>
      <c r="J690">
        <v>0</v>
      </c>
      <c r="K690">
        <v>8</v>
      </c>
      <c r="L690">
        <v>0</v>
      </c>
      <c r="M690">
        <v>0</v>
      </c>
      <c r="P690" s="4" t="str">
        <f>VLOOKUP(E690,'Maps and Palettes'!$H$2:$I$418,2,FALSE)</f>
        <v>Jidoor: Weapon Shop</v>
      </c>
      <c r="Q690" s="5" t="s">
        <v>1963</v>
      </c>
      <c r="R690">
        <v>578</v>
      </c>
      <c r="S690" s="4">
        <f t="shared" si="222"/>
        <v>204</v>
      </c>
      <c r="T690" s="4">
        <f t="shared" si="223"/>
        <v>16</v>
      </c>
      <c r="U690" s="4">
        <f t="shared" si="224"/>
        <v>43</v>
      </c>
      <c r="V690" s="4">
        <f t="shared" si="225"/>
        <v>2</v>
      </c>
      <c r="W690">
        <v>271</v>
      </c>
      <c r="X690" s="5" t="s">
        <v>1113</v>
      </c>
      <c r="AQ690" s="19">
        <v>204</v>
      </c>
      <c r="BB690" s="19"/>
    </row>
    <row r="691" spans="1:54">
      <c r="A691">
        <v>573</v>
      </c>
      <c r="B691" s="4">
        <v>198</v>
      </c>
      <c r="C691">
        <v>27</v>
      </c>
      <c r="D691">
        <v>41</v>
      </c>
      <c r="E691" s="17">
        <v>201</v>
      </c>
      <c r="F691">
        <v>34</v>
      </c>
      <c r="G691">
        <v>20</v>
      </c>
      <c r="H691">
        <v>0</v>
      </c>
      <c r="I691">
        <v>1</v>
      </c>
      <c r="J691">
        <v>0</v>
      </c>
      <c r="K691">
        <v>8</v>
      </c>
      <c r="L691">
        <v>0</v>
      </c>
      <c r="M691">
        <v>0</v>
      </c>
      <c r="P691" s="4" t="str">
        <f>VLOOKUP(E691,'Maps and Palettes'!$H$2:$I$418,2,FALSE)</f>
        <v>Jidoor: Item Shop</v>
      </c>
      <c r="Q691" s="5" t="s">
        <v>1964</v>
      </c>
      <c r="R691">
        <v>575</v>
      </c>
      <c r="S691" s="4">
        <f t="shared" si="222"/>
        <v>201</v>
      </c>
      <c r="T691" s="4">
        <f t="shared" si="223"/>
        <v>27</v>
      </c>
      <c r="U691" s="4">
        <f t="shared" si="224"/>
        <v>43</v>
      </c>
      <c r="V691" s="4">
        <f t="shared" si="225"/>
        <v>2</v>
      </c>
      <c r="W691">
        <v>271</v>
      </c>
      <c r="X691" s="5" t="s">
        <v>1113</v>
      </c>
      <c r="AQ691" s="19">
        <v>201</v>
      </c>
      <c r="BB691" s="19"/>
    </row>
    <row r="692" spans="1:54">
      <c r="A692">
        <v>1213</v>
      </c>
      <c r="B692" s="4">
        <v>198</v>
      </c>
      <c r="C692">
        <v>0</v>
      </c>
      <c r="D692">
        <v>63</v>
      </c>
      <c r="E692" s="17">
        <v>511</v>
      </c>
      <c r="F692">
        <v>27</v>
      </c>
      <c r="G692">
        <v>132</v>
      </c>
      <c r="H692">
        <v>2</v>
      </c>
      <c r="I692">
        <v>0</v>
      </c>
      <c r="J692">
        <v>0</v>
      </c>
      <c r="K692">
        <v>32</v>
      </c>
      <c r="L692">
        <v>31</v>
      </c>
      <c r="M692">
        <v>0</v>
      </c>
      <c r="N692" s="4" t="s">
        <v>273</v>
      </c>
      <c r="O692" s="4" t="s">
        <v>280</v>
      </c>
      <c r="P692" s="4" t="str">
        <f>VLOOKUP(E692,'Maps and Palettes'!$H$2:$I$418,2,FALSE)</f>
        <v>Parent Map</v>
      </c>
      <c r="Q692" s="5" t="s">
        <v>1965</v>
      </c>
      <c r="R692" s="19">
        <v>28</v>
      </c>
      <c r="S692" s="19">
        <f t="shared" si="222"/>
        <v>0</v>
      </c>
      <c r="T692" s="19">
        <f t="shared" si="223"/>
        <v>15</v>
      </c>
      <c r="U692" s="19">
        <f t="shared" si="224"/>
        <v>61</v>
      </c>
      <c r="V692" s="19">
        <f t="shared" si="225"/>
        <v>0</v>
      </c>
      <c r="W692">
        <v>271</v>
      </c>
      <c r="X692" s="5" t="s">
        <v>1113</v>
      </c>
      <c r="Y692" s="19" t="s">
        <v>9570</v>
      </c>
      <c r="Z692" s="4"/>
      <c r="AC692" s="4" t="s">
        <v>1986</v>
      </c>
      <c r="AO692" s="19" t="s">
        <v>0</v>
      </c>
      <c r="AP692" s="19" t="s">
        <v>7407</v>
      </c>
      <c r="AQ692" s="19">
        <v>511</v>
      </c>
      <c r="AR692" s="5" t="s">
        <v>1965</v>
      </c>
      <c r="AU692" s="19">
        <f t="shared" ref="AU692:AU694" si="241">AQ692</f>
        <v>511</v>
      </c>
      <c r="BB692" s="19"/>
    </row>
    <row r="693" spans="1:54">
      <c r="A693">
        <v>1214</v>
      </c>
      <c r="B693" s="4">
        <v>198</v>
      </c>
      <c r="C693">
        <v>0</v>
      </c>
      <c r="D693">
        <v>0</v>
      </c>
      <c r="E693" s="17">
        <v>511</v>
      </c>
      <c r="F693">
        <v>25</v>
      </c>
      <c r="G693">
        <v>131</v>
      </c>
      <c r="H693">
        <v>3</v>
      </c>
      <c r="I693">
        <v>0</v>
      </c>
      <c r="J693">
        <v>0</v>
      </c>
      <c r="K693">
        <v>48</v>
      </c>
      <c r="L693">
        <v>63</v>
      </c>
      <c r="M693">
        <v>128</v>
      </c>
      <c r="N693" s="4" t="s">
        <v>261</v>
      </c>
      <c r="O693" s="4" t="s">
        <v>300</v>
      </c>
      <c r="P693" s="4" t="str">
        <f>VLOOKUP(E693,'Maps and Palettes'!$H$2:$I$418,2,FALSE)</f>
        <v>Parent Map</v>
      </c>
      <c r="Q693" s="5" t="s">
        <v>1966</v>
      </c>
      <c r="R693" s="19">
        <v>28</v>
      </c>
      <c r="S693" s="19">
        <f t="shared" si="222"/>
        <v>0</v>
      </c>
      <c r="T693" s="19">
        <f t="shared" si="223"/>
        <v>15</v>
      </c>
      <c r="U693" s="19">
        <f t="shared" si="224"/>
        <v>61</v>
      </c>
      <c r="V693" s="19">
        <f t="shared" si="225"/>
        <v>0</v>
      </c>
      <c r="W693">
        <v>271</v>
      </c>
      <c r="X693" s="5" t="s">
        <v>1113</v>
      </c>
      <c r="Y693" s="19" t="s">
        <v>9570</v>
      </c>
      <c r="AC693" s="4" t="s">
        <v>1986</v>
      </c>
      <c r="AP693" s="19" t="s">
        <v>7407</v>
      </c>
      <c r="AQ693" s="19">
        <v>511</v>
      </c>
      <c r="AU693" s="19">
        <f t="shared" si="241"/>
        <v>511</v>
      </c>
      <c r="BB693" s="19"/>
    </row>
    <row r="694" spans="1:54">
      <c r="A694">
        <v>1215</v>
      </c>
      <c r="B694" s="4">
        <v>198</v>
      </c>
      <c r="C694">
        <v>32</v>
      </c>
      <c r="D694">
        <v>0</v>
      </c>
      <c r="E694" s="17">
        <v>511</v>
      </c>
      <c r="F694">
        <v>29</v>
      </c>
      <c r="G694">
        <v>131</v>
      </c>
      <c r="H694">
        <v>1</v>
      </c>
      <c r="I694">
        <v>0</v>
      </c>
      <c r="J694">
        <v>0</v>
      </c>
      <c r="K694">
        <v>16</v>
      </c>
      <c r="L694">
        <v>63</v>
      </c>
      <c r="M694">
        <v>128</v>
      </c>
      <c r="N694" s="4" t="s">
        <v>275</v>
      </c>
      <c r="O694" s="4" t="s">
        <v>285</v>
      </c>
      <c r="P694" s="4" t="str">
        <f>VLOOKUP(E694,'Maps and Palettes'!$H$2:$I$418,2,FALSE)</f>
        <v>Parent Map</v>
      </c>
      <c r="Q694" s="5" t="s">
        <v>1967</v>
      </c>
      <c r="R694" s="19">
        <v>28</v>
      </c>
      <c r="S694" s="19">
        <f t="shared" si="222"/>
        <v>0</v>
      </c>
      <c r="T694" s="19">
        <f t="shared" si="223"/>
        <v>15</v>
      </c>
      <c r="U694" s="19">
        <f t="shared" si="224"/>
        <v>61</v>
      </c>
      <c r="V694" s="19">
        <f t="shared" si="225"/>
        <v>0</v>
      </c>
      <c r="W694">
        <v>271</v>
      </c>
      <c r="X694" s="5" t="s">
        <v>1113</v>
      </c>
      <c r="Y694" s="19" t="s">
        <v>9570</v>
      </c>
      <c r="AC694" s="4" t="s">
        <v>1986</v>
      </c>
      <c r="AP694" s="19" t="s">
        <v>7407</v>
      </c>
      <c r="AQ694" s="19">
        <v>511</v>
      </c>
      <c r="AU694" s="19">
        <f t="shared" si="241"/>
        <v>511</v>
      </c>
      <c r="BB694" s="19"/>
    </row>
    <row r="695" spans="1:54" ht="30">
      <c r="A695">
        <v>1216</v>
      </c>
      <c r="B695" s="4">
        <v>198</v>
      </c>
      <c r="C695">
        <v>23</v>
      </c>
      <c r="D695">
        <v>54</v>
      </c>
      <c r="E695" s="17">
        <v>205</v>
      </c>
      <c r="F695">
        <v>88</v>
      </c>
      <c r="G695">
        <v>46</v>
      </c>
      <c r="H695">
        <v>0</v>
      </c>
      <c r="I695">
        <v>1</v>
      </c>
      <c r="J695">
        <v>0</v>
      </c>
      <c r="K695">
        <v>8</v>
      </c>
      <c r="L695">
        <v>2</v>
      </c>
      <c r="M695">
        <v>0</v>
      </c>
      <c r="N695" s="4" t="s">
        <v>276</v>
      </c>
      <c r="O695" s="4" t="s">
        <v>260</v>
      </c>
      <c r="P695" s="4" t="str">
        <f>VLOOKUP(E695,'Maps and Palettes'!$H$2:$I$418,2,FALSE)</f>
        <v>Jidoor: Chocobo Stable</v>
      </c>
      <c r="Q695" s="5" t="s">
        <v>1968</v>
      </c>
      <c r="R695">
        <v>1217</v>
      </c>
      <c r="S695" s="4">
        <f t="shared" si="222"/>
        <v>205</v>
      </c>
      <c r="T695" s="4">
        <f t="shared" si="223"/>
        <v>24</v>
      </c>
      <c r="U695" s="4">
        <f t="shared" si="224"/>
        <v>55</v>
      </c>
      <c r="V695" s="4">
        <f t="shared" si="225"/>
        <v>2</v>
      </c>
      <c r="W695">
        <v>271</v>
      </c>
      <c r="X695" s="5" t="s">
        <v>1113</v>
      </c>
      <c r="AQ695" s="19">
        <v>205</v>
      </c>
      <c r="BB695" s="19"/>
    </row>
    <row r="696" spans="1:54">
      <c r="A696">
        <v>574</v>
      </c>
      <c r="B696" s="4">
        <v>200</v>
      </c>
      <c r="C696">
        <v>18</v>
      </c>
      <c r="D696">
        <v>26</v>
      </c>
      <c r="E696" s="17">
        <v>198</v>
      </c>
      <c r="F696">
        <v>26</v>
      </c>
      <c r="G696">
        <v>29</v>
      </c>
      <c r="H696">
        <v>2</v>
      </c>
      <c r="I696">
        <v>0</v>
      </c>
      <c r="J696">
        <v>0</v>
      </c>
      <c r="K696">
        <v>32</v>
      </c>
      <c r="L696">
        <v>0</v>
      </c>
      <c r="M696">
        <v>0</v>
      </c>
      <c r="P696" s="4" t="str">
        <f>VLOOKUP(E696,'Maps and Palettes'!$H$2:$I$418,2,FALSE)</f>
        <v>Jidoor: Exterior</v>
      </c>
      <c r="Q696" s="5" t="s">
        <v>1969</v>
      </c>
      <c r="R696">
        <v>571</v>
      </c>
      <c r="S696" s="4">
        <f t="shared" si="222"/>
        <v>198</v>
      </c>
      <c r="T696" s="4">
        <f t="shared" si="223"/>
        <v>18</v>
      </c>
      <c r="U696" s="4">
        <f t="shared" si="224"/>
        <v>25</v>
      </c>
      <c r="V696" s="4">
        <f t="shared" si="225"/>
        <v>0</v>
      </c>
      <c r="W696">
        <v>272</v>
      </c>
      <c r="X696" s="5" t="s">
        <v>1116</v>
      </c>
      <c r="AQ696" s="19">
        <v>198</v>
      </c>
      <c r="BB696" s="19"/>
    </row>
    <row r="697" spans="1:54">
      <c r="A697">
        <v>575</v>
      </c>
      <c r="B697" s="4">
        <v>201</v>
      </c>
      <c r="C697">
        <v>34</v>
      </c>
      <c r="D697">
        <v>21</v>
      </c>
      <c r="E697" s="17">
        <v>198</v>
      </c>
      <c r="F697">
        <v>27</v>
      </c>
      <c r="G697">
        <v>43</v>
      </c>
      <c r="H697">
        <v>2</v>
      </c>
      <c r="I697">
        <v>0</v>
      </c>
      <c r="J697">
        <v>0</v>
      </c>
      <c r="K697">
        <v>32</v>
      </c>
      <c r="L697">
        <v>0</v>
      </c>
      <c r="M697">
        <v>0</v>
      </c>
      <c r="P697" s="4" t="str">
        <f>VLOOKUP(E697,'Maps and Palettes'!$H$2:$I$418,2,FALSE)</f>
        <v>Jidoor: Exterior</v>
      </c>
      <c r="Q697" s="5" t="s">
        <v>1970</v>
      </c>
      <c r="R697">
        <v>573</v>
      </c>
      <c r="S697" s="4">
        <f t="shared" si="222"/>
        <v>198</v>
      </c>
      <c r="T697" s="4">
        <f t="shared" si="223"/>
        <v>34</v>
      </c>
      <c r="U697" s="4">
        <f t="shared" si="224"/>
        <v>20</v>
      </c>
      <c r="V697" s="4">
        <f t="shared" si="225"/>
        <v>0</v>
      </c>
      <c r="W697">
        <v>273</v>
      </c>
      <c r="X697" s="5" t="s">
        <v>1119</v>
      </c>
      <c r="AQ697" s="19">
        <v>198</v>
      </c>
      <c r="BB697" s="19"/>
    </row>
    <row r="698" spans="1:54">
      <c r="A698">
        <v>576</v>
      </c>
      <c r="B698" s="4">
        <v>202</v>
      </c>
      <c r="C698">
        <v>54</v>
      </c>
      <c r="D698">
        <v>23</v>
      </c>
      <c r="E698" s="17">
        <v>198</v>
      </c>
      <c r="F698">
        <v>5</v>
      </c>
      <c r="G698">
        <v>27</v>
      </c>
      <c r="H698">
        <v>2</v>
      </c>
      <c r="I698">
        <v>0</v>
      </c>
      <c r="J698">
        <v>0</v>
      </c>
      <c r="K698">
        <v>32</v>
      </c>
      <c r="L698">
        <v>0</v>
      </c>
      <c r="M698">
        <v>0</v>
      </c>
      <c r="P698" s="4" t="str">
        <f>VLOOKUP(E698,'Maps and Palettes'!$H$2:$I$418,2,FALSE)</f>
        <v>Jidoor: Exterior</v>
      </c>
      <c r="Q698" s="5" t="s">
        <v>1971</v>
      </c>
      <c r="R698">
        <v>569</v>
      </c>
      <c r="S698" s="4">
        <f t="shared" si="222"/>
        <v>198</v>
      </c>
      <c r="T698" s="4">
        <f t="shared" si="223"/>
        <v>54</v>
      </c>
      <c r="U698" s="4">
        <f t="shared" si="224"/>
        <v>22</v>
      </c>
      <c r="V698" s="4">
        <f t="shared" si="225"/>
        <v>0</v>
      </c>
      <c r="W698">
        <v>274</v>
      </c>
      <c r="X698" s="5" t="s">
        <v>3033</v>
      </c>
      <c r="AQ698" s="19">
        <v>198</v>
      </c>
      <c r="BB698" s="19"/>
    </row>
    <row r="699" spans="1:54">
      <c r="A699">
        <v>577</v>
      </c>
      <c r="B699" s="4">
        <v>203</v>
      </c>
      <c r="C699">
        <v>56</v>
      </c>
      <c r="D699">
        <v>52</v>
      </c>
      <c r="E699" s="17">
        <v>198</v>
      </c>
      <c r="F699">
        <v>6</v>
      </c>
      <c r="G699">
        <v>58</v>
      </c>
      <c r="H699">
        <v>2</v>
      </c>
      <c r="I699">
        <v>0</v>
      </c>
      <c r="J699">
        <v>0</v>
      </c>
      <c r="K699">
        <v>32</v>
      </c>
      <c r="L699">
        <v>0</v>
      </c>
      <c r="M699">
        <v>0</v>
      </c>
      <c r="P699" s="4" t="str">
        <f>VLOOKUP(E699,'Maps and Palettes'!$H$2:$I$418,2,FALSE)</f>
        <v>Jidoor: Exterior</v>
      </c>
      <c r="Q699" s="5" t="s">
        <v>1972</v>
      </c>
      <c r="R699">
        <v>568</v>
      </c>
      <c r="S699" s="4">
        <f t="shared" si="222"/>
        <v>198</v>
      </c>
      <c r="T699" s="4">
        <f t="shared" si="223"/>
        <v>56</v>
      </c>
      <c r="U699" s="4">
        <f t="shared" si="224"/>
        <v>51</v>
      </c>
      <c r="V699" s="4">
        <f t="shared" si="225"/>
        <v>0</v>
      </c>
      <c r="W699">
        <v>275</v>
      </c>
      <c r="X699" s="5" t="s">
        <v>3034</v>
      </c>
      <c r="AQ699" s="19">
        <v>198</v>
      </c>
      <c r="BB699" s="19"/>
    </row>
    <row r="700" spans="1:54">
      <c r="A700">
        <v>578</v>
      </c>
      <c r="B700" s="4">
        <v>204</v>
      </c>
      <c r="C700">
        <v>39</v>
      </c>
      <c r="D700">
        <v>51</v>
      </c>
      <c r="E700" s="17">
        <v>198</v>
      </c>
      <c r="F700">
        <v>16</v>
      </c>
      <c r="G700">
        <v>43</v>
      </c>
      <c r="H700">
        <v>2</v>
      </c>
      <c r="I700">
        <v>0</v>
      </c>
      <c r="J700">
        <v>0</v>
      </c>
      <c r="K700">
        <v>32</v>
      </c>
      <c r="L700">
        <v>0</v>
      </c>
      <c r="M700">
        <v>0</v>
      </c>
      <c r="P700" s="4" t="str">
        <f>VLOOKUP(E700,'Maps and Palettes'!$H$2:$I$418,2,FALSE)</f>
        <v>Jidoor: Exterior</v>
      </c>
      <c r="Q700" s="5" t="s">
        <v>1973</v>
      </c>
      <c r="R700">
        <v>572</v>
      </c>
      <c r="S700" s="4">
        <f t="shared" si="222"/>
        <v>198</v>
      </c>
      <c r="T700" s="4">
        <f t="shared" si="223"/>
        <v>39</v>
      </c>
      <c r="U700" s="4">
        <f t="shared" si="224"/>
        <v>50</v>
      </c>
      <c r="V700" s="4">
        <f t="shared" si="225"/>
        <v>0</v>
      </c>
      <c r="W700">
        <v>276</v>
      </c>
      <c r="X700" s="5" t="s">
        <v>3035</v>
      </c>
      <c r="AQ700" s="19">
        <v>198</v>
      </c>
      <c r="BB700" s="19"/>
    </row>
    <row r="701" spans="1:54">
      <c r="A701">
        <v>1217</v>
      </c>
      <c r="B701" s="4">
        <v>205</v>
      </c>
      <c r="C701">
        <v>87</v>
      </c>
      <c r="D701">
        <v>47</v>
      </c>
      <c r="E701" s="17">
        <v>198</v>
      </c>
      <c r="F701">
        <v>24</v>
      </c>
      <c r="G701">
        <v>55</v>
      </c>
      <c r="H701">
        <v>2</v>
      </c>
      <c r="I701">
        <v>0</v>
      </c>
      <c r="J701">
        <v>0</v>
      </c>
      <c r="K701">
        <v>32</v>
      </c>
      <c r="L701">
        <v>2</v>
      </c>
      <c r="M701">
        <v>0</v>
      </c>
      <c r="N701" s="4" t="s">
        <v>244</v>
      </c>
      <c r="O701" s="4" t="s">
        <v>287</v>
      </c>
      <c r="P701" s="4" t="str">
        <f>VLOOKUP(E701,'Maps and Palettes'!$H$2:$I$418,2,FALSE)</f>
        <v>Jidoor: Exterior</v>
      </c>
      <c r="Q701" s="5" t="s">
        <v>1974</v>
      </c>
      <c r="R701">
        <v>1216</v>
      </c>
      <c r="S701" s="4">
        <f t="shared" si="222"/>
        <v>198</v>
      </c>
      <c r="T701" s="4">
        <f t="shared" si="223"/>
        <v>88</v>
      </c>
      <c r="U701" s="4">
        <f t="shared" si="224"/>
        <v>46</v>
      </c>
      <c r="V701" s="4">
        <f t="shared" si="225"/>
        <v>0</v>
      </c>
      <c r="W701">
        <v>277</v>
      </c>
      <c r="X701" s="5" t="s">
        <v>1376</v>
      </c>
      <c r="AQ701" s="19">
        <v>198</v>
      </c>
      <c r="BB701" s="19"/>
    </row>
    <row r="702" spans="1:54">
      <c r="A702">
        <v>579</v>
      </c>
      <c r="B702" s="4">
        <v>206</v>
      </c>
      <c r="C702">
        <v>18</v>
      </c>
      <c r="D702">
        <v>58</v>
      </c>
      <c r="E702" s="17">
        <v>198</v>
      </c>
      <c r="F702">
        <v>10</v>
      </c>
      <c r="G702">
        <v>41</v>
      </c>
      <c r="H702">
        <v>2</v>
      </c>
      <c r="I702">
        <v>0</v>
      </c>
      <c r="J702">
        <v>0</v>
      </c>
      <c r="K702">
        <v>32</v>
      </c>
      <c r="L702">
        <v>0</v>
      </c>
      <c r="M702">
        <v>0</v>
      </c>
      <c r="P702" s="4" t="str">
        <f>VLOOKUP(E702,'Maps and Palettes'!$H$2:$I$418,2,FALSE)</f>
        <v>Jidoor: Exterior</v>
      </c>
      <c r="Q702" s="5" t="s">
        <v>1975</v>
      </c>
      <c r="R702">
        <v>570</v>
      </c>
      <c r="S702" s="4">
        <f t="shared" si="222"/>
        <v>198</v>
      </c>
      <c r="T702" s="4">
        <f t="shared" si="223"/>
        <v>18</v>
      </c>
      <c r="U702" s="4">
        <f t="shared" si="224"/>
        <v>57</v>
      </c>
      <c r="V702" s="4">
        <f t="shared" si="225"/>
        <v>0</v>
      </c>
      <c r="W702">
        <v>278</v>
      </c>
      <c r="X702" s="5" t="s">
        <v>1129</v>
      </c>
      <c r="AQ702" s="19">
        <v>198</v>
      </c>
      <c r="BB702" s="19"/>
    </row>
    <row r="703" spans="1:54" ht="30">
      <c r="A703">
        <v>580</v>
      </c>
      <c r="B703" s="4">
        <v>207</v>
      </c>
      <c r="C703">
        <v>127</v>
      </c>
      <c r="D703">
        <v>52</v>
      </c>
      <c r="E703" s="17">
        <v>209</v>
      </c>
      <c r="F703">
        <v>99</v>
      </c>
      <c r="G703">
        <v>30</v>
      </c>
      <c r="H703">
        <v>2</v>
      </c>
      <c r="I703">
        <v>0</v>
      </c>
      <c r="J703">
        <v>0</v>
      </c>
      <c r="K703">
        <v>32</v>
      </c>
      <c r="L703">
        <v>0</v>
      </c>
      <c r="M703">
        <v>0</v>
      </c>
      <c r="P703" s="4" t="str">
        <f>VLOOKUP(E703,'Maps and Palettes'!$H$2:$I$418,2,FALSE)</f>
        <v>Jidoor: Owzer's House</v>
      </c>
      <c r="Q703" s="5" t="s">
        <v>1976</v>
      </c>
      <c r="R703">
        <v>593</v>
      </c>
      <c r="S703" s="4">
        <f t="shared" si="222"/>
        <v>209</v>
      </c>
      <c r="T703" s="4">
        <f t="shared" si="223"/>
        <v>127</v>
      </c>
      <c r="U703" s="4">
        <f t="shared" si="224"/>
        <v>51</v>
      </c>
      <c r="V703" s="4">
        <f t="shared" si="225"/>
        <v>0</v>
      </c>
      <c r="W703">
        <v>279</v>
      </c>
      <c r="X703" s="5" t="s">
        <v>3039</v>
      </c>
      <c r="AQ703" s="19">
        <v>209</v>
      </c>
      <c r="BB703" s="19"/>
    </row>
    <row r="704" spans="1:54" ht="30">
      <c r="A704">
        <v>581</v>
      </c>
      <c r="B704" s="4">
        <v>207</v>
      </c>
      <c r="C704">
        <v>124</v>
      </c>
      <c r="D704">
        <v>52</v>
      </c>
      <c r="E704" s="17">
        <v>207</v>
      </c>
      <c r="F704">
        <v>112</v>
      </c>
      <c r="G704">
        <v>47</v>
      </c>
      <c r="H704">
        <v>3</v>
      </c>
      <c r="I704">
        <v>0</v>
      </c>
      <c r="J704">
        <v>0</v>
      </c>
      <c r="K704">
        <v>48</v>
      </c>
      <c r="L704">
        <v>0</v>
      </c>
      <c r="M704">
        <v>0</v>
      </c>
      <c r="P704" s="4" t="str">
        <f>VLOOKUP(E704,'Maps and Palettes'!$H$2:$I$418,2,FALSE)</f>
        <v>Jidoor: Owzer's Basement</v>
      </c>
      <c r="Q704" s="5" t="s">
        <v>1977</v>
      </c>
      <c r="R704">
        <v>582</v>
      </c>
      <c r="S704" s="4">
        <f t="shared" ref="S704:S712" si="242">IF(VLOOKUP(R704,$A$3:$M$1354,5,FALSE)=511,"parent_map",VLOOKUP(R704,$A$3:$M$1354,2,FALSE))</f>
        <v>207</v>
      </c>
      <c r="T704" s="4">
        <f t="shared" ref="T704:T712" si="243">VLOOKUP(R704,$A$3:$M$1354,6,FALSE)</f>
        <v>125</v>
      </c>
      <c r="U704" s="4">
        <f t="shared" ref="U704:U712" si="244">VLOOKUP(R704,$A$3:$M$1354,7,FALSE)</f>
        <v>51</v>
      </c>
      <c r="V704" s="4">
        <f t="shared" ref="V704:V712" si="245">VLOOKUP(R704,$A$3:$M$1354,8,FALSE)</f>
        <v>1</v>
      </c>
      <c r="W704">
        <v>279</v>
      </c>
      <c r="X704" s="5" t="s">
        <v>3039</v>
      </c>
      <c r="AQ704" s="19">
        <v>207</v>
      </c>
      <c r="BB704" s="19"/>
    </row>
    <row r="705" spans="1:54">
      <c r="A705">
        <v>582</v>
      </c>
      <c r="B705" s="4">
        <v>207</v>
      </c>
      <c r="C705">
        <v>113</v>
      </c>
      <c r="D705">
        <v>46</v>
      </c>
      <c r="E705" s="17">
        <v>207</v>
      </c>
      <c r="F705">
        <v>125</v>
      </c>
      <c r="G705">
        <v>51</v>
      </c>
      <c r="H705">
        <v>1</v>
      </c>
      <c r="I705">
        <v>0</v>
      </c>
      <c r="J705">
        <v>0</v>
      </c>
      <c r="K705">
        <v>16</v>
      </c>
      <c r="L705">
        <v>0</v>
      </c>
      <c r="M705">
        <v>0</v>
      </c>
      <c r="P705" s="4" t="str">
        <f>VLOOKUP(E705,'Maps and Palettes'!$H$2:$I$418,2,FALSE)</f>
        <v>Jidoor: Owzer's Basement</v>
      </c>
      <c r="Q705" s="5" t="s">
        <v>1978</v>
      </c>
      <c r="R705">
        <v>581</v>
      </c>
      <c r="S705" s="4">
        <f t="shared" si="242"/>
        <v>207</v>
      </c>
      <c r="T705" s="4">
        <f t="shared" si="243"/>
        <v>112</v>
      </c>
      <c r="U705" s="4">
        <f t="shared" si="244"/>
        <v>47</v>
      </c>
      <c r="V705" s="4">
        <f t="shared" si="245"/>
        <v>3</v>
      </c>
      <c r="W705">
        <v>280</v>
      </c>
      <c r="X705" s="5" t="s">
        <v>3040</v>
      </c>
      <c r="AQ705" s="19">
        <v>207</v>
      </c>
      <c r="BB705" s="19"/>
    </row>
    <row r="706" spans="1:54" ht="30">
      <c r="A706">
        <v>583</v>
      </c>
      <c r="B706" s="4">
        <v>207</v>
      </c>
      <c r="C706">
        <v>104</v>
      </c>
      <c r="D706">
        <v>46</v>
      </c>
      <c r="E706" s="17">
        <v>207</v>
      </c>
      <c r="F706">
        <v>92</v>
      </c>
      <c r="G706">
        <v>61</v>
      </c>
      <c r="H706">
        <v>0</v>
      </c>
      <c r="I706">
        <v>0</v>
      </c>
      <c r="J706">
        <v>0</v>
      </c>
      <c r="K706">
        <v>0</v>
      </c>
      <c r="L706">
        <v>0</v>
      </c>
      <c r="M706">
        <v>0</v>
      </c>
      <c r="P706" s="4" t="str">
        <f>VLOOKUP(E706,'Maps and Palettes'!$H$2:$I$418,2,FALSE)</f>
        <v>Jidoor: Owzer's Basement</v>
      </c>
      <c r="Q706" s="5" t="s">
        <v>1979</v>
      </c>
      <c r="R706">
        <v>584</v>
      </c>
      <c r="S706" s="4">
        <f t="shared" si="242"/>
        <v>207</v>
      </c>
      <c r="T706" s="4">
        <f t="shared" si="243"/>
        <v>104</v>
      </c>
      <c r="U706" s="4">
        <f t="shared" si="244"/>
        <v>48</v>
      </c>
      <c r="V706" s="4">
        <f t="shared" si="245"/>
        <v>2</v>
      </c>
      <c r="W706">
        <v>280</v>
      </c>
      <c r="X706" s="5" t="s">
        <v>3040</v>
      </c>
      <c r="AQ706" s="19">
        <v>207</v>
      </c>
      <c r="BB706" s="19"/>
    </row>
    <row r="707" spans="1:54" ht="30">
      <c r="A707">
        <v>584</v>
      </c>
      <c r="B707" s="4">
        <v>207</v>
      </c>
      <c r="C707">
        <v>92</v>
      </c>
      <c r="D707">
        <v>62</v>
      </c>
      <c r="E707" s="17">
        <v>207</v>
      </c>
      <c r="F707">
        <v>104</v>
      </c>
      <c r="G707">
        <v>48</v>
      </c>
      <c r="H707">
        <v>2</v>
      </c>
      <c r="I707">
        <v>0</v>
      </c>
      <c r="J707">
        <v>0</v>
      </c>
      <c r="K707">
        <v>32</v>
      </c>
      <c r="L707">
        <v>0</v>
      </c>
      <c r="M707">
        <v>0</v>
      </c>
      <c r="P707" s="4" t="str">
        <f>VLOOKUP(E707,'Maps and Palettes'!$H$2:$I$418,2,FALSE)</f>
        <v>Jidoor: Owzer's Basement</v>
      </c>
      <c r="Q707" s="5" t="s">
        <v>1980</v>
      </c>
      <c r="R707">
        <v>583</v>
      </c>
      <c r="S707" s="4">
        <f t="shared" si="242"/>
        <v>207</v>
      </c>
      <c r="T707" s="4">
        <f t="shared" si="243"/>
        <v>92</v>
      </c>
      <c r="U707" s="4">
        <f t="shared" si="244"/>
        <v>61</v>
      </c>
      <c r="V707" s="4">
        <f t="shared" si="245"/>
        <v>0</v>
      </c>
      <c r="W707">
        <v>281</v>
      </c>
      <c r="X707" s="5" t="s">
        <v>1980</v>
      </c>
      <c r="AQ707" s="19">
        <v>207</v>
      </c>
      <c r="BB707" s="19"/>
    </row>
    <row r="708" spans="1:54" ht="30">
      <c r="A708">
        <v>585</v>
      </c>
      <c r="B708" s="4">
        <v>207</v>
      </c>
      <c r="C708">
        <v>106</v>
      </c>
      <c r="D708">
        <v>46</v>
      </c>
      <c r="E708" s="17">
        <v>207</v>
      </c>
      <c r="F708">
        <v>95</v>
      </c>
      <c r="G708">
        <v>61</v>
      </c>
      <c r="H708">
        <v>0</v>
      </c>
      <c r="I708">
        <v>0</v>
      </c>
      <c r="J708">
        <v>0</v>
      </c>
      <c r="K708">
        <v>0</v>
      </c>
      <c r="L708">
        <v>0</v>
      </c>
      <c r="M708">
        <v>0</v>
      </c>
      <c r="P708" s="4" t="str">
        <f>VLOOKUP(E708,'Maps and Palettes'!$H$2:$I$418,2,FALSE)</f>
        <v>Jidoor: Owzer's Basement</v>
      </c>
      <c r="Q708" s="5" t="s">
        <v>1987</v>
      </c>
      <c r="R708">
        <v>586</v>
      </c>
      <c r="S708" s="4">
        <f t="shared" si="242"/>
        <v>207</v>
      </c>
      <c r="T708" s="4">
        <f t="shared" si="243"/>
        <v>106</v>
      </c>
      <c r="U708" s="4">
        <f t="shared" si="244"/>
        <v>48</v>
      </c>
      <c r="V708" s="4">
        <f t="shared" si="245"/>
        <v>2</v>
      </c>
      <c r="W708">
        <v>280</v>
      </c>
      <c r="X708" s="5" t="s">
        <v>3040</v>
      </c>
      <c r="AQ708" s="19">
        <v>207</v>
      </c>
      <c r="BB708" s="19"/>
    </row>
    <row r="709" spans="1:54" ht="30">
      <c r="A709">
        <v>586</v>
      </c>
      <c r="B709" s="4">
        <v>207</v>
      </c>
      <c r="C709">
        <v>95</v>
      </c>
      <c r="D709">
        <v>62</v>
      </c>
      <c r="E709" s="17">
        <v>207</v>
      </c>
      <c r="F709">
        <v>106</v>
      </c>
      <c r="G709">
        <v>48</v>
      </c>
      <c r="H709">
        <v>2</v>
      </c>
      <c r="I709">
        <v>0</v>
      </c>
      <c r="J709">
        <v>0</v>
      </c>
      <c r="K709">
        <v>32</v>
      </c>
      <c r="L709">
        <v>0</v>
      </c>
      <c r="M709">
        <v>0</v>
      </c>
      <c r="P709" s="4" t="str">
        <f>VLOOKUP(E709,'Maps and Palettes'!$H$2:$I$418,2,FALSE)</f>
        <v>Jidoor: Owzer's Basement</v>
      </c>
      <c r="Q709" s="5" t="s">
        <v>3042</v>
      </c>
      <c r="R709">
        <v>585</v>
      </c>
      <c r="S709" s="4">
        <f t="shared" si="242"/>
        <v>207</v>
      </c>
      <c r="T709" s="4">
        <f t="shared" si="243"/>
        <v>95</v>
      </c>
      <c r="U709" s="4">
        <f t="shared" si="244"/>
        <v>61</v>
      </c>
      <c r="V709" s="4">
        <f t="shared" si="245"/>
        <v>0</v>
      </c>
      <c r="W709">
        <v>282</v>
      </c>
      <c r="X709" s="5" t="s">
        <v>3041</v>
      </c>
      <c r="AQ709" s="19">
        <v>207</v>
      </c>
      <c r="BB709" s="19"/>
    </row>
    <row r="710" spans="1:54" ht="30">
      <c r="A710">
        <v>587</v>
      </c>
      <c r="B710" s="4">
        <v>207</v>
      </c>
      <c r="C710">
        <v>88</v>
      </c>
      <c r="D710">
        <v>50</v>
      </c>
      <c r="E710" s="17">
        <v>207</v>
      </c>
      <c r="F710">
        <v>90</v>
      </c>
      <c r="G710">
        <v>61</v>
      </c>
      <c r="H710">
        <v>0</v>
      </c>
      <c r="I710">
        <v>0</v>
      </c>
      <c r="J710">
        <v>0</v>
      </c>
      <c r="K710">
        <v>0</v>
      </c>
      <c r="L710">
        <v>0</v>
      </c>
      <c r="M710">
        <v>0</v>
      </c>
      <c r="P710" s="4" t="str">
        <f>VLOOKUP(E710,'Maps and Palettes'!$H$2:$I$418,2,FALSE)</f>
        <v>Jidoor: Owzer's Basement</v>
      </c>
      <c r="Q710" s="5" t="s">
        <v>3043</v>
      </c>
      <c r="R710">
        <v>588</v>
      </c>
      <c r="S710" s="4">
        <f t="shared" si="242"/>
        <v>207</v>
      </c>
      <c r="T710" s="4">
        <f t="shared" si="243"/>
        <v>88</v>
      </c>
      <c r="U710" s="4">
        <f t="shared" si="244"/>
        <v>51</v>
      </c>
      <c r="V710" s="4">
        <f t="shared" si="245"/>
        <v>2</v>
      </c>
      <c r="W710">
        <v>282</v>
      </c>
      <c r="X710" s="5" t="s">
        <v>3041</v>
      </c>
      <c r="AQ710" s="19">
        <v>207</v>
      </c>
      <c r="BB710" s="19"/>
    </row>
    <row r="711" spans="1:54" ht="45">
      <c r="A711">
        <v>588</v>
      </c>
      <c r="B711" s="4">
        <v>207</v>
      </c>
      <c r="C711">
        <v>90</v>
      </c>
      <c r="D711">
        <v>62</v>
      </c>
      <c r="E711" s="17">
        <v>207</v>
      </c>
      <c r="F711">
        <v>88</v>
      </c>
      <c r="G711">
        <v>51</v>
      </c>
      <c r="H711">
        <v>2</v>
      </c>
      <c r="I711">
        <v>0</v>
      </c>
      <c r="J711">
        <v>0</v>
      </c>
      <c r="K711">
        <v>32</v>
      </c>
      <c r="L711">
        <v>0</v>
      </c>
      <c r="M711">
        <v>0</v>
      </c>
      <c r="P711" s="4" t="str">
        <f>VLOOKUP(E711,'Maps and Palettes'!$H$2:$I$418,2,FALSE)</f>
        <v>Jidoor: Owzer's Basement</v>
      </c>
      <c r="Q711" s="5" t="s">
        <v>3051</v>
      </c>
      <c r="R711">
        <v>587</v>
      </c>
      <c r="S711" s="4">
        <f t="shared" si="242"/>
        <v>207</v>
      </c>
      <c r="T711" s="4">
        <f t="shared" si="243"/>
        <v>90</v>
      </c>
      <c r="U711" s="4">
        <f t="shared" si="244"/>
        <v>61</v>
      </c>
      <c r="V711" s="4">
        <f t="shared" si="245"/>
        <v>0</v>
      </c>
      <c r="W711">
        <v>283</v>
      </c>
      <c r="X711" s="5" t="s">
        <v>3044</v>
      </c>
      <c r="AQ711" s="19">
        <v>207</v>
      </c>
      <c r="BB711" s="19"/>
    </row>
    <row r="712" spans="1:54" ht="30">
      <c r="A712">
        <v>589</v>
      </c>
      <c r="B712" s="4">
        <v>207</v>
      </c>
      <c r="C712">
        <v>88</v>
      </c>
      <c r="D712">
        <v>35</v>
      </c>
      <c r="E712" s="17">
        <v>208</v>
      </c>
      <c r="F712">
        <v>75</v>
      </c>
      <c r="G712">
        <v>36</v>
      </c>
      <c r="H712">
        <v>0</v>
      </c>
      <c r="I712">
        <v>0</v>
      </c>
      <c r="J712">
        <v>0</v>
      </c>
      <c r="K712">
        <v>0</v>
      </c>
      <c r="L712">
        <v>0</v>
      </c>
      <c r="M712">
        <v>0</v>
      </c>
      <c r="P712" s="4" t="str">
        <f>VLOOKUP(E712,'Maps and Palettes'!$H$2:$I$418,2,FALSE)</f>
        <v>Jidoor: Chadarnook's Room</v>
      </c>
      <c r="Q712" s="5" t="s">
        <v>1981</v>
      </c>
      <c r="R712">
        <v>591</v>
      </c>
      <c r="S712" s="4">
        <f t="shared" si="242"/>
        <v>208</v>
      </c>
      <c r="T712" s="4">
        <f t="shared" si="243"/>
        <v>88</v>
      </c>
      <c r="U712" s="4">
        <f t="shared" si="244"/>
        <v>37</v>
      </c>
      <c r="V712" s="4">
        <f t="shared" si="245"/>
        <v>2</v>
      </c>
      <c r="W712">
        <v>284</v>
      </c>
      <c r="X712" s="5" t="s">
        <v>3045</v>
      </c>
      <c r="AQ712" s="19">
        <v>208</v>
      </c>
      <c r="BB712" s="19"/>
    </row>
    <row r="713" spans="1:54" ht="30">
      <c r="A713">
        <v>590</v>
      </c>
      <c r="B713" s="4">
        <v>207</v>
      </c>
      <c r="C713">
        <v>76</v>
      </c>
      <c r="D713">
        <v>50</v>
      </c>
      <c r="E713" s="17">
        <v>207</v>
      </c>
      <c r="F713">
        <v>85</v>
      </c>
      <c r="G713">
        <v>46</v>
      </c>
      <c r="H713">
        <v>0</v>
      </c>
      <c r="I713">
        <v>0</v>
      </c>
      <c r="J713">
        <v>0</v>
      </c>
      <c r="K713">
        <v>0</v>
      </c>
      <c r="L713">
        <v>0</v>
      </c>
      <c r="M713">
        <v>0</v>
      </c>
      <c r="P713" s="4" t="str">
        <f>VLOOKUP(E713,'Maps and Palettes'!$H$2:$I$418,2,FALSE)</f>
        <v>Jidoor: Owzer's Basement</v>
      </c>
      <c r="Q713" s="5" t="s">
        <v>1982</v>
      </c>
      <c r="W713">
        <v>285</v>
      </c>
      <c r="X713" s="5" t="s">
        <v>3046</v>
      </c>
      <c r="Y713" s="4" t="s">
        <v>3047</v>
      </c>
      <c r="AQ713" s="19">
        <v>207</v>
      </c>
      <c r="BB713" s="19"/>
    </row>
    <row r="714" spans="1:54" s="4" customFormat="1" ht="30">
      <c r="B714" s="4">
        <v>207</v>
      </c>
      <c r="C714" s="4">
        <v>90</v>
      </c>
      <c r="D714" s="4">
        <v>50</v>
      </c>
      <c r="E714" s="17">
        <v>207</v>
      </c>
      <c r="F714" s="4">
        <v>113</v>
      </c>
      <c r="G714" s="4">
        <v>54</v>
      </c>
      <c r="Q714" s="5" t="s">
        <v>3048</v>
      </c>
      <c r="W714" s="4">
        <v>282</v>
      </c>
      <c r="X714" s="5" t="s">
        <v>3041</v>
      </c>
      <c r="Z714" s="4" t="s">
        <v>3037</v>
      </c>
      <c r="AD714" s="4" t="s">
        <v>3038</v>
      </c>
      <c r="AE714" s="4">
        <v>207</v>
      </c>
      <c r="AF714" s="4">
        <f t="shared" ref="AF714" si="246">F714</f>
        <v>113</v>
      </c>
      <c r="AG714" s="4">
        <f t="shared" ref="AG714" si="247">G714</f>
        <v>54</v>
      </c>
      <c r="AI714" s="4">
        <v>0</v>
      </c>
      <c r="AK714" s="4">
        <v>2</v>
      </c>
      <c r="AM714" s="4" t="s">
        <v>0</v>
      </c>
      <c r="AN714" s="4" t="s">
        <v>0</v>
      </c>
      <c r="AP714" s="19"/>
      <c r="AQ714" s="19">
        <v>207</v>
      </c>
      <c r="BB714" s="19"/>
    </row>
    <row r="715" spans="1:54" s="4" customFormat="1" ht="30">
      <c r="B715" s="4">
        <v>207</v>
      </c>
      <c r="C715" s="4">
        <v>92</v>
      </c>
      <c r="D715" s="4">
        <v>50</v>
      </c>
      <c r="E715" s="17">
        <v>207</v>
      </c>
      <c r="F715" s="4">
        <v>113</v>
      </c>
      <c r="G715" s="4">
        <v>54</v>
      </c>
      <c r="Q715" s="5" t="s">
        <v>3049</v>
      </c>
      <c r="W715" s="4">
        <v>282</v>
      </c>
      <c r="X715" s="5" t="s">
        <v>3041</v>
      </c>
      <c r="Z715" s="4" t="s">
        <v>3037</v>
      </c>
      <c r="AD715" s="4" t="s">
        <v>3038</v>
      </c>
      <c r="AE715" s="4">
        <v>207</v>
      </c>
      <c r="AF715" s="4">
        <f t="shared" ref="AF715" si="248">F715</f>
        <v>113</v>
      </c>
      <c r="AG715" s="4">
        <f t="shared" ref="AG715" si="249">G715</f>
        <v>54</v>
      </c>
      <c r="AI715" s="4">
        <v>0</v>
      </c>
      <c r="AK715" s="4">
        <v>2</v>
      </c>
      <c r="AM715" s="4" t="s">
        <v>0</v>
      </c>
      <c r="AN715" s="4" t="s">
        <v>0</v>
      </c>
      <c r="AP715" s="19"/>
      <c r="AQ715" s="19">
        <v>207</v>
      </c>
      <c r="BB715" s="19"/>
    </row>
    <row r="716" spans="1:54" s="4" customFormat="1" ht="45">
      <c r="B716" s="4">
        <v>207</v>
      </c>
      <c r="C716" s="4">
        <v>85</v>
      </c>
      <c r="D716" s="4">
        <v>50</v>
      </c>
      <c r="E716" s="17">
        <v>207</v>
      </c>
      <c r="F716" s="4">
        <v>71</v>
      </c>
      <c r="G716" s="4">
        <v>49</v>
      </c>
      <c r="Q716" s="5" t="s">
        <v>3050</v>
      </c>
      <c r="W716" s="4">
        <v>283</v>
      </c>
      <c r="X716" s="5" t="s">
        <v>3044</v>
      </c>
      <c r="Z716" s="4" t="s">
        <v>1988</v>
      </c>
      <c r="AB716" s="4" t="s">
        <v>1989</v>
      </c>
      <c r="AD716" s="4" t="s">
        <v>3036</v>
      </c>
      <c r="AE716" s="4">
        <v>207</v>
      </c>
      <c r="AF716" s="4">
        <f t="shared" ref="AF716" si="250">F716</f>
        <v>71</v>
      </c>
      <c r="AG716" s="4">
        <f t="shared" ref="AG716" si="251">G716</f>
        <v>49</v>
      </c>
      <c r="AI716" s="4">
        <v>0</v>
      </c>
      <c r="AK716" s="4">
        <v>2</v>
      </c>
      <c r="AM716" s="4" t="s">
        <v>0</v>
      </c>
      <c r="AN716" s="4" t="s">
        <v>0</v>
      </c>
      <c r="AP716" s="19"/>
      <c r="AQ716" s="19">
        <v>207</v>
      </c>
      <c r="BB716" s="19"/>
    </row>
    <row r="717" spans="1:54" ht="30">
      <c r="A717">
        <v>591</v>
      </c>
      <c r="B717" s="4">
        <v>208</v>
      </c>
      <c r="C717">
        <v>75</v>
      </c>
      <c r="D717">
        <v>37</v>
      </c>
      <c r="E717" s="17">
        <v>207</v>
      </c>
      <c r="F717">
        <v>88</v>
      </c>
      <c r="G717">
        <v>37</v>
      </c>
      <c r="H717">
        <v>2</v>
      </c>
      <c r="I717">
        <v>0</v>
      </c>
      <c r="J717">
        <v>0</v>
      </c>
      <c r="K717">
        <v>32</v>
      </c>
      <c r="L717">
        <v>0</v>
      </c>
      <c r="M717">
        <v>0</v>
      </c>
      <c r="P717" s="4" t="str">
        <f>VLOOKUP(E717,'Maps and Palettes'!$H$2:$I$418,2,FALSE)</f>
        <v>Jidoor: Owzer's Basement</v>
      </c>
      <c r="Q717" s="5" t="s">
        <v>1983</v>
      </c>
      <c r="R717">
        <v>589</v>
      </c>
      <c r="S717" s="4">
        <f t="shared" ref="S717:S748" si="252">IF(VLOOKUP(R717,$A$3:$M$1354,5,FALSE)=511,"parent_map",VLOOKUP(R717,$A$3:$M$1354,2,FALSE))</f>
        <v>207</v>
      </c>
      <c r="T717" s="4">
        <f t="shared" ref="T717:T748" si="253">VLOOKUP(R717,$A$3:$M$1354,6,FALSE)</f>
        <v>75</v>
      </c>
      <c r="U717" s="4">
        <f t="shared" ref="U717:U748" si="254">VLOOKUP(R717,$A$3:$M$1354,7,FALSE)</f>
        <v>36</v>
      </c>
      <c r="V717" s="4">
        <f t="shared" ref="V717:V748" si="255">VLOOKUP(R717,$A$3:$M$1354,8,FALSE)</f>
        <v>0</v>
      </c>
      <c r="W717">
        <v>286</v>
      </c>
      <c r="X717" s="5" t="s">
        <v>1983</v>
      </c>
      <c r="Y717" s="20" t="s">
        <v>4992</v>
      </c>
      <c r="AQ717" s="19">
        <v>207</v>
      </c>
      <c r="BB717" s="19"/>
    </row>
    <row r="718" spans="1:54" ht="30">
      <c r="A718">
        <v>592</v>
      </c>
      <c r="B718" s="4">
        <v>209</v>
      </c>
      <c r="C718">
        <v>118</v>
      </c>
      <c r="D718">
        <v>29</v>
      </c>
      <c r="E718" s="17">
        <v>198</v>
      </c>
      <c r="F718">
        <v>16</v>
      </c>
      <c r="G718">
        <v>14</v>
      </c>
      <c r="H718">
        <v>2</v>
      </c>
      <c r="I718">
        <v>0</v>
      </c>
      <c r="J718">
        <v>0</v>
      </c>
      <c r="K718">
        <v>32</v>
      </c>
      <c r="L718">
        <v>0</v>
      </c>
      <c r="M718">
        <v>0</v>
      </c>
      <c r="P718" s="4" t="str">
        <f>VLOOKUP(E718,'Maps and Palettes'!$H$2:$I$418,2,FALSE)</f>
        <v>Jidoor: Exterior</v>
      </c>
      <c r="Q718" s="5" t="s">
        <v>1984</v>
      </c>
      <c r="R718">
        <v>567</v>
      </c>
      <c r="S718" s="4">
        <f t="shared" si="252"/>
        <v>198</v>
      </c>
      <c r="T718" s="4">
        <f t="shared" si="253"/>
        <v>118</v>
      </c>
      <c r="U718" s="4">
        <f t="shared" si="254"/>
        <v>28</v>
      </c>
      <c r="V718" s="4">
        <f t="shared" si="255"/>
        <v>0</v>
      </c>
      <c r="W718">
        <v>287</v>
      </c>
      <c r="X718" s="5" t="s">
        <v>3077</v>
      </c>
      <c r="AQ718" s="19">
        <v>198</v>
      </c>
      <c r="BB718" s="19"/>
    </row>
    <row r="719" spans="1:54" ht="30">
      <c r="A719">
        <v>593</v>
      </c>
      <c r="B719" s="4">
        <v>209</v>
      </c>
      <c r="C719">
        <v>99</v>
      </c>
      <c r="D719">
        <v>29</v>
      </c>
      <c r="E719" s="17">
        <v>207</v>
      </c>
      <c r="F719">
        <v>127</v>
      </c>
      <c r="G719">
        <v>51</v>
      </c>
      <c r="H719">
        <v>0</v>
      </c>
      <c r="I719">
        <v>0</v>
      </c>
      <c r="J719">
        <v>0</v>
      </c>
      <c r="K719">
        <v>0</v>
      </c>
      <c r="L719">
        <v>0</v>
      </c>
      <c r="M719">
        <v>0</v>
      </c>
      <c r="P719" s="4" t="str">
        <f>VLOOKUP(E719,'Maps and Palettes'!$H$2:$I$418,2,FALSE)</f>
        <v>Jidoor: Owzer's Basement</v>
      </c>
      <c r="Q719" s="5" t="s">
        <v>1985</v>
      </c>
      <c r="R719">
        <v>580</v>
      </c>
      <c r="S719" s="4">
        <f t="shared" si="252"/>
        <v>207</v>
      </c>
      <c r="T719" s="4">
        <f t="shared" si="253"/>
        <v>99</v>
      </c>
      <c r="U719" s="4">
        <f t="shared" si="254"/>
        <v>30</v>
      </c>
      <c r="V719" s="4">
        <f t="shared" si="255"/>
        <v>2</v>
      </c>
      <c r="W719">
        <v>287</v>
      </c>
      <c r="X719" s="5" t="s">
        <v>3077</v>
      </c>
      <c r="AQ719" s="19">
        <v>207</v>
      </c>
      <c r="BB719" s="19"/>
    </row>
    <row r="720" spans="1:54" ht="30">
      <c r="A720">
        <v>1218</v>
      </c>
      <c r="B720" s="4">
        <v>217</v>
      </c>
      <c r="C720">
        <v>38</v>
      </c>
      <c r="D720">
        <v>46</v>
      </c>
      <c r="E720" s="17">
        <v>219</v>
      </c>
      <c r="F720">
        <v>18</v>
      </c>
      <c r="G720">
        <v>32</v>
      </c>
      <c r="H720">
        <v>0</v>
      </c>
      <c r="I720">
        <v>0</v>
      </c>
      <c r="J720">
        <v>0</v>
      </c>
      <c r="K720">
        <v>0</v>
      </c>
      <c r="L720">
        <v>1</v>
      </c>
      <c r="M720">
        <v>0</v>
      </c>
      <c r="N720" s="4" t="s">
        <v>246</v>
      </c>
      <c r="O720" s="4" t="s">
        <v>278</v>
      </c>
      <c r="P720" s="4" t="str">
        <f>VLOOKUP(E720,'Maps and Palettes'!$H$2:$I$418,2,FALSE)</f>
        <v>Esper World: Interior</v>
      </c>
      <c r="Q720" s="5" t="s">
        <v>2640</v>
      </c>
      <c r="R720">
        <v>597</v>
      </c>
      <c r="S720">
        <f t="shared" si="252"/>
        <v>219</v>
      </c>
      <c r="T720">
        <f t="shared" si="253"/>
        <v>38</v>
      </c>
      <c r="U720">
        <f t="shared" si="254"/>
        <v>47</v>
      </c>
      <c r="V720">
        <f t="shared" si="255"/>
        <v>2</v>
      </c>
      <c r="W720">
        <v>288</v>
      </c>
      <c r="X720" s="5" t="s">
        <v>3078</v>
      </c>
      <c r="AC720" s="4" t="s">
        <v>406</v>
      </c>
      <c r="AQ720" s="19">
        <v>219</v>
      </c>
      <c r="BB720" s="19"/>
    </row>
    <row r="721" spans="1:56" ht="30">
      <c r="A721">
        <v>1219</v>
      </c>
      <c r="B721" s="4">
        <v>217</v>
      </c>
      <c r="C721">
        <v>22</v>
      </c>
      <c r="D721">
        <v>19</v>
      </c>
      <c r="E721" s="17">
        <v>219</v>
      </c>
      <c r="F721">
        <v>36</v>
      </c>
      <c r="G721">
        <v>14</v>
      </c>
      <c r="H721">
        <v>0</v>
      </c>
      <c r="I721">
        <v>0</v>
      </c>
      <c r="J721">
        <v>0</v>
      </c>
      <c r="K721">
        <v>0</v>
      </c>
      <c r="L721">
        <v>2</v>
      </c>
      <c r="M721">
        <v>0</v>
      </c>
      <c r="N721" s="4" t="s">
        <v>265</v>
      </c>
      <c r="O721" s="4" t="s">
        <v>253</v>
      </c>
      <c r="P721" s="4" t="str">
        <f>VLOOKUP(E721,'Maps and Palettes'!$H$2:$I$418,2,FALSE)</f>
        <v>Esper World: Interior</v>
      </c>
      <c r="Q721" s="5" t="s">
        <v>2641</v>
      </c>
      <c r="R721" s="4">
        <v>595</v>
      </c>
      <c r="S721" s="4">
        <f t="shared" si="252"/>
        <v>219</v>
      </c>
      <c r="T721" s="4">
        <f t="shared" si="253"/>
        <v>23</v>
      </c>
      <c r="U721" s="4">
        <f t="shared" si="254"/>
        <v>21</v>
      </c>
      <c r="V721" s="4">
        <f t="shared" si="255"/>
        <v>2</v>
      </c>
      <c r="W721" s="4">
        <v>288</v>
      </c>
      <c r="X721" s="5" t="s">
        <v>3078</v>
      </c>
      <c r="Z721" s="4"/>
      <c r="AC721" s="4" t="s">
        <v>406</v>
      </c>
      <c r="AQ721" s="19">
        <v>219</v>
      </c>
      <c r="BB721" s="19"/>
    </row>
    <row r="722" spans="1:56" ht="30">
      <c r="A722">
        <v>1220</v>
      </c>
      <c r="B722" s="4">
        <v>217</v>
      </c>
      <c r="C722">
        <v>25</v>
      </c>
      <c r="D722">
        <v>41</v>
      </c>
      <c r="E722" s="17">
        <v>219</v>
      </c>
      <c r="F722">
        <v>5</v>
      </c>
      <c r="G722">
        <v>15</v>
      </c>
      <c r="H722">
        <v>0</v>
      </c>
      <c r="I722">
        <v>0</v>
      </c>
      <c r="J722">
        <v>0</v>
      </c>
      <c r="K722">
        <v>0</v>
      </c>
      <c r="L722">
        <v>2</v>
      </c>
      <c r="M722">
        <v>0</v>
      </c>
      <c r="N722" s="4" t="s">
        <v>248</v>
      </c>
      <c r="O722" s="4" t="s">
        <v>290</v>
      </c>
      <c r="P722" s="4" t="str">
        <f>VLOOKUP(E722,'Maps and Palettes'!$H$2:$I$418,2,FALSE)</f>
        <v>Esper World: Interior</v>
      </c>
      <c r="Q722" s="5" t="s">
        <v>2642</v>
      </c>
      <c r="R722" s="4">
        <v>599</v>
      </c>
      <c r="S722" s="4">
        <f t="shared" si="252"/>
        <v>219</v>
      </c>
      <c r="T722" s="4">
        <f t="shared" si="253"/>
        <v>26</v>
      </c>
      <c r="U722" s="4">
        <f t="shared" si="254"/>
        <v>42</v>
      </c>
      <c r="V722" s="4">
        <f t="shared" si="255"/>
        <v>2</v>
      </c>
      <c r="W722" s="4">
        <v>288</v>
      </c>
      <c r="X722" s="5" t="s">
        <v>3078</v>
      </c>
      <c r="Z722" s="4"/>
      <c r="AC722" s="4" t="s">
        <v>406</v>
      </c>
      <c r="AQ722" s="19">
        <v>219</v>
      </c>
      <c r="BB722" s="19"/>
    </row>
    <row r="723" spans="1:56" ht="30">
      <c r="A723">
        <v>1221</v>
      </c>
      <c r="B723" s="4">
        <v>217</v>
      </c>
      <c r="C723">
        <v>45</v>
      </c>
      <c r="D723">
        <v>29</v>
      </c>
      <c r="E723" s="17">
        <v>219</v>
      </c>
      <c r="F723">
        <v>6</v>
      </c>
      <c r="G723">
        <v>54</v>
      </c>
      <c r="H723">
        <v>0</v>
      </c>
      <c r="I723">
        <v>0</v>
      </c>
      <c r="J723">
        <v>0</v>
      </c>
      <c r="K723">
        <v>0</v>
      </c>
      <c r="L723">
        <v>2</v>
      </c>
      <c r="M723">
        <v>0</v>
      </c>
      <c r="N723" s="4" t="s">
        <v>278</v>
      </c>
      <c r="O723" s="4" t="s">
        <v>283</v>
      </c>
      <c r="P723" s="4" t="str">
        <f>VLOOKUP(E723,'Maps and Palettes'!$H$2:$I$418,2,FALSE)</f>
        <v>Esper World: Interior</v>
      </c>
      <c r="Q723" s="5" t="s">
        <v>2643</v>
      </c>
      <c r="R723" s="4">
        <v>598</v>
      </c>
      <c r="S723" s="4">
        <f t="shared" si="252"/>
        <v>219</v>
      </c>
      <c r="T723" s="4">
        <f t="shared" si="253"/>
        <v>46</v>
      </c>
      <c r="U723" s="4">
        <f t="shared" si="254"/>
        <v>30</v>
      </c>
      <c r="V723" s="4">
        <f t="shared" si="255"/>
        <v>2</v>
      </c>
      <c r="W723" s="4">
        <v>288</v>
      </c>
      <c r="X723" s="5" t="s">
        <v>3078</v>
      </c>
      <c r="Z723" s="4"/>
      <c r="AC723" s="4" t="s">
        <v>406</v>
      </c>
      <c r="AQ723" s="19">
        <v>219</v>
      </c>
      <c r="BB723" s="19"/>
    </row>
    <row r="724" spans="1:56" ht="30">
      <c r="A724">
        <v>1222</v>
      </c>
      <c r="B724" s="4">
        <v>217</v>
      </c>
      <c r="C724">
        <v>54</v>
      </c>
      <c r="D724">
        <v>24</v>
      </c>
      <c r="E724" s="17">
        <v>219</v>
      </c>
      <c r="F724">
        <v>41</v>
      </c>
      <c r="G724">
        <v>55</v>
      </c>
      <c r="H724">
        <v>0</v>
      </c>
      <c r="I724">
        <v>0</v>
      </c>
      <c r="J724">
        <v>0</v>
      </c>
      <c r="K724">
        <v>0</v>
      </c>
      <c r="L724">
        <v>2</v>
      </c>
      <c r="M724">
        <v>0</v>
      </c>
      <c r="N724" s="4" t="s">
        <v>279</v>
      </c>
      <c r="O724" s="4" t="s">
        <v>276</v>
      </c>
      <c r="P724" s="4" t="str">
        <f>VLOOKUP(E724,'Maps and Palettes'!$H$2:$I$418,2,FALSE)</f>
        <v>Esper World: Interior</v>
      </c>
      <c r="Q724" s="5" t="s">
        <v>2644</v>
      </c>
      <c r="R724" s="4">
        <v>596</v>
      </c>
      <c r="S724" s="4">
        <f t="shared" si="252"/>
        <v>219</v>
      </c>
      <c r="T724" s="4">
        <f t="shared" si="253"/>
        <v>55</v>
      </c>
      <c r="U724" s="4">
        <f t="shared" si="254"/>
        <v>25</v>
      </c>
      <c r="V724" s="4">
        <f t="shared" si="255"/>
        <v>2</v>
      </c>
      <c r="W724" s="4">
        <v>288</v>
      </c>
      <c r="X724" s="5" t="s">
        <v>3078</v>
      </c>
      <c r="Z724" s="4"/>
      <c r="AC724" s="4" t="s">
        <v>406</v>
      </c>
      <c r="AQ724" s="19">
        <v>219</v>
      </c>
      <c r="BB724" s="19"/>
    </row>
    <row r="725" spans="1:56">
      <c r="A725">
        <v>1223</v>
      </c>
      <c r="B725" s="4">
        <v>217</v>
      </c>
      <c r="C725">
        <v>32</v>
      </c>
      <c r="D725">
        <v>6</v>
      </c>
      <c r="E725" s="17">
        <v>218</v>
      </c>
      <c r="F725">
        <v>56</v>
      </c>
      <c r="G725">
        <v>49</v>
      </c>
      <c r="H725">
        <v>0</v>
      </c>
      <c r="I725">
        <v>0</v>
      </c>
      <c r="J725">
        <v>0</v>
      </c>
      <c r="K725">
        <v>0</v>
      </c>
      <c r="L725">
        <v>1</v>
      </c>
      <c r="M725">
        <v>0</v>
      </c>
      <c r="N725" s="4" t="s">
        <v>275</v>
      </c>
      <c r="O725" s="4" t="s">
        <v>247</v>
      </c>
      <c r="P725" s="4" t="str">
        <f>VLOOKUP(E725,'Maps and Palettes'!$H$2:$I$418,2,FALSE)</f>
        <v>Esper World: Cave to Exit</v>
      </c>
      <c r="Q725" s="5" t="s">
        <v>2645</v>
      </c>
      <c r="R725" s="4">
        <v>594</v>
      </c>
      <c r="S725" s="4">
        <f t="shared" si="252"/>
        <v>218</v>
      </c>
      <c r="T725" s="4">
        <f t="shared" si="253"/>
        <v>33</v>
      </c>
      <c r="U725" s="4">
        <f t="shared" si="254"/>
        <v>7</v>
      </c>
      <c r="V725" s="4">
        <f t="shared" si="255"/>
        <v>2</v>
      </c>
      <c r="W725" s="4">
        <v>288</v>
      </c>
      <c r="X725" s="5" t="s">
        <v>3078</v>
      </c>
      <c r="Z725" s="4"/>
      <c r="AC725" s="4" t="s">
        <v>406</v>
      </c>
      <c r="AQ725" s="19">
        <v>218</v>
      </c>
      <c r="BB725" s="19"/>
    </row>
    <row r="726" spans="1:56">
      <c r="A726">
        <v>594</v>
      </c>
      <c r="B726" s="4">
        <v>218</v>
      </c>
      <c r="C726">
        <v>56</v>
      </c>
      <c r="D726">
        <v>50</v>
      </c>
      <c r="E726" s="17">
        <v>217</v>
      </c>
      <c r="F726">
        <v>33</v>
      </c>
      <c r="G726">
        <v>7</v>
      </c>
      <c r="H726">
        <v>2</v>
      </c>
      <c r="I726">
        <v>0</v>
      </c>
      <c r="J726">
        <v>0</v>
      </c>
      <c r="K726">
        <v>32</v>
      </c>
      <c r="L726">
        <v>0</v>
      </c>
      <c r="M726">
        <v>0</v>
      </c>
      <c r="P726" s="4" t="str">
        <f>VLOOKUP(E726,'Maps and Palettes'!$H$2:$I$418,2,FALSE)</f>
        <v>Esper World: Exterior</v>
      </c>
      <c r="Q726" s="5" t="s">
        <v>1156</v>
      </c>
      <c r="R726">
        <v>1223</v>
      </c>
      <c r="S726" s="4">
        <f t="shared" si="252"/>
        <v>217</v>
      </c>
      <c r="T726" s="4">
        <f t="shared" si="253"/>
        <v>56</v>
      </c>
      <c r="U726" s="4">
        <f t="shared" si="254"/>
        <v>49</v>
      </c>
      <c r="V726" s="4">
        <f t="shared" si="255"/>
        <v>0</v>
      </c>
      <c r="W726">
        <v>289</v>
      </c>
      <c r="X726" s="5" t="s">
        <v>1156</v>
      </c>
      <c r="AC726" s="4" t="s">
        <v>406</v>
      </c>
      <c r="AQ726" s="19">
        <v>217</v>
      </c>
      <c r="BB726" s="19"/>
    </row>
    <row r="727" spans="1:56" ht="30">
      <c r="A727">
        <v>595</v>
      </c>
      <c r="B727" s="4">
        <v>219</v>
      </c>
      <c r="C727">
        <v>36</v>
      </c>
      <c r="D727">
        <v>15</v>
      </c>
      <c r="E727" s="17">
        <v>217</v>
      </c>
      <c r="F727">
        <v>23</v>
      </c>
      <c r="G727">
        <v>21</v>
      </c>
      <c r="H727">
        <v>2</v>
      </c>
      <c r="I727">
        <v>0</v>
      </c>
      <c r="J727">
        <v>0</v>
      </c>
      <c r="K727">
        <v>32</v>
      </c>
      <c r="L727">
        <v>0</v>
      </c>
      <c r="M727">
        <v>0</v>
      </c>
      <c r="P727" s="4" t="str">
        <f>VLOOKUP(E727,'Maps and Palettes'!$H$2:$I$418,2,FALSE)</f>
        <v>Esper World: Exterior</v>
      </c>
      <c r="Q727" s="5" t="s">
        <v>2646</v>
      </c>
      <c r="R727">
        <v>1219</v>
      </c>
      <c r="S727" s="4">
        <f t="shared" si="252"/>
        <v>217</v>
      </c>
      <c r="T727" s="4">
        <f t="shared" si="253"/>
        <v>36</v>
      </c>
      <c r="U727" s="4">
        <f t="shared" si="254"/>
        <v>14</v>
      </c>
      <c r="V727" s="4">
        <f t="shared" si="255"/>
        <v>0</v>
      </c>
      <c r="W727">
        <v>290</v>
      </c>
      <c r="X727" s="5" t="s">
        <v>2646</v>
      </c>
      <c r="AC727" s="4" t="s">
        <v>406</v>
      </c>
      <c r="AQ727" s="19">
        <v>217</v>
      </c>
      <c r="BB727" s="19"/>
    </row>
    <row r="728" spans="1:56">
      <c r="A728">
        <v>596</v>
      </c>
      <c r="B728" s="4">
        <v>219</v>
      </c>
      <c r="C728">
        <v>41</v>
      </c>
      <c r="D728">
        <v>56</v>
      </c>
      <c r="E728" s="17">
        <v>217</v>
      </c>
      <c r="F728">
        <v>55</v>
      </c>
      <c r="G728">
        <v>25</v>
      </c>
      <c r="H728">
        <v>2</v>
      </c>
      <c r="I728">
        <v>0</v>
      </c>
      <c r="J728">
        <v>0</v>
      </c>
      <c r="K728">
        <v>32</v>
      </c>
      <c r="L728">
        <v>0</v>
      </c>
      <c r="M728">
        <v>0</v>
      </c>
      <c r="P728" s="4" t="str">
        <f>VLOOKUP(E728,'Maps and Palettes'!$H$2:$I$418,2,FALSE)</f>
        <v>Esper World: Exterior</v>
      </c>
      <c r="Q728" s="5" t="s">
        <v>2647</v>
      </c>
      <c r="R728">
        <v>1222</v>
      </c>
      <c r="S728" s="4">
        <f t="shared" si="252"/>
        <v>217</v>
      </c>
      <c r="T728" s="4">
        <f t="shared" si="253"/>
        <v>41</v>
      </c>
      <c r="U728" s="4">
        <f t="shared" si="254"/>
        <v>55</v>
      </c>
      <c r="V728" s="4">
        <f t="shared" si="255"/>
        <v>0</v>
      </c>
      <c r="W728">
        <v>291</v>
      </c>
      <c r="X728" s="5" t="s">
        <v>2647</v>
      </c>
      <c r="AC728" s="4" t="s">
        <v>406</v>
      </c>
      <c r="AQ728" s="19">
        <v>217</v>
      </c>
      <c r="BB728" s="19"/>
    </row>
    <row r="729" spans="1:56" ht="30">
      <c r="A729">
        <v>597</v>
      </c>
      <c r="B729" s="4">
        <v>219</v>
      </c>
      <c r="C729">
        <v>18</v>
      </c>
      <c r="D729">
        <v>33</v>
      </c>
      <c r="E729" s="17">
        <v>217</v>
      </c>
      <c r="F729">
        <v>38</v>
      </c>
      <c r="G729">
        <v>47</v>
      </c>
      <c r="H729">
        <v>2</v>
      </c>
      <c r="I729">
        <v>0</v>
      </c>
      <c r="J729">
        <v>0</v>
      </c>
      <c r="K729">
        <v>32</v>
      </c>
      <c r="L729">
        <v>0</v>
      </c>
      <c r="M729">
        <v>0</v>
      </c>
      <c r="P729" s="4" t="str">
        <f>VLOOKUP(E729,'Maps and Palettes'!$H$2:$I$418,2,FALSE)</f>
        <v>Esper World: Exterior</v>
      </c>
      <c r="Q729" s="5" t="s">
        <v>2648</v>
      </c>
      <c r="R729">
        <v>1218</v>
      </c>
      <c r="S729" s="4">
        <f t="shared" si="252"/>
        <v>217</v>
      </c>
      <c r="T729" s="4">
        <f t="shared" si="253"/>
        <v>18</v>
      </c>
      <c r="U729" s="4">
        <f t="shared" si="254"/>
        <v>32</v>
      </c>
      <c r="V729" s="4">
        <f t="shared" si="255"/>
        <v>0</v>
      </c>
      <c r="W729">
        <v>292</v>
      </c>
      <c r="X729" s="5" t="s">
        <v>2648</v>
      </c>
      <c r="AC729" s="4" t="s">
        <v>406</v>
      </c>
      <c r="AQ729" s="19">
        <v>217</v>
      </c>
      <c r="BB729" s="19"/>
    </row>
    <row r="730" spans="1:56">
      <c r="A730">
        <v>598</v>
      </c>
      <c r="B730" s="4">
        <v>219</v>
      </c>
      <c r="C730">
        <v>6</v>
      </c>
      <c r="D730">
        <v>55</v>
      </c>
      <c r="E730" s="17">
        <v>217</v>
      </c>
      <c r="F730">
        <v>46</v>
      </c>
      <c r="G730">
        <v>30</v>
      </c>
      <c r="H730">
        <v>2</v>
      </c>
      <c r="I730">
        <v>0</v>
      </c>
      <c r="J730">
        <v>0</v>
      </c>
      <c r="K730">
        <v>32</v>
      </c>
      <c r="L730">
        <v>0</v>
      </c>
      <c r="M730">
        <v>0</v>
      </c>
      <c r="P730" s="4" t="str">
        <f>VLOOKUP(E730,'Maps and Palettes'!$H$2:$I$418,2,FALSE)</f>
        <v>Esper World: Exterior</v>
      </c>
      <c r="Q730" s="5" t="s">
        <v>2649</v>
      </c>
      <c r="R730">
        <v>1221</v>
      </c>
      <c r="S730" s="4">
        <f t="shared" si="252"/>
        <v>217</v>
      </c>
      <c r="T730" s="4">
        <f t="shared" si="253"/>
        <v>6</v>
      </c>
      <c r="U730" s="4">
        <f t="shared" si="254"/>
        <v>54</v>
      </c>
      <c r="V730" s="4">
        <f t="shared" si="255"/>
        <v>0</v>
      </c>
      <c r="W730">
        <v>293</v>
      </c>
      <c r="X730" s="5" t="s">
        <v>2649</v>
      </c>
      <c r="AC730" s="4" t="s">
        <v>406</v>
      </c>
      <c r="AQ730" s="19">
        <v>217</v>
      </c>
      <c r="BB730" s="19"/>
    </row>
    <row r="731" spans="1:56">
      <c r="A731">
        <v>599</v>
      </c>
      <c r="B731" s="4">
        <v>219</v>
      </c>
      <c r="C731">
        <v>5</v>
      </c>
      <c r="D731">
        <v>16</v>
      </c>
      <c r="E731" s="17">
        <v>217</v>
      </c>
      <c r="F731">
        <v>26</v>
      </c>
      <c r="G731">
        <v>42</v>
      </c>
      <c r="H731">
        <v>2</v>
      </c>
      <c r="I731">
        <v>0</v>
      </c>
      <c r="J731">
        <v>0</v>
      </c>
      <c r="K731">
        <v>32</v>
      </c>
      <c r="L731">
        <v>0</v>
      </c>
      <c r="M731">
        <v>0</v>
      </c>
      <c r="P731" s="4" t="str">
        <f>VLOOKUP(E731,'Maps and Palettes'!$H$2:$I$418,2,FALSE)</f>
        <v>Esper World: Exterior</v>
      </c>
      <c r="Q731" s="5" t="s">
        <v>2650</v>
      </c>
      <c r="R731">
        <v>1220</v>
      </c>
      <c r="S731" s="4">
        <f t="shared" si="252"/>
        <v>217</v>
      </c>
      <c r="T731" s="4">
        <f t="shared" si="253"/>
        <v>5</v>
      </c>
      <c r="U731" s="4">
        <f t="shared" si="254"/>
        <v>15</v>
      </c>
      <c r="V731" s="4">
        <f t="shared" si="255"/>
        <v>0</v>
      </c>
      <c r="W731">
        <v>294</v>
      </c>
      <c r="X731" s="5" t="s">
        <v>2650</v>
      </c>
      <c r="AC731" s="4" t="s">
        <v>406</v>
      </c>
      <c r="AQ731" s="19">
        <v>217</v>
      </c>
      <c r="BB731" s="19"/>
    </row>
    <row r="732" spans="1:56">
      <c r="A732">
        <v>600</v>
      </c>
      <c r="B732" s="4">
        <v>221</v>
      </c>
      <c r="C732">
        <v>13</v>
      </c>
      <c r="D732">
        <v>21</v>
      </c>
      <c r="E732" s="17">
        <v>225</v>
      </c>
      <c r="F732">
        <v>124</v>
      </c>
      <c r="G732">
        <v>55</v>
      </c>
      <c r="H732">
        <v>0</v>
      </c>
      <c r="I732">
        <v>0</v>
      </c>
      <c r="J732">
        <v>0</v>
      </c>
      <c r="K732">
        <v>0</v>
      </c>
      <c r="L732">
        <v>0</v>
      </c>
      <c r="M732">
        <v>0</v>
      </c>
      <c r="P732" s="4" t="str">
        <f>VLOOKUP(E732,'Maps and Palettes'!$H$2:$I$418,2,FALSE)</f>
        <v>Zozo: Interior</v>
      </c>
      <c r="Q732" s="5" t="s">
        <v>1990</v>
      </c>
      <c r="R732">
        <v>630</v>
      </c>
      <c r="S732" s="4">
        <f t="shared" si="252"/>
        <v>225</v>
      </c>
      <c r="T732" s="4">
        <f t="shared" si="253"/>
        <v>13</v>
      </c>
      <c r="U732" s="4">
        <f t="shared" si="254"/>
        <v>22</v>
      </c>
      <c r="V732" s="4">
        <f t="shared" si="255"/>
        <v>2</v>
      </c>
      <c r="W732">
        <v>295</v>
      </c>
      <c r="X732" s="5" t="s">
        <v>3102</v>
      </c>
      <c r="AQ732" s="19">
        <v>225</v>
      </c>
      <c r="BB732" s="19"/>
      <c r="BC732" s="19"/>
      <c r="BD732" s="19" t="s">
        <v>12262</v>
      </c>
    </row>
    <row r="733" spans="1:56">
      <c r="A733">
        <v>601</v>
      </c>
      <c r="B733" s="4">
        <v>221</v>
      </c>
      <c r="C733">
        <v>23</v>
      </c>
      <c r="D733">
        <v>17</v>
      </c>
      <c r="E733" s="17">
        <v>225</v>
      </c>
      <c r="F733">
        <v>83</v>
      </c>
      <c r="G733">
        <v>61</v>
      </c>
      <c r="H733">
        <v>0</v>
      </c>
      <c r="I733">
        <v>0</v>
      </c>
      <c r="J733">
        <v>0</v>
      </c>
      <c r="K733">
        <v>0</v>
      </c>
      <c r="L733">
        <v>0</v>
      </c>
      <c r="M733">
        <v>0</v>
      </c>
      <c r="P733" s="4" t="str">
        <f>VLOOKUP(E733,'Maps and Palettes'!$H$2:$I$418,2,FALSE)</f>
        <v>Zozo: Interior</v>
      </c>
      <c r="Q733" s="5" t="s">
        <v>1991</v>
      </c>
      <c r="R733">
        <v>629</v>
      </c>
      <c r="S733" s="4">
        <f t="shared" si="252"/>
        <v>225</v>
      </c>
      <c r="T733" s="4">
        <f t="shared" si="253"/>
        <v>23</v>
      </c>
      <c r="U733" s="4">
        <f t="shared" si="254"/>
        <v>18</v>
      </c>
      <c r="V733" s="4">
        <f t="shared" si="255"/>
        <v>2</v>
      </c>
      <c r="W733">
        <v>295</v>
      </c>
      <c r="X733" s="5" t="s">
        <v>3102</v>
      </c>
      <c r="AQ733" s="19">
        <v>225</v>
      </c>
      <c r="BB733" s="19"/>
    </row>
    <row r="734" spans="1:56" ht="30">
      <c r="A734">
        <v>602</v>
      </c>
      <c r="B734" s="4">
        <v>221</v>
      </c>
      <c r="C734">
        <v>42</v>
      </c>
      <c r="D734">
        <v>28</v>
      </c>
      <c r="E734" s="17">
        <v>225</v>
      </c>
      <c r="F734">
        <v>98</v>
      </c>
      <c r="G734">
        <v>61</v>
      </c>
      <c r="H734">
        <v>0</v>
      </c>
      <c r="I734">
        <v>0</v>
      </c>
      <c r="J734">
        <v>0</v>
      </c>
      <c r="K734">
        <v>0</v>
      </c>
      <c r="L734">
        <v>0</v>
      </c>
      <c r="M734">
        <v>0</v>
      </c>
      <c r="P734" s="4" t="str">
        <f>VLOOKUP(E734,'Maps and Palettes'!$H$2:$I$418,2,FALSE)</f>
        <v>Zozo: Interior</v>
      </c>
      <c r="Q734" s="5" t="s">
        <v>1992</v>
      </c>
      <c r="R734">
        <v>631</v>
      </c>
      <c r="S734" s="4">
        <f t="shared" si="252"/>
        <v>225</v>
      </c>
      <c r="T734" s="4">
        <f t="shared" si="253"/>
        <v>42</v>
      </c>
      <c r="U734" s="4">
        <f t="shared" si="254"/>
        <v>29</v>
      </c>
      <c r="V734" s="4">
        <f t="shared" si="255"/>
        <v>2</v>
      </c>
      <c r="W734">
        <v>295</v>
      </c>
      <c r="X734" s="5" t="s">
        <v>3102</v>
      </c>
      <c r="AQ734" s="19">
        <v>225</v>
      </c>
      <c r="BB734" s="19"/>
    </row>
    <row r="735" spans="1:56" ht="30">
      <c r="A735">
        <v>603</v>
      </c>
      <c r="B735" s="4">
        <v>221</v>
      </c>
      <c r="C735">
        <v>43</v>
      </c>
      <c r="D735">
        <v>24</v>
      </c>
      <c r="E735" s="17">
        <v>225</v>
      </c>
      <c r="F735">
        <v>110</v>
      </c>
      <c r="G735">
        <v>54</v>
      </c>
      <c r="H735">
        <v>0</v>
      </c>
      <c r="I735">
        <v>0</v>
      </c>
      <c r="J735">
        <v>0</v>
      </c>
      <c r="K735">
        <v>0</v>
      </c>
      <c r="L735">
        <v>0</v>
      </c>
      <c r="M735">
        <v>0</v>
      </c>
      <c r="P735" s="4" t="str">
        <f>VLOOKUP(E735,'Maps and Palettes'!$H$2:$I$418,2,FALSE)</f>
        <v>Zozo: Interior</v>
      </c>
      <c r="Q735" s="5" t="s">
        <v>1993</v>
      </c>
      <c r="R735">
        <v>632</v>
      </c>
      <c r="S735" s="4">
        <f t="shared" si="252"/>
        <v>225</v>
      </c>
      <c r="T735" s="4">
        <f t="shared" si="253"/>
        <v>43</v>
      </c>
      <c r="U735" s="4">
        <f t="shared" si="254"/>
        <v>25</v>
      </c>
      <c r="V735" s="4">
        <f t="shared" si="255"/>
        <v>2</v>
      </c>
      <c r="W735">
        <v>296</v>
      </c>
      <c r="X735" s="5" t="s">
        <v>3103</v>
      </c>
      <c r="AQ735" s="19">
        <v>225</v>
      </c>
      <c r="BB735" s="19"/>
    </row>
    <row r="736" spans="1:56">
      <c r="A736">
        <v>604</v>
      </c>
      <c r="B736" s="4">
        <v>221</v>
      </c>
      <c r="C736">
        <v>44</v>
      </c>
      <c r="D736">
        <v>48</v>
      </c>
      <c r="E736" s="17">
        <v>225</v>
      </c>
      <c r="F736">
        <v>12</v>
      </c>
      <c r="G736">
        <v>43</v>
      </c>
      <c r="H736">
        <v>0</v>
      </c>
      <c r="I736">
        <v>0</v>
      </c>
      <c r="J736">
        <v>0</v>
      </c>
      <c r="K736">
        <v>0</v>
      </c>
      <c r="L736">
        <v>0</v>
      </c>
      <c r="M736">
        <v>0</v>
      </c>
      <c r="P736" s="4" t="str">
        <f>VLOOKUP(E736,'Maps and Palettes'!$H$2:$I$418,2,FALSE)</f>
        <v>Zozo: Interior</v>
      </c>
      <c r="Q736" s="5" t="s">
        <v>1994</v>
      </c>
      <c r="R736">
        <v>620</v>
      </c>
      <c r="S736" s="4">
        <f t="shared" si="252"/>
        <v>225</v>
      </c>
      <c r="T736" s="4">
        <f t="shared" si="253"/>
        <v>44</v>
      </c>
      <c r="U736" s="4">
        <f t="shared" si="254"/>
        <v>49</v>
      </c>
      <c r="V736" s="4">
        <f t="shared" si="255"/>
        <v>2</v>
      </c>
      <c r="W736">
        <v>295</v>
      </c>
      <c r="X736" s="5" t="s">
        <v>3102</v>
      </c>
      <c r="AQ736" s="19">
        <v>225</v>
      </c>
      <c r="BB736" s="19"/>
    </row>
    <row r="737" spans="1:54">
      <c r="A737">
        <v>605</v>
      </c>
      <c r="B737" s="4">
        <v>221</v>
      </c>
      <c r="C737">
        <v>44</v>
      </c>
      <c r="D737">
        <v>41</v>
      </c>
      <c r="E737" s="17">
        <v>225</v>
      </c>
      <c r="F737">
        <v>11</v>
      </c>
      <c r="G737">
        <v>16</v>
      </c>
      <c r="H737">
        <v>0</v>
      </c>
      <c r="I737">
        <v>0</v>
      </c>
      <c r="J737">
        <v>0</v>
      </c>
      <c r="K737">
        <v>0</v>
      </c>
      <c r="L737">
        <v>0</v>
      </c>
      <c r="M737">
        <v>0</v>
      </c>
      <c r="P737" s="4" t="str">
        <f>VLOOKUP(E737,'Maps and Palettes'!$H$2:$I$418,2,FALSE)</f>
        <v>Zozo: Interior</v>
      </c>
      <c r="Q737" s="5" t="s">
        <v>1995</v>
      </c>
      <c r="R737">
        <v>621</v>
      </c>
      <c r="S737" s="4">
        <f t="shared" si="252"/>
        <v>225</v>
      </c>
      <c r="T737" s="4">
        <f t="shared" si="253"/>
        <v>44</v>
      </c>
      <c r="U737" s="4">
        <f t="shared" si="254"/>
        <v>42</v>
      </c>
      <c r="V737" s="4">
        <f t="shared" si="255"/>
        <v>2</v>
      </c>
      <c r="W737">
        <v>297</v>
      </c>
      <c r="X737" s="5" t="s">
        <v>3104</v>
      </c>
      <c r="AQ737" s="19">
        <v>225</v>
      </c>
      <c r="BB737" s="19"/>
    </row>
    <row r="738" spans="1:54">
      <c r="A738">
        <v>606</v>
      </c>
      <c r="B738" s="4">
        <v>221</v>
      </c>
      <c r="C738">
        <v>49</v>
      </c>
      <c r="D738">
        <v>38</v>
      </c>
      <c r="E738" s="17">
        <v>225</v>
      </c>
      <c r="F738">
        <v>21</v>
      </c>
      <c r="G738">
        <v>14</v>
      </c>
      <c r="H738">
        <v>0</v>
      </c>
      <c r="I738">
        <v>0</v>
      </c>
      <c r="J738">
        <v>0</v>
      </c>
      <c r="K738">
        <v>0</v>
      </c>
      <c r="L738">
        <v>0</v>
      </c>
      <c r="M738">
        <v>0</v>
      </c>
      <c r="P738" s="4" t="str">
        <f>VLOOKUP(E738,'Maps and Palettes'!$H$2:$I$418,2,FALSE)</f>
        <v>Zozo: Interior</v>
      </c>
      <c r="Q738" s="5" t="s">
        <v>1996</v>
      </c>
      <c r="R738">
        <v>622</v>
      </c>
      <c r="S738" s="4">
        <f t="shared" si="252"/>
        <v>225</v>
      </c>
      <c r="T738" s="4">
        <f t="shared" si="253"/>
        <v>49</v>
      </c>
      <c r="U738" s="4">
        <f t="shared" si="254"/>
        <v>39</v>
      </c>
      <c r="V738" s="4">
        <f t="shared" si="255"/>
        <v>2</v>
      </c>
      <c r="W738">
        <v>298</v>
      </c>
      <c r="X738" s="5" t="s">
        <v>3105</v>
      </c>
      <c r="AQ738" s="19">
        <v>225</v>
      </c>
      <c r="BB738" s="19"/>
    </row>
    <row r="739" spans="1:54">
      <c r="A739">
        <v>607</v>
      </c>
      <c r="B739" s="4">
        <v>221</v>
      </c>
      <c r="C739">
        <v>54</v>
      </c>
      <c r="D739">
        <v>35</v>
      </c>
      <c r="E739" s="17">
        <v>225</v>
      </c>
      <c r="F739">
        <v>66</v>
      </c>
      <c r="G739">
        <v>56</v>
      </c>
      <c r="H739">
        <v>0</v>
      </c>
      <c r="I739">
        <v>0</v>
      </c>
      <c r="J739">
        <v>0</v>
      </c>
      <c r="K739">
        <v>0</v>
      </c>
      <c r="L739">
        <v>0</v>
      </c>
      <c r="M739">
        <v>0</v>
      </c>
      <c r="P739" s="4" t="str">
        <f>VLOOKUP(E739,'Maps and Palettes'!$H$2:$I$418,2,FALSE)</f>
        <v>Zozo: Interior</v>
      </c>
      <c r="Q739" s="5" t="s">
        <v>1997</v>
      </c>
      <c r="R739">
        <v>633</v>
      </c>
      <c r="S739" s="4">
        <f t="shared" si="252"/>
        <v>225</v>
      </c>
      <c r="T739" s="4">
        <f t="shared" si="253"/>
        <v>54</v>
      </c>
      <c r="U739" s="4">
        <f t="shared" si="254"/>
        <v>36</v>
      </c>
      <c r="V739" s="4">
        <f t="shared" si="255"/>
        <v>2</v>
      </c>
      <c r="W739">
        <v>298</v>
      </c>
      <c r="X739" s="5" t="s">
        <v>3105</v>
      </c>
      <c r="AQ739" s="19">
        <v>225</v>
      </c>
      <c r="BB739" s="19"/>
    </row>
    <row r="740" spans="1:54">
      <c r="A740">
        <v>608</v>
      </c>
      <c r="B740" s="4">
        <v>221</v>
      </c>
      <c r="C740">
        <v>38</v>
      </c>
      <c r="D740">
        <v>57</v>
      </c>
      <c r="E740" s="17">
        <v>225</v>
      </c>
      <c r="F740">
        <v>52</v>
      </c>
      <c r="G740">
        <v>56</v>
      </c>
      <c r="H740">
        <v>0</v>
      </c>
      <c r="I740">
        <v>0</v>
      </c>
      <c r="J740">
        <v>0</v>
      </c>
      <c r="K740">
        <v>0</v>
      </c>
      <c r="L740">
        <v>0</v>
      </c>
      <c r="M740">
        <v>0</v>
      </c>
      <c r="P740" s="4" t="str">
        <f>VLOOKUP(E740,'Maps and Palettes'!$H$2:$I$418,2,FALSE)</f>
        <v>Zozo: Interior</v>
      </c>
      <c r="Q740" s="5" t="s">
        <v>1998</v>
      </c>
      <c r="R740">
        <v>623</v>
      </c>
      <c r="S740" s="4">
        <f t="shared" si="252"/>
        <v>225</v>
      </c>
      <c r="T740" s="4">
        <f t="shared" si="253"/>
        <v>38</v>
      </c>
      <c r="U740" s="4">
        <f t="shared" si="254"/>
        <v>58</v>
      </c>
      <c r="V740" s="4">
        <f t="shared" si="255"/>
        <v>2</v>
      </c>
      <c r="W740">
        <v>295</v>
      </c>
      <c r="X740" s="5" t="s">
        <v>3102</v>
      </c>
      <c r="AQ740" s="19">
        <v>225</v>
      </c>
      <c r="BB740" s="19"/>
    </row>
    <row r="741" spans="1:54">
      <c r="A741">
        <v>609</v>
      </c>
      <c r="B741" s="4">
        <v>221</v>
      </c>
      <c r="C741">
        <v>35</v>
      </c>
      <c r="D741">
        <v>53</v>
      </c>
      <c r="E741" s="17">
        <v>225</v>
      </c>
      <c r="F741">
        <v>48</v>
      </c>
      <c r="G741">
        <v>48</v>
      </c>
      <c r="H741">
        <v>1</v>
      </c>
      <c r="I741">
        <v>0</v>
      </c>
      <c r="J741">
        <v>0</v>
      </c>
      <c r="K741">
        <v>16</v>
      </c>
      <c r="L741">
        <v>0</v>
      </c>
      <c r="M741">
        <v>0</v>
      </c>
      <c r="P741" s="4" t="str">
        <f>VLOOKUP(E741,'Maps and Palettes'!$H$2:$I$418,2,FALSE)</f>
        <v>Zozo: Interior</v>
      </c>
      <c r="Q741" s="5" t="s">
        <v>1999</v>
      </c>
      <c r="R741">
        <v>624</v>
      </c>
      <c r="S741" s="4">
        <f t="shared" si="252"/>
        <v>225</v>
      </c>
      <c r="T741" s="4">
        <f t="shared" si="253"/>
        <v>35</v>
      </c>
      <c r="U741" s="4">
        <f t="shared" si="254"/>
        <v>54</v>
      </c>
      <c r="V741" s="4">
        <f t="shared" si="255"/>
        <v>2</v>
      </c>
      <c r="W741">
        <v>299</v>
      </c>
      <c r="X741" s="5" t="s">
        <v>3107</v>
      </c>
      <c r="AQ741" s="19">
        <v>225</v>
      </c>
      <c r="BB741" s="19"/>
    </row>
    <row r="742" spans="1:54">
      <c r="A742">
        <v>610</v>
      </c>
      <c r="B742" s="4">
        <v>221</v>
      </c>
      <c r="C742">
        <v>34</v>
      </c>
      <c r="D742">
        <v>50</v>
      </c>
      <c r="E742" s="17">
        <v>225</v>
      </c>
      <c r="F742">
        <v>59</v>
      </c>
      <c r="G742">
        <v>34</v>
      </c>
      <c r="H742">
        <v>0</v>
      </c>
      <c r="I742">
        <v>0</v>
      </c>
      <c r="J742">
        <v>0</v>
      </c>
      <c r="K742">
        <v>0</v>
      </c>
      <c r="L742">
        <v>0</v>
      </c>
      <c r="M742">
        <v>0</v>
      </c>
      <c r="P742" s="4" t="str">
        <f>VLOOKUP(E742,'Maps and Palettes'!$H$2:$I$418,2,FALSE)</f>
        <v>Zozo: Interior</v>
      </c>
      <c r="Q742" s="5" t="s">
        <v>2000</v>
      </c>
      <c r="R742">
        <v>625</v>
      </c>
      <c r="S742" s="4">
        <f t="shared" si="252"/>
        <v>225</v>
      </c>
      <c r="T742" s="4">
        <f t="shared" si="253"/>
        <v>34</v>
      </c>
      <c r="U742" s="4">
        <f t="shared" si="254"/>
        <v>51</v>
      </c>
      <c r="V742" s="4">
        <f t="shared" si="255"/>
        <v>2</v>
      </c>
      <c r="W742">
        <v>299</v>
      </c>
      <c r="X742" s="5" t="s">
        <v>3107</v>
      </c>
      <c r="AQ742" s="19">
        <v>225</v>
      </c>
      <c r="BB742" s="19"/>
    </row>
    <row r="743" spans="1:54" ht="30">
      <c r="A743">
        <v>611</v>
      </c>
      <c r="B743" s="4">
        <v>221</v>
      </c>
      <c r="C743">
        <v>30</v>
      </c>
      <c r="D743">
        <v>42</v>
      </c>
      <c r="E743" s="17">
        <v>225</v>
      </c>
      <c r="F743">
        <v>47</v>
      </c>
      <c r="G743">
        <v>10</v>
      </c>
      <c r="H743">
        <v>1</v>
      </c>
      <c r="I743">
        <v>0</v>
      </c>
      <c r="J743">
        <v>0</v>
      </c>
      <c r="K743">
        <v>16</v>
      </c>
      <c r="L743">
        <v>0</v>
      </c>
      <c r="M743">
        <v>0</v>
      </c>
      <c r="P743" s="4" t="str">
        <f>VLOOKUP(E743,'Maps and Palettes'!$H$2:$I$418,2,FALSE)</f>
        <v>Zozo: Interior</v>
      </c>
      <c r="Q743" s="5" t="s">
        <v>2041</v>
      </c>
      <c r="R743">
        <v>626</v>
      </c>
      <c r="S743" s="4">
        <f t="shared" si="252"/>
        <v>225</v>
      </c>
      <c r="T743" s="4">
        <f t="shared" si="253"/>
        <v>30</v>
      </c>
      <c r="U743" s="4">
        <f t="shared" si="254"/>
        <v>43</v>
      </c>
      <c r="V743" s="4">
        <f t="shared" si="255"/>
        <v>2</v>
      </c>
      <c r="W743">
        <v>300</v>
      </c>
      <c r="X743" s="5" t="s">
        <v>3108</v>
      </c>
      <c r="AQ743" s="19">
        <v>225</v>
      </c>
      <c r="BB743" s="19"/>
    </row>
    <row r="744" spans="1:54" ht="30">
      <c r="A744">
        <v>612</v>
      </c>
      <c r="B744" s="4">
        <v>221</v>
      </c>
      <c r="C744">
        <v>35</v>
      </c>
      <c r="D744">
        <v>33</v>
      </c>
      <c r="E744" s="17">
        <v>225</v>
      </c>
      <c r="F744">
        <v>11</v>
      </c>
      <c r="G744">
        <v>61</v>
      </c>
      <c r="H744">
        <v>0</v>
      </c>
      <c r="I744">
        <v>0</v>
      </c>
      <c r="J744">
        <v>0</v>
      </c>
      <c r="K744">
        <v>0</v>
      </c>
      <c r="L744">
        <v>0</v>
      </c>
      <c r="M744">
        <v>0</v>
      </c>
      <c r="P744" s="4" t="str">
        <f>VLOOKUP(E744,'Maps and Palettes'!$H$2:$I$418,2,FALSE)</f>
        <v>Zozo: Interior</v>
      </c>
      <c r="Q744" s="5" t="s">
        <v>2001</v>
      </c>
      <c r="R744">
        <v>634</v>
      </c>
      <c r="S744" s="4">
        <f t="shared" si="252"/>
        <v>225</v>
      </c>
      <c r="T744" s="4">
        <f t="shared" si="253"/>
        <v>35</v>
      </c>
      <c r="U744" s="4">
        <f t="shared" si="254"/>
        <v>34</v>
      </c>
      <c r="V744" s="4">
        <f t="shared" si="255"/>
        <v>2</v>
      </c>
      <c r="W744">
        <v>300</v>
      </c>
      <c r="X744" s="5" t="s">
        <v>3108</v>
      </c>
      <c r="AQ744" s="19">
        <v>225</v>
      </c>
      <c r="BB744" s="19"/>
    </row>
    <row r="745" spans="1:54">
      <c r="A745">
        <v>613</v>
      </c>
      <c r="B745" s="4">
        <v>221</v>
      </c>
      <c r="C745">
        <v>31</v>
      </c>
      <c r="D745">
        <v>30</v>
      </c>
      <c r="E745" s="17">
        <v>225</v>
      </c>
      <c r="F745">
        <v>30</v>
      </c>
      <c r="G745">
        <v>61</v>
      </c>
      <c r="H745">
        <v>0</v>
      </c>
      <c r="I745">
        <v>0</v>
      </c>
      <c r="J745">
        <v>0</v>
      </c>
      <c r="K745">
        <v>0</v>
      </c>
      <c r="L745">
        <v>0</v>
      </c>
      <c r="M745">
        <v>0</v>
      </c>
      <c r="P745" s="4" t="str">
        <f>VLOOKUP(E745,'Maps and Palettes'!$H$2:$I$418,2,FALSE)</f>
        <v>Zozo: Interior</v>
      </c>
      <c r="Q745" s="5" t="s">
        <v>2002</v>
      </c>
      <c r="R745">
        <v>635</v>
      </c>
      <c r="S745" s="4">
        <f t="shared" si="252"/>
        <v>225</v>
      </c>
      <c r="T745" s="4">
        <f t="shared" si="253"/>
        <v>31</v>
      </c>
      <c r="U745" s="4">
        <f t="shared" si="254"/>
        <v>31</v>
      </c>
      <c r="V745" s="4">
        <f t="shared" si="255"/>
        <v>2</v>
      </c>
      <c r="W745">
        <v>301</v>
      </c>
      <c r="X745" s="5" t="s">
        <v>3110</v>
      </c>
      <c r="AQ745" s="19">
        <v>225</v>
      </c>
      <c r="BB745" s="19"/>
    </row>
    <row r="746" spans="1:54">
      <c r="A746">
        <v>614</v>
      </c>
      <c r="B746" s="4">
        <v>221</v>
      </c>
      <c r="C746">
        <v>30</v>
      </c>
      <c r="D746">
        <v>21</v>
      </c>
      <c r="E746" s="17">
        <v>225</v>
      </c>
      <c r="F746">
        <v>30</v>
      </c>
      <c r="G746">
        <v>33</v>
      </c>
      <c r="H746">
        <v>0</v>
      </c>
      <c r="I746">
        <v>0</v>
      </c>
      <c r="J746">
        <v>0</v>
      </c>
      <c r="K746">
        <v>0</v>
      </c>
      <c r="L746">
        <v>0</v>
      </c>
      <c r="M746">
        <v>0</v>
      </c>
      <c r="P746" s="4" t="str">
        <f>VLOOKUP(E746,'Maps and Palettes'!$H$2:$I$418,2,FALSE)</f>
        <v>Zozo: Interior</v>
      </c>
      <c r="Q746" s="5" t="s">
        <v>2003</v>
      </c>
      <c r="R746">
        <v>636</v>
      </c>
      <c r="S746" s="4">
        <f t="shared" si="252"/>
        <v>225</v>
      </c>
      <c r="T746" s="4">
        <f t="shared" si="253"/>
        <v>30</v>
      </c>
      <c r="U746" s="4">
        <f t="shared" si="254"/>
        <v>22</v>
      </c>
      <c r="V746" s="4">
        <f t="shared" si="255"/>
        <v>2</v>
      </c>
      <c r="W746">
        <v>302</v>
      </c>
      <c r="X746" s="5" t="s">
        <v>3111</v>
      </c>
      <c r="AQ746" s="19">
        <v>225</v>
      </c>
      <c r="BB746" s="19"/>
    </row>
    <row r="747" spans="1:54">
      <c r="A747">
        <v>615</v>
      </c>
      <c r="B747" s="4">
        <v>221</v>
      </c>
      <c r="C747">
        <v>35</v>
      </c>
      <c r="D747">
        <v>15</v>
      </c>
      <c r="E747" s="17">
        <v>225</v>
      </c>
      <c r="F747">
        <v>35</v>
      </c>
      <c r="G747">
        <v>13</v>
      </c>
      <c r="H747">
        <v>0</v>
      </c>
      <c r="I747">
        <v>0</v>
      </c>
      <c r="J747">
        <v>0</v>
      </c>
      <c r="K747">
        <v>0</v>
      </c>
      <c r="L747">
        <v>0</v>
      </c>
      <c r="M747">
        <v>0</v>
      </c>
      <c r="P747" s="4" t="str">
        <f>VLOOKUP(E747,'Maps and Palettes'!$H$2:$I$418,2,FALSE)</f>
        <v>Zozo: Interior</v>
      </c>
      <c r="Q747" s="5" t="s">
        <v>2004</v>
      </c>
      <c r="R747">
        <v>637</v>
      </c>
      <c r="S747" s="4">
        <f t="shared" si="252"/>
        <v>225</v>
      </c>
      <c r="T747" s="4">
        <f t="shared" si="253"/>
        <v>35</v>
      </c>
      <c r="U747" s="4">
        <f t="shared" si="254"/>
        <v>16</v>
      </c>
      <c r="V747" s="4">
        <f t="shared" si="255"/>
        <v>2</v>
      </c>
      <c r="W747">
        <v>302</v>
      </c>
      <c r="X747" s="5" t="s">
        <v>3111</v>
      </c>
      <c r="AQ747" s="19">
        <v>225</v>
      </c>
      <c r="BB747" s="19"/>
    </row>
    <row r="748" spans="1:54">
      <c r="A748">
        <v>616</v>
      </c>
      <c r="B748" s="4">
        <v>221</v>
      </c>
      <c r="C748">
        <v>15</v>
      </c>
      <c r="D748">
        <v>39</v>
      </c>
      <c r="E748" s="17">
        <v>225</v>
      </c>
      <c r="F748">
        <v>118</v>
      </c>
      <c r="G748">
        <v>26</v>
      </c>
      <c r="H748">
        <v>0</v>
      </c>
      <c r="I748">
        <v>0</v>
      </c>
      <c r="J748">
        <v>0</v>
      </c>
      <c r="K748">
        <v>0</v>
      </c>
      <c r="L748">
        <v>0</v>
      </c>
      <c r="M748">
        <v>0</v>
      </c>
      <c r="P748" s="4" t="str">
        <f>VLOOKUP(E748,'Maps and Palettes'!$H$2:$I$418,2,FALSE)</f>
        <v>Zozo: Interior</v>
      </c>
      <c r="Q748" s="5" t="s">
        <v>2005</v>
      </c>
      <c r="R748">
        <v>627</v>
      </c>
      <c r="S748" s="4">
        <f t="shared" si="252"/>
        <v>225</v>
      </c>
      <c r="T748" s="4">
        <f t="shared" si="253"/>
        <v>15</v>
      </c>
      <c r="U748" s="4">
        <f t="shared" si="254"/>
        <v>40</v>
      </c>
      <c r="V748" s="4">
        <f t="shared" si="255"/>
        <v>2</v>
      </c>
      <c r="W748">
        <v>300</v>
      </c>
      <c r="X748" s="5" t="s">
        <v>3108</v>
      </c>
      <c r="Y748" s="4" t="s">
        <v>3109</v>
      </c>
      <c r="AQ748" s="19">
        <v>225</v>
      </c>
      <c r="BB748" s="19"/>
    </row>
    <row r="749" spans="1:54">
      <c r="A749">
        <v>617</v>
      </c>
      <c r="B749" s="4">
        <v>221</v>
      </c>
      <c r="C749">
        <v>12</v>
      </c>
      <c r="D749">
        <v>36</v>
      </c>
      <c r="E749" s="17">
        <v>225</v>
      </c>
      <c r="F749">
        <v>104</v>
      </c>
      <c r="G749">
        <v>26</v>
      </c>
      <c r="H749">
        <v>0</v>
      </c>
      <c r="I749">
        <v>0</v>
      </c>
      <c r="J749">
        <v>0</v>
      </c>
      <c r="K749">
        <v>0</v>
      </c>
      <c r="L749">
        <v>0</v>
      </c>
      <c r="M749">
        <v>0</v>
      </c>
      <c r="P749" s="4" t="str">
        <f>VLOOKUP(E749,'Maps and Palettes'!$H$2:$I$418,2,FALSE)</f>
        <v>Zozo: Interior</v>
      </c>
      <c r="Q749" s="5" t="s">
        <v>2006</v>
      </c>
      <c r="R749">
        <v>628</v>
      </c>
      <c r="S749" s="4">
        <f t="shared" ref="S749:S770" si="256">IF(VLOOKUP(R749,$A$3:$M$1354,5,FALSE)=511,"parent_map",VLOOKUP(R749,$A$3:$M$1354,2,FALSE))</f>
        <v>225</v>
      </c>
      <c r="T749" s="4">
        <f t="shared" ref="T749:T770" si="257">VLOOKUP(R749,$A$3:$M$1354,6,FALSE)</f>
        <v>12</v>
      </c>
      <c r="U749" s="4">
        <f t="shared" ref="U749:U770" si="258">VLOOKUP(R749,$A$3:$M$1354,7,FALSE)</f>
        <v>37</v>
      </c>
      <c r="V749" s="4">
        <f t="shared" ref="V749:V770" si="259">VLOOKUP(R749,$A$3:$M$1354,8,FALSE)</f>
        <v>2</v>
      </c>
      <c r="W749">
        <v>301</v>
      </c>
      <c r="X749" s="5" t="s">
        <v>3110</v>
      </c>
      <c r="Y749" s="4" t="s">
        <v>3109</v>
      </c>
      <c r="AQ749" s="19">
        <v>225</v>
      </c>
      <c r="BB749" s="19"/>
    </row>
    <row r="750" spans="1:54">
      <c r="A750">
        <v>618</v>
      </c>
      <c r="B750" s="4">
        <v>221</v>
      </c>
      <c r="C750">
        <v>49</v>
      </c>
      <c r="D750">
        <v>31</v>
      </c>
      <c r="E750" s="17">
        <v>179</v>
      </c>
      <c r="F750">
        <v>25</v>
      </c>
      <c r="G750">
        <v>29</v>
      </c>
      <c r="H750">
        <v>0</v>
      </c>
      <c r="I750">
        <v>1</v>
      </c>
      <c r="J750">
        <v>0</v>
      </c>
      <c r="K750">
        <v>8</v>
      </c>
      <c r="L750">
        <v>0</v>
      </c>
      <c r="M750">
        <v>0</v>
      </c>
      <c r="P750" s="4" t="str">
        <f>VLOOKUP(E750,'Maps and Palettes'!$H$2:$I$418,2,FALSE)</f>
        <v>Mt. Zozo: Interior</v>
      </c>
      <c r="Q750" s="5" t="s">
        <v>2007</v>
      </c>
      <c r="R750" s="4">
        <v>537</v>
      </c>
      <c r="S750" s="4">
        <f t="shared" si="256"/>
        <v>179</v>
      </c>
      <c r="T750" s="4">
        <f t="shared" si="257"/>
        <v>49</v>
      </c>
      <c r="U750" s="4">
        <f t="shared" si="258"/>
        <v>32</v>
      </c>
      <c r="V750" s="4">
        <f t="shared" si="259"/>
        <v>2</v>
      </c>
      <c r="W750">
        <v>298</v>
      </c>
      <c r="X750" s="5" t="s">
        <v>3105</v>
      </c>
      <c r="Y750" s="4" t="s">
        <v>3106</v>
      </c>
      <c r="AQ750" s="19">
        <v>179</v>
      </c>
      <c r="BB750" s="19"/>
    </row>
    <row r="751" spans="1:54">
      <c r="A751">
        <v>619</v>
      </c>
      <c r="B751" s="4">
        <v>221</v>
      </c>
      <c r="C751">
        <v>33</v>
      </c>
      <c r="D751">
        <v>9</v>
      </c>
      <c r="E751" s="17">
        <v>226</v>
      </c>
      <c r="F751">
        <v>82</v>
      </c>
      <c r="G751">
        <v>37</v>
      </c>
      <c r="H751">
        <v>0</v>
      </c>
      <c r="I751">
        <v>0</v>
      </c>
      <c r="J751">
        <v>0</v>
      </c>
      <c r="K751">
        <v>0</v>
      </c>
      <c r="L751">
        <v>0</v>
      </c>
      <c r="M751">
        <v>0</v>
      </c>
      <c r="P751" s="4" t="str">
        <f>VLOOKUP(E751,'Maps and Palettes'!$H$2:$I$418,2,FALSE)</f>
        <v>Zozo: Ramuh's Room</v>
      </c>
      <c r="Q751" s="5" t="s">
        <v>2008</v>
      </c>
      <c r="R751">
        <v>1225</v>
      </c>
      <c r="S751">
        <f t="shared" si="256"/>
        <v>226</v>
      </c>
      <c r="T751">
        <f t="shared" si="257"/>
        <v>33</v>
      </c>
      <c r="U751">
        <f t="shared" si="258"/>
        <v>10</v>
      </c>
      <c r="V751">
        <f t="shared" si="259"/>
        <v>2</v>
      </c>
      <c r="W751">
        <v>302</v>
      </c>
      <c r="X751" s="5" t="s">
        <v>3111</v>
      </c>
      <c r="Y751" s="4" t="s">
        <v>3112</v>
      </c>
      <c r="AQ751" s="19">
        <v>226</v>
      </c>
      <c r="BB751" s="19"/>
    </row>
    <row r="752" spans="1:54">
      <c r="A752">
        <v>1224</v>
      </c>
      <c r="B752" s="4">
        <v>221</v>
      </c>
      <c r="C752">
        <v>63</v>
      </c>
      <c r="D752">
        <v>32</v>
      </c>
      <c r="E752" s="17">
        <v>511</v>
      </c>
      <c r="F752">
        <v>23</v>
      </c>
      <c r="G752">
        <v>92</v>
      </c>
      <c r="H752">
        <v>1</v>
      </c>
      <c r="I752">
        <v>0</v>
      </c>
      <c r="J752">
        <v>0</v>
      </c>
      <c r="K752">
        <v>16</v>
      </c>
      <c r="L752">
        <v>31</v>
      </c>
      <c r="M752">
        <v>128</v>
      </c>
      <c r="N752" s="4" t="s">
        <v>280</v>
      </c>
      <c r="O752" s="4" t="s">
        <v>285</v>
      </c>
      <c r="P752" s="4" t="str">
        <f>VLOOKUP(E752,'Maps and Palettes'!$H$2:$I$418,2,FALSE)</f>
        <v>Parent Map</v>
      </c>
      <c r="Q752" s="5" t="s">
        <v>2009</v>
      </c>
      <c r="R752" s="19">
        <v>38</v>
      </c>
      <c r="S752" s="19">
        <f t="shared" si="256"/>
        <v>0</v>
      </c>
      <c r="T752" s="19">
        <f t="shared" si="257"/>
        <v>61</v>
      </c>
      <c r="U752" s="19">
        <f t="shared" si="258"/>
        <v>44</v>
      </c>
      <c r="V752" s="19">
        <f t="shared" si="259"/>
        <v>3</v>
      </c>
      <c r="W752">
        <v>295</v>
      </c>
      <c r="X752" s="5" t="s">
        <v>3102</v>
      </c>
      <c r="Y752" s="19" t="s">
        <v>9570</v>
      </c>
      <c r="AQ752" s="19">
        <v>511</v>
      </c>
      <c r="AU752" s="19">
        <f>AQ752</f>
        <v>511</v>
      </c>
      <c r="BB752" s="19"/>
    </row>
    <row r="753" spans="1:54">
      <c r="A753">
        <v>620</v>
      </c>
      <c r="B753" s="4">
        <v>225</v>
      </c>
      <c r="C753">
        <v>12</v>
      </c>
      <c r="D753">
        <v>44</v>
      </c>
      <c r="E753" s="17">
        <v>221</v>
      </c>
      <c r="F753">
        <v>44</v>
      </c>
      <c r="G753">
        <v>49</v>
      </c>
      <c r="H753">
        <v>2</v>
      </c>
      <c r="I753">
        <v>0</v>
      </c>
      <c r="J753">
        <v>0</v>
      </c>
      <c r="K753">
        <v>32</v>
      </c>
      <c r="L753">
        <v>0</v>
      </c>
      <c r="M753">
        <v>0</v>
      </c>
      <c r="P753" s="4" t="str">
        <f>VLOOKUP(E753,'Maps and Palettes'!$H$2:$I$418,2,FALSE)</f>
        <v>Zozo: Exterior</v>
      </c>
      <c r="Q753" s="5" t="s">
        <v>2010</v>
      </c>
      <c r="R753">
        <v>604</v>
      </c>
      <c r="S753" s="4">
        <f t="shared" si="256"/>
        <v>221</v>
      </c>
      <c r="T753" s="4">
        <f t="shared" si="257"/>
        <v>12</v>
      </c>
      <c r="U753" s="4">
        <f t="shared" si="258"/>
        <v>43</v>
      </c>
      <c r="V753" s="4">
        <f t="shared" si="259"/>
        <v>0</v>
      </c>
      <c r="W753">
        <v>303</v>
      </c>
      <c r="X753" s="5" t="s">
        <v>3212</v>
      </c>
      <c r="AQ753" s="19">
        <v>221</v>
      </c>
      <c r="BB753" s="19"/>
    </row>
    <row r="754" spans="1:54">
      <c r="A754">
        <v>621</v>
      </c>
      <c r="B754" s="4">
        <v>225</v>
      </c>
      <c r="C754">
        <v>11</v>
      </c>
      <c r="D754">
        <v>17</v>
      </c>
      <c r="E754" s="17">
        <v>221</v>
      </c>
      <c r="F754">
        <v>44</v>
      </c>
      <c r="G754">
        <v>42</v>
      </c>
      <c r="H754">
        <v>2</v>
      </c>
      <c r="I754">
        <v>0</v>
      </c>
      <c r="J754">
        <v>0</v>
      </c>
      <c r="K754">
        <v>32</v>
      </c>
      <c r="L754">
        <v>0</v>
      </c>
      <c r="M754">
        <v>0</v>
      </c>
      <c r="P754" s="4" t="str">
        <f>VLOOKUP(E754,'Maps and Palettes'!$H$2:$I$418,2,FALSE)</f>
        <v>Zozo: Exterior</v>
      </c>
      <c r="Q754" s="5" t="s">
        <v>2011</v>
      </c>
      <c r="R754">
        <v>605</v>
      </c>
      <c r="S754" s="4">
        <f t="shared" si="256"/>
        <v>221</v>
      </c>
      <c r="T754" s="4">
        <f t="shared" si="257"/>
        <v>11</v>
      </c>
      <c r="U754" s="4">
        <f t="shared" si="258"/>
        <v>16</v>
      </c>
      <c r="V754" s="4">
        <f t="shared" si="259"/>
        <v>0</v>
      </c>
      <c r="W754">
        <v>303</v>
      </c>
      <c r="X754" s="5" t="s">
        <v>3212</v>
      </c>
      <c r="AQ754" s="19">
        <v>221</v>
      </c>
      <c r="BB754" s="19"/>
    </row>
    <row r="755" spans="1:54">
      <c r="A755">
        <v>622</v>
      </c>
      <c r="B755" s="4">
        <v>225</v>
      </c>
      <c r="C755">
        <v>21</v>
      </c>
      <c r="D755">
        <v>15</v>
      </c>
      <c r="E755" s="17">
        <v>221</v>
      </c>
      <c r="F755">
        <v>49</v>
      </c>
      <c r="G755">
        <v>39</v>
      </c>
      <c r="H755">
        <v>2</v>
      </c>
      <c r="I755">
        <v>0</v>
      </c>
      <c r="J755">
        <v>0</v>
      </c>
      <c r="K755">
        <v>32</v>
      </c>
      <c r="L755">
        <v>0</v>
      </c>
      <c r="M755">
        <v>0</v>
      </c>
      <c r="P755" s="4" t="str">
        <f>VLOOKUP(E755,'Maps and Palettes'!$H$2:$I$418,2,FALSE)</f>
        <v>Zozo: Exterior</v>
      </c>
      <c r="Q755" s="5" t="s">
        <v>2012</v>
      </c>
      <c r="R755">
        <v>606</v>
      </c>
      <c r="S755" s="4">
        <f t="shared" si="256"/>
        <v>221</v>
      </c>
      <c r="T755" s="4">
        <f t="shared" si="257"/>
        <v>21</v>
      </c>
      <c r="U755" s="4">
        <f t="shared" si="258"/>
        <v>14</v>
      </c>
      <c r="V755" s="4">
        <f t="shared" si="259"/>
        <v>0</v>
      </c>
      <c r="W755">
        <v>303</v>
      </c>
      <c r="X755" s="5" t="s">
        <v>3212</v>
      </c>
      <c r="AQ755" s="19">
        <v>221</v>
      </c>
      <c r="BB755" s="19"/>
    </row>
    <row r="756" spans="1:54">
      <c r="A756">
        <v>623</v>
      </c>
      <c r="B756" s="4">
        <v>225</v>
      </c>
      <c r="C756">
        <v>52</v>
      </c>
      <c r="D756">
        <v>57</v>
      </c>
      <c r="E756" s="17">
        <v>221</v>
      </c>
      <c r="F756">
        <v>38</v>
      </c>
      <c r="G756">
        <v>58</v>
      </c>
      <c r="H756">
        <v>2</v>
      </c>
      <c r="I756">
        <v>0</v>
      </c>
      <c r="J756">
        <v>0</v>
      </c>
      <c r="K756">
        <v>32</v>
      </c>
      <c r="L756">
        <v>0</v>
      </c>
      <c r="M756">
        <v>0</v>
      </c>
      <c r="P756" s="4" t="str">
        <f>VLOOKUP(E756,'Maps and Palettes'!$H$2:$I$418,2,FALSE)</f>
        <v>Zozo: Exterior</v>
      </c>
      <c r="Q756" s="5" t="s">
        <v>2013</v>
      </c>
      <c r="R756">
        <v>608</v>
      </c>
      <c r="S756" s="4">
        <f t="shared" si="256"/>
        <v>221</v>
      </c>
      <c r="T756" s="4">
        <f t="shared" si="257"/>
        <v>52</v>
      </c>
      <c r="U756" s="4">
        <f t="shared" si="258"/>
        <v>56</v>
      </c>
      <c r="V756" s="4">
        <f t="shared" si="259"/>
        <v>0</v>
      </c>
      <c r="W756">
        <v>304</v>
      </c>
      <c r="X756" s="5" t="s">
        <v>3215</v>
      </c>
      <c r="AQ756" s="19">
        <v>221</v>
      </c>
      <c r="BB756" s="19"/>
    </row>
    <row r="757" spans="1:54">
      <c r="A757">
        <v>624</v>
      </c>
      <c r="B757" s="4">
        <v>225</v>
      </c>
      <c r="C757">
        <v>47</v>
      </c>
      <c r="D757">
        <v>47</v>
      </c>
      <c r="E757" s="17">
        <v>221</v>
      </c>
      <c r="F757">
        <v>35</v>
      </c>
      <c r="G757">
        <v>54</v>
      </c>
      <c r="H757">
        <v>2</v>
      </c>
      <c r="I757">
        <v>0</v>
      </c>
      <c r="J757">
        <v>0</v>
      </c>
      <c r="K757">
        <v>32</v>
      </c>
      <c r="L757">
        <v>0</v>
      </c>
      <c r="M757">
        <v>0</v>
      </c>
      <c r="P757" s="4" t="str">
        <f>VLOOKUP(E757,'Maps and Palettes'!$H$2:$I$418,2,FALSE)</f>
        <v>Zozo: Exterior</v>
      </c>
      <c r="Q757" s="5" t="s">
        <v>2014</v>
      </c>
      <c r="R757">
        <v>609</v>
      </c>
      <c r="S757" s="4">
        <f t="shared" si="256"/>
        <v>221</v>
      </c>
      <c r="T757" s="4">
        <f t="shared" si="257"/>
        <v>48</v>
      </c>
      <c r="U757" s="4">
        <f t="shared" si="258"/>
        <v>48</v>
      </c>
      <c r="V757" s="4">
        <f t="shared" si="259"/>
        <v>1</v>
      </c>
      <c r="W757">
        <v>304</v>
      </c>
      <c r="X757" s="5" t="s">
        <v>3215</v>
      </c>
      <c r="AQ757" s="19">
        <v>221</v>
      </c>
      <c r="BB757" s="19"/>
    </row>
    <row r="758" spans="1:54">
      <c r="A758">
        <v>625</v>
      </c>
      <c r="B758" s="4">
        <v>225</v>
      </c>
      <c r="C758">
        <v>59</v>
      </c>
      <c r="D758">
        <v>35</v>
      </c>
      <c r="E758" s="17">
        <v>221</v>
      </c>
      <c r="F758">
        <v>34</v>
      </c>
      <c r="G758">
        <v>51</v>
      </c>
      <c r="H758">
        <v>2</v>
      </c>
      <c r="I758">
        <v>0</v>
      </c>
      <c r="J758">
        <v>0</v>
      </c>
      <c r="K758">
        <v>32</v>
      </c>
      <c r="L758">
        <v>0</v>
      </c>
      <c r="M758">
        <v>0</v>
      </c>
      <c r="P758" s="4" t="str">
        <f>VLOOKUP(E758,'Maps and Palettes'!$H$2:$I$418,2,FALSE)</f>
        <v>Zozo: Exterior</v>
      </c>
      <c r="Q758" s="5" t="s">
        <v>2015</v>
      </c>
      <c r="R758">
        <v>610</v>
      </c>
      <c r="S758" s="4">
        <f t="shared" si="256"/>
        <v>221</v>
      </c>
      <c r="T758" s="4">
        <f t="shared" si="257"/>
        <v>59</v>
      </c>
      <c r="U758" s="4">
        <f t="shared" si="258"/>
        <v>34</v>
      </c>
      <c r="V758" s="4">
        <f t="shared" si="259"/>
        <v>0</v>
      </c>
      <c r="W758">
        <v>305</v>
      </c>
      <c r="X758" s="5" t="s">
        <v>3216</v>
      </c>
      <c r="AQ758" s="19">
        <v>221</v>
      </c>
      <c r="BB758" s="19"/>
    </row>
    <row r="759" spans="1:54" ht="30">
      <c r="A759">
        <v>626</v>
      </c>
      <c r="B759" s="4">
        <v>225</v>
      </c>
      <c r="C759">
        <v>46</v>
      </c>
      <c r="D759">
        <v>9</v>
      </c>
      <c r="E759" s="17">
        <v>221</v>
      </c>
      <c r="F759">
        <v>30</v>
      </c>
      <c r="G759">
        <v>43</v>
      </c>
      <c r="H759">
        <v>2</v>
      </c>
      <c r="I759">
        <v>0</v>
      </c>
      <c r="J759">
        <v>0</v>
      </c>
      <c r="K759">
        <v>32</v>
      </c>
      <c r="L759">
        <v>0</v>
      </c>
      <c r="M759">
        <v>0</v>
      </c>
      <c r="P759" s="4" t="str">
        <f>VLOOKUP(E759,'Maps and Palettes'!$H$2:$I$418,2,FALSE)</f>
        <v>Zozo: Exterior</v>
      </c>
      <c r="Q759" s="5" t="s">
        <v>2016</v>
      </c>
      <c r="R759">
        <v>611</v>
      </c>
      <c r="S759" s="4">
        <f t="shared" si="256"/>
        <v>221</v>
      </c>
      <c r="T759" s="4">
        <f t="shared" si="257"/>
        <v>47</v>
      </c>
      <c r="U759" s="4">
        <f t="shared" si="258"/>
        <v>10</v>
      </c>
      <c r="V759" s="4">
        <f t="shared" si="259"/>
        <v>1</v>
      </c>
      <c r="W759">
        <v>305</v>
      </c>
      <c r="X759" s="5" t="s">
        <v>3216</v>
      </c>
      <c r="AQ759" s="19">
        <v>221</v>
      </c>
      <c r="BB759" s="19"/>
    </row>
    <row r="760" spans="1:54" ht="30">
      <c r="A760">
        <v>627</v>
      </c>
      <c r="B760" s="4">
        <v>225</v>
      </c>
      <c r="C760">
        <v>118</v>
      </c>
      <c r="D760">
        <v>27</v>
      </c>
      <c r="E760" s="17">
        <v>221</v>
      </c>
      <c r="F760">
        <v>15</v>
      </c>
      <c r="G760">
        <v>40</v>
      </c>
      <c r="H760">
        <v>2</v>
      </c>
      <c r="I760">
        <v>0</v>
      </c>
      <c r="J760">
        <v>0</v>
      </c>
      <c r="K760">
        <v>32</v>
      </c>
      <c r="L760">
        <v>0</v>
      </c>
      <c r="M760">
        <v>0</v>
      </c>
      <c r="P760" s="4" t="str">
        <f>VLOOKUP(E760,'Maps and Palettes'!$H$2:$I$418,2,FALSE)</f>
        <v>Zozo: Exterior</v>
      </c>
      <c r="Q760" s="5" t="s">
        <v>2017</v>
      </c>
      <c r="R760">
        <v>616</v>
      </c>
      <c r="S760" s="4">
        <f t="shared" si="256"/>
        <v>221</v>
      </c>
      <c r="T760" s="4">
        <f t="shared" si="257"/>
        <v>118</v>
      </c>
      <c r="U760" s="4">
        <f t="shared" si="258"/>
        <v>26</v>
      </c>
      <c r="V760" s="4">
        <f t="shared" si="259"/>
        <v>0</v>
      </c>
      <c r="W760">
        <v>306</v>
      </c>
      <c r="X760" s="5" t="s">
        <v>3217</v>
      </c>
      <c r="AQ760" s="19">
        <v>221</v>
      </c>
      <c r="BB760" s="19"/>
    </row>
    <row r="761" spans="1:54" ht="30">
      <c r="A761">
        <v>628</v>
      </c>
      <c r="B761" s="4">
        <v>225</v>
      </c>
      <c r="C761">
        <v>104</v>
      </c>
      <c r="D761">
        <v>27</v>
      </c>
      <c r="E761" s="17">
        <v>221</v>
      </c>
      <c r="F761">
        <v>12</v>
      </c>
      <c r="G761">
        <v>37</v>
      </c>
      <c r="H761">
        <v>2</v>
      </c>
      <c r="I761">
        <v>0</v>
      </c>
      <c r="J761">
        <v>0</v>
      </c>
      <c r="K761">
        <v>32</v>
      </c>
      <c r="L761">
        <v>0</v>
      </c>
      <c r="M761">
        <v>0</v>
      </c>
      <c r="P761" s="4" t="str">
        <f>VLOOKUP(E761,'Maps and Palettes'!$H$2:$I$418,2,FALSE)</f>
        <v>Zozo: Exterior</v>
      </c>
      <c r="Q761" s="5" t="s">
        <v>2018</v>
      </c>
      <c r="R761">
        <v>617</v>
      </c>
      <c r="S761" s="4">
        <f t="shared" si="256"/>
        <v>221</v>
      </c>
      <c r="T761" s="4">
        <f t="shared" si="257"/>
        <v>104</v>
      </c>
      <c r="U761" s="4">
        <f t="shared" si="258"/>
        <v>26</v>
      </c>
      <c r="V761" s="4">
        <f t="shared" si="259"/>
        <v>0</v>
      </c>
      <c r="W761">
        <v>306</v>
      </c>
      <c r="X761" s="5" t="s">
        <v>3217</v>
      </c>
      <c r="AQ761" s="19">
        <v>221</v>
      </c>
      <c r="BB761" s="19"/>
    </row>
    <row r="762" spans="1:54">
      <c r="A762">
        <v>629</v>
      </c>
      <c r="B762" s="4">
        <v>225</v>
      </c>
      <c r="C762">
        <v>83</v>
      </c>
      <c r="D762">
        <v>62</v>
      </c>
      <c r="E762" s="17">
        <v>221</v>
      </c>
      <c r="F762">
        <v>23</v>
      </c>
      <c r="G762">
        <v>18</v>
      </c>
      <c r="H762">
        <v>2</v>
      </c>
      <c r="I762">
        <v>0</v>
      </c>
      <c r="J762">
        <v>0</v>
      </c>
      <c r="K762">
        <v>32</v>
      </c>
      <c r="L762">
        <v>0</v>
      </c>
      <c r="M762">
        <v>0</v>
      </c>
      <c r="P762" s="4" t="str">
        <f>VLOOKUP(E762,'Maps and Palettes'!$H$2:$I$418,2,FALSE)</f>
        <v>Zozo: Exterior</v>
      </c>
      <c r="Q762" s="5" t="s">
        <v>2019</v>
      </c>
      <c r="R762">
        <v>601</v>
      </c>
      <c r="S762" s="4">
        <f t="shared" si="256"/>
        <v>221</v>
      </c>
      <c r="T762" s="4">
        <f t="shared" si="257"/>
        <v>83</v>
      </c>
      <c r="U762" s="4">
        <f t="shared" si="258"/>
        <v>61</v>
      </c>
      <c r="V762" s="4">
        <f t="shared" si="259"/>
        <v>0</v>
      </c>
      <c r="W762">
        <v>307</v>
      </c>
      <c r="X762" s="5" t="s">
        <v>3213</v>
      </c>
      <c r="AQ762" s="19">
        <v>221</v>
      </c>
      <c r="BB762" s="19"/>
    </row>
    <row r="763" spans="1:54">
      <c r="A763">
        <v>630</v>
      </c>
      <c r="B763" s="4">
        <v>225</v>
      </c>
      <c r="C763">
        <v>124</v>
      </c>
      <c r="D763">
        <v>56</v>
      </c>
      <c r="E763" s="17">
        <v>221</v>
      </c>
      <c r="F763">
        <v>13</v>
      </c>
      <c r="G763">
        <v>22</v>
      </c>
      <c r="H763">
        <v>2</v>
      </c>
      <c r="I763">
        <v>0</v>
      </c>
      <c r="J763">
        <v>0</v>
      </c>
      <c r="K763">
        <v>32</v>
      </c>
      <c r="L763">
        <v>0</v>
      </c>
      <c r="M763">
        <v>0</v>
      </c>
      <c r="P763" s="4" t="str">
        <f>VLOOKUP(E763,'Maps and Palettes'!$H$2:$I$418,2,FALSE)</f>
        <v>Zozo: Exterior</v>
      </c>
      <c r="Q763" s="5" t="s">
        <v>1220</v>
      </c>
      <c r="R763">
        <v>600</v>
      </c>
      <c r="S763" s="4">
        <f t="shared" si="256"/>
        <v>221</v>
      </c>
      <c r="T763" s="4">
        <f t="shared" si="257"/>
        <v>124</v>
      </c>
      <c r="U763" s="4">
        <f t="shared" si="258"/>
        <v>55</v>
      </c>
      <c r="V763" s="4">
        <f t="shared" si="259"/>
        <v>0</v>
      </c>
      <c r="W763">
        <v>308</v>
      </c>
      <c r="X763" s="5" t="s">
        <v>3214</v>
      </c>
      <c r="AQ763" s="19">
        <v>221</v>
      </c>
      <c r="BB763" s="19"/>
    </row>
    <row r="764" spans="1:54" ht="30">
      <c r="A764">
        <v>631</v>
      </c>
      <c r="B764" s="4">
        <v>225</v>
      </c>
      <c r="C764">
        <v>98</v>
      </c>
      <c r="D764">
        <v>62</v>
      </c>
      <c r="E764" s="17">
        <v>221</v>
      </c>
      <c r="F764">
        <v>42</v>
      </c>
      <c r="G764">
        <v>29</v>
      </c>
      <c r="H764">
        <v>2</v>
      </c>
      <c r="I764">
        <v>0</v>
      </c>
      <c r="J764">
        <v>0</v>
      </c>
      <c r="K764">
        <v>32</v>
      </c>
      <c r="L764">
        <v>0</v>
      </c>
      <c r="M764">
        <v>0</v>
      </c>
      <c r="P764" s="4" t="str">
        <f>VLOOKUP(E764,'Maps and Palettes'!$H$2:$I$418,2,FALSE)</f>
        <v>Zozo: Exterior</v>
      </c>
      <c r="Q764" s="5" t="s">
        <v>2020</v>
      </c>
      <c r="R764">
        <v>602</v>
      </c>
      <c r="S764" s="4">
        <f t="shared" si="256"/>
        <v>221</v>
      </c>
      <c r="T764" s="4">
        <f t="shared" si="257"/>
        <v>98</v>
      </c>
      <c r="U764" s="4">
        <f t="shared" si="258"/>
        <v>61</v>
      </c>
      <c r="V764" s="4">
        <f t="shared" si="259"/>
        <v>0</v>
      </c>
      <c r="W764">
        <v>309</v>
      </c>
      <c r="X764" s="5" t="s">
        <v>3218</v>
      </c>
      <c r="Y764" s="4" t="s">
        <v>4974</v>
      </c>
      <c r="AQ764" s="19">
        <v>221</v>
      </c>
      <c r="BB764" s="19"/>
    </row>
    <row r="765" spans="1:54" ht="30">
      <c r="A765">
        <v>632</v>
      </c>
      <c r="B765" s="4">
        <v>225</v>
      </c>
      <c r="C765">
        <v>110</v>
      </c>
      <c r="D765">
        <v>55</v>
      </c>
      <c r="E765" s="17">
        <v>221</v>
      </c>
      <c r="F765">
        <v>43</v>
      </c>
      <c r="G765">
        <v>25</v>
      </c>
      <c r="H765">
        <v>2</v>
      </c>
      <c r="I765">
        <v>0</v>
      </c>
      <c r="J765">
        <v>0</v>
      </c>
      <c r="K765">
        <v>32</v>
      </c>
      <c r="L765">
        <v>0</v>
      </c>
      <c r="M765">
        <v>0</v>
      </c>
      <c r="P765" s="4" t="str">
        <f>VLOOKUP(E765,'Maps and Palettes'!$H$2:$I$418,2,FALSE)</f>
        <v>Zozo: Exterior</v>
      </c>
      <c r="Q765" s="5" t="s">
        <v>2021</v>
      </c>
      <c r="R765">
        <v>603</v>
      </c>
      <c r="S765" s="4">
        <f t="shared" si="256"/>
        <v>221</v>
      </c>
      <c r="T765" s="4">
        <f t="shared" si="257"/>
        <v>110</v>
      </c>
      <c r="U765" s="4">
        <f t="shared" si="258"/>
        <v>54</v>
      </c>
      <c r="V765" s="4">
        <f t="shared" si="259"/>
        <v>0</v>
      </c>
      <c r="W765">
        <v>310</v>
      </c>
      <c r="X765" s="5" t="s">
        <v>3219</v>
      </c>
      <c r="Y765" s="4" t="s">
        <v>4975</v>
      </c>
      <c r="AQ765" s="19">
        <v>221</v>
      </c>
      <c r="BB765" s="19"/>
    </row>
    <row r="766" spans="1:54">
      <c r="A766">
        <v>633</v>
      </c>
      <c r="B766" s="4">
        <v>225</v>
      </c>
      <c r="C766">
        <v>66</v>
      </c>
      <c r="D766">
        <v>57</v>
      </c>
      <c r="E766" s="17">
        <v>221</v>
      </c>
      <c r="F766">
        <v>54</v>
      </c>
      <c r="G766">
        <v>36</v>
      </c>
      <c r="H766">
        <v>2</v>
      </c>
      <c r="I766">
        <v>0</v>
      </c>
      <c r="J766">
        <v>0</v>
      </c>
      <c r="K766">
        <v>32</v>
      </c>
      <c r="L766">
        <v>0</v>
      </c>
      <c r="M766">
        <v>0</v>
      </c>
      <c r="P766" s="4" t="str">
        <f>VLOOKUP(E766,'Maps and Palettes'!$H$2:$I$418,2,FALSE)</f>
        <v>Zozo: Exterior</v>
      </c>
      <c r="Q766" s="5" t="s">
        <v>2022</v>
      </c>
      <c r="R766">
        <v>607</v>
      </c>
      <c r="S766" s="4">
        <f t="shared" si="256"/>
        <v>221</v>
      </c>
      <c r="T766" s="4">
        <f t="shared" si="257"/>
        <v>66</v>
      </c>
      <c r="U766" s="4">
        <f t="shared" si="258"/>
        <v>56</v>
      </c>
      <c r="V766" s="4">
        <f t="shared" si="259"/>
        <v>0</v>
      </c>
      <c r="W766">
        <v>311</v>
      </c>
      <c r="X766" s="5" t="s">
        <v>3220</v>
      </c>
      <c r="AQ766" s="19">
        <v>221</v>
      </c>
      <c r="BB766" s="19"/>
    </row>
    <row r="767" spans="1:54" ht="30">
      <c r="A767">
        <v>634</v>
      </c>
      <c r="B767" s="4">
        <v>225</v>
      </c>
      <c r="C767">
        <v>11</v>
      </c>
      <c r="D767">
        <v>62</v>
      </c>
      <c r="E767" s="17">
        <v>221</v>
      </c>
      <c r="F767">
        <v>35</v>
      </c>
      <c r="G767">
        <v>34</v>
      </c>
      <c r="H767">
        <v>2</v>
      </c>
      <c r="I767">
        <v>0</v>
      </c>
      <c r="J767">
        <v>0</v>
      </c>
      <c r="K767">
        <v>32</v>
      </c>
      <c r="L767">
        <v>0</v>
      </c>
      <c r="M767">
        <v>0</v>
      </c>
      <c r="P767" s="4" t="str">
        <f>VLOOKUP(E767,'Maps and Palettes'!$H$2:$I$418,2,FALSE)</f>
        <v>Zozo: Exterior</v>
      </c>
      <c r="Q767" s="5" t="s">
        <v>2023</v>
      </c>
      <c r="R767">
        <v>612</v>
      </c>
      <c r="S767" s="4">
        <f t="shared" si="256"/>
        <v>221</v>
      </c>
      <c r="T767" s="4">
        <f t="shared" si="257"/>
        <v>11</v>
      </c>
      <c r="U767" s="4">
        <f t="shared" si="258"/>
        <v>61</v>
      </c>
      <c r="V767" s="4">
        <f t="shared" si="259"/>
        <v>0</v>
      </c>
      <c r="W767">
        <v>312</v>
      </c>
      <c r="X767" s="5" t="s">
        <v>3222</v>
      </c>
      <c r="AC767" s="4" t="s">
        <v>2027</v>
      </c>
      <c r="AQ767" s="19">
        <v>221</v>
      </c>
      <c r="BB767" s="19"/>
    </row>
    <row r="768" spans="1:54">
      <c r="A768">
        <v>635</v>
      </c>
      <c r="B768" s="4">
        <v>225</v>
      </c>
      <c r="C768">
        <v>30</v>
      </c>
      <c r="D768">
        <v>62</v>
      </c>
      <c r="E768" s="17">
        <v>221</v>
      </c>
      <c r="F768">
        <v>31</v>
      </c>
      <c r="G768">
        <v>31</v>
      </c>
      <c r="H768">
        <v>2</v>
      </c>
      <c r="I768">
        <v>0</v>
      </c>
      <c r="J768">
        <v>0</v>
      </c>
      <c r="K768">
        <v>32</v>
      </c>
      <c r="L768">
        <v>0</v>
      </c>
      <c r="M768">
        <v>0</v>
      </c>
      <c r="P768" s="4" t="str">
        <f>VLOOKUP(E768,'Maps and Palettes'!$H$2:$I$418,2,FALSE)</f>
        <v>Zozo: Exterior</v>
      </c>
      <c r="Q768" s="5" t="s">
        <v>2024</v>
      </c>
      <c r="R768">
        <v>613</v>
      </c>
      <c r="S768" s="4">
        <f t="shared" si="256"/>
        <v>221</v>
      </c>
      <c r="T768" s="4">
        <f t="shared" si="257"/>
        <v>30</v>
      </c>
      <c r="U768" s="4">
        <f t="shared" si="258"/>
        <v>61</v>
      </c>
      <c r="V768" s="4">
        <f t="shared" si="259"/>
        <v>0</v>
      </c>
      <c r="W768">
        <v>313</v>
      </c>
      <c r="X768" s="5" t="s">
        <v>3221</v>
      </c>
      <c r="AC768" s="4" t="s">
        <v>2029</v>
      </c>
      <c r="AQ768" s="19">
        <v>221</v>
      </c>
      <c r="BB768" s="19"/>
    </row>
    <row r="769" spans="1:56">
      <c r="A769">
        <v>636</v>
      </c>
      <c r="B769" s="4">
        <v>225</v>
      </c>
      <c r="C769">
        <v>30</v>
      </c>
      <c r="D769">
        <v>34</v>
      </c>
      <c r="E769" s="17">
        <v>221</v>
      </c>
      <c r="F769">
        <v>30</v>
      </c>
      <c r="G769">
        <v>22</v>
      </c>
      <c r="H769">
        <v>2</v>
      </c>
      <c r="I769">
        <v>0</v>
      </c>
      <c r="J769">
        <v>0</v>
      </c>
      <c r="K769">
        <v>32</v>
      </c>
      <c r="L769">
        <v>0</v>
      </c>
      <c r="M769">
        <v>0</v>
      </c>
      <c r="P769" s="4" t="str">
        <f>VLOOKUP(E769,'Maps and Palettes'!$H$2:$I$418,2,FALSE)</f>
        <v>Zozo: Exterior</v>
      </c>
      <c r="Q769" s="5" t="s">
        <v>2025</v>
      </c>
      <c r="R769">
        <v>614</v>
      </c>
      <c r="S769" s="4">
        <f t="shared" si="256"/>
        <v>221</v>
      </c>
      <c r="T769" s="4">
        <f t="shared" si="257"/>
        <v>30</v>
      </c>
      <c r="U769" s="4">
        <f t="shared" si="258"/>
        <v>33</v>
      </c>
      <c r="V769" s="4">
        <f t="shared" si="259"/>
        <v>0</v>
      </c>
      <c r="W769">
        <v>313</v>
      </c>
      <c r="X769" s="5" t="s">
        <v>3221</v>
      </c>
      <c r="AC769" s="4" t="s">
        <v>2030</v>
      </c>
      <c r="AQ769" s="19">
        <v>221</v>
      </c>
      <c r="BB769" s="19"/>
    </row>
    <row r="770" spans="1:56" ht="30">
      <c r="A770">
        <v>637</v>
      </c>
      <c r="B770" s="4">
        <v>225</v>
      </c>
      <c r="C770">
        <v>35</v>
      </c>
      <c r="D770">
        <v>14</v>
      </c>
      <c r="E770" s="17">
        <v>221</v>
      </c>
      <c r="F770">
        <v>35</v>
      </c>
      <c r="G770">
        <v>16</v>
      </c>
      <c r="H770">
        <v>2</v>
      </c>
      <c r="I770">
        <v>0</v>
      </c>
      <c r="J770">
        <v>0</v>
      </c>
      <c r="K770">
        <v>32</v>
      </c>
      <c r="L770">
        <v>0</v>
      </c>
      <c r="M770">
        <v>0</v>
      </c>
      <c r="P770" s="4" t="str">
        <f>VLOOKUP(E770,'Maps and Palettes'!$H$2:$I$418,2,FALSE)</f>
        <v>Zozo: Exterior</v>
      </c>
      <c r="Q770" s="5" t="s">
        <v>3224</v>
      </c>
      <c r="R770">
        <v>615</v>
      </c>
      <c r="S770" s="4">
        <f t="shared" si="256"/>
        <v>221</v>
      </c>
      <c r="T770" s="4">
        <f t="shared" si="257"/>
        <v>35</v>
      </c>
      <c r="U770" s="4">
        <f t="shared" si="258"/>
        <v>13</v>
      </c>
      <c r="V770" s="4">
        <f t="shared" si="259"/>
        <v>0</v>
      </c>
      <c r="W770">
        <v>314</v>
      </c>
      <c r="X770" s="5" t="s">
        <v>3223</v>
      </c>
      <c r="AC770" s="4" t="s">
        <v>2032</v>
      </c>
      <c r="AQ770" s="19">
        <v>221</v>
      </c>
      <c r="BB770" s="19"/>
    </row>
    <row r="771" spans="1:56" ht="30">
      <c r="A771">
        <v>638</v>
      </c>
      <c r="B771" s="4">
        <v>225</v>
      </c>
      <c r="C771">
        <v>11</v>
      </c>
      <c r="D771">
        <v>62</v>
      </c>
      <c r="E771" s="17">
        <v>221</v>
      </c>
      <c r="F771">
        <v>35</v>
      </c>
      <c r="G771">
        <v>34</v>
      </c>
      <c r="H771">
        <v>2</v>
      </c>
      <c r="I771">
        <v>0</v>
      </c>
      <c r="J771">
        <v>0</v>
      </c>
      <c r="K771">
        <v>32</v>
      </c>
      <c r="L771">
        <v>0</v>
      </c>
      <c r="M771">
        <v>0</v>
      </c>
      <c r="P771" s="4" t="str">
        <f>VLOOKUP(E771,'Maps and Palettes'!$H$2:$I$418,2,FALSE)</f>
        <v>Zozo: Exterior</v>
      </c>
      <c r="Q771" s="5" t="s">
        <v>2023</v>
      </c>
      <c r="Y771" t="s">
        <v>3225</v>
      </c>
      <c r="AC771" s="4" t="s">
        <v>2026</v>
      </c>
      <c r="AQ771" s="19">
        <v>221</v>
      </c>
      <c r="BB771" s="19"/>
    </row>
    <row r="772" spans="1:56">
      <c r="A772">
        <v>639</v>
      </c>
      <c r="B772" s="4">
        <v>225</v>
      </c>
      <c r="C772">
        <v>30</v>
      </c>
      <c r="D772">
        <v>62</v>
      </c>
      <c r="E772" s="17">
        <v>221</v>
      </c>
      <c r="F772">
        <v>31</v>
      </c>
      <c r="G772">
        <v>31</v>
      </c>
      <c r="H772">
        <v>2</v>
      </c>
      <c r="I772">
        <v>0</v>
      </c>
      <c r="J772">
        <v>0</v>
      </c>
      <c r="K772">
        <v>32</v>
      </c>
      <c r="L772">
        <v>0</v>
      </c>
      <c r="M772">
        <v>0</v>
      </c>
      <c r="P772" s="4" t="str">
        <f>VLOOKUP(E772,'Maps and Palettes'!$H$2:$I$418,2,FALSE)</f>
        <v>Zozo: Exterior</v>
      </c>
      <c r="Q772" s="5" t="s">
        <v>2024</v>
      </c>
      <c r="Y772" s="4" t="s">
        <v>3225</v>
      </c>
      <c r="AC772" s="4" t="s">
        <v>2028</v>
      </c>
      <c r="AQ772" s="19">
        <v>221</v>
      </c>
      <c r="BB772" s="19"/>
    </row>
    <row r="773" spans="1:56">
      <c r="A773">
        <v>640</v>
      </c>
      <c r="B773" s="4">
        <v>225</v>
      </c>
      <c r="C773">
        <v>30</v>
      </c>
      <c r="D773">
        <v>34</v>
      </c>
      <c r="E773" s="17">
        <v>221</v>
      </c>
      <c r="F773">
        <v>30</v>
      </c>
      <c r="G773">
        <v>22</v>
      </c>
      <c r="H773">
        <v>2</v>
      </c>
      <c r="I773">
        <v>0</v>
      </c>
      <c r="J773">
        <v>0</v>
      </c>
      <c r="K773">
        <v>32</v>
      </c>
      <c r="L773">
        <v>0</v>
      </c>
      <c r="M773">
        <v>0</v>
      </c>
      <c r="P773" s="4" t="str">
        <f>VLOOKUP(E773,'Maps and Palettes'!$H$2:$I$418,2,FALSE)</f>
        <v>Zozo: Exterior</v>
      </c>
      <c r="Q773" s="5" t="s">
        <v>2025</v>
      </c>
      <c r="Y773" s="4" t="s">
        <v>3225</v>
      </c>
      <c r="AC773" s="4" t="s">
        <v>2031</v>
      </c>
      <c r="AQ773" s="19">
        <v>221</v>
      </c>
      <c r="BB773" s="19"/>
    </row>
    <row r="774" spans="1:56" ht="30">
      <c r="A774">
        <v>641</v>
      </c>
      <c r="B774" s="4">
        <v>225</v>
      </c>
      <c r="C774">
        <v>35</v>
      </c>
      <c r="D774">
        <v>14</v>
      </c>
      <c r="E774" s="17">
        <v>221</v>
      </c>
      <c r="F774">
        <v>35</v>
      </c>
      <c r="G774">
        <v>16</v>
      </c>
      <c r="H774">
        <v>2</v>
      </c>
      <c r="I774">
        <v>0</v>
      </c>
      <c r="J774">
        <v>0</v>
      </c>
      <c r="K774">
        <v>32</v>
      </c>
      <c r="L774">
        <v>0</v>
      </c>
      <c r="M774">
        <v>0</v>
      </c>
      <c r="P774" s="4" t="str">
        <f>VLOOKUP(E774,'Maps and Palettes'!$H$2:$I$418,2,FALSE)</f>
        <v>Zozo: Exterior</v>
      </c>
      <c r="Q774" s="5" t="s">
        <v>3224</v>
      </c>
      <c r="Y774" s="4" t="s">
        <v>3225</v>
      </c>
      <c r="AC774" s="4" t="s">
        <v>2033</v>
      </c>
      <c r="AQ774" s="19">
        <v>221</v>
      </c>
      <c r="BB774" s="19"/>
    </row>
    <row r="775" spans="1:56" ht="30">
      <c r="A775">
        <v>1225</v>
      </c>
      <c r="B775" s="4">
        <v>226</v>
      </c>
      <c r="C775">
        <v>81</v>
      </c>
      <c r="D775">
        <v>38</v>
      </c>
      <c r="E775" s="17">
        <v>221</v>
      </c>
      <c r="F775">
        <v>33</v>
      </c>
      <c r="G775">
        <v>10</v>
      </c>
      <c r="H775">
        <v>2</v>
      </c>
      <c r="I775">
        <v>0</v>
      </c>
      <c r="J775">
        <v>0</v>
      </c>
      <c r="K775">
        <v>32</v>
      </c>
      <c r="L775">
        <v>2</v>
      </c>
      <c r="M775">
        <v>0</v>
      </c>
      <c r="N775" s="4" t="s">
        <v>281</v>
      </c>
      <c r="O775" s="4" t="s">
        <v>246</v>
      </c>
      <c r="P775" s="4" t="str">
        <f>VLOOKUP(E775,'Maps and Palettes'!$H$2:$I$418,2,FALSE)</f>
        <v>Zozo: Exterior</v>
      </c>
      <c r="Q775" s="5" t="s">
        <v>3134</v>
      </c>
      <c r="R775">
        <v>619</v>
      </c>
      <c r="S775" s="4">
        <f>IF(VLOOKUP(R775,$A$3:$M$1354,5,FALSE)=511,"parent_map",VLOOKUP(R775,$A$3:$M$1354,2,FALSE))</f>
        <v>221</v>
      </c>
      <c r="T775" s="4">
        <f>VLOOKUP(R775,$A$3:$M$1354,6,FALSE)</f>
        <v>82</v>
      </c>
      <c r="U775" s="4">
        <f>VLOOKUP(R775,$A$3:$M$1354,7,FALSE)</f>
        <v>37</v>
      </c>
      <c r="V775" s="4">
        <f>VLOOKUP(R775,$A$3:$M$1354,8,FALSE)</f>
        <v>0</v>
      </c>
      <c r="W775">
        <v>315</v>
      </c>
      <c r="X775" s="4" t="s">
        <v>3135</v>
      </c>
      <c r="AQ775" s="19">
        <v>221</v>
      </c>
      <c r="BB775" s="19"/>
    </row>
    <row r="776" spans="1:56" ht="45">
      <c r="A776">
        <v>642</v>
      </c>
      <c r="B776" s="4">
        <v>231</v>
      </c>
      <c r="C776">
        <v>4</v>
      </c>
      <c r="D776">
        <v>24</v>
      </c>
      <c r="E776" s="17">
        <v>232</v>
      </c>
      <c r="F776">
        <v>117</v>
      </c>
      <c r="G776">
        <v>14</v>
      </c>
      <c r="H776">
        <v>0</v>
      </c>
      <c r="I776">
        <v>0</v>
      </c>
      <c r="J776">
        <v>0</v>
      </c>
      <c r="K776">
        <v>0</v>
      </c>
      <c r="L776">
        <v>0</v>
      </c>
      <c r="M776">
        <v>0</v>
      </c>
      <c r="P776" s="4" t="str">
        <f>VLOOKUP(E776,'Maps and Palettes'!$H$2:$I$418,2,FALSE)</f>
        <v>Opera House: Backstage (Before Opera)</v>
      </c>
      <c r="Q776" s="5" t="s">
        <v>2053</v>
      </c>
      <c r="R776">
        <v>647</v>
      </c>
      <c r="S776" s="4">
        <f>IF(VLOOKUP(R776,$A$3:$M$1354,5,FALSE)=511,"parent_map",VLOOKUP(R776,$A$3:$M$1354,2,FALSE))</f>
        <v>232</v>
      </c>
      <c r="T776" s="4">
        <f>VLOOKUP(R776,$A$3:$M$1354,6,FALSE)</f>
        <v>4</v>
      </c>
      <c r="U776" s="4">
        <f>VLOOKUP(R776,$A$3:$M$1354,7,FALSE)</f>
        <v>26</v>
      </c>
      <c r="V776" s="4">
        <f>VLOOKUP(R776,$A$3:$M$1354,8,FALSE)</f>
        <v>2</v>
      </c>
      <c r="W776">
        <v>316</v>
      </c>
      <c r="X776" s="5" t="s">
        <v>3236</v>
      </c>
      <c r="Y776" s="4" t="s">
        <v>3234</v>
      </c>
      <c r="AQ776" s="19">
        <v>232</v>
      </c>
      <c r="BB776" s="19" t="s">
        <v>0</v>
      </c>
      <c r="BD776" s="19" t="s">
        <v>12263</v>
      </c>
    </row>
    <row r="777" spans="1:56" ht="30">
      <c r="A777">
        <v>643</v>
      </c>
      <c r="B777" s="4">
        <v>231</v>
      </c>
      <c r="C777">
        <v>28</v>
      </c>
      <c r="D777">
        <v>24</v>
      </c>
      <c r="E777" s="17">
        <v>232</v>
      </c>
      <c r="F777">
        <v>114</v>
      </c>
      <c r="G777">
        <v>36</v>
      </c>
      <c r="H777">
        <v>0</v>
      </c>
      <c r="I777">
        <v>0</v>
      </c>
      <c r="J777">
        <v>0</v>
      </c>
      <c r="K777">
        <v>0</v>
      </c>
      <c r="L777">
        <v>0</v>
      </c>
      <c r="M777">
        <v>0</v>
      </c>
      <c r="P777" s="4" t="str">
        <f>VLOOKUP(E777,'Maps and Palettes'!$H$2:$I$418,2,FALSE)</f>
        <v>Opera House: Backstage (Before Opera)</v>
      </c>
      <c r="Q777" s="5" t="s">
        <v>2054</v>
      </c>
      <c r="R777">
        <v>648</v>
      </c>
      <c r="S777" s="4">
        <f>IF(VLOOKUP(R777,$A$3:$M$1354,5,FALSE)=511,"parent_map",VLOOKUP(R777,$A$3:$M$1354,2,FALSE))</f>
        <v>232</v>
      </c>
      <c r="T777" s="4">
        <f>VLOOKUP(R777,$A$3:$M$1354,6,FALSE)</f>
        <v>28</v>
      </c>
      <c r="U777" s="4">
        <f>VLOOKUP(R777,$A$3:$M$1354,7,FALSE)</f>
        <v>26</v>
      </c>
      <c r="V777" s="4">
        <f>VLOOKUP(R777,$A$3:$M$1354,8,FALSE)</f>
        <v>2</v>
      </c>
      <c r="W777">
        <v>316</v>
      </c>
      <c r="X777" s="5" t="s">
        <v>3236</v>
      </c>
      <c r="Y777" s="4" t="s">
        <v>3234</v>
      </c>
      <c r="AQ777" s="19">
        <v>232</v>
      </c>
      <c r="BB777" s="19" t="s">
        <v>0</v>
      </c>
    </row>
    <row r="778" spans="1:56" ht="30">
      <c r="A778">
        <v>644</v>
      </c>
      <c r="B778" s="4">
        <v>231</v>
      </c>
      <c r="C778">
        <v>7</v>
      </c>
      <c r="D778">
        <v>49</v>
      </c>
      <c r="E778" s="17">
        <v>237</v>
      </c>
      <c r="F778">
        <v>48</v>
      </c>
      <c r="G778">
        <v>32</v>
      </c>
      <c r="H778">
        <v>2</v>
      </c>
      <c r="I778">
        <v>0</v>
      </c>
      <c r="J778">
        <v>0</v>
      </c>
      <c r="K778">
        <v>32</v>
      </c>
      <c r="L778">
        <v>0</v>
      </c>
      <c r="M778">
        <v>0</v>
      </c>
      <c r="P778" s="4" t="str">
        <f>VLOOKUP(E778,'Maps and Palettes'!$H$2:$I$418,2,FALSE)</f>
        <v>Opera House: Lobby</v>
      </c>
      <c r="Q778" s="5" t="s">
        <v>2055</v>
      </c>
      <c r="W778">
        <v>316</v>
      </c>
      <c r="X778" s="5" t="s">
        <v>3236</v>
      </c>
      <c r="Y778" s="4" t="s">
        <v>3234</v>
      </c>
      <c r="Z778" s="5" t="s">
        <v>2057</v>
      </c>
      <c r="AA778" s="5"/>
      <c r="AB778" s="4" t="s">
        <v>2047</v>
      </c>
      <c r="AC778" s="4" t="s">
        <v>2060</v>
      </c>
      <c r="AQ778" s="19">
        <v>237</v>
      </c>
      <c r="BB778" s="19" t="s">
        <v>0</v>
      </c>
    </row>
    <row r="779" spans="1:56" ht="30">
      <c r="A779">
        <v>645</v>
      </c>
      <c r="B779" s="4">
        <v>231</v>
      </c>
      <c r="C779">
        <v>25</v>
      </c>
      <c r="D779">
        <v>49</v>
      </c>
      <c r="E779" s="17">
        <v>237</v>
      </c>
      <c r="F779">
        <v>72</v>
      </c>
      <c r="G779">
        <v>32</v>
      </c>
      <c r="H779">
        <v>2</v>
      </c>
      <c r="I779">
        <v>0</v>
      </c>
      <c r="J779">
        <v>0</v>
      </c>
      <c r="K779">
        <v>32</v>
      </c>
      <c r="L779">
        <v>0</v>
      </c>
      <c r="M779">
        <v>0</v>
      </c>
      <c r="P779" s="4" t="str">
        <f>VLOOKUP(E779,'Maps and Palettes'!$H$2:$I$418,2,FALSE)</f>
        <v>Opera House: Lobby</v>
      </c>
      <c r="Q779" s="5" t="s">
        <v>2056</v>
      </c>
      <c r="W779">
        <v>316</v>
      </c>
      <c r="X779" s="5" t="s">
        <v>3236</v>
      </c>
      <c r="Y779" s="4" t="s">
        <v>3234</v>
      </c>
      <c r="Z779" s="5" t="s">
        <v>2059</v>
      </c>
      <c r="AA779" s="5"/>
      <c r="AB779" s="4" t="s">
        <v>2047</v>
      </c>
      <c r="AC779" s="4" t="s">
        <v>2060</v>
      </c>
      <c r="AQ779" s="19">
        <v>237</v>
      </c>
      <c r="BB779" s="19" t="s">
        <v>0</v>
      </c>
    </row>
    <row r="780" spans="1:56" ht="30">
      <c r="A780">
        <v>646</v>
      </c>
      <c r="B780" s="4">
        <v>232</v>
      </c>
      <c r="C780">
        <v>117</v>
      </c>
      <c r="D780">
        <v>3</v>
      </c>
      <c r="E780" s="17">
        <v>235</v>
      </c>
      <c r="F780">
        <v>6</v>
      </c>
      <c r="G780">
        <v>17</v>
      </c>
      <c r="H780">
        <v>0</v>
      </c>
      <c r="I780">
        <v>0</v>
      </c>
      <c r="J780">
        <v>0</v>
      </c>
      <c r="K780">
        <v>0</v>
      </c>
      <c r="L780">
        <v>0</v>
      </c>
      <c r="M780">
        <v>0</v>
      </c>
      <c r="P780" s="4" t="str">
        <f>VLOOKUP(E780,'Maps and Palettes'!$H$2:$I$418,2,FALSE)</f>
        <v>Opera House: Stage (Catwalk)</v>
      </c>
      <c r="Q780" s="5" t="s">
        <v>2038</v>
      </c>
      <c r="R780">
        <v>657</v>
      </c>
      <c r="S780" s="4">
        <f>IF(VLOOKUP(R780,$A$3:$M$1354,5,FALSE)=511,"parent_map",VLOOKUP(R780,$A$3:$M$1354,2,FALSE))</f>
        <v>235</v>
      </c>
      <c r="T780" s="4">
        <f>VLOOKUP(R780,$A$3:$M$1354,6,FALSE)</f>
        <v>117</v>
      </c>
      <c r="U780" s="4">
        <f>VLOOKUP(R780,$A$3:$M$1354,7,FALSE)</f>
        <v>5</v>
      </c>
      <c r="V780" s="4">
        <f>VLOOKUP(R780,$A$3:$M$1354,8,FALSE)</f>
        <v>2</v>
      </c>
      <c r="W780">
        <v>317</v>
      </c>
      <c r="X780" s="5" t="s">
        <v>3226</v>
      </c>
      <c r="AQ780" s="19">
        <v>235</v>
      </c>
      <c r="BB780" s="19" t="s">
        <v>0</v>
      </c>
    </row>
    <row r="781" spans="1:56" ht="30">
      <c r="A781">
        <v>647</v>
      </c>
      <c r="B781" s="4">
        <v>232</v>
      </c>
      <c r="C781">
        <v>117</v>
      </c>
      <c r="D781">
        <v>15</v>
      </c>
      <c r="E781" s="17">
        <v>231</v>
      </c>
      <c r="F781">
        <v>4</v>
      </c>
      <c r="G781">
        <v>26</v>
      </c>
      <c r="H781">
        <v>2</v>
      </c>
      <c r="I781">
        <v>0</v>
      </c>
      <c r="J781">
        <v>0</v>
      </c>
      <c r="K781">
        <v>32</v>
      </c>
      <c r="L781">
        <v>0</v>
      </c>
      <c r="M781">
        <v>0</v>
      </c>
      <c r="P781" s="4" t="str">
        <f>VLOOKUP(E781,'Maps and Palettes'!$H$2:$I$418,2,FALSE)</f>
        <v>Opera House: Theater (WoR)</v>
      </c>
      <c r="Q781" s="5" t="s">
        <v>2039</v>
      </c>
      <c r="R781">
        <v>642</v>
      </c>
      <c r="S781" s="4">
        <f>IF(VLOOKUP(R781,$A$3:$M$1354,5,FALSE)=511,"parent_map",VLOOKUP(R781,$A$3:$M$1354,2,FALSE))</f>
        <v>231</v>
      </c>
      <c r="T781" s="4">
        <f>VLOOKUP(R781,$A$3:$M$1354,6,FALSE)</f>
        <v>117</v>
      </c>
      <c r="U781" s="4">
        <f>VLOOKUP(R781,$A$3:$M$1354,7,FALSE)</f>
        <v>14</v>
      </c>
      <c r="V781" s="4">
        <f>VLOOKUP(R781,$A$3:$M$1354,8,FALSE)</f>
        <v>0</v>
      </c>
      <c r="W781">
        <v>317</v>
      </c>
      <c r="X781" s="5" t="s">
        <v>3226</v>
      </c>
      <c r="AQ781" s="19">
        <v>231</v>
      </c>
      <c r="BB781" s="19" t="s">
        <v>0</v>
      </c>
    </row>
    <row r="782" spans="1:56">
      <c r="A782">
        <v>648</v>
      </c>
      <c r="B782" s="4">
        <v>232</v>
      </c>
      <c r="C782">
        <v>114</v>
      </c>
      <c r="D782">
        <v>37</v>
      </c>
      <c r="E782" s="17">
        <v>231</v>
      </c>
      <c r="F782">
        <v>28</v>
      </c>
      <c r="G782">
        <v>26</v>
      </c>
      <c r="H782">
        <v>2</v>
      </c>
      <c r="I782">
        <v>0</v>
      </c>
      <c r="J782">
        <v>0</v>
      </c>
      <c r="K782">
        <v>32</v>
      </c>
      <c r="L782">
        <v>0</v>
      </c>
      <c r="M782">
        <v>0</v>
      </c>
      <c r="P782" s="4" t="str">
        <f>VLOOKUP(E782,'Maps and Palettes'!$H$2:$I$418,2,FALSE)</f>
        <v>Opera House: Theater (WoR)</v>
      </c>
      <c r="Q782" s="5" t="s">
        <v>2040</v>
      </c>
      <c r="R782">
        <v>643</v>
      </c>
      <c r="S782" s="4">
        <f>IF(VLOOKUP(R782,$A$3:$M$1354,5,FALSE)=511,"parent_map",VLOOKUP(R782,$A$3:$M$1354,2,FALSE))</f>
        <v>231</v>
      </c>
      <c r="T782" s="4">
        <f>VLOOKUP(R782,$A$3:$M$1354,6,FALSE)</f>
        <v>114</v>
      </c>
      <c r="U782" s="4">
        <f>VLOOKUP(R782,$A$3:$M$1354,7,FALSE)</f>
        <v>36</v>
      </c>
      <c r="V782" s="4">
        <f>VLOOKUP(R782,$A$3:$M$1354,8,FALSE)</f>
        <v>0</v>
      </c>
      <c r="W782">
        <v>318</v>
      </c>
      <c r="X782" s="5" t="s">
        <v>2040</v>
      </c>
      <c r="AQ782" s="19">
        <v>231</v>
      </c>
      <c r="BB782" s="19" t="s">
        <v>0</v>
      </c>
    </row>
    <row r="783" spans="1:56" s="4" customFormat="1">
      <c r="B783" s="4">
        <v>232</v>
      </c>
      <c r="C783" s="4">
        <v>118</v>
      </c>
      <c r="D783" s="4">
        <v>27</v>
      </c>
      <c r="E783" s="17">
        <v>231</v>
      </c>
      <c r="F783" s="4">
        <v>22</v>
      </c>
      <c r="G783" s="4">
        <v>22</v>
      </c>
      <c r="Q783" s="5"/>
      <c r="W783" s="4">
        <v>318</v>
      </c>
      <c r="X783" s="5" t="s">
        <v>2040</v>
      </c>
      <c r="Y783" s="4" t="s">
        <v>3228</v>
      </c>
      <c r="Z783" s="4" t="s">
        <v>3227</v>
      </c>
      <c r="AP783" s="19"/>
      <c r="AQ783" s="19">
        <v>231</v>
      </c>
      <c r="BB783" s="19" t="s">
        <v>0</v>
      </c>
    </row>
    <row r="784" spans="1:56" ht="45">
      <c r="A784">
        <v>649</v>
      </c>
      <c r="B784" s="4">
        <v>233</v>
      </c>
      <c r="C784">
        <v>4</v>
      </c>
      <c r="D784">
        <v>24</v>
      </c>
      <c r="E784" s="17">
        <v>237</v>
      </c>
      <c r="F784">
        <v>117</v>
      </c>
      <c r="G784">
        <v>14</v>
      </c>
      <c r="H784">
        <v>0</v>
      </c>
      <c r="I784">
        <v>0</v>
      </c>
      <c r="J784">
        <v>0</v>
      </c>
      <c r="K784">
        <v>0</v>
      </c>
      <c r="L784">
        <v>0</v>
      </c>
      <c r="M784">
        <v>0</v>
      </c>
      <c r="P784" s="4" t="str">
        <f>VLOOKUP(E784,'Maps and Palettes'!$H$2:$I$418,2,FALSE)</f>
        <v>Opera House: Lobby</v>
      </c>
      <c r="Q784" s="5" t="s">
        <v>3229</v>
      </c>
      <c r="R784">
        <v>660</v>
      </c>
      <c r="S784" s="4">
        <f>IF(VLOOKUP(R784,$A$3:$M$1354,5,FALSE)=511,"parent_map",VLOOKUP(R784,$A$3:$M$1354,2,FALSE))</f>
        <v>237</v>
      </c>
      <c r="T784" s="4">
        <f>VLOOKUP(R784,$A$3:$M$1354,6,FALSE)</f>
        <v>4</v>
      </c>
      <c r="U784" s="4">
        <f>VLOOKUP(R784,$A$3:$M$1354,7,FALSE)</f>
        <v>26</v>
      </c>
      <c r="V784" s="4">
        <f>VLOOKUP(R784,$A$3:$M$1354,8,FALSE)</f>
        <v>2</v>
      </c>
      <c r="W784">
        <v>319</v>
      </c>
      <c r="X784" s="5" t="s">
        <v>3235</v>
      </c>
      <c r="Y784" s="4" t="s">
        <v>3233</v>
      </c>
      <c r="AQ784" s="19">
        <v>237</v>
      </c>
      <c r="BB784" s="19" t="s">
        <v>0</v>
      </c>
    </row>
    <row r="785" spans="1:54" ht="30">
      <c r="A785">
        <v>650</v>
      </c>
      <c r="B785" s="4">
        <v>233</v>
      </c>
      <c r="C785">
        <v>28</v>
      </c>
      <c r="D785">
        <v>24</v>
      </c>
      <c r="E785" s="17">
        <v>237</v>
      </c>
      <c r="F785">
        <v>114</v>
      </c>
      <c r="G785">
        <v>36</v>
      </c>
      <c r="H785">
        <v>0</v>
      </c>
      <c r="I785">
        <v>0</v>
      </c>
      <c r="J785">
        <v>0</v>
      </c>
      <c r="K785">
        <v>0</v>
      </c>
      <c r="L785">
        <v>0</v>
      </c>
      <c r="M785">
        <v>0</v>
      </c>
      <c r="P785" s="4" t="str">
        <f>VLOOKUP(E785,'Maps and Palettes'!$H$2:$I$418,2,FALSE)</f>
        <v>Opera House: Lobby</v>
      </c>
      <c r="Q785" s="5" t="s">
        <v>3230</v>
      </c>
      <c r="R785">
        <v>661</v>
      </c>
      <c r="S785" s="4">
        <f>IF(VLOOKUP(R785,$A$3:$M$1354,5,FALSE)=511,"parent_map",VLOOKUP(R785,$A$3:$M$1354,2,FALSE))</f>
        <v>237</v>
      </c>
      <c r="T785" s="4">
        <f>VLOOKUP(R785,$A$3:$M$1354,6,FALSE)</f>
        <v>28</v>
      </c>
      <c r="U785" s="4">
        <f>VLOOKUP(R785,$A$3:$M$1354,7,FALSE)</f>
        <v>26</v>
      </c>
      <c r="V785" s="4">
        <f>VLOOKUP(R785,$A$3:$M$1354,8,FALSE)</f>
        <v>2</v>
      </c>
      <c r="W785">
        <v>319</v>
      </c>
      <c r="X785" s="5" t="s">
        <v>3235</v>
      </c>
      <c r="Y785" s="4" t="s">
        <v>3233</v>
      </c>
      <c r="AQ785" s="19">
        <v>237</v>
      </c>
      <c r="BB785" s="19" t="s">
        <v>0</v>
      </c>
    </row>
    <row r="786" spans="1:54" ht="30">
      <c r="A786">
        <v>651</v>
      </c>
      <c r="B786" s="4">
        <v>233</v>
      </c>
      <c r="C786">
        <v>7</v>
      </c>
      <c r="D786">
        <v>49</v>
      </c>
      <c r="E786" s="17">
        <v>237</v>
      </c>
      <c r="F786">
        <v>48</v>
      </c>
      <c r="G786">
        <v>32</v>
      </c>
      <c r="H786">
        <v>2</v>
      </c>
      <c r="I786">
        <v>0</v>
      </c>
      <c r="J786">
        <v>0</v>
      </c>
      <c r="K786">
        <v>32</v>
      </c>
      <c r="L786">
        <v>0</v>
      </c>
      <c r="M786">
        <v>0</v>
      </c>
      <c r="P786" s="4" t="str">
        <f>VLOOKUP(E786,'Maps and Palettes'!$H$2:$I$418,2,FALSE)</f>
        <v>Opera House: Lobby</v>
      </c>
      <c r="Q786" s="5" t="s">
        <v>3231</v>
      </c>
      <c r="W786">
        <v>319</v>
      </c>
      <c r="X786" s="5" t="s">
        <v>3235</v>
      </c>
      <c r="Y786" s="4" t="s">
        <v>3233</v>
      </c>
      <c r="AQ786" s="19">
        <v>237</v>
      </c>
      <c r="BB786" s="19" t="s">
        <v>0</v>
      </c>
    </row>
    <row r="787" spans="1:54" ht="30">
      <c r="A787">
        <v>652</v>
      </c>
      <c r="B787" s="4">
        <v>233</v>
      </c>
      <c r="C787">
        <v>25</v>
      </c>
      <c r="D787">
        <v>49</v>
      </c>
      <c r="E787" s="17">
        <v>237</v>
      </c>
      <c r="F787">
        <v>72</v>
      </c>
      <c r="G787">
        <v>32</v>
      </c>
      <c r="H787">
        <v>2</v>
      </c>
      <c r="I787">
        <v>0</v>
      </c>
      <c r="J787">
        <v>0</v>
      </c>
      <c r="K787">
        <v>32</v>
      </c>
      <c r="L787">
        <v>0</v>
      </c>
      <c r="M787">
        <v>0</v>
      </c>
      <c r="P787" s="4" t="str">
        <f>VLOOKUP(E787,'Maps and Palettes'!$H$2:$I$418,2,FALSE)</f>
        <v>Opera House: Lobby</v>
      </c>
      <c r="Q787" s="5" t="s">
        <v>3232</v>
      </c>
      <c r="W787">
        <v>319</v>
      </c>
      <c r="X787" s="5" t="s">
        <v>3235</v>
      </c>
      <c r="Y787" s="4" t="s">
        <v>3233</v>
      </c>
      <c r="AQ787" s="19">
        <v>237</v>
      </c>
      <c r="BB787" s="19" t="s">
        <v>0</v>
      </c>
    </row>
    <row r="788" spans="1:54" ht="30">
      <c r="A788">
        <v>653</v>
      </c>
      <c r="B788" s="4">
        <v>234</v>
      </c>
      <c r="C788">
        <v>4</v>
      </c>
      <c r="D788">
        <v>24</v>
      </c>
      <c r="E788" s="17">
        <v>238</v>
      </c>
      <c r="F788">
        <v>117</v>
      </c>
      <c r="G788">
        <v>14</v>
      </c>
      <c r="H788">
        <v>0</v>
      </c>
      <c r="I788">
        <v>0</v>
      </c>
      <c r="J788">
        <v>0</v>
      </c>
      <c r="K788">
        <v>0</v>
      </c>
      <c r="L788">
        <v>0</v>
      </c>
      <c r="M788">
        <v>0</v>
      </c>
      <c r="P788" s="4" t="str">
        <f>VLOOKUP(E788,'Maps and Palettes'!$H$2:$I$418,2,FALSE)</f>
        <v>Opera House: Backstage (During Opera)</v>
      </c>
      <c r="Q788" s="5" t="s">
        <v>2034</v>
      </c>
      <c r="R788">
        <v>663</v>
      </c>
      <c r="S788" s="4">
        <f>IF(VLOOKUP(R788,$A$3:$M$1354,5,FALSE)=511,"parent_map",VLOOKUP(R788,$A$3:$M$1354,2,FALSE))</f>
        <v>238</v>
      </c>
      <c r="T788" s="4">
        <f>VLOOKUP(R788,$A$3:$M$1354,6,FALSE)</f>
        <v>4</v>
      </c>
      <c r="U788" s="4">
        <f>VLOOKUP(R788,$A$3:$M$1354,7,FALSE)</f>
        <v>26</v>
      </c>
      <c r="V788" s="4">
        <f>VLOOKUP(R788,$A$3:$M$1354,8,FALSE)</f>
        <v>2</v>
      </c>
      <c r="Y788" s="5" t="s">
        <v>594</v>
      </c>
      <c r="AQ788" s="19">
        <v>238</v>
      </c>
      <c r="BB788" s="19" t="s">
        <v>0</v>
      </c>
    </row>
    <row r="789" spans="1:54" ht="30">
      <c r="A789">
        <v>654</v>
      </c>
      <c r="B789" s="4">
        <v>234</v>
      </c>
      <c r="C789">
        <v>28</v>
      </c>
      <c r="D789">
        <v>24</v>
      </c>
      <c r="E789" s="17">
        <v>238</v>
      </c>
      <c r="F789">
        <v>114</v>
      </c>
      <c r="G789">
        <v>36</v>
      </c>
      <c r="H789">
        <v>0</v>
      </c>
      <c r="I789">
        <v>0</v>
      </c>
      <c r="J789">
        <v>0</v>
      </c>
      <c r="K789">
        <v>0</v>
      </c>
      <c r="L789">
        <v>0</v>
      </c>
      <c r="M789">
        <v>0</v>
      </c>
      <c r="P789" s="4" t="str">
        <f>VLOOKUP(E789,'Maps and Palettes'!$H$2:$I$418,2,FALSE)</f>
        <v>Opera House: Backstage (During Opera)</v>
      </c>
      <c r="Q789" s="5" t="s">
        <v>2035</v>
      </c>
      <c r="R789">
        <v>664</v>
      </c>
      <c r="S789" s="4">
        <f>IF(VLOOKUP(R789,$A$3:$M$1354,5,FALSE)=511,"parent_map",VLOOKUP(R789,$A$3:$M$1354,2,FALSE))</f>
        <v>238</v>
      </c>
      <c r="T789" s="4">
        <f>VLOOKUP(R789,$A$3:$M$1354,6,FALSE)</f>
        <v>28</v>
      </c>
      <c r="U789" s="4">
        <f>VLOOKUP(R789,$A$3:$M$1354,7,FALSE)</f>
        <v>26</v>
      </c>
      <c r="V789" s="4">
        <f>VLOOKUP(R789,$A$3:$M$1354,8,FALSE)</f>
        <v>2</v>
      </c>
      <c r="Y789" s="5" t="s">
        <v>594</v>
      </c>
      <c r="AQ789" s="19">
        <v>238</v>
      </c>
      <c r="BB789" s="19" t="s">
        <v>0</v>
      </c>
    </row>
    <row r="790" spans="1:54" ht="30">
      <c r="A790">
        <v>655</v>
      </c>
      <c r="B790" s="4">
        <v>234</v>
      </c>
      <c r="C790">
        <v>7</v>
      </c>
      <c r="D790">
        <v>49</v>
      </c>
      <c r="E790" s="17">
        <v>237</v>
      </c>
      <c r="F790">
        <v>48</v>
      </c>
      <c r="G790">
        <v>32</v>
      </c>
      <c r="H790">
        <v>2</v>
      </c>
      <c r="I790">
        <v>0</v>
      </c>
      <c r="J790">
        <v>0</v>
      </c>
      <c r="K790">
        <v>32</v>
      </c>
      <c r="L790">
        <v>0</v>
      </c>
      <c r="M790">
        <v>0</v>
      </c>
      <c r="P790" s="4" t="str">
        <f>VLOOKUP(E790,'Maps and Palettes'!$H$2:$I$418,2,FALSE)</f>
        <v>Opera House: Lobby</v>
      </c>
      <c r="Q790" s="5" t="s">
        <v>2036</v>
      </c>
      <c r="Y790" s="5" t="s">
        <v>594</v>
      </c>
      <c r="Z790" s="5" t="s">
        <v>2051</v>
      </c>
      <c r="AA790" s="5"/>
      <c r="AB790" s="4" t="s">
        <v>2045</v>
      </c>
      <c r="AC790" s="4" t="s">
        <v>2046</v>
      </c>
      <c r="AQ790" s="19">
        <v>237</v>
      </c>
      <c r="BB790" s="19" t="s">
        <v>0</v>
      </c>
    </row>
    <row r="791" spans="1:54" ht="30">
      <c r="A791">
        <v>656</v>
      </c>
      <c r="B791" s="4">
        <v>234</v>
      </c>
      <c r="C791">
        <v>25</v>
      </c>
      <c r="D791">
        <v>49</v>
      </c>
      <c r="E791" s="17">
        <v>237</v>
      </c>
      <c r="F791">
        <v>72</v>
      </c>
      <c r="G791">
        <v>32</v>
      </c>
      <c r="H791">
        <v>2</v>
      </c>
      <c r="I791">
        <v>0</v>
      </c>
      <c r="J791">
        <v>0</v>
      </c>
      <c r="K791">
        <v>32</v>
      </c>
      <c r="L791">
        <v>0</v>
      </c>
      <c r="M791">
        <v>0</v>
      </c>
      <c r="P791" s="4" t="str">
        <f>VLOOKUP(E791,'Maps and Palettes'!$H$2:$I$418,2,FALSE)</f>
        <v>Opera House: Lobby</v>
      </c>
      <c r="Q791" s="5" t="s">
        <v>2037</v>
      </c>
      <c r="Y791" s="5" t="s">
        <v>594</v>
      </c>
      <c r="Z791" s="5" t="s">
        <v>2052</v>
      </c>
      <c r="AA791" s="5"/>
      <c r="AB791" s="4" t="s">
        <v>2045</v>
      </c>
      <c r="AC791" s="4" t="s">
        <v>2046</v>
      </c>
      <c r="AQ791" s="19">
        <v>237</v>
      </c>
      <c r="BB791" s="19" t="s">
        <v>0</v>
      </c>
    </row>
    <row r="792" spans="1:54">
      <c r="A792">
        <v>657</v>
      </c>
      <c r="B792" s="4">
        <v>235</v>
      </c>
      <c r="C792">
        <v>6</v>
      </c>
      <c r="D792">
        <v>18</v>
      </c>
      <c r="E792" s="17">
        <v>232</v>
      </c>
      <c r="F792">
        <v>117</v>
      </c>
      <c r="G792">
        <v>5</v>
      </c>
      <c r="H792">
        <v>2</v>
      </c>
      <c r="I792">
        <v>0</v>
      </c>
      <c r="J792">
        <v>0</v>
      </c>
      <c r="K792">
        <v>32</v>
      </c>
      <c r="L792">
        <v>0</v>
      </c>
      <c r="M792">
        <v>0</v>
      </c>
      <c r="P792" s="4" t="str">
        <f>VLOOKUP(E792,'Maps and Palettes'!$H$2:$I$418,2,FALSE)</f>
        <v>Opera House: Backstage (Before Opera)</v>
      </c>
      <c r="Q792" s="5" t="s">
        <v>1245</v>
      </c>
      <c r="R792">
        <v>646</v>
      </c>
      <c r="S792" s="4">
        <f>IF(VLOOKUP(R792,$A$3:$M$1354,5,FALSE)=511,"parent_map",VLOOKUP(R792,$A$3:$M$1354,2,FALSE))</f>
        <v>232</v>
      </c>
      <c r="T792" s="4">
        <f>VLOOKUP(R792,$A$3:$M$1354,6,FALSE)</f>
        <v>6</v>
      </c>
      <c r="U792" s="4">
        <f>VLOOKUP(R792,$A$3:$M$1354,7,FALSE)</f>
        <v>17</v>
      </c>
      <c r="V792" s="4">
        <f>VLOOKUP(R792,$A$3:$M$1354,8,FALSE)</f>
        <v>0</v>
      </c>
      <c r="W792">
        <v>320</v>
      </c>
      <c r="X792" s="5" t="s">
        <v>1245</v>
      </c>
      <c r="AQ792" s="19">
        <v>232</v>
      </c>
      <c r="BB792" s="19" t="s">
        <v>0</v>
      </c>
    </row>
    <row r="793" spans="1:54" ht="30">
      <c r="A793">
        <v>658</v>
      </c>
      <c r="B793" s="4">
        <v>237</v>
      </c>
      <c r="C793">
        <v>60</v>
      </c>
      <c r="D793">
        <v>52</v>
      </c>
      <c r="E793" s="17">
        <v>511</v>
      </c>
      <c r="F793">
        <v>45</v>
      </c>
      <c r="G793">
        <v>154</v>
      </c>
      <c r="H793">
        <v>2</v>
      </c>
      <c r="I793">
        <v>0</v>
      </c>
      <c r="J793">
        <v>0</v>
      </c>
      <c r="K793">
        <v>32</v>
      </c>
      <c r="L793">
        <v>0</v>
      </c>
      <c r="M793">
        <v>0</v>
      </c>
      <c r="P793" s="4" t="str">
        <f>VLOOKUP(E793,'Maps and Palettes'!$H$2:$I$418,2,FALSE)</f>
        <v>Parent Map</v>
      </c>
      <c r="Q793" s="5" t="s">
        <v>2042</v>
      </c>
      <c r="R793" s="19">
        <v>40</v>
      </c>
      <c r="S793" s="19">
        <f>IF(VLOOKUP(R793,$A$3:$M$1354,5,FALSE)=511,"parent_map",VLOOKUP(R793,$A$3:$M$1354,2,FALSE))</f>
        <v>0</v>
      </c>
      <c r="T793" s="19">
        <f>VLOOKUP(R793,$A$3:$M$1354,6,FALSE)</f>
        <v>60</v>
      </c>
      <c r="U793" s="19">
        <f>VLOOKUP(R793,$A$3:$M$1354,7,FALSE)</f>
        <v>51</v>
      </c>
      <c r="V793" s="19">
        <f>VLOOKUP(R793,$A$3:$M$1354,8,FALSE)</f>
        <v>0</v>
      </c>
      <c r="W793">
        <v>321</v>
      </c>
      <c r="X793" s="4" t="s">
        <v>3238</v>
      </c>
      <c r="Y793" s="19" t="s">
        <v>9570</v>
      </c>
      <c r="AQ793" s="19">
        <v>511</v>
      </c>
      <c r="AU793" s="19">
        <f>AQ793</f>
        <v>511</v>
      </c>
      <c r="BB793" s="19" t="s">
        <v>0</v>
      </c>
    </row>
    <row r="794" spans="1:54" ht="30">
      <c r="A794">
        <v>659</v>
      </c>
      <c r="B794" s="4">
        <v>237</v>
      </c>
      <c r="C794">
        <v>82</v>
      </c>
      <c r="D794">
        <v>32</v>
      </c>
      <c r="E794" s="17">
        <v>238</v>
      </c>
      <c r="F794">
        <v>100</v>
      </c>
      <c r="G794">
        <v>22</v>
      </c>
      <c r="H794">
        <v>0</v>
      </c>
      <c r="I794">
        <v>0</v>
      </c>
      <c r="J794">
        <v>0</v>
      </c>
      <c r="K794">
        <v>0</v>
      </c>
      <c r="L794">
        <v>0</v>
      </c>
      <c r="M794">
        <v>0</v>
      </c>
      <c r="P794" s="4" t="str">
        <f>VLOOKUP(E794,'Maps and Palettes'!$H$2:$I$418,2,FALSE)</f>
        <v>Opera House: Backstage (During Opera)</v>
      </c>
      <c r="Q794" s="5" t="s">
        <v>2043</v>
      </c>
      <c r="R794">
        <v>662</v>
      </c>
      <c r="S794" s="4">
        <f>IF(VLOOKUP(R794,$A$3:$M$1354,5,FALSE)=511,"parent_map",VLOOKUP(R794,$A$3:$M$1354,2,FALSE))</f>
        <v>238</v>
      </c>
      <c r="T794" s="4">
        <f>VLOOKUP(R794,$A$3:$M$1354,6,FALSE)</f>
        <v>82</v>
      </c>
      <c r="U794" s="4">
        <f>VLOOKUP(R794,$A$3:$M$1354,7,FALSE)</f>
        <v>34</v>
      </c>
      <c r="V794" s="4">
        <f>VLOOKUP(R794,$A$3:$M$1354,8,FALSE)</f>
        <v>2</v>
      </c>
      <c r="W794">
        <v>321</v>
      </c>
      <c r="X794" s="4" t="s">
        <v>3238</v>
      </c>
      <c r="AQ794" s="19">
        <v>238</v>
      </c>
      <c r="BB794" s="19" t="s">
        <v>0</v>
      </c>
    </row>
    <row r="795" spans="1:54" ht="45">
      <c r="A795" s="4"/>
      <c r="B795" s="4">
        <v>237</v>
      </c>
      <c r="C795" s="4">
        <v>72</v>
      </c>
      <c r="D795" s="4">
        <v>30</v>
      </c>
      <c r="E795" s="17"/>
      <c r="F795" s="4">
        <v>25</v>
      </c>
      <c r="G795" s="4">
        <v>48</v>
      </c>
      <c r="H795" s="4"/>
      <c r="I795" s="4"/>
      <c r="J795" s="4"/>
      <c r="K795" s="4"/>
      <c r="L795" s="4"/>
      <c r="M795" s="4"/>
      <c r="Q795" s="5"/>
      <c r="R795" s="4"/>
      <c r="S795" s="4"/>
      <c r="T795" s="4"/>
      <c r="U795" s="4"/>
      <c r="V795" s="4"/>
      <c r="W795" s="4">
        <v>321</v>
      </c>
      <c r="X795" s="4" t="s">
        <v>3238</v>
      </c>
      <c r="Y795" s="4" t="s">
        <v>3237</v>
      </c>
      <c r="Z795" s="5" t="s">
        <v>2050</v>
      </c>
      <c r="AA795" s="5"/>
      <c r="AB795" s="4" t="s">
        <v>2058</v>
      </c>
      <c r="AC795" s="4" t="s">
        <v>2048</v>
      </c>
      <c r="AQ795" s="19"/>
      <c r="BB795" s="19" t="s">
        <v>0</v>
      </c>
    </row>
    <row r="796" spans="1:54" ht="45">
      <c r="A796" s="4"/>
      <c r="B796" s="4">
        <v>237</v>
      </c>
      <c r="C796" s="4">
        <v>48</v>
      </c>
      <c r="D796" s="4">
        <v>30</v>
      </c>
      <c r="E796" s="17"/>
      <c r="F796" s="4">
        <v>7</v>
      </c>
      <c r="G796" s="4">
        <v>48</v>
      </c>
      <c r="H796" s="4"/>
      <c r="I796" s="4"/>
      <c r="J796" s="4"/>
      <c r="K796" s="4"/>
      <c r="L796" s="4"/>
      <c r="M796" s="4"/>
      <c r="Q796" s="5"/>
      <c r="R796" s="4"/>
      <c r="S796" s="4"/>
      <c r="T796" s="4"/>
      <c r="U796" s="4"/>
      <c r="V796" s="4"/>
      <c r="W796" s="4">
        <v>321</v>
      </c>
      <c r="X796" s="4" t="s">
        <v>3238</v>
      </c>
      <c r="Y796" s="4" t="s">
        <v>3237</v>
      </c>
      <c r="Z796" s="5" t="s">
        <v>2049</v>
      </c>
      <c r="AA796" s="5"/>
      <c r="AB796" s="4" t="s">
        <v>2058</v>
      </c>
      <c r="AC796" s="4" t="s">
        <v>2048</v>
      </c>
      <c r="AQ796" s="19"/>
      <c r="BB796" s="19" t="s">
        <v>0</v>
      </c>
    </row>
    <row r="797" spans="1:54" ht="30">
      <c r="A797">
        <v>660</v>
      </c>
      <c r="B797" s="4">
        <v>237</v>
      </c>
      <c r="C797">
        <v>117</v>
      </c>
      <c r="D797">
        <v>15</v>
      </c>
      <c r="E797" s="17">
        <v>233</v>
      </c>
      <c r="F797">
        <v>4</v>
      </c>
      <c r="G797">
        <v>26</v>
      </c>
      <c r="H797">
        <v>2</v>
      </c>
      <c r="I797">
        <v>0</v>
      </c>
      <c r="J797">
        <v>0</v>
      </c>
      <c r="K797">
        <v>32</v>
      </c>
      <c r="L797">
        <v>0</v>
      </c>
      <c r="M797">
        <v>0</v>
      </c>
      <c r="P797" s="4" t="str">
        <f>VLOOKUP(E797,'Maps and Palettes'!$H$2:$I$418,2,FALSE)</f>
        <v>Opera House: Stage (Fight Scene)</v>
      </c>
      <c r="Q797" s="5" t="s">
        <v>2039</v>
      </c>
      <c r="R797">
        <v>649</v>
      </c>
      <c r="S797" s="4">
        <f t="shared" ref="S797:S802" si="260">IF(VLOOKUP(R797,$A$3:$M$1354,5,FALSE)=511,"parent_map",VLOOKUP(R797,$A$3:$M$1354,2,FALSE))</f>
        <v>233</v>
      </c>
      <c r="T797" s="4">
        <f t="shared" ref="T797:T802" si="261">VLOOKUP(R797,$A$3:$M$1354,6,FALSE)</f>
        <v>117</v>
      </c>
      <c r="U797" s="4">
        <f t="shared" ref="U797:U802" si="262">VLOOKUP(R797,$A$3:$M$1354,7,FALSE)</f>
        <v>14</v>
      </c>
      <c r="V797" s="4">
        <f t="shared" ref="V797:V802" si="263">VLOOKUP(R797,$A$3:$M$1354,8,FALSE)</f>
        <v>0</v>
      </c>
      <c r="Y797" s="4" t="s">
        <v>616</v>
      </c>
      <c r="AQ797" s="19">
        <v>233</v>
      </c>
      <c r="BB797" s="19" t="s">
        <v>0</v>
      </c>
    </row>
    <row r="798" spans="1:54">
      <c r="A798">
        <v>661</v>
      </c>
      <c r="B798" s="4">
        <v>237</v>
      </c>
      <c r="C798">
        <v>114</v>
      </c>
      <c r="D798">
        <v>37</v>
      </c>
      <c r="E798" s="17">
        <v>233</v>
      </c>
      <c r="F798">
        <v>28</v>
      </c>
      <c r="G798">
        <v>26</v>
      </c>
      <c r="H798">
        <v>2</v>
      </c>
      <c r="I798">
        <v>0</v>
      </c>
      <c r="J798">
        <v>0</v>
      </c>
      <c r="K798">
        <v>32</v>
      </c>
      <c r="L798">
        <v>0</v>
      </c>
      <c r="M798">
        <v>0</v>
      </c>
      <c r="P798" s="4" t="str">
        <f>VLOOKUP(E798,'Maps and Palettes'!$H$2:$I$418,2,FALSE)</f>
        <v>Opera House: Stage (Fight Scene)</v>
      </c>
      <c r="Q798" s="5" t="s">
        <v>2040</v>
      </c>
      <c r="R798">
        <v>650</v>
      </c>
      <c r="S798" s="4">
        <f t="shared" si="260"/>
        <v>233</v>
      </c>
      <c r="T798" s="4">
        <f t="shared" si="261"/>
        <v>114</v>
      </c>
      <c r="U798" s="4">
        <f t="shared" si="262"/>
        <v>36</v>
      </c>
      <c r="V798" s="4">
        <f t="shared" si="263"/>
        <v>0</v>
      </c>
      <c r="Y798" s="4" t="s">
        <v>616</v>
      </c>
      <c r="AQ798" s="19">
        <v>233</v>
      </c>
      <c r="BB798" s="19" t="s">
        <v>0</v>
      </c>
    </row>
    <row r="799" spans="1:54">
      <c r="A799">
        <v>662</v>
      </c>
      <c r="B799" s="4">
        <v>238</v>
      </c>
      <c r="C799">
        <v>100</v>
      </c>
      <c r="D799">
        <v>23</v>
      </c>
      <c r="E799" s="17">
        <v>237</v>
      </c>
      <c r="F799">
        <v>82</v>
      </c>
      <c r="G799">
        <v>34</v>
      </c>
      <c r="H799">
        <v>2</v>
      </c>
      <c r="I799">
        <v>0</v>
      </c>
      <c r="J799">
        <v>0</v>
      </c>
      <c r="K799">
        <v>32</v>
      </c>
      <c r="L799">
        <v>0</v>
      </c>
      <c r="M799">
        <v>0</v>
      </c>
      <c r="P799" s="4" t="str">
        <f>VLOOKUP(E799,'Maps and Palettes'!$H$2:$I$418,2,FALSE)</f>
        <v>Opera House: Lobby</v>
      </c>
      <c r="Q799" s="5" t="s">
        <v>1251</v>
      </c>
      <c r="R799">
        <v>659</v>
      </c>
      <c r="S799" s="4">
        <f t="shared" si="260"/>
        <v>237</v>
      </c>
      <c r="T799" s="4">
        <f t="shared" si="261"/>
        <v>100</v>
      </c>
      <c r="U799" s="4">
        <f t="shared" si="262"/>
        <v>22</v>
      </c>
      <c r="V799" s="4">
        <f t="shared" si="263"/>
        <v>0</v>
      </c>
      <c r="W799">
        <v>322</v>
      </c>
      <c r="X799" s="4" t="s">
        <v>1251</v>
      </c>
      <c r="Y799" s="4" t="s">
        <v>3239</v>
      </c>
      <c r="AQ799" s="19">
        <v>237</v>
      </c>
      <c r="BB799" s="19" t="s">
        <v>0</v>
      </c>
    </row>
    <row r="800" spans="1:54" ht="30">
      <c r="A800">
        <v>663</v>
      </c>
      <c r="B800" s="4">
        <v>238</v>
      </c>
      <c r="C800">
        <v>117</v>
      </c>
      <c r="D800">
        <v>15</v>
      </c>
      <c r="E800" s="17">
        <v>234</v>
      </c>
      <c r="F800">
        <v>4</v>
      </c>
      <c r="G800">
        <v>26</v>
      </c>
      <c r="H800">
        <v>2</v>
      </c>
      <c r="I800">
        <v>0</v>
      </c>
      <c r="J800">
        <v>0</v>
      </c>
      <c r="K800">
        <v>32</v>
      </c>
      <c r="L800">
        <v>0</v>
      </c>
      <c r="M800">
        <v>0</v>
      </c>
      <c r="P800" s="4" t="str">
        <f>VLOOKUP(E800,'Maps and Palettes'!$H$2:$I$418,2,FALSE)</f>
        <v>Opera House: Stage (Intro)</v>
      </c>
      <c r="Q800" s="5" t="s">
        <v>2039</v>
      </c>
      <c r="R800">
        <v>653</v>
      </c>
      <c r="S800" s="4">
        <f t="shared" si="260"/>
        <v>234</v>
      </c>
      <c r="T800" s="4">
        <f t="shared" si="261"/>
        <v>117</v>
      </c>
      <c r="U800" s="4">
        <f t="shared" si="262"/>
        <v>14</v>
      </c>
      <c r="V800" s="4">
        <f t="shared" si="263"/>
        <v>0</v>
      </c>
      <c r="Y800" s="4" t="s">
        <v>616</v>
      </c>
      <c r="AQ800" s="19">
        <v>234</v>
      </c>
      <c r="BB800" s="19" t="s">
        <v>0</v>
      </c>
    </row>
    <row r="801" spans="1:54">
      <c r="A801">
        <v>664</v>
      </c>
      <c r="B801" s="4">
        <v>238</v>
      </c>
      <c r="C801">
        <v>114</v>
      </c>
      <c r="D801">
        <v>37</v>
      </c>
      <c r="E801" s="17">
        <v>234</v>
      </c>
      <c r="F801">
        <v>28</v>
      </c>
      <c r="G801">
        <v>26</v>
      </c>
      <c r="H801">
        <v>2</v>
      </c>
      <c r="I801">
        <v>0</v>
      </c>
      <c r="J801">
        <v>0</v>
      </c>
      <c r="K801">
        <v>32</v>
      </c>
      <c r="L801">
        <v>0</v>
      </c>
      <c r="M801">
        <v>0</v>
      </c>
      <c r="P801" s="4" t="str">
        <f>VLOOKUP(E801,'Maps and Palettes'!$H$2:$I$418,2,FALSE)</f>
        <v>Opera House: Stage (Intro)</v>
      </c>
      <c r="Q801" s="5" t="s">
        <v>2040</v>
      </c>
      <c r="R801">
        <v>654</v>
      </c>
      <c r="S801" s="4">
        <f t="shared" si="260"/>
        <v>234</v>
      </c>
      <c r="T801" s="4">
        <f t="shared" si="261"/>
        <v>114</v>
      </c>
      <c r="U801" s="4">
        <f t="shared" si="262"/>
        <v>36</v>
      </c>
      <c r="V801" s="4">
        <f t="shared" si="263"/>
        <v>0</v>
      </c>
      <c r="Y801" s="4" t="s">
        <v>616</v>
      </c>
      <c r="AQ801" s="19">
        <v>234</v>
      </c>
      <c r="BB801" s="19" t="s">
        <v>0</v>
      </c>
    </row>
    <row r="802" spans="1:54" ht="30">
      <c r="A802">
        <v>1226</v>
      </c>
      <c r="B802" s="4">
        <v>240</v>
      </c>
      <c r="C802">
        <v>57</v>
      </c>
      <c r="D802">
        <v>2</v>
      </c>
      <c r="E802" s="17">
        <v>262</v>
      </c>
      <c r="F802">
        <v>28</v>
      </c>
      <c r="G802">
        <v>8</v>
      </c>
      <c r="H802">
        <v>0</v>
      </c>
      <c r="I802">
        <v>1</v>
      </c>
      <c r="J802">
        <v>0</v>
      </c>
      <c r="K802">
        <v>8</v>
      </c>
      <c r="L802">
        <v>2</v>
      </c>
      <c r="M802">
        <v>0</v>
      </c>
      <c r="N802" s="4" t="s">
        <v>282</v>
      </c>
      <c r="O802" s="4" t="s">
        <v>251</v>
      </c>
      <c r="P802" s="4" t="str">
        <f>VLOOKUP(E802,'Maps and Palettes'!$H$2:$I$418,2,FALSE)</f>
        <v>Magitek Factory: Upper Room</v>
      </c>
      <c r="Q802" s="5" t="s">
        <v>2044</v>
      </c>
      <c r="R802">
        <v>703</v>
      </c>
      <c r="S802">
        <f t="shared" si="260"/>
        <v>262</v>
      </c>
      <c r="T802">
        <f t="shared" si="261"/>
        <v>58</v>
      </c>
      <c r="U802">
        <f t="shared" si="262"/>
        <v>3</v>
      </c>
      <c r="V802">
        <f t="shared" si="263"/>
        <v>2</v>
      </c>
      <c r="W802">
        <v>323</v>
      </c>
      <c r="X802" s="4" t="s">
        <v>3240</v>
      </c>
      <c r="AQ802" s="19">
        <v>262</v>
      </c>
      <c r="BB802" s="19"/>
    </row>
    <row r="803" spans="1:54">
      <c r="A803">
        <v>665</v>
      </c>
      <c r="B803" s="4">
        <v>242</v>
      </c>
      <c r="C803">
        <v>10</v>
      </c>
      <c r="D803">
        <v>24</v>
      </c>
      <c r="E803" s="17">
        <v>247</v>
      </c>
      <c r="F803">
        <v>47</v>
      </c>
      <c r="G803">
        <v>19</v>
      </c>
      <c r="H803">
        <v>0</v>
      </c>
      <c r="I803">
        <v>1</v>
      </c>
      <c r="J803">
        <v>0</v>
      </c>
      <c r="K803">
        <v>8</v>
      </c>
      <c r="L803">
        <v>0</v>
      </c>
      <c r="M803">
        <v>0</v>
      </c>
      <c r="P803" s="4" t="str">
        <f>VLOOKUP(E803,'Maps and Palettes'!$H$2:$I$418,2,FALSE)</f>
        <v>Vector: Cafe</v>
      </c>
      <c r="Q803" s="5" t="s">
        <v>2129</v>
      </c>
      <c r="W803">
        <v>324</v>
      </c>
      <c r="X803" s="4" t="s">
        <v>3136</v>
      </c>
      <c r="Z803" s="4"/>
      <c r="AQ803" s="19">
        <v>247</v>
      </c>
      <c r="BB803" s="19"/>
    </row>
    <row r="804" spans="1:54">
      <c r="A804">
        <v>666</v>
      </c>
      <c r="B804" s="4">
        <v>242</v>
      </c>
      <c r="C804">
        <v>11</v>
      </c>
      <c r="D804">
        <v>41</v>
      </c>
      <c r="E804" s="17">
        <v>248</v>
      </c>
      <c r="F804">
        <v>8</v>
      </c>
      <c r="G804">
        <v>14</v>
      </c>
      <c r="H804">
        <v>0</v>
      </c>
      <c r="I804">
        <v>1</v>
      </c>
      <c r="J804">
        <v>0</v>
      </c>
      <c r="K804">
        <v>8</v>
      </c>
      <c r="L804">
        <v>0</v>
      </c>
      <c r="M804">
        <v>0</v>
      </c>
      <c r="P804" s="4" t="str">
        <f>VLOOKUP(E804,'Maps and Palettes'!$H$2:$I$418,2,FALSE)</f>
        <v>Vector: Armor Shop</v>
      </c>
      <c r="Q804" s="5" t="s">
        <v>2130</v>
      </c>
      <c r="W804">
        <v>324</v>
      </c>
      <c r="X804" s="4" t="s">
        <v>3136</v>
      </c>
      <c r="Z804" s="4"/>
      <c r="AQ804" s="19">
        <v>248</v>
      </c>
      <c r="BB804" s="19"/>
    </row>
    <row r="805" spans="1:54">
      <c r="A805">
        <v>667</v>
      </c>
      <c r="B805" s="4">
        <v>242</v>
      </c>
      <c r="C805">
        <v>11</v>
      </c>
      <c r="D805">
        <v>52</v>
      </c>
      <c r="E805" s="17">
        <v>246</v>
      </c>
      <c r="F805">
        <v>27</v>
      </c>
      <c r="G805">
        <v>15</v>
      </c>
      <c r="H805">
        <v>0</v>
      </c>
      <c r="I805">
        <v>1</v>
      </c>
      <c r="J805">
        <v>0</v>
      </c>
      <c r="K805">
        <v>8</v>
      </c>
      <c r="L805">
        <v>0</v>
      </c>
      <c r="M805">
        <v>0</v>
      </c>
      <c r="P805" s="4" t="str">
        <f>VLOOKUP(E805,'Maps and Palettes'!$H$2:$I$418,2,FALSE)</f>
        <v>Vector: Weapon Shop</v>
      </c>
      <c r="Q805" s="5" t="s">
        <v>2131</v>
      </c>
      <c r="W805">
        <v>324</v>
      </c>
      <c r="X805" s="4" t="s">
        <v>3136</v>
      </c>
      <c r="Z805" s="4"/>
      <c r="AQ805" s="19">
        <v>246</v>
      </c>
      <c r="BB805" s="19"/>
    </row>
    <row r="806" spans="1:54">
      <c r="A806">
        <v>668</v>
      </c>
      <c r="B806" s="4">
        <v>242</v>
      </c>
      <c r="C806">
        <v>17</v>
      </c>
      <c r="D806">
        <v>54</v>
      </c>
      <c r="E806" s="17">
        <v>249</v>
      </c>
      <c r="F806">
        <v>20</v>
      </c>
      <c r="G806">
        <v>32</v>
      </c>
      <c r="H806">
        <v>0</v>
      </c>
      <c r="I806">
        <v>0</v>
      </c>
      <c r="J806">
        <v>0</v>
      </c>
      <c r="K806">
        <v>0</v>
      </c>
      <c r="L806">
        <v>0</v>
      </c>
      <c r="M806">
        <v>0</v>
      </c>
      <c r="P806" s="4" t="str">
        <f>VLOOKUP(E806,'Maps and Palettes'!$H$2:$I$418,2,FALSE)</f>
        <v>Vector: Tiny House</v>
      </c>
      <c r="Q806" s="5" t="s">
        <v>2133</v>
      </c>
      <c r="W806">
        <v>324</v>
      </c>
      <c r="X806" s="4" t="s">
        <v>3136</v>
      </c>
      <c r="Z806" s="4"/>
      <c r="AQ806" s="19">
        <v>249</v>
      </c>
      <c r="BB806" s="19"/>
    </row>
    <row r="807" spans="1:54">
      <c r="A807">
        <v>669</v>
      </c>
      <c r="B807" s="4">
        <v>242</v>
      </c>
      <c r="C807">
        <v>30</v>
      </c>
      <c r="D807">
        <v>50</v>
      </c>
      <c r="E807" s="17">
        <v>245</v>
      </c>
      <c r="F807">
        <v>7</v>
      </c>
      <c r="G807">
        <v>57</v>
      </c>
      <c r="H807">
        <v>0</v>
      </c>
      <c r="I807">
        <v>1</v>
      </c>
      <c r="J807">
        <v>0</v>
      </c>
      <c r="K807">
        <v>8</v>
      </c>
      <c r="L807">
        <v>0</v>
      </c>
      <c r="M807">
        <v>0</v>
      </c>
      <c r="P807" s="4" t="str">
        <f>VLOOKUP(E807,'Maps and Palettes'!$H$2:$I$418,2,FALSE)</f>
        <v>Vector: Inn</v>
      </c>
      <c r="Q807" s="5" t="s">
        <v>2132</v>
      </c>
      <c r="W807">
        <v>324</v>
      </c>
      <c r="X807" s="4" t="s">
        <v>3136</v>
      </c>
      <c r="Z807" s="4"/>
      <c r="AQ807" s="19">
        <v>245</v>
      </c>
      <c r="BB807" s="19"/>
    </row>
    <row r="808" spans="1:54">
      <c r="A808">
        <v>1227</v>
      </c>
      <c r="B808" s="4">
        <v>242</v>
      </c>
      <c r="C808">
        <v>28</v>
      </c>
      <c r="D808">
        <v>1</v>
      </c>
      <c r="E808" s="17">
        <v>243</v>
      </c>
      <c r="F808">
        <v>15</v>
      </c>
      <c r="G808">
        <v>29</v>
      </c>
      <c r="H808">
        <v>0</v>
      </c>
      <c r="I808">
        <v>1</v>
      </c>
      <c r="J808">
        <v>0</v>
      </c>
      <c r="K808">
        <v>8</v>
      </c>
      <c r="L808">
        <v>2</v>
      </c>
      <c r="M808">
        <v>0</v>
      </c>
      <c r="N808" s="4" t="s">
        <v>283</v>
      </c>
      <c r="O808" s="4" t="s">
        <v>243</v>
      </c>
      <c r="P808" s="4" t="str">
        <f>VLOOKUP(E808,'Maps and Palettes'!$H$2:$I$418,2,FALSE)</f>
        <v>Vector: Lower Castle Exterior</v>
      </c>
      <c r="Q808" s="5" t="s">
        <v>2134</v>
      </c>
      <c r="W808">
        <v>324</v>
      </c>
      <c r="X808" s="4" t="s">
        <v>3136</v>
      </c>
      <c r="AQ808" s="19">
        <v>243</v>
      </c>
      <c r="BB808" s="19"/>
    </row>
    <row r="809" spans="1:54">
      <c r="A809">
        <v>1228</v>
      </c>
      <c r="B809" s="4">
        <v>242</v>
      </c>
      <c r="C809">
        <v>30</v>
      </c>
      <c r="D809">
        <v>63</v>
      </c>
      <c r="E809" s="17">
        <v>511</v>
      </c>
      <c r="F809">
        <v>120</v>
      </c>
      <c r="G809">
        <v>188</v>
      </c>
      <c r="H809">
        <v>2</v>
      </c>
      <c r="I809">
        <v>0</v>
      </c>
      <c r="J809">
        <v>0</v>
      </c>
      <c r="K809">
        <v>32</v>
      </c>
      <c r="L809">
        <v>12</v>
      </c>
      <c r="M809">
        <v>0</v>
      </c>
      <c r="N809" s="4" t="s">
        <v>275</v>
      </c>
      <c r="O809" s="4" t="s">
        <v>280</v>
      </c>
      <c r="P809" s="4" t="str">
        <f>VLOOKUP(E809,'Maps and Palettes'!$H$2:$I$418,2,FALSE)</f>
        <v>Parent Map</v>
      </c>
      <c r="Q809" s="5" t="s">
        <v>2135</v>
      </c>
      <c r="W809">
        <v>324</v>
      </c>
      <c r="X809" s="4" t="s">
        <v>3136</v>
      </c>
      <c r="Y809" s="19" t="s">
        <v>9571</v>
      </c>
      <c r="AQ809" s="19">
        <v>511</v>
      </c>
      <c r="AU809" s="19">
        <f>AQ809</f>
        <v>511</v>
      </c>
      <c r="BB809" s="19"/>
    </row>
    <row r="810" spans="1:54">
      <c r="A810">
        <v>1229</v>
      </c>
      <c r="B810" s="4">
        <v>242</v>
      </c>
      <c r="C810">
        <v>57</v>
      </c>
      <c r="D810">
        <v>2</v>
      </c>
      <c r="E810" s="17">
        <v>262</v>
      </c>
      <c r="F810">
        <v>28</v>
      </c>
      <c r="G810">
        <v>8</v>
      </c>
      <c r="H810">
        <v>0</v>
      </c>
      <c r="I810">
        <v>1</v>
      </c>
      <c r="J810">
        <v>0</v>
      </c>
      <c r="K810">
        <v>8</v>
      </c>
      <c r="L810">
        <v>2</v>
      </c>
      <c r="M810">
        <v>0</v>
      </c>
      <c r="N810" s="4" t="s">
        <v>282</v>
      </c>
      <c r="O810" s="4" t="s">
        <v>251</v>
      </c>
      <c r="P810" s="4" t="str">
        <f>VLOOKUP(E810,'Maps and Palettes'!$H$2:$I$418,2,FALSE)</f>
        <v>Magitek Factory: Upper Room</v>
      </c>
      <c r="Q810" s="5" t="s">
        <v>2136</v>
      </c>
      <c r="R810">
        <v>703</v>
      </c>
      <c r="S810" s="4">
        <f>IF(VLOOKUP(R810,$A$3:$M$1354,5,FALSE)=511,"parent_map",VLOOKUP(R810,$A$3:$M$1354,2,FALSE))</f>
        <v>262</v>
      </c>
      <c r="T810" s="4">
        <f>VLOOKUP(R810,$A$3:$M$1354,6,FALSE)</f>
        <v>58</v>
      </c>
      <c r="U810" s="4">
        <f>VLOOKUP(R810,$A$3:$M$1354,7,FALSE)</f>
        <v>3</v>
      </c>
      <c r="V810" s="4">
        <f>VLOOKUP(R810,$A$3:$M$1354,8,FALSE)</f>
        <v>2</v>
      </c>
      <c r="W810">
        <v>324</v>
      </c>
      <c r="X810" s="4" t="s">
        <v>3136</v>
      </c>
      <c r="AQ810" s="19">
        <v>262</v>
      </c>
      <c r="BB810" s="19"/>
    </row>
    <row r="811" spans="1:54" ht="30">
      <c r="A811">
        <v>670</v>
      </c>
      <c r="B811" s="4">
        <v>243</v>
      </c>
      <c r="C811">
        <v>15</v>
      </c>
      <c r="D811">
        <v>8</v>
      </c>
      <c r="E811" s="17">
        <v>250</v>
      </c>
      <c r="F811">
        <v>23</v>
      </c>
      <c r="G811">
        <v>33</v>
      </c>
      <c r="H811">
        <v>0</v>
      </c>
      <c r="I811">
        <v>0</v>
      </c>
      <c r="J811">
        <v>0</v>
      </c>
      <c r="K811">
        <v>0</v>
      </c>
      <c r="L811">
        <v>0</v>
      </c>
      <c r="M811">
        <v>0</v>
      </c>
      <c r="P811" s="4" t="str">
        <f>VLOOKUP(E811,'Maps and Palettes'!$H$2:$I$418,2,FALSE)</f>
        <v>Vector: Castle Interior</v>
      </c>
      <c r="Q811" s="5" t="s">
        <v>2168</v>
      </c>
      <c r="R811">
        <v>1230</v>
      </c>
      <c r="S811" s="4">
        <f>IF(VLOOKUP(R811,$A$3:$M$1354,5,FALSE)=511,"parent_map",VLOOKUP(R811,$A$3:$M$1354,2,FALSE))</f>
        <v>250</v>
      </c>
      <c r="T811" s="4">
        <f>VLOOKUP(R811,$A$3:$M$1354,6,FALSE)</f>
        <v>15</v>
      </c>
      <c r="U811" s="4">
        <f>VLOOKUP(R811,$A$3:$M$1354,7,FALSE)</f>
        <v>10</v>
      </c>
      <c r="V811" s="4">
        <f>VLOOKUP(R811,$A$3:$M$1354,8,FALSE)</f>
        <v>2</v>
      </c>
      <c r="W811">
        <v>325</v>
      </c>
      <c r="X811" s="4" t="s">
        <v>1255</v>
      </c>
      <c r="Z811" s="4" t="s">
        <v>2137</v>
      </c>
      <c r="AB811" s="4" t="s">
        <v>2138</v>
      </c>
      <c r="AQ811" s="19">
        <v>250</v>
      </c>
      <c r="BB811" s="19"/>
    </row>
    <row r="812" spans="1:54" s="4" customFormat="1" ht="30">
      <c r="B812" s="4">
        <v>243</v>
      </c>
      <c r="C812" s="4">
        <v>11</v>
      </c>
      <c r="D812" s="4">
        <v>31</v>
      </c>
      <c r="E812" s="17">
        <v>242</v>
      </c>
      <c r="F812" s="4">
        <v>29</v>
      </c>
      <c r="G812" s="4">
        <v>2</v>
      </c>
      <c r="Q812" s="5" t="s">
        <v>3138</v>
      </c>
      <c r="W812" s="4">
        <v>326</v>
      </c>
      <c r="X812" s="4" t="s">
        <v>3137</v>
      </c>
      <c r="Z812" s="4" t="s">
        <v>3139</v>
      </c>
      <c r="AD812" s="4" t="s">
        <v>3036</v>
      </c>
      <c r="AE812" s="4">
        <v>207</v>
      </c>
      <c r="AF812" s="4">
        <f t="shared" ref="AF812" si="264">F812</f>
        <v>29</v>
      </c>
      <c r="AG812" s="4">
        <f t="shared" ref="AG812" si="265">G812</f>
        <v>2</v>
      </c>
      <c r="AI812" s="4">
        <v>0</v>
      </c>
      <c r="AK812" s="4">
        <v>2</v>
      </c>
      <c r="AN812" s="4" t="s">
        <v>0</v>
      </c>
      <c r="AP812" s="19"/>
      <c r="AQ812" s="19">
        <v>242</v>
      </c>
      <c r="BB812" s="19"/>
    </row>
    <row r="813" spans="1:54" ht="30">
      <c r="A813">
        <v>671</v>
      </c>
      <c r="B813" s="4">
        <v>244</v>
      </c>
      <c r="C813">
        <v>13</v>
      </c>
      <c r="D813">
        <v>19</v>
      </c>
      <c r="E813" s="17">
        <v>250</v>
      </c>
      <c r="F813">
        <v>9</v>
      </c>
      <c r="G813">
        <v>51</v>
      </c>
      <c r="H813">
        <v>0</v>
      </c>
      <c r="I813">
        <v>0</v>
      </c>
      <c r="J813">
        <v>0</v>
      </c>
      <c r="K813">
        <v>0</v>
      </c>
      <c r="L813">
        <v>0</v>
      </c>
      <c r="M813">
        <v>0</v>
      </c>
      <c r="P813" s="4" t="str">
        <f>VLOOKUP(E813,'Maps and Palettes'!$H$2:$I$418,2,FALSE)</f>
        <v>Vector: Castle Interior</v>
      </c>
      <c r="Q813" s="5" t="s">
        <v>2139</v>
      </c>
      <c r="R813">
        <v>693</v>
      </c>
      <c r="S813" s="4">
        <f>IF(VLOOKUP(R813,$A$3:$M$1354,5,FALSE)=511,"parent_map",VLOOKUP(R813,$A$3:$M$1354,2,FALSE))</f>
        <v>250</v>
      </c>
      <c r="T813" s="4">
        <f>VLOOKUP(R813,$A$3:$M$1354,6,FALSE)</f>
        <v>13</v>
      </c>
      <c r="U813" s="4">
        <f>VLOOKUP(R813,$A$3:$M$1354,7,FALSE)</f>
        <v>21</v>
      </c>
      <c r="V813" s="4">
        <f>VLOOKUP(R813,$A$3:$M$1354,8,FALSE)</f>
        <v>2</v>
      </c>
      <c r="W813">
        <v>327</v>
      </c>
      <c r="X813" s="4" t="s">
        <v>3140</v>
      </c>
      <c r="AQ813" s="19">
        <v>250</v>
      </c>
      <c r="BB813" s="19"/>
    </row>
    <row r="814" spans="1:54" ht="30">
      <c r="A814">
        <v>672</v>
      </c>
      <c r="B814" s="4">
        <v>244</v>
      </c>
      <c r="C814">
        <v>23</v>
      </c>
      <c r="D814">
        <v>19</v>
      </c>
      <c r="E814" s="17">
        <v>250</v>
      </c>
      <c r="F814">
        <v>65</v>
      </c>
      <c r="G814">
        <v>52</v>
      </c>
      <c r="H814">
        <v>0</v>
      </c>
      <c r="I814">
        <v>0</v>
      </c>
      <c r="J814">
        <v>0</v>
      </c>
      <c r="K814">
        <v>0</v>
      </c>
      <c r="L814">
        <v>0</v>
      </c>
      <c r="M814">
        <v>0</v>
      </c>
      <c r="P814" s="4" t="str">
        <f>VLOOKUP(E814,'Maps and Palettes'!$H$2:$I$418,2,FALSE)</f>
        <v>Vector: Castle Interior</v>
      </c>
      <c r="Q814" s="5" t="s">
        <v>2140</v>
      </c>
      <c r="R814">
        <v>694</v>
      </c>
      <c r="S814" s="4">
        <f>IF(VLOOKUP(R814,$A$3:$M$1354,5,FALSE)=511,"parent_map",VLOOKUP(R814,$A$3:$M$1354,2,FALSE))</f>
        <v>250</v>
      </c>
      <c r="T814" s="4">
        <f>VLOOKUP(R814,$A$3:$M$1354,6,FALSE)</f>
        <v>23</v>
      </c>
      <c r="U814" s="4">
        <f>VLOOKUP(R814,$A$3:$M$1354,7,FALSE)</f>
        <v>21</v>
      </c>
      <c r="V814" s="4">
        <f>VLOOKUP(R814,$A$3:$M$1354,8,FALSE)</f>
        <v>2</v>
      </c>
      <c r="W814">
        <v>327</v>
      </c>
      <c r="X814" s="4" t="s">
        <v>3140</v>
      </c>
      <c r="AQ814" s="19">
        <v>250</v>
      </c>
      <c r="BB814" s="19"/>
    </row>
    <row r="815" spans="1:54" ht="30">
      <c r="A815">
        <v>673</v>
      </c>
      <c r="B815" s="4">
        <v>244</v>
      </c>
      <c r="C815">
        <v>18</v>
      </c>
      <c r="D815">
        <v>11</v>
      </c>
      <c r="E815" s="17">
        <v>250</v>
      </c>
      <c r="F815">
        <v>112</v>
      </c>
      <c r="G815">
        <v>61</v>
      </c>
      <c r="H815">
        <v>0</v>
      </c>
      <c r="I815">
        <v>0</v>
      </c>
      <c r="J815">
        <v>0</v>
      </c>
      <c r="K815">
        <v>0</v>
      </c>
      <c r="L815">
        <v>0</v>
      </c>
      <c r="M815">
        <v>0</v>
      </c>
      <c r="P815" s="4" t="str">
        <f>VLOOKUP(E815,'Maps and Palettes'!$H$2:$I$418,2,FALSE)</f>
        <v>Vector: Castle Interior</v>
      </c>
      <c r="Q815" s="5" t="s">
        <v>2141</v>
      </c>
      <c r="R815">
        <v>1231</v>
      </c>
      <c r="S815" s="4">
        <f>IF(VLOOKUP(R815,$A$3:$M$1354,5,FALSE)=511,"parent_map",VLOOKUP(R815,$A$3:$M$1354,2,FALSE))</f>
        <v>250</v>
      </c>
      <c r="T815" s="4">
        <f>VLOOKUP(R815,$A$3:$M$1354,6,FALSE)</f>
        <v>18</v>
      </c>
      <c r="U815" s="4">
        <f>VLOOKUP(R815,$A$3:$M$1354,7,FALSE)</f>
        <v>13</v>
      </c>
      <c r="V815" s="4">
        <f>VLOOKUP(R815,$A$3:$M$1354,8,FALSE)</f>
        <v>2</v>
      </c>
      <c r="W815">
        <v>327</v>
      </c>
      <c r="X815" s="4" t="s">
        <v>3140</v>
      </c>
      <c r="AQ815" s="19">
        <v>250</v>
      </c>
      <c r="BB815" s="19"/>
    </row>
    <row r="816" spans="1:54" s="4" customFormat="1">
      <c r="B816" s="4">
        <v>245</v>
      </c>
      <c r="C816" s="4">
        <v>7</v>
      </c>
      <c r="D816" s="4">
        <v>58</v>
      </c>
      <c r="E816" s="17">
        <v>242</v>
      </c>
      <c r="F816" s="4">
        <v>30</v>
      </c>
      <c r="G816" s="4">
        <v>52</v>
      </c>
      <c r="Q816" s="5" t="s">
        <v>3143</v>
      </c>
      <c r="W816" s="4">
        <v>328</v>
      </c>
      <c r="X816" s="4" t="s">
        <v>3141</v>
      </c>
      <c r="Y816" s="4" t="s">
        <v>3148</v>
      </c>
      <c r="Z816" s="4" t="s">
        <v>2142</v>
      </c>
      <c r="AB816" s="4" t="s">
        <v>2138</v>
      </c>
      <c r="AD816" s="4" t="s">
        <v>3149</v>
      </c>
      <c r="AE816" s="4">
        <v>242</v>
      </c>
      <c r="AF816" s="4">
        <f t="shared" ref="AF816" si="266">F816</f>
        <v>30</v>
      </c>
      <c r="AG816" s="4">
        <f t="shared" ref="AG816" si="267">G816</f>
        <v>52</v>
      </c>
      <c r="AI816" s="4">
        <v>0</v>
      </c>
      <c r="AK816" s="4">
        <v>2</v>
      </c>
      <c r="AN816" s="4" t="s">
        <v>0</v>
      </c>
      <c r="AP816" s="19"/>
      <c r="AQ816" s="19">
        <v>242</v>
      </c>
      <c r="BB816" s="19"/>
    </row>
    <row r="817" spans="1:54" s="4" customFormat="1">
      <c r="B817" s="4">
        <v>246</v>
      </c>
      <c r="C817" s="4">
        <v>27</v>
      </c>
      <c r="D817" s="4">
        <v>16</v>
      </c>
      <c r="E817" s="17">
        <v>242</v>
      </c>
      <c r="F817" s="4">
        <v>11</v>
      </c>
      <c r="G817" s="4">
        <v>54</v>
      </c>
      <c r="Q817" s="5" t="s">
        <v>3142</v>
      </c>
      <c r="W817" s="4">
        <v>329</v>
      </c>
      <c r="X817" s="4" t="s">
        <v>3142</v>
      </c>
      <c r="Y817" s="4" t="s">
        <v>3148</v>
      </c>
      <c r="Z817" s="4" t="s">
        <v>2143</v>
      </c>
      <c r="AB817" s="4" t="s">
        <v>2138</v>
      </c>
      <c r="AD817" s="4" t="s">
        <v>3149</v>
      </c>
      <c r="AE817" s="4">
        <v>242</v>
      </c>
      <c r="AF817" s="4">
        <f t="shared" ref="AF817:AF818" si="268">F817</f>
        <v>11</v>
      </c>
      <c r="AG817" s="4">
        <f t="shared" ref="AG817:AG818" si="269">G817</f>
        <v>54</v>
      </c>
      <c r="AI817" s="4">
        <v>0</v>
      </c>
      <c r="AK817" s="4">
        <v>2</v>
      </c>
      <c r="AN817" s="4" t="s">
        <v>0</v>
      </c>
      <c r="AP817" s="19"/>
      <c r="AQ817" s="19">
        <v>242</v>
      </c>
      <c r="BB817" s="19"/>
    </row>
    <row r="818" spans="1:54" s="4" customFormat="1">
      <c r="B818" s="4">
        <v>247</v>
      </c>
      <c r="C818" s="4">
        <v>47</v>
      </c>
      <c r="D818" s="4">
        <v>20</v>
      </c>
      <c r="E818" s="17">
        <v>242</v>
      </c>
      <c r="F818" s="4">
        <v>17</v>
      </c>
      <c r="G818" s="4">
        <v>56</v>
      </c>
      <c r="Q818" s="4" t="s">
        <v>3144</v>
      </c>
      <c r="W818" s="4">
        <v>330</v>
      </c>
      <c r="X818" s="4" t="s">
        <v>3144</v>
      </c>
      <c r="Y818" s="4" t="s">
        <v>3148</v>
      </c>
      <c r="Z818" s="4" t="s">
        <v>2144</v>
      </c>
      <c r="AB818" s="4" t="s">
        <v>2138</v>
      </c>
      <c r="AD818" s="4" t="s">
        <v>3149</v>
      </c>
      <c r="AE818" s="4">
        <v>242</v>
      </c>
      <c r="AF818" s="4">
        <f t="shared" si="268"/>
        <v>17</v>
      </c>
      <c r="AG818" s="4">
        <f t="shared" si="269"/>
        <v>56</v>
      </c>
      <c r="AI818" s="4">
        <v>0</v>
      </c>
      <c r="AK818" s="4">
        <v>2</v>
      </c>
      <c r="AN818" s="4" t="s">
        <v>0</v>
      </c>
      <c r="AP818" s="19"/>
      <c r="AQ818" s="19">
        <v>242</v>
      </c>
      <c r="BB818" s="19"/>
    </row>
    <row r="819" spans="1:54" s="4" customFormat="1">
      <c r="B819" s="4">
        <v>248</v>
      </c>
      <c r="C819" s="4">
        <v>8</v>
      </c>
      <c r="D819" s="4">
        <v>15</v>
      </c>
      <c r="E819" s="17">
        <v>242</v>
      </c>
      <c r="F819" s="4">
        <v>11</v>
      </c>
      <c r="G819" s="4">
        <v>43</v>
      </c>
      <c r="Q819" s="5" t="s">
        <v>3145</v>
      </c>
      <c r="W819" s="4">
        <v>331</v>
      </c>
      <c r="X819" s="5" t="s">
        <v>3145</v>
      </c>
      <c r="Y819" s="4" t="s">
        <v>3148</v>
      </c>
      <c r="Z819" s="4" t="s">
        <v>2145</v>
      </c>
      <c r="AB819" s="4" t="s">
        <v>2138</v>
      </c>
      <c r="AD819" s="4" t="s">
        <v>3149</v>
      </c>
      <c r="AE819" s="4">
        <v>242</v>
      </c>
      <c r="AF819" s="4">
        <f t="shared" ref="AF819:AF820" si="270">F819</f>
        <v>11</v>
      </c>
      <c r="AG819" s="4">
        <f t="shared" ref="AG819" si="271">G819</f>
        <v>43</v>
      </c>
      <c r="AI819" s="4">
        <v>0</v>
      </c>
      <c r="AK819" s="4">
        <v>2</v>
      </c>
      <c r="AN819" s="4" t="s">
        <v>0</v>
      </c>
      <c r="AP819" s="19"/>
      <c r="AQ819" s="19">
        <v>242</v>
      </c>
      <c r="BB819" s="19"/>
    </row>
    <row r="820" spans="1:54" s="4" customFormat="1">
      <c r="B820" s="4">
        <v>249</v>
      </c>
      <c r="C820" s="4">
        <v>20</v>
      </c>
      <c r="D820" s="4">
        <v>33</v>
      </c>
      <c r="E820" s="17">
        <v>242</v>
      </c>
      <c r="F820" s="4">
        <v>10</v>
      </c>
      <c r="G820" s="4">
        <v>26</v>
      </c>
      <c r="Q820" s="5" t="s">
        <v>3146</v>
      </c>
      <c r="W820" s="4">
        <v>332</v>
      </c>
      <c r="X820" s="4" t="s">
        <v>3147</v>
      </c>
      <c r="Y820" s="4" t="s">
        <v>3148</v>
      </c>
      <c r="Z820" s="4" t="s">
        <v>2146</v>
      </c>
      <c r="AB820" s="4" t="s">
        <v>2138</v>
      </c>
      <c r="AD820" s="4" t="s">
        <v>3149</v>
      </c>
      <c r="AE820" s="4">
        <v>242</v>
      </c>
      <c r="AF820" s="4">
        <f t="shared" si="270"/>
        <v>10</v>
      </c>
      <c r="AG820" s="4">
        <f t="shared" ref="AG820" si="272">G820</f>
        <v>26</v>
      </c>
      <c r="AI820" s="4">
        <v>0</v>
      </c>
      <c r="AK820" s="4">
        <v>2</v>
      </c>
      <c r="AN820" s="4" t="s">
        <v>0</v>
      </c>
      <c r="AP820" s="19"/>
      <c r="AQ820" s="19">
        <v>242</v>
      </c>
      <c r="BB820" s="19"/>
    </row>
    <row r="821" spans="1:54" ht="30">
      <c r="A821">
        <v>674</v>
      </c>
      <c r="B821" s="4">
        <v>250</v>
      </c>
      <c r="C821">
        <v>15</v>
      </c>
      <c r="D821">
        <v>21</v>
      </c>
      <c r="E821" s="17">
        <v>250</v>
      </c>
      <c r="F821">
        <v>24</v>
      </c>
      <c r="G821">
        <v>52</v>
      </c>
      <c r="H821">
        <v>0</v>
      </c>
      <c r="I821">
        <v>0</v>
      </c>
      <c r="J821">
        <v>0</v>
      </c>
      <c r="K821">
        <v>0</v>
      </c>
      <c r="L821">
        <v>0</v>
      </c>
      <c r="M821">
        <v>0</v>
      </c>
      <c r="P821" s="4" t="str">
        <f>VLOOKUP(E821,'Maps and Palettes'!$H$2:$I$418,2,FALSE)</f>
        <v>Vector: Castle Interior</v>
      </c>
      <c r="Q821" s="5" t="s">
        <v>2148</v>
      </c>
      <c r="R821">
        <v>675</v>
      </c>
      <c r="S821" s="4">
        <f t="shared" ref="S821:S847" si="273">IF(VLOOKUP(R821,$A$3:$M$1354,5,FALSE)=511,"parent_map",VLOOKUP(R821,$A$3:$M$1354,2,FALSE))</f>
        <v>250</v>
      </c>
      <c r="T821" s="4">
        <f t="shared" ref="T821:T847" si="274">VLOOKUP(R821,$A$3:$M$1354,6,FALSE)</f>
        <v>15</v>
      </c>
      <c r="U821" s="4">
        <f t="shared" ref="U821:U847" si="275">VLOOKUP(R821,$A$3:$M$1354,7,FALSE)</f>
        <v>23</v>
      </c>
      <c r="V821" s="4">
        <f t="shared" ref="V821:V847" si="276">VLOOKUP(R821,$A$3:$M$1354,8,FALSE)</f>
        <v>2</v>
      </c>
      <c r="W821">
        <v>333</v>
      </c>
      <c r="X821" s="4" t="s">
        <v>3151</v>
      </c>
      <c r="Y821" s="19" t="s">
        <v>7408</v>
      </c>
      <c r="AQ821" s="19">
        <v>250</v>
      </c>
      <c r="BB821" s="19"/>
    </row>
    <row r="822" spans="1:54" ht="30">
      <c r="A822">
        <v>675</v>
      </c>
      <c r="B822" s="4">
        <v>250</v>
      </c>
      <c r="C822">
        <v>24</v>
      </c>
      <c r="D822">
        <v>53</v>
      </c>
      <c r="E822" s="17">
        <v>250</v>
      </c>
      <c r="F822">
        <v>15</v>
      </c>
      <c r="G822">
        <v>23</v>
      </c>
      <c r="H822">
        <v>2</v>
      </c>
      <c r="I822">
        <v>0</v>
      </c>
      <c r="J822">
        <v>0</v>
      </c>
      <c r="K822">
        <v>32</v>
      </c>
      <c r="L822">
        <v>0</v>
      </c>
      <c r="M822">
        <v>0</v>
      </c>
      <c r="P822" s="4" t="str">
        <f>VLOOKUP(E822,'Maps and Palettes'!$H$2:$I$418,2,FALSE)</f>
        <v>Vector: Castle Interior</v>
      </c>
      <c r="Q822" s="5" t="s">
        <v>2147</v>
      </c>
      <c r="R822">
        <v>674</v>
      </c>
      <c r="S822" s="4">
        <f t="shared" si="273"/>
        <v>250</v>
      </c>
      <c r="T822" s="4">
        <f t="shared" si="274"/>
        <v>24</v>
      </c>
      <c r="U822" s="4">
        <f t="shared" si="275"/>
        <v>52</v>
      </c>
      <c r="V822" s="4">
        <f t="shared" si="276"/>
        <v>0</v>
      </c>
      <c r="W822">
        <v>334</v>
      </c>
      <c r="X822" s="4" t="s">
        <v>3152</v>
      </c>
      <c r="AQ822" s="19">
        <v>250</v>
      </c>
      <c r="BB822" s="19"/>
    </row>
    <row r="823" spans="1:54" ht="30">
      <c r="A823">
        <v>676</v>
      </c>
      <c r="B823" s="4">
        <v>250</v>
      </c>
      <c r="C823">
        <v>31</v>
      </c>
      <c r="D823">
        <v>21</v>
      </c>
      <c r="E823" s="17">
        <v>250</v>
      </c>
      <c r="F823">
        <v>81</v>
      </c>
      <c r="G823">
        <v>59</v>
      </c>
      <c r="H823">
        <v>0</v>
      </c>
      <c r="I823">
        <v>0</v>
      </c>
      <c r="J823">
        <v>0</v>
      </c>
      <c r="K823">
        <v>0</v>
      </c>
      <c r="L823">
        <v>0</v>
      </c>
      <c r="M823">
        <v>0</v>
      </c>
      <c r="P823" s="4" t="str">
        <f>VLOOKUP(E823,'Maps and Palettes'!$H$2:$I$418,2,FALSE)</f>
        <v>Vector: Castle Interior</v>
      </c>
      <c r="Q823" s="5" t="s">
        <v>2149</v>
      </c>
      <c r="R823">
        <v>677</v>
      </c>
      <c r="S823" s="4">
        <f t="shared" si="273"/>
        <v>250</v>
      </c>
      <c r="T823" s="4">
        <f t="shared" si="274"/>
        <v>31</v>
      </c>
      <c r="U823" s="4">
        <f t="shared" si="275"/>
        <v>23</v>
      </c>
      <c r="V823" s="4">
        <f t="shared" si="276"/>
        <v>2</v>
      </c>
      <c r="W823">
        <v>333</v>
      </c>
      <c r="X823" s="4" t="s">
        <v>3151</v>
      </c>
      <c r="Y823" s="19" t="s">
        <v>7408</v>
      </c>
      <c r="AQ823" s="19">
        <v>250</v>
      </c>
      <c r="BB823" s="19"/>
    </row>
    <row r="824" spans="1:54" ht="30">
      <c r="A824">
        <v>677</v>
      </c>
      <c r="B824" s="4">
        <v>250</v>
      </c>
      <c r="C824">
        <v>81</v>
      </c>
      <c r="D824">
        <v>60</v>
      </c>
      <c r="E824" s="17">
        <v>250</v>
      </c>
      <c r="F824">
        <v>31</v>
      </c>
      <c r="G824">
        <v>23</v>
      </c>
      <c r="H824">
        <v>2</v>
      </c>
      <c r="I824">
        <v>0</v>
      </c>
      <c r="J824">
        <v>0</v>
      </c>
      <c r="K824">
        <v>32</v>
      </c>
      <c r="L824">
        <v>0</v>
      </c>
      <c r="M824">
        <v>0</v>
      </c>
      <c r="P824" s="4" t="str">
        <f>VLOOKUP(E824,'Maps and Palettes'!$H$2:$I$418,2,FALSE)</f>
        <v>Vector: Castle Interior</v>
      </c>
      <c r="Q824" s="5" t="s">
        <v>2150</v>
      </c>
      <c r="R824">
        <v>676</v>
      </c>
      <c r="S824" s="4">
        <f t="shared" si="273"/>
        <v>250</v>
      </c>
      <c r="T824" s="4">
        <f t="shared" si="274"/>
        <v>81</v>
      </c>
      <c r="U824" s="4">
        <f t="shared" si="275"/>
        <v>59</v>
      </c>
      <c r="V824" s="4">
        <f t="shared" si="276"/>
        <v>0</v>
      </c>
      <c r="W824">
        <v>335</v>
      </c>
      <c r="X824" s="4" t="s">
        <v>3153</v>
      </c>
      <c r="AQ824" s="19">
        <v>250</v>
      </c>
      <c r="BB824" s="19"/>
    </row>
    <row r="825" spans="1:54" ht="30">
      <c r="A825">
        <v>678</v>
      </c>
      <c r="B825" s="4">
        <v>250</v>
      </c>
      <c r="C825">
        <v>23</v>
      </c>
      <c r="D825">
        <v>9</v>
      </c>
      <c r="E825" s="17">
        <v>250</v>
      </c>
      <c r="F825">
        <v>54</v>
      </c>
      <c r="G825">
        <v>34</v>
      </c>
      <c r="H825">
        <v>0</v>
      </c>
      <c r="I825">
        <v>0</v>
      </c>
      <c r="J825">
        <v>0</v>
      </c>
      <c r="K825">
        <v>0</v>
      </c>
      <c r="L825">
        <v>0</v>
      </c>
      <c r="M825">
        <v>0</v>
      </c>
      <c r="P825" s="4" t="str">
        <f>VLOOKUP(E825,'Maps and Palettes'!$H$2:$I$418,2,FALSE)</f>
        <v>Vector: Castle Interior</v>
      </c>
      <c r="Q825" s="5" t="s">
        <v>2151</v>
      </c>
      <c r="R825">
        <v>1232</v>
      </c>
      <c r="S825" s="4">
        <f t="shared" si="273"/>
        <v>250</v>
      </c>
      <c r="T825" s="4">
        <f t="shared" si="274"/>
        <v>23</v>
      </c>
      <c r="U825" s="4">
        <f t="shared" si="275"/>
        <v>11</v>
      </c>
      <c r="V825" s="4">
        <f t="shared" si="276"/>
        <v>2</v>
      </c>
      <c r="W825">
        <v>333</v>
      </c>
      <c r="X825" s="4" t="s">
        <v>3151</v>
      </c>
      <c r="Y825" s="4" t="s">
        <v>3150</v>
      </c>
      <c r="AQ825" s="19">
        <v>250</v>
      </c>
      <c r="BB825" s="19"/>
    </row>
    <row r="826" spans="1:54" ht="30">
      <c r="A826">
        <v>679</v>
      </c>
      <c r="B826" s="4">
        <v>250</v>
      </c>
      <c r="C826">
        <v>9</v>
      </c>
      <c r="D826">
        <v>14</v>
      </c>
      <c r="E826" s="17">
        <v>252</v>
      </c>
      <c r="F826">
        <v>35</v>
      </c>
      <c r="G826">
        <v>59</v>
      </c>
      <c r="H826">
        <v>0</v>
      </c>
      <c r="I826">
        <v>0</v>
      </c>
      <c r="J826">
        <v>0</v>
      </c>
      <c r="K826">
        <v>0</v>
      </c>
      <c r="L826">
        <v>0</v>
      </c>
      <c r="M826">
        <v>0</v>
      </c>
      <c r="P826" s="4" t="str">
        <f>VLOOKUP(E826,'Maps and Palettes'!$H$2:$I$418,2,FALSE)</f>
        <v>Vector: Castle Barracks</v>
      </c>
      <c r="Q826" s="5" t="s">
        <v>2152</v>
      </c>
      <c r="R826">
        <v>696</v>
      </c>
      <c r="S826" s="4">
        <f t="shared" si="273"/>
        <v>252</v>
      </c>
      <c r="T826" s="4">
        <f t="shared" si="274"/>
        <v>9</v>
      </c>
      <c r="U826" s="4">
        <f t="shared" si="275"/>
        <v>16</v>
      </c>
      <c r="V826" s="4">
        <f t="shared" si="276"/>
        <v>2</v>
      </c>
      <c r="W826">
        <v>333</v>
      </c>
      <c r="X826" s="4" t="s">
        <v>3151</v>
      </c>
      <c r="Y826" s="19" t="s">
        <v>7408</v>
      </c>
      <c r="AQ826" s="19">
        <v>252</v>
      </c>
      <c r="BB826" s="19"/>
    </row>
    <row r="827" spans="1:54" ht="45">
      <c r="A827">
        <v>680</v>
      </c>
      <c r="B827" s="4">
        <v>250</v>
      </c>
      <c r="C827">
        <v>37</v>
      </c>
      <c r="D827">
        <v>14</v>
      </c>
      <c r="E827" s="17">
        <v>250</v>
      </c>
      <c r="F827">
        <v>101</v>
      </c>
      <c r="G827">
        <v>16</v>
      </c>
      <c r="H827">
        <v>0</v>
      </c>
      <c r="I827">
        <v>0</v>
      </c>
      <c r="J827">
        <v>0</v>
      </c>
      <c r="K827">
        <v>0</v>
      </c>
      <c r="L827">
        <v>0</v>
      </c>
      <c r="M827">
        <v>0</v>
      </c>
      <c r="P827" s="4" t="str">
        <f>VLOOKUP(E827,'Maps and Palettes'!$H$2:$I$418,2,FALSE)</f>
        <v>Vector: Castle Interior</v>
      </c>
      <c r="Q827" s="5" t="s">
        <v>2153</v>
      </c>
      <c r="R827">
        <v>681</v>
      </c>
      <c r="S827" s="4">
        <f t="shared" si="273"/>
        <v>250</v>
      </c>
      <c r="T827" s="4">
        <f t="shared" si="274"/>
        <v>37</v>
      </c>
      <c r="U827" s="4">
        <f t="shared" si="275"/>
        <v>16</v>
      </c>
      <c r="V827" s="4">
        <f t="shared" si="276"/>
        <v>2</v>
      </c>
      <c r="W827">
        <v>333</v>
      </c>
      <c r="X827" s="4" t="s">
        <v>3151</v>
      </c>
      <c r="Y827" s="19" t="s">
        <v>7408</v>
      </c>
      <c r="AQ827" s="19">
        <v>250</v>
      </c>
      <c r="BB827" s="19"/>
    </row>
    <row r="828" spans="1:54" ht="30">
      <c r="A828">
        <v>681</v>
      </c>
      <c r="B828" s="4">
        <v>250</v>
      </c>
      <c r="C828">
        <v>101</v>
      </c>
      <c r="D828">
        <v>17</v>
      </c>
      <c r="E828" s="17">
        <v>250</v>
      </c>
      <c r="F828">
        <v>37</v>
      </c>
      <c r="G828">
        <v>16</v>
      </c>
      <c r="H828">
        <v>2</v>
      </c>
      <c r="I828">
        <v>0</v>
      </c>
      <c r="J828">
        <v>0</v>
      </c>
      <c r="K828">
        <v>32</v>
      </c>
      <c r="L828">
        <v>0</v>
      </c>
      <c r="M828">
        <v>0</v>
      </c>
      <c r="P828" s="4" t="str">
        <f>VLOOKUP(E828,'Maps and Palettes'!$H$2:$I$418,2,FALSE)</f>
        <v>Vector: Castle Interior</v>
      </c>
      <c r="Q828" s="5" t="s">
        <v>2154</v>
      </c>
      <c r="R828">
        <v>680</v>
      </c>
      <c r="S828" s="4">
        <f t="shared" si="273"/>
        <v>250</v>
      </c>
      <c r="T828" s="4">
        <f t="shared" si="274"/>
        <v>101</v>
      </c>
      <c r="U828" s="4">
        <f t="shared" si="275"/>
        <v>16</v>
      </c>
      <c r="V828" s="4">
        <f t="shared" si="276"/>
        <v>0</v>
      </c>
      <c r="W828">
        <v>336</v>
      </c>
      <c r="X828" s="5" t="s">
        <v>3154</v>
      </c>
      <c r="AQ828" s="19">
        <v>250</v>
      </c>
      <c r="BB828" s="19"/>
    </row>
    <row r="829" spans="1:54" ht="45">
      <c r="A829">
        <v>682</v>
      </c>
      <c r="B829" s="4">
        <v>250</v>
      </c>
      <c r="C829">
        <v>9</v>
      </c>
      <c r="D829">
        <v>9</v>
      </c>
      <c r="E829" s="17">
        <v>250</v>
      </c>
      <c r="F829">
        <v>14</v>
      </c>
      <c r="G829">
        <v>60</v>
      </c>
      <c r="H829">
        <v>0</v>
      </c>
      <c r="I829">
        <v>0</v>
      </c>
      <c r="J829">
        <v>0</v>
      </c>
      <c r="K829">
        <v>0</v>
      </c>
      <c r="L829">
        <v>0</v>
      </c>
      <c r="M829">
        <v>0</v>
      </c>
      <c r="P829" s="4" t="str">
        <f>VLOOKUP(E829,'Maps and Palettes'!$H$2:$I$418,2,FALSE)</f>
        <v>Vector: Castle Interior</v>
      </c>
      <c r="Q829" s="5" t="s">
        <v>2156</v>
      </c>
      <c r="R829">
        <v>683</v>
      </c>
      <c r="S829" s="4">
        <f t="shared" si="273"/>
        <v>250</v>
      </c>
      <c r="T829" s="4">
        <f t="shared" si="274"/>
        <v>9</v>
      </c>
      <c r="U829" s="4">
        <f t="shared" si="275"/>
        <v>11</v>
      </c>
      <c r="V829" s="4">
        <f t="shared" si="276"/>
        <v>2</v>
      </c>
      <c r="W829">
        <v>333</v>
      </c>
      <c r="X829" s="4" t="s">
        <v>3151</v>
      </c>
      <c r="Y829" s="19" t="s">
        <v>7408</v>
      </c>
      <c r="AQ829" s="19">
        <v>250</v>
      </c>
      <c r="BB829" s="19"/>
    </row>
    <row r="830" spans="1:54" ht="30">
      <c r="A830">
        <v>683</v>
      </c>
      <c r="B830" s="4">
        <v>250</v>
      </c>
      <c r="C830">
        <v>14</v>
      </c>
      <c r="D830">
        <v>61</v>
      </c>
      <c r="E830" s="17">
        <v>250</v>
      </c>
      <c r="F830">
        <v>9</v>
      </c>
      <c r="G830">
        <v>11</v>
      </c>
      <c r="H830">
        <v>2</v>
      </c>
      <c r="I830">
        <v>0</v>
      </c>
      <c r="J830">
        <v>0</v>
      </c>
      <c r="K830">
        <v>32</v>
      </c>
      <c r="L830">
        <v>0</v>
      </c>
      <c r="M830">
        <v>0</v>
      </c>
      <c r="P830" s="4" t="str">
        <f>VLOOKUP(E830,'Maps and Palettes'!$H$2:$I$418,2,FALSE)</f>
        <v>Vector: Castle Interior</v>
      </c>
      <c r="Q830" s="5" t="s">
        <v>2157</v>
      </c>
      <c r="R830">
        <v>682</v>
      </c>
      <c r="S830" s="4">
        <f t="shared" si="273"/>
        <v>250</v>
      </c>
      <c r="T830" s="4">
        <f t="shared" si="274"/>
        <v>14</v>
      </c>
      <c r="U830" s="4">
        <f t="shared" si="275"/>
        <v>60</v>
      </c>
      <c r="V830" s="4">
        <f t="shared" si="276"/>
        <v>0</v>
      </c>
      <c r="W830">
        <v>337</v>
      </c>
      <c r="X830" s="4" t="s">
        <v>3155</v>
      </c>
      <c r="AQ830" s="19">
        <v>250</v>
      </c>
      <c r="BB830" s="19"/>
    </row>
    <row r="831" spans="1:54" ht="45">
      <c r="A831">
        <v>684</v>
      </c>
      <c r="B831" s="4">
        <v>250</v>
      </c>
      <c r="C831">
        <v>37</v>
      </c>
      <c r="D831">
        <v>9</v>
      </c>
      <c r="E831" s="17">
        <v>250</v>
      </c>
      <c r="F831">
        <v>60</v>
      </c>
      <c r="G831">
        <v>61</v>
      </c>
      <c r="H831">
        <v>0</v>
      </c>
      <c r="I831">
        <v>0</v>
      </c>
      <c r="J831">
        <v>0</v>
      </c>
      <c r="K831">
        <v>0</v>
      </c>
      <c r="L831">
        <v>0</v>
      </c>
      <c r="M831">
        <v>0</v>
      </c>
      <c r="P831" s="4" t="str">
        <f>VLOOKUP(E831,'Maps and Palettes'!$H$2:$I$418,2,FALSE)</f>
        <v>Vector: Castle Interior</v>
      </c>
      <c r="Q831" s="5" t="s">
        <v>2158</v>
      </c>
      <c r="R831">
        <v>685</v>
      </c>
      <c r="S831" s="4">
        <f t="shared" si="273"/>
        <v>250</v>
      </c>
      <c r="T831" s="4">
        <f t="shared" si="274"/>
        <v>37</v>
      </c>
      <c r="U831" s="4">
        <f t="shared" si="275"/>
        <v>11</v>
      </c>
      <c r="V831" s="4">
        <f t="shared" si="276"/>
        <v>2</v>
      </c>
      <c r="W831">
        <v>333</v>
      </c>
      <c r="X831" s="4" t="s">
        <v>3151</v>
      </c>
      <c r="Y831" s="19" t="s">
        <v>7408</v>
      </c>
      <c r="AQ831" s="19">
        <v>250</v>
      </c>
      <c r="BB831" s="19"/>
    </row>
    <row r="832" spans="1:54" ht="30">
      <c r="A832">
        <v>685</v>
      </c>
      <c r="B832" s="4">
        <v>250</v>
      </c>
      <c r="C832">
        <v>60</v>
      </c>
      <c r="D832">
        <v>62</v>
      </c>
      <c r="E832" s="17">
        <v>250</v>
      </c>
      <c r="F832">
        <v>37</v>
      </c>
      <c r="G832">
        <v>11</v>
      </c>
      <c r="H832">
        <v>2</v>
      </c>
      <c r="I832">
        <v>0</v>
      </c>
      <c r="J832">
        <v>0</v>
      </c>
      <c r="K832">
        <v>32</v>
      </c>
      <c r="L832">
        <v>0</v>
      </c>
      <c r="M832">
        <v>0</v>
      </c>
      <c r="P832" s="4" t="str">
        <f>VLOOKUP(E832,'Maps and Palettes'!$H$2:$I$418,2,FALSE)</f>
        <v>Vector: Castle Interior</v>
      </c>
      <c r="Q832" s="5" t="s">
        <v>2159</v>
      </c>
      <c r="R832">
        <v>684</v>
      </c>
      <c r="S832" s="4">
        <f t="shared" si="273"/>
        <v>250</v>
      </c>
      <c r="T832" s="4">
        <f t="shared" si="274"/>
        <v>60</v>
      </c>
      <c r="U832" s="4">
        <f t="shared" si="275"/>
        <v>61</v>
      </c>
      <c r="V832" s="4">
        <f t="shared" si="276"/>
        <v>0</v>
      </c>
      <c r="W832">
        <v>338</v>
      </c>
      <c r="X832" s="5" t="s">
        <v>3156</v>
      </c>
      <c r="AQ832" s="19">
        <v>250</v>
      </c>
      <c r="BB832" s="19"/>
    </row>
    <row r="833" spans="1:54" ht="30">
      <c r="A833">
        <v>686</v>
      </c>
      <c r="B833" s="4">
        <v>250</v>
      </c>
      <c r="C833">
        <v>53</v>
      </c>
      <c r="D833">
        <v>9</v>
      </c>
      <c r="E833" s="17">
        <v>251</v>
      </c>
      <c r="F833">
        <v>79</v>
      </c>
      <c r="G833">
        <v>26</v>
      </c>
      <c r="H833">
        <v>0</v>
      </c>
      <c r="I833">
        <v>0</v>
      </c>
      <c r="J833">
        <v>0</v>
      </c>
      <c r="K833">
        <v>0</v>
      </c>
      <c r="L833">
        <v>0</v>
      </c>
      <c r="M833">
        <v>0</v>
      </c>
      <c r="P833" s="4" t="str">
        <f>VLOOKUP(E833,'Maps and Palettes'!$H$2:$I$418,2,FALSE)</f>
        <v>Vector: Castle Dining Room</v>
      </c>
      <c r="Q833" s="5" t="s">
        <v>2160</v>
      </c>
      <c r="R833">
        <v>1233</v>
      </c>
      <c r="S833" s="4"/>
      <c r="T833" s="4"/>
      <c r="U833" s="4"/>
      <c r="V833" s="4"/>
      <c r="W833">
        <v>339</v>
      </c>
      <c r="X833" s="5" t="s">
        <v>1272</v>
      </c>
      <c r="Y833" s="20" t="s">
        <v>3158</v>
      </c>
      <c r="AQ833" s="19">
        <v>251</v>
      </c>
      <c r="BB833" s="19"/>
    </row>
    <row r="834" spans="1:54" ht="30">
      <c r="A834">
        <v>687</v>
      </c>
      <c r="B834" s="4">
        <v>250</v>
      </c>
      <c r="C834">
        <v>55</v>
      </c>
      <c r="D834">
        <v>9</v>
      </c>
      <c r="E834" s="17">
        <v>251</v>
      </c>
      <c r="F834">
        <v>81</v>
      </c>
      <c r="G834">
        <v>26</v>
      </c>
      <c r="H834">
        <v>0</v>
      </c>
      <c r="I834">
        <v>0</v>
      </c>
      <c r="J834">
        <v>0</v>
      </c>
      <c r="K834">
        <v>0</v>
      </c>
      <c r="L834">
        <v>0</v>
      </c>
      <c r="M834">
        <v>0</v>
      </c>
      <c r="P834" s="4" t="str">
        <f>VLOOKUP(E834,'Maps and Palettes'!$H$2:$I$418,2,FALSE)</f>
        <v>Vector: Castle Dining Room</v>
      </c>
      <c r="Q834" s="5" t="s">
        <v>2161</v>
      </c>
      <c r="R834">
        <v>1233</v>
      </c>
      <c r="S834" s="4"/>
      <c r="T834" s="4"/>
      <c r="U834" s="4"/>
      <c r="V834" s="4"/>
      <c r="W834">
        <v>339</v>
      </c>
      <c r="X834" s="5" t="s">
        <v>1272</v>
      </c>
      <c r="Y834" s="20" t="s">
        <v>3159</v>
      </c>
      <c r="AQ834" s="19">
        <v>251</v>
      </c>
      <c r="BB834" s="19"/>
    </row>
    <row r="835" spans="1:54" ht="30">
      <c r="A835">
        <v>688</v>
      </c>
      <c r="B835" s="4">
        <v>250</v>
      </c>
      <c r="C835">
        <v>101</v>
      </c>
      <c r="D835">
        <v>10</v>
      </c>
      <c r="E835" s="17">
        <v>250</v>
      </c>
      <c r="F835">
        <v>120</v>
      </c>
      <c r="G835">
        <v>23</v>
      </c>
      <c r="H835">
        <v>0</v>
      </c>
      <c r="I835">
        <v>0</v>
      </c>
      <c r="J835">
        <v>0</v>
      </c>
      <c r="K835">
        <v>0</v>
      </c>
      <c r="L835">
        <v>0</v>
      </c>
      <c r="M835">
        <v>0</v>
      </c>
      <c r="P835" s="4" t="str">
        <f>VLOOKUP(E835,'Maps and Palettes'!$H$2:$I$418,2,FALSE)</f>
        <v>Vector: Castle Interior</v>
      </c>
      <c r="Q835" s="5" t="s">
        <v>2155</v>
      </c>
      <c r="R835">
        <v>689</v>
      </c>
      <c r="S835" s="4">
        <f t="shared" si="273"/>
        <v>250</v>
      </c>
      <c r="T835" s="4">
        <f t="shared" si="274"/>
        <v>101</v>
      </c>
      <c r="U835" s="4">
        <f t="shared" si="275"/>
        <v>12</v>
      </c>
      <c r="V835" s="4">
        <f t="shared" si="276"/>
        <v>2</v>
      </c>
      <c r="W835">
        <v>336</v>
      </c>
      <c r="X835" s="5" t="s">
        <v>3154</v>
      </c>
      <c r="AQ835" s="19">
        <v>250</v>
      </c>
      <c r="BB835" s="19"/>
    </row>
    <row r="836" spans="1:54" ht="30">
      <c r="A836">
        <v>689</v>
      </c>
      <c r="B836" s="4">
        <v>250</v>
      </c>
      <c r="C836">
        <v>120</v>
      </c>
      <c r="D836">
        <v>24</v>
      </c>
      <c r="E836" s="17">
        <v>250</v>
      </c>
      <c r="F836">
        <v>101</v>
      </c>
      <c r="G836">
        <v>12</v>
      </c>
      <c r="H836">
        <v>2</v>
      </c>
      <c r="I836">
        <v>0</v>
      </c>
      <c r="J836">
        <v>0</v>
      </c>
      <c r="K836">
        <v>32</v>
      </c>
      <c r="L836">
        <v>0</v>
      </c>
      <c r="M836">
        <v>0</v>
      </c>
      <c r="P836" s="4" t="str">
        <f>VLOOKUP(E836,'Maps and Palettes'!$H$2:$I$418,2,FALSE)</f>
        <v>Vector: Castle Interior</v>
      </c>
      <c r="Q836" s="5" t="s">
        <v>2162</v>
      </c>
      <c r="R836">
        <v>688</v>
      </c>
      <c r="S836" s="4">
        <f t="shared" si="273"/>
        <v>250</v>
      </c>
      <c r="T836" s="4">
        <f t="shared" si="274"/>
        <v>120</v>
      </c>
      <c r="U836" s="4">
        <f t="shared" si="275"/>
        <v>23</v>
      </c>
      <c r="V836" s="4">
        <f t="shared" si="276"/>
        <v>0</v>
      </c>
      <c r="W836">
        <v>340</v>
      </c>
      <c r="X836" s="5" t="s">
        <v>3157</v>
      </c>
      <c r="AQ836" s="19">
        <v>250</v>
      </c>
      <c r="BB836" s="19"/>
    </row>
    <row r="837" spans="1:54" ht="30">
      <c r="A837">
        <v>690</v>
      </c>
      <c r="B837" s="4">
        <v>250</v>
      </c>
      <c r="C837">
        <v>115</v>
      </c>
      <c r="D837">
        <v>22</v>
      </c>
      <c r="E837" s="17">
        <v>250</v>
      </c>
      <c r="F837">
        <v>97</v>
      </c>
      <c r="G837">
        <v>49</v>
      </c>
      <c r="H837">
        <v>2</v>
      </c>
      <c r="I837">
        <v>0</v>
      </c>
      <c r="J837">
        <v>0</v>
      </c>
      <c r="K837">
        <v>32</v>
      </c>
      <c r="L837">
        <v>0</v>
      </c>
      <c r="M837">
        <v>0</v>
      </c>
      <c r="P837" s="4" t="str">
        <f>VLOOKUP(E837,'Maps and Palettes'!$H$2:$I$418,2,FALSE)</f>
        <v>Vector: Castle Interior</v>
      </c>
      <c r="Q837" s="5" t="s">
        <v>2165</v>
      </c>
      <c r="R837">
        <v>691</v>
      </c>
      <c r="S837" s="4">
        <f t="shared" si="273"/>
        <v>250</v>
      </c>
      <c r="T837" s="4">
        <f t="shared" si="274"/>
        <v>115</v>
      </c>
      <c r="U837" s="4">
        <f t="shared" si="275"/>
        <v>21</v>
      </c>
      <c r="V837" s="4">
        <f t="shared" si="276"/>
        <v>0</v>
      </c>
      <c r="W837">
        <v>340</v>
      </c>
      <c r="X837" s="5" t="s">
        <v>3157</v>
      </c>
      <c r="AQ837" s="19">
        <v>250</v>
      </c>
      <c r="BB837" s="19"/>
    </row>
    <row r="838" spans="1:54" ht="30">
      <c r="A838">
        <v>691</v>
      </c>
      <c r="B838" s="4">
        <v>250</v>
      </c>
      <c r="C838">
        <v>97</v>
      </c>
      <c r="D838">
        <v>47</v>
      </c>
      <c r="E838" s="17">
        <v>250</v>
      </c>
      <c r="F838">
        <v>115</v>
      </c>
      <c r="G838">
        <v>21</v>
      </c>
      <c r="H838">
        <v>0</v>
      </c>
      <c r="I838">
        <v>0</v>
      </c>
      <c r="J838">
        <v>0</v>
      </c>
      <c r="K838">
        <v>0</v>
      </c>
      <c r="L838">
        <v>0</v>
      </c>
      <c r="M838">
        <v>0</v>
      </c>
      <c r="P838" s="4" t="str">
        <f>VLOOKUP(E838,'Maps and Palettes'!$H$2:$I$418,2,FALSE)</f>
        <v>Vector: Castle Interior</v>
      </c>
      <c r="Q838" s="5" t="s">
        <v>2164</v>
      </c>
      <c r="R838">
        <v>690</v>
      </c>
      <c r="S838" s="4">
        <f t="shared" si="273"/>
        <v>250</v>
      </c>
      <c r="T838" s="4">
        <f t="shared" si="274"/>
        <v>97</v>
      </c>
      <c r="U838" s="4">
        <f t="shared" si="275"/>
        <v>49</v>
      </c>
      <c r="V838" s="4">
        <f t="shared" si="276"/>
        <v>2</v>
      </c>
      <c r="W838">
        <v>341</v>
      </c>
      <c r="X838" s="5" t="s">
        <v>2164</v>
      </c>
      <c r="AQ838" s="19">
        <v>250</v>
      </c>
      <c r="BB838" s="19"/>
    </row>
    <row r="839" spans="1:54">
      <c r="A839">
        <v>692</v>
      </c>
      <c r="B839" s="4">
        <v>250</v>
      </c>
      <c r="C839">
        <v>51</v>
      </c>
      <c r="D839">
        <v>53</v>
      </c>
      <c r="E839" s="17">
        <v>252</v>
      </c>
      <c r="F839">
        <v>35</v>
      </c>
      <c r="G839">
        <v>50</v>
      </c>
      <c r="H839">
        <v>2</v>
      </c>
      <c r="I839">
        <v>0</v>
      </c>
      <c r="J839">
        <v>0</v>
      </c>
      <c r="K839">
        <v>32</v>
      </c>
      <c r="L839">
        <v>0</v>
      </c>
      <c r="M839">
        <v>0</v>
      </c>
      <c r="P839" s="4" t="str">
        <f>VLOOKUP(E839,'Maps and Palettes'!$H$2:$I$418,2,FALSE)</f>
        <v>Vector: Castle Barracks</v>
      </c>
      <c r="Q839" s="5" t="s">
        <v>2163</v>
      </c>
      <c r="R839">
        <v>695</v>
      </c>
      <c r="S839" s="4">
        <f t="shared" si="273"/>
        <v>252</v>
      </c>
      <c r="T839" s="4">
        <f t="shared" si="274"/>
        <v>51</v>
      </c>
      <c r="U839" s="4">
        <f t="shared" si="275"/>
        <v>52</v>
      </c>
      <c r="V839" s="4">
        <f t="shared" si="276"/>
        <v>0</v>
      </c>
      <c r="W839">
        <v>342</v>
      </c>
      <c r="X839" s="5" t="s">
        <v>2163</v>
      </c>
      <c r="AQ839" s="19">
        <v>252</v>
      </c>
      <c r="BB839" s="19"/>
    </row>
    <row r="840" spans="1:54" ht="30">
      <c r="A840">
        <v>693</v>
      </c>
      <c r="B840" s="4">
        <v>250</v>
      </c>
      <c r="C840">
        <v>9</v>
      </c>
      <c r="D840">
        <v>52</v>
      </c>
      <c r="E840" s="17">
        <v>244</v>
      </c>
      <c r="F840">
        <v>13</v>
      </c>
      <c r="G840">
        <v>21</v>
      </c>
      <c r="H840">
        <v>2</v>
      </c>
      <c r="I840">
        <v>0</v>
      </c>
      <c r="J840">
        <v>0</v>
      </c>
      <c r="K840">
        <v>32</v>
      </c>
      <c r="L840">
        <v>0</v>
      </c>
      <c r="M840">
        <v>0</v>
      </c>
      <c r="P840" s="4" t="str">
        <f>VLOOKUP(E840,'Maps and Palettes'!$H$2:$I$418,2,FALSE)</f>
        <v>Vector: Upper Castle Exterior</v>
      </c>
      <c r="Q840" s="5" t="s">
        <v>2166</v>
      </c>
      <c r="R840">
        <v>671</v>
      </c>
      <c r="S840" s="4">
        <f t="shared" si="273"/>
        <v>244</v>
      </c>
      <c r="T840" s="4">
        <f t="shared" si="274"/>
        <v>9</v>
      </c>
      <c r="U840" s="4">
        <f t="shared" si="275"/>
        <v>51</v>
      </c>
      <c r="V840" s="4">
        <f t="shared" si="276"/>
        <v>0</v>
      </c>
      <c r="W840">
        <v>337</v>
      </c>
      <c r="X840" s="5" t="s">
        <v>3155</v>
      </c>
      <c r="AQ840" s="19">
        <v>244</v>
      </c>
      <c r="BB840" s="19"/>
    </row>
    <row r="841" spans="1:54" ht="45">
      <c r="A841">
        <v>694</v>
      </c>
      <c r="B841" s="4">
        <v>250</v>
      </c>
      <c r="C841">
        <v>65</v>
      </c>
      <c r="D841">
        <v>53</v>
      </c>
      <c r="E841" s="17">
        <v>244</v>
      </c>
      <c r="F841">
        <v>23</v>
      </c>
      <c r="G841">
        <v>21</v>
      </c>
      <c r="H841">
        <v>2</v>
      </c>
      <c r="I841">
        <v>0</v>
      </c>
      <c r="J841">
        <v>0</v>
      </c>
      <c r="K841">
        <v>32</v>
      </c>
      <c r="L841">
        <v>0</v>
      </c>
      <c r="M841">
        <v>0</v>
      </c>
      <c r="P841" s="4" t="str">
        <f>VLOOKUP(E841,'Maps and Palettes'!$H$2:$I$418,2,FALSE)</f>
        <v>Vector: Upper Castle Exterior</v>
      </c>
      <c r="Q841" s="5" t="s">
        <v>2167</v>
      </c>
      <c r="R841">
        <v>672</v>
      </c>
      <c r="S841" s="4">
        <f t="shared" si="273"/>
        <v>244</v>
      </c>
      <c r="T841" s="4">
        <f t="shared" si="274"/>
        <v>65</v>
      </c>
      <c r="U841" s="4">
        <f t="shared" si="275"/>
        <v>52</v>
      </c>
      <c r="V841" s="4">
        <f t="shared" si="276"/>
        <v>0</v>
      </c>
      <c r="W841">
        <v>338</v>
      </c>
      <c r="X841" s="5" t="s">
        <v>3156</v>
      </c>
      <c r="AQ841" s="19">
        <v>244</v>
      </c>
      <c r="BB841" s="19"/>
    </row>
    <row r="842" spans="1:54" ht="30">
      <c r="A842">
        <v>1230</v>
      </c>
      <c r="B842" s="4">
        <v>250</v>
      </c>
      <c r="C842">
        <v>22</v>
      </c>
      <c r="D842">
        <v>34</v>
      </c>
      <c r="E842" s="17">
        <v>243</v>
      </c>
      <c r="F842">
        <v>15</v>
      </c>
      <c r="G842">
        <v>10</v>
      </c>
      <c r="H842">
        <v>2</v>
      </c>
      <c r="I842">
        <v>0</v>
      </c>
      <c r="J842">
        <v>0</v>
      </c>
      <c r="K842">
        <v>32</v>
      </c>
      <c r="L842">
        <v>2</v>
      </c>
      <c r="M842">
        <v>0</v>
      </c>
      <c r="N842" s="4" t="s">
        <v>265</v>
      </c>
      <c r="O842" s="4" t="s">
        <v>292</v>
      </c>
      <c r="P842" s="4" t="str">
        <f>VLOOKUP(E842,'Maps and Palettes'!$H$2:$I$418,2,FALSE)</f>
        <v>Vector: Lower Castle Exterior</v>
      </c>
      <c r="Q842" s="5" t="s">
        <v>2169</v>
      </c>
      <c r="R842">
        <v>670</v>
      </c>
      <c r="S842" s="4">
        <f t="shared" si="273"/>
        <v>243</v>
      </c>
      <c r="T842" s="4">
        <f t="shared" si="274"/>
        <v>23</v>
      </c>
      <c r="U842" s="4">
        <f t="shared" si="275"/>
        <v>33</v>
      </c>
      <c r="V842" s="4">
        <f t="shared" si="276"/>
        <v>0</v>
      </c>
      <c r="W842">
        <v>333</v>
      </c>
      <c r="X842" s="4" t="s">
        <v>3151</v>
      </c>
      <c r="AQ842" s="19">
        <v>243</v>
      </c>
      <c r="BB842" s="19"/>
    </row>
    <row r="843" spans="1:54">
      <c r="A843">
        <v>1231</v>
      </c>
      <c r="B843" s="4">
        <v>250</v>
      </c>
      <c r="C843">
        <v>111</v>
      </c>
      <c r="D843">
        <v>62</v>
      </c>
      <c r="E843" s="17">
        <v>244</v>
      </c>
      <c r="F843">
        <v>18</v>
      </c>
      <c r="G843">
        <v>13</v>
      </c>
      <c r="H843">
        <v>2</v>
      </c>
      <c r="I843">
        <v>0</v>
      </c>
      <c r="J843">
        <v>0</v>
      </c>
      <c r="K843">
        <v>32</v>
      </c>
      <c r="L843">
        <v>2</v>
      </c>
      <c r="M843">
        <v>0</v>
      </c>
      <c r="N843" s="4" t="s">
        <v>257</v>
      </c>
      <c r="O843" s="4" t="s">
        <v>288</v>
      </c>
      <c r="P843" s="4" t="str">
        <f>VLOOKUP(E843,'Maps and Palettes'!$H$2:$I$418,2,FALSE)</f>
        <v>Vector: Upper Castle Exterior</v>
      </c>
      <c r="Q843" s="5" t="s">
        <v>2170</v>
      </c>
      <c r="R843">
        <v>673</v>
      </c>
      <c r="S843" s="4">
        <f t="shared" si="273"/>
        <v>244</v>
      </c>
      <c r="T843" s="4">
        <f t="shared" si="274"/>
        <v>112</v>
      </c>
      <c r="U843" s="4">
        <f t="shared" si="275"/>
        <v>61</v>
      </c>
      <c r="V843" s="4">
        <f t="shared" si="276"/>
        <v>0</v>
      </c>
      <c r="W843">
        <v>343</v>
      </c>
      <c r="X843" s="5" t="s">
        <v>2170</v>
      </c>
      <c r="AQ843" s="19">
        <v>244</v>
      </c>
      <c r="BB843" s="19"/>
    </row>
    <row r="844" spans="1:54" ht="30">
      <c r="A844">
        <v>1232</v>
      </c>
      <c r="B844" s="4">
        <v>250</v>
      </c>
      <c r="C844">
        <v>53</v>
      </c>
      <c r="D844">
        <v>35</v>
      </c>
      <c r="E844" s="17">
        <v>250</v>
      </c>
      <c r="F844">
        <v>23</v>
      </c>
      <c r="G844">
        <v>11</v>
      </c>
      <c r="H844">
        <v>2</v>
      </c>
      <c r="I844">
        <v>0</v>
      </c>
      <c r="J844">
        <v>0</v>
      </c>
      <c r="K844">
        <v>32</v>
      </c>
      <c r="L844">
        <v>2</v>
      </c>
      <c r="M844">
        <v>0</v>
      </c>
      <c r="N844" s="4" t="s">
        <v>260</v>
      </c>
      <c r="O844" s="4" t="s">
        <v>298</v>
      </c>
      <c r="P844" s="4" t="str">
        <f>VLOOKUP(E844,'Maps and Palettes'!$H$2:$I$418,2,FALSE)</f>
        <v>Vector: Castle Interior</v>
      </c>
      <c r="Q844" s="5" t="s">
        <v>2171</v>
      </c>
      <c r="R844">
        <v>678</v>
      </c>
      <c r="S844" s="4"/>
      <c r="T844" s="4"/>
      <c r="U844" s="4"/>
      <c r="V844" s="4"/>
      <c r="W844">
        <v>339</v>
      </c>
      <c r="X844" s="5" t="s">
        <v>1272</v>
      </c>
      <c r="Y844" s="20" t="s">
        <v>4980</v>
      </c>
      <c r="AQ844" s="19">
        <v>250</v>
      </c>
      <c r="BB844" s="19"/>
    </row>
    <row r="845" spans="1:54" ht="30">
      <c r="A845">
        <v>1233</v>
      </c>
      <c r="B845" s="4">
        <v>251</v>
      </c>
      <c r="C845">
        <v>79</v>
      </c>
      <c r="D845">
        <v>27</v>
      </c>
      <c r="E845" s="17">
        <v>250</v>
      </c>
      <c r="F845">
        <v>53</v>
      </c>
      <c r="G845">
        <v>11</v>
      </c>
      <c r="H845">
        <v>2</v>
      </c>
      <c r="I845">
        <v>0</v>
      </c>
      <c r="J845">
        <v>0</v>
      </c>
      <c r="K845">
        <v>32</v>
      </c>
      <c r="L845">
        <v>2</v>
      </c>
      <c r="M845">
        <v>0</v>
      </c>
      <c r="N845" s="4" t="s">
        <v>284</v>
      </c>
      <c r="O845" s="4" t="s">
        <v>301</v>
      </c>
      <c r="P845" s="4" t="str">
        <f>VLOOKUP(E845,'Maps and Palettes'!$H$2:$I$418,2,FALSE)</f>
        <v>Vector: Castle Interior</v>
      </c>
      <c r="Q845" s="5" t="s">
        <v>2172</v>
      </c>
      <c r="R845">
        <v>686</v>
      </c>
      <c r="S845" s="4"/>
      <c r="T845" s="4"/>
      <c r="U845" s="4"/>
      <c r="V845" s="4"/>
      <c r="W845">
        <v>344</v>
      </c>
      <c r="X845" s="5" t="s">
        <v>2172</v>
      </c>
      <c r="Y845" s="4" t="s">
        <v>3160</v>
      </c>
      <c r="AC845" s="4" t="s">
        <v>2173</v>
      </c>
      <c r="AQ845" s="19">
        <v>250</v>
      </c>
      <c r="BB845" s="19"/>
    </row>
    <row r="846" spans="1:54" ht="30">
      <c r="A846">
        <v>695</v>
      </c>
      <c r="B846" s="4">
        <v>252</v>
      </c>
      <c r="C846">
        <v>35</v>
      </c>
      <c r="D846">
        <v>48</v>
      </c>
      <c r="E846" s="17">
        <v>250</v>
      </c>
      <c r="F846">
        <v>51</v>
      </c>
      <c r="G846">
        <v>52</v>
      </c>
      <c r="H846">
        <v>0</v>
      </c>
      <c r="I846">
        <v>0</v>
      </c>
      <c r="J846">
        <v>0</v>
      </c>
      <c r="K846">
        <v>0</v>
      </c>
      <c r="L846">
        <v>0</v>
      </c>
      <c r="M846">
        <v>0</v>
      </c>
      <c r="P846" s="4" t="str">
        <f>VLOOKUP(E846,'Maps and Palettes'!$H$2:$I$418,2,FALSE)</f>
        <v>Vector: Castle Interior</v>
      </c>
      <c r="Q846" s="5" t="s">
        <v>2174</v>
      </c>
      <c r="R846">
        <v>692</v>
      </c>
      <c r="S846" s="4">
        <f t="shared" si="273"/>
        <v>250</v>
      </c>
      <c r="T846" s="4">
        <f t="shared" si="274"/>
        <v>35</v>
      </c>
      <c r="U846" s="4">
        <f t="shared" si="275"/>
        <v>50</v>
      </c>
      <c r="V846" s="4">
        <f t="shared" si="276"/>
        <v>2</v>
      </c>
      <c r="W846">
        <v>345</v>
      </c>
      <c r="X846" s="5" t="s">
        <v>3161</v>
      </c>
      <c r="AQ846" s="19">
        <v>250</v>
      </c>
      <c r="BB846" s="19"/>
    </row>
    <row r="847" spans="1:54" ht="30">
      <c r="A847">
        <v>696</v>
      </c>
      <c r="B847" s="4">
        <v>252</v>
      </c>
      <c r="C847">
        <v>35</v>
      </c>
      <c r="D847">
        <v>60</v>
      </c>
      <c r="E847" s="17">
        <v>250</v>
      </c>
      <c r="F847">
        <v>9</v>
      </c>
      <c r="G847">
        <v>16</v>
      </c>
      <c r="H847">
        <v>2</v>
      </c>
      <c r="I847">
        <v>0</v>
      </c>
      <c r="J847">
        <v>0</v>
      </c>
      <c r="K847">
        <v>32</v>
      </c>
      <c r="L847">
        <v>0</v>
      </c>
      <c r="M847">
        <v>0</v>
      </c>
      <c r="P847" s="4" t="str">
        <f>VLOOKUP(E847,'Maps and Palettes'!$H$2:$I$418,2,FALSE)</f>
        <v>Vector: Castle Interior</v>
      </c>
      <c r="Q847" s="5" t="s">
        <v>2175</v>
      </c>
      <c r="R847">
        <v>679</v>
      </c>
      <c r="S847" s="4">
        <f t="shared" si="273"/>
        <v>250</v>
      </c>
      <c r="T847" s="4">
        <f t="shared" si="274"/>
        <v>35</v>
      </c>
      <c r="U847" s="4">
        <f t="shared" si="275"/>
        <v>59</v>
      </c>
      <c r="V847" s="4">
        <f t="shared" si="276"/>
        <v>0</v>
      </c>
      <c r="W847">
        <v>345</v>
      </c>
      <c r="X847" s="5" t="s">
        <v>3161</v>
      </c>
      <c r="AQ847" s="19">
        <v>250</v>
      </c>
      <c r="BB847" s="19"/>
    </row>
    <row r="848" spans="1:54">
      <c r="A848">
        <v>697</v>
      </c>
      <c r="B848" s="4">
        <v>253</v>
      </c>
      <c r="C848">
        <v>10</v>
      </c>
      <c r="D848">
        <v>24</v>
      </c>
      <c r="E848" s="17">
        <v>247</v>
      </c>
      <c r="F848">
        <v>47</v>
      </c>
      <c r="G848">
        <v>19</v>
      </c>
      <c r="H848">
        <v>0</v>
      </c>
      <c r="I848">
        <v>1</v>
      </c>
      <c r="J848">
        <v>0</v>
      </c>
      <c r="K848">
        <v>8</v>
      </c>
      <c r="L848">
        <v>0</v>
      </c>
      <c r="M848">
        <v>0</v>
      </c>
      <c r="P848" s="4" t="str">
        <f>VLOOKUP(E848,'Maps and Palettes'!$H$2:$I$418,2,FALSE)</f>
        <v>Vector: Cafe</v>
      </c>
      <c r="Q848" s="5" t="s">
        <v>2712</v>
      </c>
      <c r="W848">
        <v>346</v>
      </c>
      <c r="X848" s="5" t="s">
        <v>3162</v>
      </c>
      <c r="Y848" s="4" t="s">
        <v>406</v>
      </c>
      <c r="AC848" s="4" t="s">
        <v>2176</v>
      </c>
      <c r="AQ848" s="19">
        <v>247</v>
      </c>
      <c r="BB848" s="19"/>
    </row>
    <row r="849" spans="1:54" ht="30">
      <c r="A849">
        <v>698</v>
      </c>
      <c r="B849" s="4">
        <v>253</v>
      </c>
      <c r="C849">
        <v>11</v>
      </c>
      <c r="D849">
        <v>41</v>
      </c>
      <c r="E849" s="17">
        <v>248</v>
      </c>
      <c r="F849">
        <v>8</v>
      </c>
      <c r="G849">
        <v>14</v>
      </c>
      <c r="H849">
        <v>0</v>
      </c>
      <c r="I849">
        <v>1</v>
      </c>
      <c r="J849">
        <v>0</v>
      </c>
      <c r="K849">
        <v>8</v>
      </c>
      <c r="L849">
        <v>0</v>
      </c>
      <c r="M849">
        <v>0</v>
      </c>
      <c r="P849" s="4" t="str">
        <f>VLOOKUP(E849,'Maps and Palettes'!$H$2:$I$418,2,FALSE)</f>
        <v>Vector: Armor Shop</v>
      </c>
      <c r="Q849" s="5" t="s">
        <v>2713</v>
      </c>
      <c r="W849">
        <v>346</v>
      </c>
      <c r="X849" s="5" t="s">
        <v>3162</v>
      </c>
      <c r="Y849" s="4" t="s">
        <v>406</v>
      </c>
      <c r="AC849" s="4" t="s">
        <v>2176</v>
      </c>
      <c r="AQ849" s="19">
        <v>248</v>
      </c>
      <c r="BB849" s="19"/>
    </row>
    <row r="850" spans="1:54" ht="30">
      <c r="A850">
        <v>699</v>
      </c>
      <c r="B850" s="4">
        <v>253</v>
      </c>
      <c r="C850">
        <v>11</v>
      </c>
      <c r="D850">
        <v>52</v>
      </c>
      <c r="E850" s="17">
        <v>246</v>
      </c>
      <c r="F850">
        <v>27</v>
      </c>
      <c r="G850">
        <v>15</v>
      </c>
      <c r="H850">
        <v>0</v>
      </c>
      <c r="I850">
        <v>1</v>
      </c>
      <c r="J850">
        <v>0</v>
      </c>
      <c r="K850">
        <v>8</v>
      </c>
      <c r="L850">
        <v>0</v>
      </c>
      <c r="M850">
        <v>0</v>
      </c>
      <c r="P850" s="4" t="str">
        <f>VLOOKUP(E850,'Maps and Palettes'!$H$2:$I$418,2,FALSE)</f>
        <v>Vector: Weapon Shop</v>
      </c>
      <c r="Q850" s="5" t="s">
        <v>2714</v>
      </c>
      <c r="W850">
        <v>346</v>
      </c>
      <c r="X850" s="5" t="s">
        <v>3162</v>
      </c>
      <c r="Y850" s="4" t="s">
        <v>406</v>
      </c>
      <c r="AC850" s="4" t="s">
        <v>2176</v>
      </c>
      <c r="AQ850" s="19">
        <v>246</v>
      </c>
      <c r="BB850" s="19"/>
    </row>
    <row r="851" spans="1:54" ht="30">
      <c r="A851">
        <v>700</v>
      </c>
      <c r="B851" s="4">
        <v>253</v>
      </c>
      <c r="C851">
        <v>17</v>
      </c>
      <c r="D851">
        <v>54</v>
      </c>
      <c r="E851" s="17">
        <v>249</v>
      </c>
      <c r="F851">
        <v>20</v>
      </c>
      <c r="G851">
        <v>32</v>
      </c>
      <c r="H851">
        <v>0</v>
      </c>
      <c r="I851">
        <v>0</v>
      </c>
      <c r="J851">
        <v>0</v>
      </c>
      <c r="K851">
        <v>0</v>
      </c>
      <c r="L851">
        <v>0</v>
      </c>
      <c r="M851">
        <v>0</v>
      </c>
      <c r="P851" s="4" t="str">
        <f>VLOOKUP(E851,'Maps and Palettes'!$H$2:$I$418,2,FALSE)</f>
        <v>Vector: Tiny House</v>
      </c>
      <c r="Q851" s="5" t="s">
        <v>2715</v>
      </c>
      <c r="W851">
        <v>346</v>
      </c>
      <c r="X851" s="5" t="s">
        <v>3162</v>
      </c>
      <c r="Y851" s="4" t="s">
        <v>406</v>
      </c>
      <c r="AC851" s="4" t="s">
        <v>2176</v>
      </c>
      <c r="AQ851" s="19">
        <v>249</v>
      </c>
      <c r="BB851" s="19"/>
    </row>
    <row r="852" spans="1:54">
      <c r="A852">
        <v>701</v>
      </c>
      <c r="B852" s="4">
        <v>253</v>
      </c>
      <c r="C852">
        <v>30</v>
      </c>
      <c r="D852">
        <v>50</v>
      </c>
      <c r="E852" s="17">
        <v>245</v>
      </c>
      <c r="F852">
        <v>7</v>
      </c>
      <c r="G852">
        <v>57</v>
      </c>
      <c r="H852">
        <v>0</v>
      </c>
      <c r="I852">
        <v>1</v>
      </c>
      <c r="J852">
        <v>0</v>
      </c>
      <c r="K852">
        <v>8</v>
      </c>
      <c r="L852">
        <v>0</v>
      </c>
      <c r="M852">
        <v>0</v>
      </c>
      <c r="P852" s="4" t="str">
        <f>VLOOKUP(E852,'Maps and Palettes'!$H$2:$I$418,2,FALSE)</f>
        <v>Vector: Inn</v>
      </c>
      <c r="Q852" s="5" t="s">
        <v>2716</v>
      </c>
      <c r="W852">
        <v>346</v>
      </c>
      <c r="X852" s="5" t="s">
        <v>3162</v>
      </c>
      <c r="Y852" s="4" t="s">
        <v>406</v>
      </c>
      <c r="AC852" s="4" t="s">
        <v>2176</v>
      </c>
      <c r="AQ852" s="19">
        <v>245</v>
      </c>
      <c r="BB852" s="19"/>
    </row>
    <row r="853" spans="1:54" ht="30">
      <c r="A853">
        <v>1234</v>
      </c>
      <c r="B853" s="4">
        <v>253</v>
      </c>
      <c r="C853">
        <v>28</v>
      </c>
      <c r="D853">
        <v>1</v>
      </c>
      <c r="E853" s="17">
        <v>243</v>
      </c>
      <c r="F853">
        <v>15</v>
      </c>
      <c r="G853">
        <v>29</v>
      </c>
      <c r="H853">
        <v>0</v>
      </c>
      <c r="I853">
        <v>1</v>
      </c>
      <c r="J853">
        <v>0</v>
      </c>
      <c r="K853">
        <v>8</v>
      </c>
      <c r="L853">
        <v>2</v>
      </c>
      <c r="M853">
        <v>0</v>
      </c>
      <c r="N853" s="4" t="s">
        <v>283</v>
      </c>
      <c r="O853" s="4" t="s">
        <v>243</v>
      </c>
      <c r="P853" s="4" t="str">
        <f>VLOOKUP(E853,'Maps and Palettes'!$H$2:$I$418,2,FALSE)</f>
        <v>Vector: Lower Castle Exterior</v>
      </c>
      <c r="Q853" s="5" t="s">
        <v>2717</v>
      </c>
      <c r="W853">
        <v>346</v>
      </c>
      <c r="X853" s="5" t="s">
        <v>3162</v>
      </c>
      <c r="Y853" s="4" t="s">
        <v>406</v>
      </c>
      <c r="AC853" s="4" t="s">
        <v>2176</v>
      </c>
      <c r="AQ853" s="19">
        <v>243</v>
      </c>
      <c r="BB853" s="19"/>
    </row>
    <row r="854" spans="1:54" ht="30">
      <c r="A854">
        <v>1235</v>
      </c>
      <c r="B854" s="4">
        <v>253</v>
      </c>
      <c r="C854">
        <v>30</v>
      </c>
      <c r="D854">
        <v>63</v>
      </c>
      <c r="E854" s="17">
        <v>511</v>
      </c>
      <c r="F854">
        <v>120</v>
      </c>
      <c r="G854">
        <v>188</v>
      </c>
      <c r="H854">
        <v>2</v>
      </c>
      <c r="I854">
        <v>0</v>
      </c>
      <c r="J854">
        <v>0</v>
      </c>
      <c r="K854">
        <v>32</v>
      </c>
      <c r="L854">
        <v>12</v>
      </c>
      <c r="M854">
        <v>0</v>
      </c>
      <c r="N854" s="4" t="s">
        <v>275</v>
      </c>
      <c r="O854" s="4" t="s">
        <v>280</v>
      </c>
      <c r="P854" s="4" t="str">
        <f>VLOOKUP(E854,'Maps and Palettes'!$H$2:$I$418,2,FALSE)</f>
        <v>Parent Map</v>
      </c>
      <c r="Q854" s="5" t="s">
        <v>2718</v>
      </c>
      <c r="W854">
        <v>346</v>
      </c>
      <c r="X854" s="5" t="s">
        <v>3162</v>
      </c>
      <c r="Y854" s="4" t="s">
        <v>406</v>
      </c>
      <c r="AC854" s="4" t="s">
        <v>2176</v>
      </c>
      <c r="AQ854" s="19">
        <v>511</v>
      </c>
      <c r="AU854" s="19">
        <f>AQ854</f>
        <v>511</v>
      </c>
      <c r="BB854" s="19"/>
    </row>
    <row r="855" spans="1:54" ht="30">
      <c r="A855">
        <v>702</v>
      </c>
      <c r="B855" s="4">
        <v>262</v>
      </c>
      <c r="C855">
        <v>12</v>
      </c>
      <c r="D855">
        <v>60</v>
      </c>
      <c r="E855" s="17">
        <v>263</v>
      </c>
      <c r="F855">
        <v>12</v>
      </c>
      <c r="G855">
        <v>7</v>
      </c>
      <c r="H855">
        <v>2</v>
      </c>
      <c r="I855">
        <v>0</v>
      </c>
      <c r="J855">
        <v>0</v>
      </c>
      <c r="K855">
        <v>32</v>
      </c>
      <c r="L855">
        <v>0</v>
      </c>
      <c r="M855">
        <v>0</v>
      </c>
      <c r="P855" s="4" t="str">
        <f>VLOOKUP(E855,'Maps and Palettes'!$H$2:$I$418,2,FALSE)</f>
        <v>Magitek Factory: Lower Room</v>
      </c>
      <c r="Q855" s="5" t="s">
        <v>2178</v>
      </c>
      <c r="R855">
        <v>704</v>
      </c>
      <c r="S855" s="4">
        <f>IF(VLOOKUP(R855,$A$3:$M$1354,5,FALSE)=511,"parent_map",VLOOKUP(R855,$A$3:$M$1354,2,FALSE))</f>
        <v>263</v>
      </c>
      <c r="T855" s="4">
        <f>VLOOKUP(R855,$A$3:$M$1354,6,FALSE)</f>
        <v>12</v>
      </c>
      <c r="U855" s="4">
        <f>VLOOKUP(R855,$A$3:$M$1354,7,FALSE)</f>
        <v>59</v>
      </c>
      <c r="V855" s="4">
        <f>VLOOKUP(R855,$A$3:$M$1354,8,FALSE)</f>
        <v>0</v>
      </c>
      <c r="W855">
        <v>347</v>
      </c>
      <c r="X855" s="5" t="s">
        <v>3168</v>
      </c>
      <c r="Y855" s="4" t="s">
        <v>3167</v>
      </c>
      <c r="AQ855" s="19">
        <v>263</v>
      </c>
      <c r="BB855" s="19"/>
    </row>
    <row r="856" spans="1:54">
      <c r="A856">
        <v>703</v>
      </c>
      <c r="B856" s="4">
        <v>262</v>
      </c>
      <c r="C856">
        <v>28</v>
      </c>
      <c r="D856">
        <v>9</v>
      </c>
      <c r="E856" s="17">
        <v>242</v>
      </c>
      <c r="F856">
        <v>58</v>
      </c>
      <c r="G856">
        <v>3</v>
      </c>
      <c r="H856">
        <v>2</v>
      </c>
      <c r="I856">
        <v>1</v>
      </c>
      <c r="J856">
        <v>0</v>
      </c>
      <c r="K856">
        <v>40</v>
      </c>
      <c r="L856">
        <v>0</v>
      </c>
      <c r="M856">
        <v>0</v>
      </c>
      <c r="P856" s="4" t="str">
        <f>VLOOKUP(E856,'Maps and Palettes'!$H$2:$I$418,2,FALSE)</f>
        <v>Vector: Town Exterior</v>
      </c>
      <c r="Q856" s="5" t="s">
        <v>2177</v>
      </c>
      <c r="R856">
        <v>1229</v>
      </c>
      <c r="S856" s="4">
        <f>IF(VLOOKUP(R856,$A$3:$M$1354,5,FALSE)=511,"parent_map",VLOOKUP(R856,$A$3:$M$1354,2,FALSE))</f>
        <v>242</v>
      </c>
      <c r="T856" s="4">
        <f>VLOOKUP(R856,$A$3:$M$1354,6,FALSE)</f>
        <v>28</v>
      </c>
      <c r="U856" s="4">
        <f>VLOOKUP(R856,$A$3:$M$1354,7,FALSE)</f>
        <v>8</v>
      </c>
      <c r="V856" s="4">
        <f>VLOOKUP(R856,$A$3:$M$1354,8,FALSE)</f>
        <v>0</v>
      </c>
      <c r="W856">
        <v>348</v>
      </c>
      <c r="X856" s="5" t="s">
        <v>3163</v>
      </c>
      <c r="Y856" s="4" t="s">
        <v>3166</v>
      </c>
      <c r="Z856" s="4" t="s">
        <v>3164</v>
      </c>
      <c r="AB856" s="4" t="s">
        <v>3165</v>
      </c>
      <c r="AD856" s="4" t="s">
        <v>2962</v>
      </c>
      <c r="AE856" s="4">
        <v>240</v>
      </c>
      <c r="AF856" s="4">
        <f t="shared" ref="AF856" si="277">F856</f>
        <v>58</v>
      </c>
      <c r="AG856" s="4">
        <f t="shared" ref="AG856" si="278">G856</f>
        <v>3</v>
      </c>
      <c r="AH856" s="4"/>
      <c r="AI856" s="4">
        <v>0</v>
      </c>
      <c r="AJ856" s="4"/>
      <c r="AK856" s="4">
        <v>2</v>
      </c>
      <c r="AL856" s="4"/>
      <c r="AM856" s="4"/>
      <c r="AN856" s="4" t="s">
        <v>0</v>
      </c>
      <c r="AQ856" s="19">
        <v>242</v>
      </c>
      <c r="BB856" s="19"/>
    </row>
    <row r="857" spans="1:54" ht="30">
      <c r="A857">
        <v>1236</v>
      </c>
      <c r="B857" s="4">
        <v>262</v>
      </c>
      <c r="C857">
        <v>15</v>
      </c>
      <c r="D857">
        <v>60</v>
      </c>
      <c r="E857" s="17">
        <v>263</v>
      </c>
      <c r="F857">
        <v>15</v>
      </c>
      <c r="G857">
        <v>9</v>
      </c>
      <c r="H857">
        <v>2</v>
      </c>
      <c r="I857">
        <v>0</v>
      </c>
      <c r="J857">
        <v>0</v>
      </c>
      <c r="K857">
        <v>32</v>
      </c>
      <c r="L857">
        <v>1</v>
      </c>
      <c r="M857">
        <v>0</v>
      </c>
      <c r="N857" s="4" t="s">
        <v>273</v>
      </c>
      <c r="O857" s="4" t="s">
        <v>300</v>
      </c>
      <c r="P857" s="4" t="str">
        <f>VLOOKUP(E857,'Maps and Palettes'!$H$2:$I$418,2,FALSE)</f>
        <v>Magitek Factory: Lower Room</v>
      </c>
      <c r="Q857" s="5" t="s">
        <v>2179</v>
      </c>
      <c r="W857">
        <v>348</v>
      </c>
      <c r="X857" s="5" t="s">
        <v>3163</v>
      </c>
      <c r="Y857" s="4" t="s">
        <v>3169</v>
      </c>
      <c r="AQ857" s="19">
        <v>263</v>
      </c>
      <c r="BB857" s="19"/>
    </row>
    <row r="858" spans="1:54" ht="30">
      <c r="A858">
        <v>704</v>
      </c>
      <c r="B858" s="4">
        <v>263</v>
      </c>
      <c r="C858">
        <v>12</v>
      </c>
      <c r="D858">
        <v>6</v>
      </c>
      <c r="E858" s="17">
        <v>262</v>
      </c>
      <c r="F858">
        <v>12</v>
      </c>
      <c r="G858">
        <v>59</v>
      </c>
      <c r="H858">
        <v>0</v>
      </c>
      <c r="I858">
        <v>0</v>
      </c>
      <c r="J858">
        <v>0</v>
      </c>
      <c r="K858">
        <v>0</v>
      </c>
      <c r="L858">
        <v>0</v>
      </c>
      <c r="M858">
        <v>0</v>
      </c>
      <c r="P858" s="4" t="str">
        <f>VLOOKUP(E858,'Maps and Palettes'!$H$2:$I$418,2,FALSE)</f>
        <v>Magitek Factory: Upper Room</v>
      </c>
      <c r="Q858" s="5" t="s">
        <v>2180</v>
      </c>
      <c r="R858">
        <v>702</v>
      </c>
      <c r="S858" s="4">
        <f>IF(VLOOKUP(R858,$A$3:$M$1354,5,FALSE)=511,"parent_map",VLOOKUP(R858,$A$3:$M$1354,2,FALSE))</f>
        <v>262</v>
      </c>
      <c r="T858" s="4">
        <f>VLOOKUP(R858,$A$3:$M$1354,6,FALSE)</f>
        <v>12</v>
      </c>
      <c r="U858" s="4">
        <f>VLOOKUP(R858,$A$3:$M$1354,7,FALSE)</f>
        <v>7</v>
      </c>
      <c r="V858" s="4">
        <f>VLOOKUP(R858,$A$3:$M$1354,8,FALSE)</f>
        <v>2</v>
      </c>
      <c r="W858">
        <v>349</v>
      </c>
      <c r="X858" s="5" t="s">
        <v>3170</v>
      </c>
      <c r="AQ858" s="19">
        <v>262</v>
      </c>
      <c r="BB858" s="19"/>
    </row>
    <row r="859" spans="1:54" ht="30">
      <c r="A859">
        <v>1237</v>
      </c>
      <c r="B859" s="4">
        <v>263</v>
      </c>
      <c r="C859">
        <v>18</v>
      </c>
      <c r="D859">
        <v>5</v>
      </c>
      <c r="E859" s="17">
        <v>262</v>
      </c>
      <c r="F859">
        <v>11</v>
      </c>
      <c r="G859">
        <v>61</v>
      </c>
      <c r="H859">
        <v>0</v>
      </c>
      <c r="I859">
        <v>0</v>
      </c>
      <c r="J859">
        <v>0</v>
      </c>
      <c r="K859">
        <v>0</v>
      </c>
      <c r="L859">
        <v>1</v>
      </c>
      <c r="M859">
        <v>0</v>
      </c>
      <c r="N859" s="4" t="s">
        <v>274</v>
      </c>
      <c r="O859" s="4" t="s">
        <v>249</v>
      </c>
      <c r="P859" s="4" t="str">
        <f>VLOOKUP(E859,'Maps and Palettes'!$H$2:$I$418,2,FALSE)</f>
        <v>Magitek Factory: Upper Room</v>
      </c>
      <c r="Q859" s="5" t="s">
        <v>2181</v>
      </c>
      <c r="W859">
        <v>350</v>
      </c>
      <c r="X859" s="5" t="s">
        <v>3172</v>
      </c>
      <c r="Y859" s="4" t="s">
        <v>3171</v>
      </c>
      <c r="AC859" s="4" t="s">
        <v>2182</v>
      </c>
      <c r="AQ859" s="19">
        <v>262</v>
      </c>
      <c r="BB859" s="19"/>
    </row>
    <row r="860" spans="1:54" s="4" customFormat="1" ht="45">
      <c r="B860" s="4">
        <v>263</v>
      </c>
      <c r="C860" s="4">
        <v>36</v>
      </c>
      <c r="D860" s="4">
        <v>44</v>
      </c>
      <c r="E860" s="17">
        <v>264</v>
      </c>
      <c r="F860" s="4">
        <v>14</v>
      </c>
      <c r="G860" s="4">
        <v>0</v>
      </c>
      <c r="Q860" s="5" t="s">
        <v>3175</v>
      </c>
      <c r="W860" s="4">
        <v>349</v>
      </c>
      <c r="X860" s="5" t="s">
        <v>3170</v>
      </c>
      <c r="Y860" s="4" t="s">
        <v>3174</v>
      </c>
      <c r="Z860" s="4" t="s">
        <v>3173</v>
      </c>
      <c r="AP860" s="19"/>
      <c r="AQ860" s="19">
        <v>264</v>
      </c>
      <c r="BB860" s="19"/>
    </row>
    <row r="861" spans="1:54" ht="30">
      <c r="A861">
        <v>705</v>
      </c>
      <c r="B861" s="4">
        <v>264</v>
      </c>
      <c r="C861">
        <v>3</v>
      </c>
      <c r="D861">
        <v>5</v>
      </c>
      <c r="E861" s="17">
        <v>270</v>
      </c>
      <c r="F861">
        <v>25</v>
      </c>
      <c r="G861">
        <v>14</v>
      </c>
      <c r="H861">
        <v>0</v>
      </c>
      <c r="I861">
        <v>0</v>
      </c>
      <c r="J861">
        <v>0</v>
      </c>
      <c r="K861">
        <v>0</v>
      </c>
      <c r="L861">
        <v>0</v>
      </c>
      <c r="M861">
        <v>0</v>
      </c>
      <c r="P861" s="4" t="str">
        <f>VLOOKUP(E861,'Maps and Palettes'!$H$2:$I$418,2,FALSE)</f>
        <v>Magitek Factory: Save Point</v>
      </c>
      <c r="Q861" s="5" t="s">
        <v>2183</v>
      </c>
      <c r="R861">
        <v>711</v>
      </c>
      <c r="S861" s="4">
        <f>IF(VLOOKUP(R861,$A$3:$M$1354,5,FALSE)=511,"parent_map",VLOOKUP(R861,$A$3:$M$1354,2,FALSE))</f>
        <v>270</v>
      </c>
      <c r="T861" s="4">
        <f>VLOOKUP(R861,$A$3:$M$1354,6,FALSE)</f>
        <v>3</v>
      </c>
      <c r="U861" s="4">
        <f>VLOOKUP(R861,$A$3:$M$1354,7,FALSE)</f>
        <v>6</v>
      </c>
      <c r="V861" s="4">
        <f>VLOOKUP(R861,$A$3:$M$1354,8,FALSE)</f>
        <v>2</v>
      </c>
      <c r="W861">
        <v>351</v>
      </c>
      <c r="X861" s="5" t="s">
        <v>3176</v>
      </c>
      <c r="AQ861" s="19">
        <v>270</v>
      </c>
      <c r="BB861" s="19"/>
    </row>
    <row r="862" spans="1:54" ht="30">
      <c r="A862">
        <v>706</v>
      </c>
      <c r="B862" s="4">
        <v>264</v>
      </c>
      <c r="C862">
        <v>9</v>
      </c>
      <c r="D862">
        <v>5</v>
      </c>
      <c r="E862" s="17">
        <v>269</v>
      </c>
      <c r="F862">
        <v>44</v>
      </c>
      <c r="G862">
        <v>53</v>
      </c>
      <c r="H862">
        <v>0</v>
      </c>
      <c r="I862">
        <v>0</v>
      </c>
      <c r="J862">
        <v>0</v>
      </c>
      <c r="K862">
        <v>0</v>
      </c>
      <c r="L862">
        <v>0</v>
      </c>
      <c r="M862">
        <v>0</v>
      </c>
      <c r="P862" s="4" t="str">
        <f>VLOOKUP(E862,'Maps and Palettes'!$H$2:$I$418,2,FALSE)</f>
        <v>Magitek Research Facility: Stairway</v>
      </c>
      <c r="Q862" s="5" t="s">
        <v>2184</v>
      </c>
      <c r="R862">
        <v>709</v>
      </c>
      <c r="S862" s="4">
        <f>IF(VLOOKUP(R862,$A$3:$M$1354,5,FALSE)=511,"parent_map",VLOOKUP(R862,$A$3:$M$1354,2,FALSE))</f>
        <v>269</v>
      </c>
      <c r="T862" s="4">
        <f>VLOOKUP(R862,$A$3:$M$1354,6,FALSE)</f>
        <v>9</v>
      </c>
      <c r="U862" s="4">
        <f>VLOOKUP(R862,$A$3:$M$1354,7,FALSE)</f>
        <v>6</v>
      </c>
      <c r="V862" s="4">
        <f>VLOOKUP(R862,$A$3:$M$1354,8,FALSE)</f>
        <v>2</v>
      </c>
      <c r="W862">
        <v>351</v>
      </c>
      <c r="X862" s="5" t="s">
        <v>3176</v>
      </c>
      <c r="AQ862" s="19">
        <v>269</v>
      </c>
      <c r="BB862" s="19"/>
    </row>
    <row r="863" spans="1:54" s="4" customFormat="1" ht="30">
      <c r="B863" s="4">
        <v>264</v>
      </c>
      <c r="C863" s="4">
        <v>6</v>
      </c>
      <c r="D863" s="4">
        <v>6</v>
      </c>
      <c r="E863" s="17">
        <v>263</v>
      </c>
      <c r="F863" s="4">
        <v>17</v>
      </c>
      <c r="G863" s="4">
        <v>30</v>
      </c>
      <c r="Q863" s="5" t="s">
        <v>3178</v>
      </c>
      <c r="W863" s="4">
        <v>351</v>
      </c>
      <c r="X863" s="5" t="s">
        <v>3176</v>
      </c>
      <c r="Y863" s="4" t="s">
        <v>3179</v>
      </c>
      <c r="Z863" s="4" t="s">
        <v>3177</v>
      </c>
      <c r="AD863" s="4" t="s">
        <v>3180</v>
      </c>
      <c r="AE863" s="4">
        <v>263</v>
      </c>
      <c r="AF863" s="4">
        <f t="shared" ref="AF863" si="279">F863</f>
        <v>17</v>
      </c>
      <c r="AG863" s="4">
        <f t="shared" ref="AG863" si="280">G863</f>
        <v>30</v>
      </c>
      <c r="AI863" s="4">
        <v>0</v>
      </c>
      <c r="AK863" s="4">
        <v>2</v>
      </c>
      <c r="AM863" s="4" t="s">
        <v>0</v>
      </c>
      <c r="AN863" s="4" t="s">
        <v>0</v>
      </c>
      <c r="AP863" s="19"/>
      <c r="AQ863" s="19">
        <v>263</v>
      </c>
      <c r="BB863" s="19"/>
    </row>
    <row r="864" spans="1:54" ht="30">
      <c r="A864">
        <v>707</v>
      </c>
      <c r="B864" s="4">
        <v>267</v>
      </c>
      <c r="C864">
        <v>44</v>
      </c>
      <c r="D864">
        <v>54</v>
      </c>
      <c r="E864" s="17">
        <v>334</v>
      </c>
      <c r="F864">
        <v>30</v>
      </c>
      <c r="G864">
        <v>13</v>
      </c>
      <c r="H864">
        <v>2</v>
      </c>
      <c r="I864">
        <v>0</v>
      </c>
      <c r="J864">
        <v>0</v>
      </c>
      <c r="K864">
        <v>32</v>
      </c>
      <c r="L864">
        <v>0</v>
      </c>
      <c r="M864">
        <v>0</v>
      </c>
      <c r="P864" s="4" t="str">
        <f>VLOOKUP(E864,'Maps and Palettes'!$H$2:$I$418,2,FALSE)</f>
        <v>Kefka's Tower: Exterior</v>
      </c>
      <c r="Q864" s="5" t="s">
        <v>2185</v>
      </c>
      <c r="W864">
        <v>352</v>
      </c>
      <c r="X864" s="5" t="s">
        <v>3181</v>
      </c>
      <c r="AQ864" s="19">
        <v>334</v>
      </c>
      <c r="BB864" s="19"/>
    </row>
    <row r="865" spans="1:56" ht="30">
      <c r="A865">
        <v>708</v>
      </c>
      <c r="B865" s="4">
        <v>267</v>
      </c>
      <c r="C865">
        <v>42</v>
      </c>
      <c r="D865">
        <v>12</v>
      </c>
      <c r="E865" s="17">
        <v>412</v>
      </c>
      <c r="F865">
        <v>82</v>
      </c>
      <c r="G865">
        <v>49</v>
      </c>
      <c r="H865">
        <v>0</v>
      </c>
      <c r="I865">
        <v>0</v>
      </c>
      <c r="J865">
        <v>0</v>
      </c>
      <c r="K865">
        <v>0</v>
      </c>
      <c r="L865">
        <v>0</v>
      </c>
      <c r="M865">
        <v>0</v>
      </c>
      <c r="P865" s="4" t="str">
        <f>VLOOKUP(E865,'Maps and Palettes'!$H$2:$I$418,2,FALSE)</f>
        <v>Kefka's Tower: Behind Poltergeist</v>
      </c>
      <c r="Q865" s="5" t="s">
        <v>2185</v>
      </c>
      <c r="W865">
        <v>352</v>
      </c>
      <c r="X865" s="5" t="s">
        <v>3181</v>
      </c>
      <c r="AQ865" s="19">
        <v>412</v>
      </c>
      <c r="BB865" s="19"/>
    </row>
    <row r="866" spans="1:56" ht="30">
      <c r="A866">
        <v>709</v>
      </c>
      <c r="B866" s="4">
        <v>269</v>
      </c>
      <c r="C866">
        <v>44</v>
      </c>
      <c r="D866">
        <v>54</v>
      </c>
      <c r="E866" s="17">
        <v>264</v>
      </c>
      <c r="F866">
        <v>9</v>
      </c>
      <c r="G866">
        <v>6</v>
      </c>
      <c r="H866">
        <v>2</v>
      </c>
      <c r="I866">
        <v>0</v>
      </c>
      <c r="J866">
        <v>0</v>
      </c>
      <c r="K866">
        <v>32</v>
      </c>
      <c r="L866">
        <v>0</v>
      </c>
      <c r="M866">
        <v>0</v>
      </c>
      <c r="P866" s="4" t="str">
        <f>VLOOKUP(E866,'Maps and Palettes'!$H$2:$I$418,2,FALSE)</f>
        <v>Magitek Factory: Garbage Room</v>
      </c>
      <c r="Q866" s="5" t="s">
        <v>2186</v>
      </c>
      <c r="R866">
        <v>706</v>
      </c>
      <c r="S866" s="4">
        <f t="shared" ref="S866:S874" si="281">IF(VLOOKUP(R866,$A$3:$M$1354,5,FALSE)=511,"parent_map",VLOOKUP(R866,$A$3:$M$1354,2,FALSE))</f>
        <v>264</v>
      </c>
      <c r="T866" s="4">
        <f t="shared" ref="T866:T874" si="282">VLOOKUP(R866,$A$3:$M$1354,6,FALSE)</f>
        <v>44</v>
      </c>
      <c r="U866" s="4">
        <f t="shared" ref="U866:U874" si="283">VLOOKUP(R866,$A$3:$M$1354,7,FALSE)</f>
        <v>53</v>
      </c>
      <c r="V866" s="4">
        <f t="shared" ref="V866:V874" si="284">VLOOKUP(R866,$A$3:$M$1354,8,FALSE)</f>
        <v>0</v>
      </c>
      <c r="W866">
        <v>353</v>
      </c>
      <c r="X866" s="5" t="s">
        <v>1284</v>
      </c>
      <c r="AQ866" s="19">
        <v>264</v>
      </c>
      <c r="BB866" s="19"/>
    </row>
    <row r="867" spans="1:56">
      <c r="A867">
        <v>710</v>
      </c>
      <c r="B867" s="4">
        <v>269</v>
      </c>
      <c r="C867">
        <v>42</v>
      </c>
      <c r="D867">
        <v>12</v>
      </c>
      <c r="E867" s="17">
        <v>271</v>
      </c>
      <c r="F867">
        <v>31</v>
      </c>
      <c r="G867">
        <v>28</v>
      </c>
      <c r="H867">
        <v>2</v>
      </c>
      <c r="I867">
        <v>1</v>
      </c>
      <c r="J867">
        <v>0</v>
      </c>
      <c r="K867">
        <v>40</v>
      </c>
      <c r="L867">
        <v>0</v>
      </c>
      <c r="M867">
        <v>0</v>
      </c>
      <c r="P867" s="4" t="str">
        <f>VLOOKUP(E867,'Maps and Palettes'!$H$2:$I$418,2,FALSE)</f>
        <v>Magitek Research Facility: Tube Room</v>
      </c>
      <c r="Q867" s="5" t="s">
        <v>2187</v>
      </c>
      <c r="R867">
        <v>712</v>
      </c>
      <c r="S867" s="4">
        <f t="shared" si="281"/>
        <v>271</v>
      </c>
      <c r="T867" s="4">
        <f t="shared" si="282"/>
        <v>42</v>
      </c>
      <c r="U867" s="4">
        <f t="shared" si="283"/>
        <v>11</v>
      </c>
      <c r="V867" s="4">
        <f t="shared" si="284"/>
        <v>0</v>
      </c>
      <c r="W867">
        <v>353</v>
      </c>
      <c r="X867" s="5" t="s">
        <v>1284</v>
      </c>
      <c r="AQ867" s="19">
        <v>271</v>
      </c>
      <c r="BB867" s="19"/>
    </row>
    <row r="868" spans="1:56" ht="30">
      <c r="A868">
        <v>711</v>
      </c>
      <c r="B868" s="4">
        <v>270</v>
      </c>
      <c r="C868">
        <v>25</v>
      </c>
      <c r="D868">
        <v>15</v>
      </c>
      <c r="E868" s="17">
        <v>264</v>
      </c>
      <c r="F868">
        <v>3</v>
      </c>
      <c r="G868">
        <v>6</v>
      </c>
      <c r="H868">
        <v>2</v>
      </c>
      <c r="I868">
        <v>0</v>
      </c>
      <c r="J868">
        <v>0</v>
      </c>
      <c r="K868">
        <v>32</v>
      </c>
      <c r="L868">
        <v>0</v>
      </c>
      <c r="M868">
        <v>0</v>
      </c>
      <c r="P868" s="4" t="str">
        <f>VLOOKUP(E868,'Maps and Palettes'!$H$2:$I$418,2,FALSE)</f>
        <v>Magitek Factory: Garbage Room</v>
      </c>
      <c r="Q868" s="5" t="s">
        <v>1285</v>
      </c>
      <c r="R868">
        <v>705</v>
      </c>
      <c r="S868" s="4">
        <f t="shared" si="281"/>
        <v>264</v>
      </c>
      <c r="T868" s="4">
        <f t="shared" si="282"/>
        <v>25</v>
      </c>
      <c r="U868" s="4">
        <f t="shared" si="283"/>
        <v>14</v>
      </c>
      <c r="V868" s="4">
        <f t="shared" si="284"/>
        <v>0</v>
      </c>
      <c r="W868">
        <v>354</v>
      </c>
      <c r="X868" s="5" t="s">
        <v>1285</v>
      </c>
      <c r="AQ868" s="19">
        <v>264</v>
      </c>
      <c r="BB868" s="19"/>
    </row>
    <row r="869" spans="1:56" ht="30">
      <c r="A869">
        <v>712</v>
      </c>
      <c r="B869" s="4">
        <v>271</v>
      </c>
      <c r="C869">
        <v>31</v>
      </c>
      <c r="D869">
        <v>27</v>
      </c>
      <c r="E869" s="17">
        <v>269</v>
      </c>
      <c r="F869">
        <v>42</v>
      </c>
      <c r="G869">
        <v>11</v>
      </c>
      <c r="H869">
        <v>0</v>
      </c>
      <c r="I869">
        <v>0</v>
      </c>
      <c r="J869">
        <v>0</v>
      </c>
      <c r="K869">
        <v>0</v>
      </c>
      <c r="L869">
        <v>0</v>
      </c>
      <c r="M869">
        <v>0</v>
      </c>
      <c r="P869" s="4" t="str">
        <f>VLOOKUP(E869,'Maps and Palettes'!$H$2:$I$418,2,FALSE)</f>
        <v>Magitek Research Facility: Stairway</v>
      </c>
      <c r="Q869" s="5" t="s">
        <v>2188</v>
      </c>
      <c r="R869">
        <v>710</v>
      </c>
      <c r="S869" s="4">
        <f t="shared" si="281"/>
        <v>269</v>
      </c>
      <c r="T869" s="4">
        <f t="shared" si="282"/>
        <v>31</v>
      </c>
      <c r="U869" s="4">
        <f t="shared" si="283"/>
        <v>28</v>
      </c>
      <c r="V869" s="4">
        <f t="shared" si="284"/>
        <v>2</v>
      </c>
      <c r="W869">
        <v>355</v>
      </c>
      <c r="X869" s="5" t="s">
        <v>3182</v>
      </c>
      <c r="AQ869" s="19">
        <v>269</v>
      </c>
      <c r="BB869" s="19"/>
    </row>
    <row r="870" spans="1:56" ht="30">
      <c r="A870">
        <v>713</v>
      </c>
      <c r="B870" s="4">
        <v>271</v>
      </c>
      <c r="C870">
        <v>3</v>
      </c>
      <c r="D870">
        <v>27</v>
      </c>
      <c r="E870" s="17">
        <v>273</v>
      </c>
      <c r="F870">
        <v>30</v>
      </c>
      <c r="G870">
        <v>60</v>
      </c>
      <c r="H870">
        <v>0</v>
      </c>
      <c r="I870">
        <v>0</v>
      </c>
      <c r="J870">
        <v>0</v>
      </c>
      <c r="K870">
        <v>0</v>
      </c>
      <c r="L870">
        <v>0</v>
      </c>
      <c r="M870">
        <v>0</v>
      </c>
      <c r="P870" s="4" t="str">
        <f>VLOOKUP(E870,'Maps and Palettes'!$H$2:$I$418,2,FALSE)</f>
        <v>Magitek Research Facility: Number 024's Room</v>
      </c>
      <c r="Q870" s="5" t="s">
        <v>2189</v>
      </c>
      <c r="R870">
        <v>714</v>
      </c>
      <c r="S870" s="4">
        <f t="shared" si="281"/>
        <v>273</v>
      </c>
      <c r="T870" s="4">
        <f t="shared" si="282"/>
        <v>3</v>
      </c>
      <c r="U870" s="4">
        <f t="shared" si="283"/>
        <v>28</v>
      </c>
      <c r="V870" s="4">
        <f t="shared" si="284"/>
        <v>2</v>
      </c>
      <c r="W870">
        <v>355</v>
      </c>
      <c r="X870" s="5" t="s">
        <v>3182</v>
      </c>
      <c r="AQ870" s="19">
        <v>273</v>
      </c>
      <c r="BB870" s="19"/>
    </row>
    <row r="871" spans="1:56" ht="30">
      <c r="A871">
        <v>714</v>
      </c>
      <c r="B871" s="4">
        <v>273</v>
      </c>
      <c r="C871">
        <v>30</v>
      </c>
      <c r="D871">
        <v>61</v>
      </c>
      <c r="E871" s="17">
        <v>271</v>
      </c>
      <c r="F871">
        <v>3</v>
      </c>
      <c r="G871">
        <v>28</v>
      </c>
      <c r="H871">
        <v>2</v>
      </c>
      <c r="I871">
        <v>0</v>
      </c>
      <c r="J871">
        <v>0</v>
      </c>
      <c r="K871">
        <v>32</v>
      </c>
      <c r="L871">
        <v>0</v>
      </c>
      <c r="M871">
        <v>0</v>
      </c>
      <c r="P871" s="4" t="str">
        <f>VLOOKUP(E871,'Maps and Palettes'!$H$2:$I$418,2,FALSE)</f>
        <v>Magitek Research Facility: Tube Room</v>
      </c>
      <c r="Q871" s="5" t="s">
        <v>2190</v>
      </c>
      <c r="R871">
        <v>713</v>
      </c>
      <c r="S871" s="4">
        <f t="shared" si="281"/>
        <v>271</v>
      </c>
      <c r="T871" s="4">
        <f t="shared" si="282"/>
        <v>30</v>
      </c>
      <c r="U871" s="4">
        <f t="shared" si="283"/>
        <v>60</v>
      </c>
      <c r="V871" s="4">
        <f t="shared" si="284"/>
        <v>0</v>
      </c>
      <c r="W871">
        <v>356</v>
      </c>
      <c r="X871" s="5" t="s">
        <v>3183</v>
      </c>
      <c r="AQ871" s="19">
        <v>271</v>
      </c>
      <c r="BB871" s="19"/>
    </row>
    <row r="872" spans="1:56" ht="30">
      <c r="A872">
        <v>715</v>
      </c>
      <c r="B872" s="4">
        <v>273</v>
      </c>
      <c r="C872">
        <v>25</v>
      </c>
      <c r="D872">
        <v>50</v>
      </c>
      <c r="E872" s="17">
        <v>274</v>
      </c>
      <c r="F872">
        <v>10</v>
      </c>
      <c r="G872">
        <v>25</v>
      </c>
      <c r="H872">
        <v>0</v>
      </c>
      <c r="I872">
        <v>0</v>
      </c>
      <c r="J872">
        <v>0</v>
      </c>
      <c r="K872">
        <v>0</v>
      </c>
      <c r="L872">
        <v>0</v>
      </c>
      <c r="M872">
        <v>0</v>
      </c>
      <c r="P872" s="4" t="str">
        <f>VLOOKUP(E872,'Maps and Palettes'!$H$2:$I$418,2,FALSE)</f>
        <v>Magitek Research Facility: Esper Room</v>
      </c>
      <c r="Q872" s="5" t="s">
        <v>2191</v>
      </c>
      <c r="R872">
        <v>716</v>
      </c>
      <c r="S872" s="4">
        <f t="shared" si="281"/>
        <v>274</v>
      </c>
      <c r="T872" s="4">
        <f t="shared" si="282"/>
        <v>25</v>
      </c>
      <c r="U872" s="4">
        <f t="shared" si="283"/>
        <v>51</v>
      </c>
      <c r="V872" s="4">
        <f t="shared" si="284"/>
        <v>2</v>
      </c>
      <c r="W872">
        <v>356</v>
      </c>
      <c r="X872" s="5" t="s">
        <v>3183</v>
      </c>
      <c r="AQ872" s="19">
        <v>274</v>
      </c>
      <c r="BB872" s="19"/>
    </row>
    <row r="873" spans="1:56" ht="30">
      <c r="A873">
        <v>716</v>
      </c>
      <c r="B873" s="4">
        <v>274</v>
      </c>
      <c r="C873">
        <v>10</v>
      </c>
      <c r="D873">
        <v>26</v>
      </c>
      <c r="E873" s="17">
        <v>273</v>
      </c>
      <c r="F873">
        <v>25</v>
      </c>
      <c r="G873">
        <v>51</v>
      </c>
      <c r="H873">
        <v>2</v>
      </c>
      <c r="I873">
        <v>0</v>
      </c>
      <c r="J873">
        <v>0</v>
      </c>
      <c r="K873">
        <v>32</v>
      </c>
      <c r="L873">
        <v>0</v>
      </c>
      <c r="M873">
        <v>0</v>
      </c>
      <c r="P873" s="4" t="str">
        <f>VLOOKUP(E873,'Maps and Palettes'!$H$2:$I$418,2,FALSE)</f>
        <v>Magitek Research Facility: Number 024's Room</v>
      </c>
      <c r="Q873" s="5" t="s">
        <v>2192</v>
      </c>
      <c r="R873">
        <v>715</v>
      </c>
      <c r="S873" s="4">
        <f t="shared" si="281"/>
        <v>273</v>
      </c>
      <c r="T873" s="4">
        <f t="shared" si="282"/>
        <v>10</v>
      </c>
      <c r="U873" s="4">
        <f t="shared" si="283"/>
        <v>25</v>
      </c>
      <c r="V873" s="4">
        <f t="shared" si="284"/>
        <v>0</v>
      </c>
      <c r="W873">
        <v>357</v>
      </c>
      <c r="X873" s="5" t="s">
        <v>2192</v>
      </c>
      <c r="Y873" s="4" t="s">
        <v>3184</v>
      </c>
      <c r="AQ873" s="19">
        <v>273</v>
      </c>
      <c r="BB873" s="19"/>
    </row>
    <row r="874" spans="1:56">
      <c r="A874">
        <v>717</v>
      </c>
      <c r="B874" s="4">
        <v>276</v>
      </c>
      <c r="C874">
        <v>6</v>
      </c>
      <c r="D874">
        <v>20</v>
      </c>
      <c r="E874" s="17">
        <v>276</v>
      </c>
      <c r="F874">
        <v>60</v>
      </c>
      <c r="G874">
        <v>26</v>
      </c>
      <c r="H874">
        <v>2</v>
      </c>
      <c r="I874">
        <v>0</v>
      </c>
      <c r="J874">
        <v>0</v>
      </c>
      <c r="K874">
        <v>32</v>
      </c>
      <c r="L874">
        <v>0</v>
      </c>
      <c r="M874">
        <v>0</v>
      </c>
      <c r="P874" s="4" t="str">
        <f>VLOOKUP(E874,'Maps and Palettes'!$H$2:$I$418,2,FALSE)</f>
        <v>Gogo's Cave: First 3 Rooms</v>
      </c>
      <c r="Q874" s="5" t="s">
        <v>2193</v>
      </c>
      <c r="R874">
        <v>718</v>
      </c>
      <c r="S874" s="4">
        <f t="shared" si="281"/>
        <v>276</v>
      </c>
      <c r="T874" s="4">
        <f t="shared" si="282"/>
        <v>6</v>
      </c>
      <c r="U874" s="4">
        <f t="shared" si="283"/>
        <v>19</v>
      </c>
      <c r="V874" s="4">
        <f t="shared" si="284"/>
        <v>0</v>
      </c>
      <c r="W874">
        <v>358</v>
      </c>
      <c r="X874" s="5" t="s">
        <v>2193</v>
      </c>
      <c r="AQ874" s="19">
        <v>276</v>
      </c>
      <c r="BB874" s="19"/>
    </row>
    <row r="875" spans="1:56" s="4" customFormat="1">
      <c r="B875" s="4">
        <v>276</v>
      </c>
      <c r="C875" s="4">
        <v>5</v>
      </c>
      <c r="D875" s="4">
        <v>6</v>
      </c>
      <c r="E875" s="17">
        <v>1</v>
      </c>
      <c r="F875" s="4">
        <v>237</v>
      </c>
      <c r="G875" s="4">
        <v>50</v>
      </c>
      <c r="Q875" s="5"/>
      <c r="W875" s="4">
        <v>358</v>
      </c>
      <c r="X875" s="5" t="s">
        <v>2193</v>
      </c>
      <c r="Y875" s="4" t="s">
        <v>3186</v>
      </c>
      <c r="Z875" s="4" t="s">
        <v>3185</v>
      </c>
      <c r="AD875" s="4" t="s">
        <v>2962</v>
      </c>
      <c r="AE875" s="4">
        <v>1</v>
      </c>
      <c r="AF875" s="4">
        <f t="shared" ref="AF875" si="285">F875</f>
        <v>237</v>
      </c>
      <c r="AG875" s="4">
        <f t="shared" ref="AG875" si="286">G875</f>
        <v>50</v>
      </c>
      <c r="AI875" s="4">
        <v>0</v>
      </c>
      <c r="AK875" s="4">
        <v>2</v>
      </c>
      <c r="AN875" s="4" t="s">
        <v>0</v>
      </c>
      <c r="AP875" s="19"/>
      <c r="AQ875" s="19">
        <v>1</v>
      </c>
      <c r="BB875" s="19" t="s">
        <v>0</v>
      </c>
      <c r="BD875" s="19" t="s">
        <v>12264</v>
      </c>
    </row>
    <row r="876" spans="1:56" ht="30">
      <c r="A876">
        <v>718</v>
      </c>
      <c r="B876" s="4">
        <v>276</v>
      </c>
      <c r="C876">
        <v>60</v>
      </c>
      <c r="D876">
        <v>25</v>
      </c>
      <c r="E876" s="17">
        <v>276</v>
      </c>
      <c r="F876">
        <v>6</v>
      </c>
      <c r="G876">
        <v>19</v>
      </c>
      <c r="H876">
        <v>0</v>
      </c>
      <c r="I876">
        <v>0</v>
      </c>
      <c r="J876">
        <v>0</v>
      </c>
      <c r="K876">
        <v>0</v>
      </c>
      <c r="L876">
        <v>0</v>
      </c>
      <c r="M876">
        <v>0</v>
      </c>
      <c r="P876" s="4" t="str">
        <f>VLOOKUP(E876,'Maps and Palettes'!$H$2:$I$418,2,FALSE)</f>
        <v>Gogo's Cave: First 3 Rooms</v>
      </c>
      <c r="Q876" s="5" t="s">
        <v>2195</v>
      </c>
      <c r="R876">
        <v>717</v>
      </c>
      <c r="S876" s="4">
        <f>IF(VLOOKUP(R876,$A$3:$M$1354,5,FALSE)=511,"parent_map",VLOOKUP(R876,$A$3:$M$1354,2,FALSE))</f>
        <v>276</v>
      </c>
      <c r="T876" s="4">
        <f>VLOOKUP(R876,$A$3:$M$1354,6,FALSE)</f>
        <v>60</v>
      </c>
      <c r="U876" s="4">
        <f>VLOOKUP(R876,$A$3:$M$1354,7,FALSE)</f>
        <v>26</v>
      </c>
      <c r="V876" s="4">
        <f>VLOOKUP(R876,$A$3:$M$1354,8,FALSE)</f>
        <v>2</v>
      </c>
      <c r="W876">
        <v>359</v>
      </c>
      <c r="X876" s="5" t="s">
        <v>3187</v>
      </c>
      <c r="AQ876" s="19">
        <v>276</v>
      </c>
      <c r="BB876" s="19"/>
    </row>
    <row r="877" spans="1:56" ht="30">
      <c r="A877">
        <v>719</v>
      </c>
      <c r="B877" s="4">
        <v>276</v>
      </c>
      <c r="C877">
        <v>59</v>
      </c>
      <c r="D877">
        <v>33</v>
      </c>
      <c r="E877" s="17">
        <v>276</v>
      </c>
      <c r="F877">
        <v>52</v>
      </c>
      <c r="G877">
        <v>14</v>
      </c>
      <c r="H877">
        <v>2</v>
      </c>
      <c r="I877">
        <v>0</v>
      </c>
      <c r="J877">
        <v>0</v>
      </c>
      <c r="K877">
        <v>32</v>
      </c>
      <c r="L877">
        <v>0</v>
      </c>
      <c r="M877">
        <v>0</v>
      </c>
      <c r="P877" s="4" t="str">
        <f>VLOOKUP(E877,'Maps and Palettes'!$H$2:$I$418,2,FALSE)</f>
        <v>Gogo's Cave: First 3 Rooms</v>
      </c>
      <c r="Q877" s="5" t="s">
        <v>2196</v>
      </c>
      <c r="R877">
        <v>720</v>
      </c>
      <c r="S877" s="4">
        <f>IF(VLOOKUP(R877,$A$3:$M$1354,5,FALSE)=511,"parent_map",VLOOKUP(R877,$A$3:$M$1354,2,FALSE))</f>
        <v>276</v>
      </c>
      <c r="T877" s="4">
        <f>VLOOKUP(R877,$A$3:$M$1354,6,FALSE)</f>
        <v>59</v>
      </c>
      <c r="U877" s="4">
        <f>VLOOKUP(R877,$A$3:$M$1354,7,FALSE)</f>
        <v>32</v>
      </c>
      <c r="V877" s="4">
        <f>VLOOKUP(R877,$A$3:$M$1354,8,FALSE)</f>
        <v>0</v>
      </c>
      <c r="W877">
        <v>359</v>
      </c>
      <c r="X877" s="5" t="s">
        <v>3187</v>
      </c>
      <c r="AQ877" s="19">
        <v>276</v>
      </c>
      <c r="BB877" s="19"/>
    </row>
    <row r="878" spans="1:56">
      <c r="A878">
        <v>720</v>
      </c>
      <c r="B878" s="4">
        <v>276</v>
      </c>
      <c r="C878">
        <v>52</v>
      </c>
      <c r="D878">
        <v>13</v>
      </c>
      <c r="E878" s="17">
        <v>276</v>
      </c>
      <c r="F878">
        <v>59</v>
      </c>
      <c r="G878">
        <v>32</v>
      </c>
      <c r="H878">
        <v>0</v>
      </c>
      <c r="I878">
        <v>0</v>
      </c>
      <c r="J878">
        <v>0</v>
      </c>
      <c r="K878">
        <v>0</v>
      </c>
      <c r="L878">
        <v>0</v>
      </c>
      <c r="M878">
        <v>0</v>
      </c>
      <c r="P878" s="4" t="str">
        <f>VLOOKUP(E878,'Maps and Palettes'!$H$2:$I$418,2,FALSE)</f>
        <v>Gogo's Cave: First 3 Rooms</v>
      </c>
      <c r="Q878" s="5" t="s">
        <v>2194</v>
      </c>
      <c r="R878">
        <v>719</v>
      </c>
      <c r="S878" s="4">
        <f>IF(VLOOKUP(R878,$A$3:$M$1354,5,FALSE)=511,"parent_map",VLOOKUP(R878,$A$3:$M$1354,2,FALSE))</f>
        <v>276</v>
      </c>
      <c r="T878" s="4">
        <f>VLOOKUP(R878,$A$3:$M$1354,6,FALSE)</f>
        <v>52</v>
      </c>
      <c r="U878" s="4">
        <f>VLOOKUP(R878,$A$3:$M$1354,7,FALSE)</f>
        <v>14</v>
      </c>
      <c r="V878" s="4">
        <f>VLOOKUP(R878,$A$3:$M$1354,8,FALSE)</f>
        <v>2</v>
      </c>
      <c r="W878">
        <v>360</v>
      </c>
      <c r="X878" s="5" t="s">
        <v>2194</v>
      </c>
      <c r="Y878" s="4" t="s">
        <v>3188</v>
      </c>
      <c r="AQ878" s="19">
        <v>276</v>
      </c>
      <c r="BB878" s="19"/>
    </row>
    <row r="879" spans="1:56" ht="45">
      <c r="A879">
        <v>721</v>
      </c>
      <c r="B879" s="4">
        <v>276</v>
      </c>
      <c r="C879">
        <v>21</v>
      </c>
      <c r="D879">
        <v>33</v>
      </c>
      <c r="E879" s="17">
        <v>279</v>
      </c>
      <c r="F879">
        <v>31</v>
      </c>
      <c r="G879">
        <v>3</v>
      </c>
      <c r="H879">
        <v>2</v>
      </c>
      <c r="I879">
        <v>0</v>
      </c>
      <c r="J879">
        <v>0</v>
      </c>
      <c r="K879">
        <v>32</v>
      </c>
      <c r="L879">
        <v>0</v>
      </c>
      <c r="M879">
        <v>0</v>
      </c>
      <c r="P879" s="4" t="str">
        <f>VLOOKUP(E879,'Maps and Palettes'!$H$2:$I$418,2,FALSE)</f>
        <v>Gogo's Cave: Save Point</v>
      </c>
      <c r="Q879" s="5" t="s">
        <v>2197</v>
      </c>
      <c r="R879">
        <v>725</v>
      </c>
      <c r="S879" s="4">
        <f>IF(VLOOKUP(R879,$A$3:$M$1354,5,FALSE)=511,"parent_map",VLOOKUP(R879,$A$3:$M$1354,2,FALSE))</f>
        <v>279</v>
      </c>
      <c r="T879" s="4">
        <f>VLOOKUP(R879,$A$3:$M$1354,6,FALSE)</f>
        <v>21</v>
      </c>
      <c r="U879" s="4">
        <f>VLOOKUP(R879,$A$3:$M$1354,7,FALSE)</f>
        <v>32</v>
      </c>
      <c r="V879" s="4">
        <f>VLOOKUP(R879,$A$3:$M$1354,8,FALSE)</f>
        <v>0</v>
      </c>
      <c r="W879">
        <v>359</v>
      </c>
      <c r="X879" s="5" t="s">
        <v>3187</v>
      </c>
      <c r="AQ879" s="19">
        <v>279</v>
      </c>
      <c r="BB879" s="19"/>
    </row>
    <row r="880" spans="1:56" ht="30">
      <c r="A880">
        <v>722</v>
      </c>
      <c r="B880" s="4">
        <v>277</v>
      </c>
      <c r="C880">
        <v>5</v>
      </c>
      <c r="D880">
        <v>27</v>
      </c>
      <c r="E880" s="17">
        <v>280</v>
      </c>
      <c r="F880">
        <v>26</v>
      </c>
      <c r="G880">
        <v>53</v>
      </c>
      <c r="H880">
        <v>0</v>
      </c>
      <c r="I880">
        <v>0</v>
      </c>
      <c r="J880">
        <v>0</v>
      </c>
      <c r="K880">
        <v>0</v>
      </c>
      <c r="L880">
        <v>0</v>
      </c>
      <c r="M880">
        <v>0</v>
      </c>
      <c r="P880" s="4" t="str">
        <f>VLOOKUP(E880,'Maps and Palettes'!$H$2:$I$418,2,FALSE)</f>
        <v>Gogo's Cave: Last 2 Rooms</v>
      </c>
      <c r="Q880" s="5" t="s">
        <v>2199</v>
      </c>
      <c r="W880">
        <v>361</v>
      </c>
      <c r="X880" s="5" t="s">
        <v>3193</v>
      </c>
      <c r="AC880" s="4" t="s">
        <v>2205</v>
      </c>
      <c r="AQ880" s="19">
        <v>280</v>
      </c>
      <c r="BB880" s="19"/>
    </row>
    <row r="881" spans="1:54" ht="30">
      <c r="A881">
        <v>723</v>
      </c>
      <c r="B881" s="4">
        <v>277</v>
      </c>
      <c r="C881">
        <v>4</v>
      </c>
      <c r="D881">
        <v>35</v>
      </c>
      <c r="E881" s="17">
        <v>280</v>
      </c>
      <c r="F881">
        <v>15</v>
      </c>
      <c r="G881">
        <v>48</v>
      </c>
      <c r="H881">
        <v>2</v>
      </c>
      <c r="I881">
        <v>0</v>
      </c>
      <c r="J881">
        <v>0</v>
      </c>
      <c r="K881">
        <v>32</v>
      </c>
      <c r="L881">
        <v>0</v>
      </c>
      <c r="M881">
        <v>0</v>
      </c>
      <c r="P881" s="4" t="str">
        <f>VLOOKUP(E881,'Maps and Palettes'!$H$2:$I$418,2,FALSE)</f>
        <v>Gogo's Cave: Last 2 Rooms</v>
      </c>
      <c r="Q881" s="5" t="s">
        <v>2198</v>
      </c>
      <c r="R881">
        <v>727</v>
      </c>
      <c r="S881" s="4">
        <f>IF(VLOOKUP(R881,$A$3:$M$1354,5,FALSE)=511,"parent_map",VLOOKUP(R881,$A$3:$M$1354,2,FALSE))</f>
        <v>280</v>
      </c>
      <c r="T881" s="4">
        <f>VLOOKUP(R881,$A$3:$M$1354,6,FALSE)</f>
        <v>4</v>
      </c>
      <c r="U881" s="4">
        <f>VLOOKUP(R881,$A$3:$M$1354,7,FALSE)</f>
        <v>34</v>
      </c>
      <c r="V881" s="4">
        <f>VLOOKUP(R881,$A$3:$M$1354,8,FALSE)</f>
        <v>0</v>
      </c>
      <c r="W881">
        <v>361</v>
      </c>
      <c r="X881" s="5" t="s">
        <v>3193</v>
      </c>
      <c r="AQ881" s="19">
        <v>280</v>
      </c>
      <c r="BB881" s="19"/>
    </row>
    <row r="882" spans="1:54">
      <c r="A882">
        <v>724</v>
      </c>
      <c r="B882" s="4">
        <v>278</v>
      </c>
      <c r="C882">
        <v>8</v>
      </c>
      <c r="D882">
        <v>13</v>
      </c>
      <c r="E882" s="17">
        <v>280</v>
      </c>
      <c r="F882">
        <v>5</v>
      </c>
      <c r="G882">
        <v>44</v>
      </c>
      <c r="H882">
        <v>2</v>
      </c>
      <c r="I882">
        <v>0</v>
      </c>
      <c r="J882">
        <v>0</v>
      </c>
      <c r="K882">
        <v>32</v>
      </c>
      <c r="L882">
        <v>0</v>
      </c>
      <c r="M882">
        <v>0</v>
      </c>
      <c r="P882" s="4" t="str">
        <f>VLOOKUP(E882,'Maps and Palettes'!$H$2:$I$418,2,FALSE)</f>
        <v>Gogo's Cave: Last 2 Rooms</v>
      </c>
      <c r="Q882" s="5" t="s">
        <v>2200</v>
      </c>
      <c r="R882">
        <v>728</v>
      </c>
      <c r="S882" s="4">
        <f>IF(VLOOKUP(R882,$A$3:$M$1354,5,FALSE)=511,"parent_map",VLOOKUP(R882,$A$3:$M$1354,2,FALSE))</f>
        <v>280</v>
      </c>
      <c r="T882" s="4">
        <f>VLOOKUP(R882,$A$3:$M$1354,6,FALSE)</f>
        <v>8</v>
      </c>
      <c r="U882" s="4">
        <f>VLOOKUP(R882,$A$3:$M$1354,7,FALSE)</f>
        <v>12</v>
      </c>
      <c r="V882" s="4">
        <f>VLOOKUP(R882,$A$3:$M$1354,8,FALSE)</f>
        <v>0</v>
      </c>
      <c r="W882">
        <v>362</v>
      </c>
      <c r="X882" s="5" t="s">
        <v>2200</v>
      </c>
      <c r="AQ882" s="19">
        <v>280</v>
      </c>
      <c r="BB882" s="19"/>
    </row>
    <row r="883" spans="1:54" ht="30">
      <c r="A883">
        <v>725</v>
      </c>
      <c r="B883" s="4">
        <v>279</v>
      </c>
      <c r="C883">
        <v>31</v>
      </c>
      <c r="D883">
        <v>2</v>
      </c>
      <c r="E883" s="17">
        <v>276</v>
      </c>
      <c r="F883">
        <v>21</v>
      </c>
      <c r="G883">
        <v>32</v>
      </c>
      <c r="H883">
        <v>0</v>
      </c>
      <c r="I883">
        <v>0</v>
      </c>
      <c r="J883">
        <v>0</v>
      </c>
      <c r="K883">
        <v>0</v>
      </c>
      <c r="L883">
        <v>0</v>
      </c>
      <c r="M883">
        <v>0</v>
      </c>
      <c r="P883" s="4" t="str">
        <f>VLOOKUP(E883,'Maps and Palettes'!$H$2:$I$418,2,FALSE)</f>
        <v>Gogo's Cave: First 3 Rooms</v>
      </c>
      <c r="Q883" s="5" t="s">
        <v>2201</v>
      </c>
      <c r="R883">
        <v>721</v>
      </c>
      <c r="S883" s="4">
        <f>IF(VLOOKUP(R883,$A$3:$M$1354,5,FALSE)=511,"parent_map",VLOOKUP(R883,$A$3:$M$1354,2,FALSE))</f>
        <v>276</v>
      </c>
      <c r="T883" s="4">
        <f>VLOOKUP(R883,$A$3:$M$1354,6,FALSE)</f>
        <v>31</v>
      </c>
      <c r="U883" s="4">
        <f>VLOOKUP(R883,$A$3:$M$1354,7,FALSE)</f>
        <v>3</v>
      </c>
      <c r="V883" s="4">
        <f>VLOOKUP(R883,$A$3:$M$1354,8,FALSE)</f>
        <v>2</v>
      </c>
      <c r="W883">
        <v>363</v>
      </c>
      <c r="X883" s="5" t="s">
        <v>1297</v>
      </c>
      <c r="AQ883" s="19">
        <v>276</v>
      </c>
      <c r="BB883" s="19"/>
    </row>
    <row r="884" spans="1:54" ht="30">
      <c r="A884">
        <v>726</v>
      </c>
      <c r="B884" s="4">
        <v>279</v>
      </c>
      <c r="C884">
        <v>22</v>
      </c>
      <c r="D884">
        <v>3</v>
      </c>
      <c r="E884" s="17">
        <v>280</v>
      </c>
      <c r="F884">
        <v>54</v>
      </c>
      <c r="G884">
        <v>52</v>
      </c>
      <c r="H884">
        <v>0</v>
      </c>
      <c r="I884">
        <v>0</v>
      </c>
      <c r="J884">
        <v>0</v>
      </c>
      <c r="K884">
        <v>0</v>
      </c>
      <c r="L884">
        <v>0</v>
      </c>
      <c r="M884">
        <v>0</v>
      </c>
      <c r="P884" s="4" t="str">
        <f>VLOOKUP(E884,'Maps and Palettes'!$H$2:$I$418,2,FALSE)</f>
        <v>Gogo's Cave: Last 2 Rooms</v>
      </c>
      <c r="Q884" s="5" t="s">
        <v>2202</v>
      </c>
      <c r="W884">
        <v>363</v>
      </c>
      <c r="X884" s="5" t="s">
        <v>1297</v>
      </c>
      <c r="AC884" s="4" t="s">
        <v>2206</v>
      </c>
      <c r="AQ884" s="19">
        <v>280</v>
      </c>
      <c r="BB884" s="19"/>
    </row>
    <row r="885" spans="1:54" ht="30">
      <c r="A885">
        <v>727</v>
      </c>
      <c r="B885" s="4">
        <v>280</v>
      </c>
      <c r="C885">
        <v>15</v>
      </c>
      <c r="D885">
        <v>47</v>
      </c>
      <c r="E885" s="17">
        <v>277</v>
      </c>
      <c r="F885">
        <v>4</v>
      </c>
      <c r="G885">
        <v>34</v>
      </c>
      <c r="H885">
        <v>0</v>
      </c>
      <c r="I885">
        <v>0</v>
      </c>
      <c r="J885">
        <v>0</v>
      </c>
      <c r="K885">
        <v>0</v>
      </c>
      <c r="L885">
        <v>0</v>
      </c>
      <c r="M885">
        <v>0</v>
      </c>
      <c r="P885" s="4" t="str">
        <f>VLOOKUP(E885,'Maps and Palettes'!$H$2:$I$418,2,FALSE)</f>
        <v>Gogo's Cave: Short Tunnel</v>
      </c>
      <c r="Q885" s="5" t="s">
        <v>2203</v>
      </c>
      <c r="R885">
        <v>723</v>
      </c>
      <c r="S885" s="4">
        <f>IF(VLOOKUP(R885,$A$3:$M$1354,5,FALSE)=511,"parent_map",VLOOKUP(R885,$A$3:$M$1354,2,FALSE))</f>
        <v>277</v>
      </c>
      <c r="T885" s="4">
        <f>VLOOKUP(R885,$A$3:$M$1354,6,FALSE)</f>
        <v>15</v>
      </c>
      <c r="U885" s="4">
        <f>VLOOKUP(R885,$A$3:$M$1354,7,FALSE)</f>
        <v>48</v>
      </c>
      <c r="V885" s="4">
        <f>VLOOKUP(R885,$A$3:$M$1354,8,FALSE)</f>
        <v>2</v>
      </c>
      <c r="W885">
        <v>364</v>
      </c>
      <c r="X885" s="5" t="s">
        <v>3189</v>
      </c>
      <c r="AQ885" s="19">
        <v>277</v>
      </c>
      <c r="BB885" s="19"/>
    </row>
    <row r="886" spans="1:54" ht="30">
      <c r="A886">
        <v>728</v>
      </c>
      <c r="B886" s="4">
        <v>280</v>
      </c>
      <c r="C886">
        <v>5</v>
      </c>
      <c r="D886">
        <v>43</v>
      </c>
      <c r="E886" s="17">
        <v>278</v>
      </c>
      <c r="F886">
        <v>8</v>
      </c>
      <c r="G886">
        <v>12</v>
      </c>
      <c r="H886">
        <v>0</v>
      </c>
      <c r="I886">
        <v>0</v>
      </c>
      <c r="J886">
        <v>0</v>
      </c>
      <c r="K886">
        <v>0</v>
      </c>
      <c r="L886">
        <v>0</v>
      </c>
      <c r="M886">
        <v>0</v>
      </c>
      <c r="P886" s="4" t="str">
        <f>VLOOKUP(E886,'Maps and Palettes'!$H$2:$I$418,2,FALSE)</f>
        <v>Gogo's Cave: Gogo's Room</v>
      </c>
      <c r="Q886" s="5" t="s">
        <v>2204</v>
      </c>
      <c r="R886">
        <v>724</v>
      </c>
      <c r="S886" s="4">
        <f>IF(VLOOKUP(R886,$A$3:$M$1354,5,FALSE)=511,"parent_map",VLOOKUP(R886,$A$3:$M$1354,2,FALSE))</f>
        <v>278</v>
      </c>
      <c r="T886" s="4">
        <f>VLOOKUP(R886,$A$3:$M$1354,6,FALSE)</f>
        <v>5</v>
      </c>
      <c r="U886" s="4">
        <f>VLOOKUP(R886,$A$3:$M$1354,7,FALSE)</f>
        <v>44</v>
      </c>
      <c r="V886" s="4">
        <f>VLOOKUP(R886,$A$3:$M$1354,8,FALSE)</f>
        <v>2</v>
      </c>
      <c r="W886">
        <v>364</v>
      </c>
      <c r="X886" s="5" t="s">
        <v>3189</v>
      </c>
      <c r="AQ886" s="19">
        <v>278</v>
      </c>
      <c r="BB886" s="19"/>
    </row>
    <row r="887" spans="1:54" s="4" customFormat="1" ht="30">
      <c r="B887" s="4">
        <v>280</v>
      </c>
      <c r="C887" s="4">
        <v>26</v>
      </c>
      <c r="D887" s="4">
        <v>54</v>
      </c>
      <c r="E887" s="17">
        <v>277</v>
      </c>
      <c r="F887" s="4">
        <v>5</v>
      </c>
      <c r="G887" s="4">
        <v>28</v>
      </c>
      <c r="Q887" s="5" t="s">
        <v>3190</v>
      </c>
      <c r="W887" s="4">
        <v>365</v>
      </c>
      <c r="X887" s="5" t="s">
        <v>3196</v>
      </c>
      <c r="Y887" s="4" t="s">
        <v>3192</v>
      </c>
      <c r="Z887" s="4" t="s">
        <v>3191</v>
      </c>
      <c r="AD887" s="4" t="s">
        <v>2962</v>
      </c>
      <c r="AE887" s="4">
        <v>277</v>
      </c>
      <c r="AF887" s="4">
        <f t="shared" ref="AF887" si="287">F887</f>
        <v>5</v>
      </c>
      <c r="AG887" s="4">
        <f t="shared" ref="AG887" si="288">G887</f>
        <v>28</v>
      </c>
      <c r="AI887" s="4">
        <v>0</v>
      </c>
      <c r="AK887" s="4">
        <v>2</v>
      </c>
      <c r="AP887" s="19"/>
      <c r="AQ887" s="19">
        <v>277</v>
      </c>
      <c r="BB887" s="19"/>
    </row>
    <row r="888" spans="1:54" s="4" customFormat="1" ht="30">
      <c r="B888" s="4">
        <v>280</v>
      </c>
      <c r="C888" s="4">
        <v>54</v>
      </c>
      <c r="D888" s="4">
        <v>53</v>
      </c>
      <c r="E888" s="17">
        <v>279</v>
      </c>
      <c r="F888" s="4">
        <v>22</v>
      </c>
      <c r="G888" s="4">
        <v>4</v>
      </c>
      <c r="Q888" s="5" t="s">
        <v>3194</v>
      </c>
      <c r="W888" s="4">
        <v>365</v>
      </c>
      <c r="X888" s="5" t="s">
        <v>3196</v>
      </c>
      <c r="Y888" s="4" t="s">
        <v>3192</v>
      </c>
      <c r="Z888" s="4" t="s">
        <v>3195</v>
      </c>
      <c r="AD888" s="4" t="s">
        <v>2962</v>
      </c>
      <c r="AE888" s="4">
        <v>279</v>
      </c>
      <c r="AF888" s="4">
        <f t="shared" ref="AF888" si="289">F888</f>
        <v>22</v>
      </c>
      <c r="AG888" s="4">
        <f t="shared" ref="AG888" si="290">G888</f>
        <v>4</v>
      </c>
      <c r="AI888" s="4">
        <v>0</v>
      </c>
      <c r="AK888" s="4">
        <v>2</v>
      </c>
      <c r="AP888" s="19"/>
      <c r="AQ888" s="19">
        <v>279</v>
      </c>
      <c r="BB888" s="19"/>
    </row>
    <row r="889" spans="1:54" ht="30">
      <c r="A889">
        <v>729</v>
      </c>
      <c r="B889" s="4">
        <v>281</v>
      </c>
      <c r="C889">
        <v>9</v>
      </c>
      <c r="D889">
        <v>52</v>
      </c>
      <c r="E889" s="17">
        <v>282</v>
      </c>
      <c r="F889">
        <v>16</v>
      </c>
      <c r="G889">
        <v>32</v>
      </c>
      <c r="H889">
        <v>3</v>
      </c>
      <c r="I889">
        <v>0</v>
      </c>
      <c r="J889">
        <v>0</v>
      </c>
      <c r="K889">
        <v>48</v>
      </c>
      <c r="L889">
        <v>0</v>
      </c>
      <c r="M889">
        <v>0</v>
      </c>
      <c r="P889" s="4" t="str">
        <f>VLOOKUP(E889,'Maps and Palettes'!$H$2:$I$418,2,FALSE)</f>
        <v>Umaro's Cave: Second Cave</v>
      </c>
      <c r="Q889" s="5" t="s">
        <v>2207</v>
      </c>
      <c r="R889">
        <v>735</v>
      </c>
      <c r="S889" s="4">
        <f>IF(VLOOKUP(R889,$A$3:$M$1354,5,FALSE)=511,"parent_map",VLOOKUP(R889,$A$3:$M$1354,2,FALSE))</f>
        <v>282</v>
      </c>
      <c r="T889" s="4">
        <f>VLOOKUP(R889,$A$3:$M$1354,6,FALSE)</f>
        <v>10</v>
      </c>
      <c r="U889" s="4">
        <f>VLOOKUP(R889,$A$3:$M$1354,7,FALSE)</f>
        <v>52</v>
      </c>
      <c r="V889" s="4">
        <f>VLOOKUP(R889,$A$3:$M$1354,8,FALSE)</f>
        <v>1</v>
      </c>
      <c r="W889">
        <v>366</v>
      </c>
      <c r="X889" s="5" t="s">
        <v>3197</v>
      </c>
      <c r="AQ889" s="19">
        <v>282</v>
      </c>
      <c r="BB889" s="19"/>
    </row>
    <row r="890" spans="1:54" ht="30">
      <c r="A890">
        <v>730</v>
      </c>
      <c r="B890" s="4">
        <v>281</v>
      </c>
      <c r="C890">
        <v>15</v>
      </c>
      <c r="D890">
        <v>51</v>
      </c>
      <c r="E890" s="17">
        <v>282</v>
      </c>
      <c r="F890">
        <v>22</v>
      </c>
      <c r="G890">
        <v>31</v>
      </c>
      <c r="H890">
        <v>3</v>
      </c>
      <c r="I890">
        <v>0</v>
      </c>
      <c r="J890">
        <v>0</v>
      </c>
      <c r="K890">
        <v>48</v>
      </c>
      <c r="L890">
        <v>0</v>
      </c>
      <c r="M890">
        <v>0</v>
      </c>
      <c r="P890" s="4" t="str">
        <f>VLOOKUP(E890,'Maps and Palettes'!$H$2:$I$418,2,FALSE)</f>
        <v>Umaro's Cave: Second Cave</v>
      </c>
      <c r="Q890" s="5" t="s">
        <v>2208</v>
      </c>
      <c r="R890">
        <v>736</v>
      </c>
      <c r="S890" s="4">
        <f>IF(VLOOKUP(R890,$A$3:$M$1354,5,FALSE)=511,"parent_map",VLOOKUP(R890,$A$3:$M$1354,2,FALSE))</f>
        <v>282</v>
      </c>
      <c r="T890" s="4">
        <f>VLOOKUP(R890,$A$3:$M$1354,6,FALSE)</f>
        <v>16</v>
      </c>
      <c r="U890" s="4">
        <f>VLOOKUP(R890,$A$3:$M$1354,7,FALSE)</f>
        <v>51</v>
      </c>
      <c r="V890" s="4">
        <f>VLOOKUP(R890,$A$3:$M$1354,8,FALSE)</f>
        <v>1</v>
      </c>
      <c r="W890">
        <v>366</v>
      </c>
      <c r="X890" s="5" t="s">
        <v>3197</v>
      </c>
      <c r="AQ890" s="19">
        <v>282</v>
      </c>
      <c r="BB890" s="19"/>
    </row>
    <row r="891" spans="1:54" ht="30">
      <c r="A891">
        <v>731</v>
      </c>
      <c r="B891" s="4">
        <v>281</v>
      </c>
      <c r="C891">
        <v>24</v>
      </c>
      <c r="D891">
        <v>51</v>
      </c>
      <c r="E891" s="17">
        <v>282</v>
      </c>
      <c r="F891">
        <v>30</v>
      </c>
      <c r="G891">
        <v>30</v>
      </c>
      <c r="H891">
        <v>1</v>
      </c>
      <c r="I891">
        <v>0</v>
      </c>
      <c r="J891">
        <v>0</v>
      </c>
      <c r="K891">
        <v>16</v>
      </c>
      <c r="L891">
        <v>0</v>
      </c>
      <c r="M891">
        <v>0</v>
      </c>
      <c r="P891" s="4" t="str">
        <f>VLOOKUP(E891,'Maps and Palettes'!$H$2:$I$418,2,FALSE)</f>
        <v>Umaro's Cave: Second Cave</v>
      </c>
      <c r="Q891" s="5" t="s">
        <v>2209</v>
      </c>
      <c r="R891">
        <v>737</v>
      </c>
      <c r="S891" s="4">
        <f>IF(VLOOKUP(R891,$A$3:$M$1354,5,FALSE)=511,"parent_map",VLOOKUP(R891,$A$3:$M$1354,2,FALSE))</f>
        <v>282</v>
      </c>
      <c r="T891" s="4">
        <f>VLOOKUP(R891,$A$3:$M$1354,6,FALSE)</f>
        <v>23</v>
      </c>
      <c r="U891" s="4">
        <f>VLOOKUP(R891,$A$3:$M$1354,7,FALSE)</f>
        <v>51</v>
      </c>
      <c r="V891" s="4">
        <f>VLOOKUP(R891,$A$3:$M$1354,8,FALSE)</f>
        <v>3</v>
      </c>
      <c r="W891">
        <v>366</v>
      </c>
      <c r="X891" s="5" t="s">
        <v>3197</v>
      </c>
      <c r="AQ891" s="19">
        <v>282</v>
      </c>
      <c r="BB891" s="19"/>
    </row>
    <row r="892" spans="1:54" s="4" customFormat="1">
      <c r="B892" s="4">
        <v>281</v>
      </c>
      <c r="C892" s="4">
        <v>11</v>
      </c>
      <c r="D892" s="4">
        <v>53</v>
      </c>
      <c r="E892" s="17">
        <v>281</v>
      </c>
      <c r="F892" s="4">
        <v>49</v>
      </c>
      <c r="G892" s="4">
        <v>49</v>
      </c>
      <c r="Q892" s="5"/>
      <c r="W892" s="4">
        <v>366</v>
      </c>
      <c r="X892" s="5" t="s">
        <v>3197</v>
      </c>
      <c r="Y892" s="4" t="s">
        <v>3202</v>
      </c>
      <c r="Z892" s="4" t="s">
        <v>3201</v>
      </c>
      <c r="AD892" s="4" t="s">
        <v>3149</v>
      </c>
      <c r="AE892" s="4">
        <v>281</v>
      </c>
      <c r="AF892" s="4">
        <f t="shared" ref="AF892" si="291">F892</f>
        <v>49</v>
      </c>
      <c r="AG892" s="4">
        <f t="shared" ref="AG892" si="292">G892</f>
        <v>49</v>
      </c>
      <c r="AI892" s="4">
        <v>0</v>
      </c>
      <c r="AK892" s="4">
        <v>2</v>
      </c>
      <c r="AM892" s="4" t="s">
        <v>0</v>
      </c>
      <c r="AP892" s="19"/>
      <c r="AQ892" s="19">
        <v>281</v>
      </c>
      <c r="BB892" s="19"/>
    </row>
    <row r="893" spans="1:54" s="4" customFormat="1">
      <c r="B893" s="4">
        <v>281</v>
      </c>
      <c r="C893" s="4">
        <v>10</v>
      </c>
      <c r="D893" s="4">
        <v>54</v>
      </c>
      <c r="E893" s="17">
        <v>281</v>
      </c>
      <c r="F893" s="4">
        <v>48</v>
      </c>
      <c r="G893" s="4">
        <v>50</v>
      </c>
      <c r="Q893" s="5"/>
      <c r="W893" s="4">
        <v>366</v>
      </c>
      <c r="X893" s="5" t="s">
        <v>3197</v>
      </c>
      <c r="Y893" s="4" t="s">
        <v>3202</v>
      </c>
      <c r="Z893" s="4" t="s">
        <v>3203</v>
      </c>
      <c r="AD893" s="4" t="s">
        <v>3149</v>
      </c>
      <c r="AE893" s="4">
        <v>281</v>
      </c>
      <c r="AF893" s="4">
        <f t="shared" ref="AF893" si="293">F893</f>
        <v>48</v>
      </c>
      <c r="AG893" s="4">
        <f t="shared" ref="AG893" si="294">G893</f>
        <v>50</v>
      </c>
      <c r="AI893" s="4">
        <v>0</v>
      </c>
      <c r="AK893" s="4">
        <v>2</v>
      </c>
      <c r="AM893" s="4" t="s">
        <v>0</v>
      </c>
      <c r="AP893" s="19"/>
      <c r="AQ893" s="19">
        <v>281</v>
      </c>
      <c r="BB893" s="19"/>
    </row>
    <row r="894" spans="1:54" ht="30">
      <c r="A894">
        <v>732</v>
      </c>
      <c r="B894" s="4">
        <v>281</v>
      </c>
      <c r="C894">
        <v>52</v>
      </c>
      <c r="D894">
        <v>47</v>
      </c>
      <c r="E894" s="17">
        <v>282</v>
      </c>
      <c r="F894">
        <v>26</v>
      </c>
      <c r="G894">
        <v>24</v>
      </c>
      <c r="H894">
        <v>0</v>
      </c>
      <c r="I894">
        <v>0</v>
      </c>
      <c r="J894">
        <v>0</v>
      </c>
      <c r="K894">
        <v>0</v>
      </c>
      <c r="L894">
        <v>0</v>
      </c>
      <c r="M894">
        <v>0</v>
      </c>
      <c r="P894" s="4" t="str">
        <f>VLOOKUP(E894,'Maps and Palettes'!$H$2:$I$418,2,FALSE)</f>
        <v>Umaro's Cave: Second Cave</v>
      </c>
      <c r="Q894" s="5" t="s">
        <v>2210</v>
      </c>
      <c r="R894">
        <v>738</v>
      </c>
      <c r="S894" s="4">
        <f>IF(VLOOKUP(R894,$A$3:$M$1354,5,FALSE)=511,"parent_map",VLOOKUP(R894,$A$3:$M$1354,2,FALSE))</f>
        <v>282</v>
      </c>
      <c r="T894" s="4">
        <f>VLOOKUP(R894,$A$3:$M$1354,6,FALSE)</f>
        <v>52</v>
      </c>
      <c r="U894" s="4">
        <f>VLOOKUP(R894,$A$3:$M$1354,7,FALSE)</f>
        <v>48</v>
      </c>
      <c r="V894" s="4">
        <f>VLOOKUP(R894,$A$3:$M$1354,8,FALSE)</f>
        <v>2</v>
      </c>
      <c r="W894">
        <v>367</v>
      </c>
      <c r="X894" s="5" t="s">
        <v>3198</v>
      </c>
      <c r="AQ894" s="19">
        <v>282</v>
      </c>
      <c r="BB894" s="19"/>
    </row>
    <row r="895" spans="1:54" ht="30">
      <c r="A895">
        <v>733</v>
      </c>
      <c r="B895" s="4">
        <v>281</v>
      </c>
      <c r="C895">
        <v>53</v>
      </c>
      <c r="D895">
        <v>36</v>
      </c>
      <c r="E895" s="17">
        <v>281</v>
      </c>
      <c r="F895">
        <v>27</v>
      </c>
      <c r="G895">
        <v>13</v>
      </c>
      <c r="H895">
        <v>0</v>
      </c>
      <c r="I895">
        <v>0</v>
      </c>
      <c r="J895">
        <v>0</v>
      </c>
      <c r="K895">
        <v>0</v>
      </c>
      <c r="L895">
        <v>0</v>
      </c>
      <c r="M895">
        <v>0</v>
      </c>
      <c r="P895" s="4" t="str">
        <f>VLOOKUP(E895,'Maps and Palettes'!$H$2:$I$418,2,FALSE)</f>
        <v>Umaro's Cave: Other Caves</v>
      </c>
      <c r="Q895" s="5" t="s">
        <v>2211</v>
      </c>
      <c r="R895">
        <v>734</v>
      </c>
      <c r="S895" s="4">
        <f>IF(VLOOKUP(R895,$A$3:$M$1354,5,FALSE)=511,"parent_map",VLOOKUP(R895,$A$3:$M$1354,2,FALSE))</f>
        <v>281</v>
      </c>
      <c r="T895" s="4">
        <f>VLOOKUP(R895,$A$3:$M$1354,6,FALSE)</f>
        <v>53</v>
      </c>
      <c r="U895" s="4">
        <f>VLOOKUP(R895,$A$3:$M$1354,7,FALSE)</f>
        <v>37</v>
      </c>
      <c r="V895" s="4">
        <f>VLOOKUP(R895,$A$3:$M$1354,8,FALSE)</f>
        <v>2</v>
      </c>
      <c r="W895">
        <v>367</v>
      </c>
      <c r="X895" s="5" t="s">
        <v>3198</v>
      </c>
      <c r="AQ895" s="19">
        <v>281</v>
      </c>
      <c r="BB895" s="19"/>
    </row>
    <row r="896" spans="1:54" ht="30">
      <c r="A896">
        <v>734</v>
      </c>
      <c r="B896" s="4">
        <v>281</v>
      </c>
      <c r="C896">
        <v>27</v>
      </c>
      <c r="D896">
        <v>14</v>
      </c>
      <c r="E896" s="17">
        <v>281</v>
      </c>
      <c r="F896">
        <v>53</v>
      </c>
      <c r="G896">
        <v>37</v>
      </c>
      <c r="H896">
        <v>2</v>
      </c>
      <c r="I896">
        <v>0</v>
      </c>
      <c r="J896">
        <v>0</v>
      </c>
      <c r="K896">
        <v>32</v>
      </c>
      <c r="L896">
        <v>0</v>
      </c>
      <c r="M896">
        <v>0</v>
      </c>
      <c r="P896" s="4" t="str">
        <f>VLOOKUP(E896,'Maps and Palettes'!$H$2:$I$418,2,FALSE)</f>
        <v>Umaro's Cave: Other Caves</v>
      </c>
      <c r="Q896" s="5" t="s">
        <v>2212</v>
      </c>
      <c r="R896">
        <v>733</v>
      </c>
      <c r="S896" s="4">
        <f>IF(VLOOKUP(R896,$A$3:$M$1354,5,FALSE)=511,"parent_map",VLOOKUP(R896,$A$3:$M$1354,2,FALSE))</f>
        <v>281</v>
      </c>
      <c r="T896" s="4">
        <f>VLOOKUP(R896,$A$3:$M$1354,6,FALSE)</f>
        <v>27</v>
      </c>
      <c r="U896" s="4">
        <f>VLOOKUP(R896,$A$3:$M$1354,7,FALSE)</f>
        <v>13</v>
      </c>
      <c r="V896" s="4">
        <f>VLOOKUP(R896,$A$3:$M$1354,8,FALSE)</f>
        <v>0</v>
      </c>
      <c r="W896">
        <v>368</v>
      </c>
      <c r="X896" s="5" t="s">
        <v>3199</v>
      </c>
      <c r="AQ896" s="19">
        <v>281</v>
      </c>
      <c r="BB896" s="19"/>
    </row>
    <row r="897" spans="1:56" s="4" customFormat="1">
      <c r="B897" s="4">
        <v>281</v>
      </c>
      <c r="C897" s="4">
        <v>31</v>
      </c>
      <c r="D897" s="4">
        <v>9</v>
      </c>
      <c r="E897" s="17">
        <v>281</v>
      </c>
      <c r="F897" s="4">
        <v>59</v>
      </c>
      <c r="G897" s="4">
        <v>38</v>
      </c>
      <c r="Q897" s="5"/>
      <c r="W897" s="4">
        <v>368</v>
      </c>
      <c r="X897" s="5" t="s">
        <v>3199</v>
      </c>
      <c r="Y897" s="4" t="s">
        <v>3204</v>
      </c>
      <c r="Z897" s="4" t="s">
        <v>3205</v>
      </c>
      <c r="AD897" s="4" t="s">
        <v>3149</v>
      </c>
      <c r="AE897" s="4">
        <v>281</v>
      </c>
      <c r="AF897" s="4">
        <f t="shared" ref="AF897" si="295">F897</f>
        <v>59</v>
      </c>
      <c r="AG897" s="4">
        <f t="shared" ref="AG897" si="296">G897</f>
        <v>38</v>
      </c>
      <c r="AI897" s="4">
        <v>0</v>
      </c>
      <c r="AK897" s="4">
        <v>2</v>
      </c>
      <c r="AM897" s="4" t="s">
        <v>0</v>
      </c>
      <c r="AP897" s="19"/>
      <c r="AQ897" s="19">
        <v>281</v>
      </c>
      <c r="BB897" s="19"/>
    </row>
    <row r="898" spans="1:56" s="4" customFormat="1">
      <c r="B898" s="4">
        <v>281</v>
      </c>
      <c r="C898" s="4">
        <v>40</v>
      </c>
      <c r="D898" s="4">
        <v>12</v>
      </c>
      <c r="E898" s="17">
        <v>283</v>
      </c>
      <c r="F898" s="4">
        <v>58</v>
      </c>
      <c r="G898" s="4">
        <v>21</v>
      </c>
      <c r="Q898" s="5"/>
      <c r="W898" s="4">
        <v>368</v>
      </c>
      <c r="X898" s="5" t="s">
        <v>3199</v>
      </c>
      <c r="Y898" s="4" t="s">
        <v>3204</v>
      </c>
      <c r="Z898" s="4" t="s">
        <v>3206</v>
      </c>
      <c r="AD898" s="4" t="s">
        <v>3149</v>
      </c>
      <c r="AE898" s="4">
        <v>283</v>
      </c>
      <c r="AF898" s="4">
        <f t="shared" ref="AF898" si="297">F898</f>
        <v>58</v>
      </c>
      <c r="AG898" s="4">
        <f t="shared" ref="AG898" si="298">G898</f>
        <v>21</v>
      </c>
      <c r="AI898" s="4">
        <v>0</v>
      </c>
      <c r="AK898" s="4">
        <v>2</v>
      </c>
      <c r="AM898" s="4" t="s">
        <v>0</v>
      </c>
      <c r="AP898" s="19"/>
      <c r="AQ898" s="19">
        <v>283</v>
      </c>
      <c r="BB898" s="19"/>
    </row>
    <row r="899" spans="1:56" ht="30">
      <c r="A899">
        <v>735</v>
      </c>
      <c r="B899" s="4">
        <v>282</v>
      </c>
      <c r="C899">
        <v>17</v>
      </c>
      <c r="D899">
        <v>32</v>
      </c>
      <c r="E899" s="17">
        <v>281</v>
      </c>
      <c r="F899">
        <v>10</v>
      </c>
      <c r="G899">
        <v>52</v>
      </c>
      <c r="H899">
        <v>1</v>
      </c>
      <c r="I899">
        <v>0</v>
      </c>
      <c r="J899">
        <v>0</v>
      </c>
      <c r="K899">
        <v>16</v>
      </c>
      <c r="L899">
        <v>0</v>
      </c>
      <c r="M899">
        <v>0</v>
      </c>
      <c r="P899" s="4" t="str">
        <f>VLOOKUP(E899,'Maps and Palettes'!$H$2:$I$418,2,FALSE)</f>
        <v>Umaro's Cave: Other Caves</v>
      </c>
      <c r="Q899" s="5" t="s">
        <v>2213</v>
      </c>
      <c r="R899">
        <v>729</v>
      </c>
      <c r="S899" s="4">
        <f>IF(VLOOKUP(R899,$A$3:$M$1354,5,FALSE)=511,"parent_map",VLOOKUP(R899,$A$3:$M$1354,2,FALSE))</f>
        <v>281</v>
      </c>
      <c r="T899" s="4">
        <f>VLOOKUP(R899,$A$3:$M$1354,6,FALSE)</f>
        <v>16</v>
      </c>
      <c r="U899" s="4">
        <f>VLOOKUP(R899,$A$3:$M$1354,7,FALSE)</f>
        <v>32</v>
      </c>
      <c r="V899" s="4">
        <f>VLOOKUP(R899,$A$3:$M$1354,8,FALSE)</f>
        <v>3</v>
      </c>
      <c r="W899">
        <v>369</v>
      </c>
      <c r="X899" s="5" t="s">
        <v>3200</v>
      </c>
      <c r="AQ899" s="19">
        <v>281</v>
      </c>
      <c r="BB899" s="19"/>
    </row>
    <row r="900" spans="1:56" ht="30">
      <c r="A900">
        <v>736</v>
      </c>
      <c r="B900" s="4">
        <v>282</v>
      </c>
      <c r="C900">
        <v>23</v>
      </c>
      <c r="D900">
        <v>31</v>
      </c>
      <c r="E900" s="17">
        <v>281</v>
      </c>
      <c r="F900">
        <v>16</v>
      </c>
      <c r="G900">
        <v>51</v>
      </c>
      <c r="H900">
        <v>1</v>
      </c>
      <c r="I900">
        <v>0</v>
      </c>
      <c r="J900">
        <v>0</v>
      </c>
      <c r="K900">
        <v>16</v>
      </c>
      <c r="L900">
        <v>0</v>
      </c>
      <c r="M900">
        <v>0</v>
      </c>
      <c r="P900" s="4" t="str">
        <f>VLOOKUP(E900,'Maps and Palettes'!$H$2:$I$418,2,FALSE)</f>
        <v>Umaro's Cave: Other Caves</v>
      </c>
      <c r="Q900" s="5" t="s">
        <v>2214</v>
      </c>
      <c r="R900">
        <v>730</v>
      </c>
      <c r="S900" s="4">
        <f>IF(VLOOKUP(R900,$A$3:$M$1354,5,FALSE)=511,"parent_map",VLOOKUP(R900,$A$3:$M$1354,2,FALSE))</f>
        <v>281</v>
      </c>
      <c r="T900" s="4">
        <f>VLOOKUP(R900,$A$3:$M$1354,6,FALSE)</f>
        <v>22</v>
      </c>
      <c r="U900" s="4">
        <f>VLOOKUP(R900,$A$3:$M$1354,7,FALSE)</f>
        <v>31</v>
      </c>
      <c r="V900" s="4">
        <f>VLOOKUP(R900,$A$3:$M$1354,8,FALSE)</f>
        <v>3</v>
      </c>
      <c r="W900">
        <v>369</v>
      </c>
      <c r="X900" s="5" t="s">
        <v>3200</v>
      </c>
      <c r="AQ900" s="19">
        <v>281</v>
      </c>
      <c r="BB900" s="19"/>
    </row>
    <row r="901" spans="1:56" ht="30">
      <c r="A901">
        <v>737</v>
      </c>
      <c r="B901" s="4">
        <v>282</v>
      </c>
      <c r="C901">
        <v>29</v>
      </c>
      <c r="D901">
        <v>30</v>
      </c>
      <c r="E901" s="17">
        <v>281</v>
      </c>
      <c r="F901">
        <v>23</v>
      </c>
      <c r="G901">
        <v>51</v>
      </c>
      <c r="H901">
        <v>3</v>
      </c>
      <c r="I901">
        <v>0</v>
      </c>
      <c r="J901">
        <v>0</v>
      </c>
      <c r="K901">
        <v>48</v>
      </c>
      <c r="L901">
        <v>0</v>
      </c>
      <c r="M901">
        <v>0</v>
      </c>
      <c r="P901" s="4" t="str">
        <f>VLOOKUP(E901,'Maps and Palettes'!$H$2:$I$418,2,FALSE)</f>
        <v>Umaro's Cave: Other Caves</v>
      </c>
      <c r="Q901" s="5" t="s">
        <v>2215</v>
      </c>
      <c r="R901">
        <v>731</v>
      </c>
      <c r="S901" s="4">
        <f>IF(VLOOKUP(R901,$A$3:$M$1354,5,FALSE)=511,"parent_map",VLOOKUP(R901,$A$3:$M$1354,2,FALSE))</f>
        <v>281</v>
      </c>
      <c r="T901" s="4">
        <f>VLOOKUP(R901,$A$3:$M$1354,6,FALSE)</f>
        <v>30</v>
      </c>
      <c r="U901" s="4">
        <f>VLOOKUP(R901,$A$3:$M$1354,7,FALSE)</f>
        <v>30</v>
      </c>
      <c r="V901" s="4">
        <f>VLOOKUP(R901,$A$3:$M$1354,8,FALSE)</f>
        <v>1</v>
      </c>
      <c r="W901">
        <v>369</v>
      </c>
      <c r="X901" s="5" t="s">
        <v>3200</v>
      </c>
      <c r="AQ901" s="19">
        <v>281</v>
      </c>
      <c r="BB901" s="19"/>
    </row>
    <row r="902" spans="1:56" ht="30">
      <c r="A902">
        <v>738</v>
      </c>
      <c r="B902" s="4">
        <v>282</v>
      </c>
      <c r="C902">
        <v>26</v>
      </c>
      <c r="D902">
        <v>25</v>
      </c>
      <c r="E902" s="17">
        <v>281</v>
      </c>
      <c r="F902">
        <v>52</v>
      </c>
      <c r="G902">
        <v>48</v>
      </c>
      <c r="H902">
        <v>2</v>
      </c>
      <c r="I902">
        <v>0</v>
      </c>
      <c r="J902">
        <v>0</v>
      </c>
      <c r="K902">
        <v>32</v>
      </c>
      <c r="L902">
        <v>0</v>
      </c>
      <c r="M902">
        <v>0</v>
      </c>
      <c r="P902" s="4" t="str">
        <f>VLOOKUP(E902,'Maps and Palettes'!$H$2:$I$418,2,FALSE)</f>
        <v>Umaro's Cave: Other Caves</v>
      </c>
      <c r="Q902" s="5" t="s">
        <v>2216</v>
      </c>
      <c r="R902">
        <v>732</v>
      </c>
      <c r="S902" s="4">
        <f>IF(VLOOKUP(R902,$A$3:$M$1354,5,FALSE)=511,"parent_map",VLOOKUP(R902,$A$3:$M$1354,2,FALSE))</f>
        <v>281</v>
      </c>
      <c r="T902" s="4">
        <f>VLOOKUP(R902,$A$3:$M$1354,6,FALSE)</f>
        <v>26</v>
      </c>
      <c r="U902" s="4">
        <f>VLOOKUP(R902,$A$3:$M$1354,7,FALSE)</f>
        <v>24</v>
      </c>
      <c r="V902" s="4">
        <f>VLOOKUP(R902,$A$3:$M$1354,8,FALSE)</f>
        <v>0</v>
      </c>
      <c r="W902">
        <v>369</v>
      </c>
      <c r="X902" s="5" t="s">
        <v>3200</v>
      </c>
      <c r="AQ902" s="19">
        <v>281</v>
      </c>
      <c r="BB902" s="19"/>
    </row>
    <row r="903" spans="1:56" s="4" customFormat="1">
      <c r="B903" s="4">
        <v>282</v>
      </c>
      <c r="C903" s="4">
        <v>33</v>
      </c>
      <c r="D903" s="4">
        <v>26</v>
      </c>
      <c r="E903" s="17">
        <v>281</v>
      </c>
      <c r="F903" s="4">
        <v>60</v>
      </c>
      <c r="G903" s="4">
        <v>50</v>
      </c>
      <c r="Q903" s="5"/>
      <c r="W903" s="4">
        <v>369</v>
      </c>
      <c r="X903" s="5" t="s">
        <v>3200</v>
      </c>
      <c r="Z903" s="4" t="s">
        <v>3207</v>
      </c>
      <c r="AD903" s="4" t="s">
        <v>3149</v>
      </c>
      <c r="AE903" s="4">
        <v>281</v>
      </c>
      <c r="AF903" s="4">
        <f t="shared" ref="AF903" si="299">F903</f>
        <v>60</v>
      </c>
      <c r="AG903" s="4">
        <f t="shared" ref="AG903" si="300">G903</f>
        <v>50</v>
      </c>
      <c r="AI903" s="4">
        <v>0</v>
      </c>
      <c r="AK903" s="4">
        <v>2</v>
      </c>
      <c r="AM903" s="4" t="s">
        <v>0</v>
      </c>
      <c r="AP903" s="19"/>
      <c r="AQ903" s="19">
        <v>281</v>
      </c>
      <c r="BB903" s="19"/>
    </row>
    <row r="904" spans="1:56" s="4" customFormat="1">
      <c r="B904" s="4">
        <v>282</v>
      </c>
      <c r="C904" s="4">
        <v>14</v>
      </c>
      <c r="D904" s="4">
        <v>30</v>
      </c>
      <c r="E904" s="17">
        <v>281</v>
      </c>
      <c r="F904" s="4">
        <v>42</v>
      </c>
      <c r="G904" s="4">
        <v>53</v>
      </c>
      <c r="Q904" s="5"/>
      <c r="W904" s="4">
        <v>369</v>
      </c>
      <c r="X904" s="5" t="s">
        <v>3200</v>
      </c>
      <c r="Z904" s="4" t="s">
        <v>3208</v>
      </c>
      <c r="AD904" s="4" t="s">
        <v>3149</v>
      </c>
      <c r="AE904" s="4">
        <v>281</v>
      </c>
      <c r="AF904" s="4">
        <f t="shared" ref="AF904" si="301">F904</f>
        <v>42</v>
      </c>
      <c r="AG904" s="4">
        <f t="shared" ref="AG904" si="302">G904</f>
        <v>53</v>
      </c>
      <c r="AI904" s="4">
        <v>0</v>
      </c>
      <c r="AK904" s="4">
        <v>2</v>
      </c>
      <c r="AM904" s="4" t="s">
        <v>0</v>
      </c>
      <c r="AP904" s="19"/>
      <c r="AQ904" s="19">
        <v>281</v>
      </c>
      <c r="BB904" s="19"/>
    </row>
    <row r="905" spans="1:56" s="4" customFormat="1">
      <c r="B905" s="4">
        <v>283</v>
      </c>
      <c r="C905" s="4">
        <v>57</v>
      </c>
      <c r="D905" s="4">
        <v>7</v>
      </c>
      <c r="E905" s="17">
        <v>33</v>
      </c>
      <c r="F905" s="4">
        <v>35</v>
      </c>
      <c r="G905" s="4">
        <v>17</v>
      </c>
      <c r="Q905" s="5"/>
      <c r="W905" s="4">
        <v>370</v>
      </c>
      <c r="X905" s="5" t="s">
        <v>3209</v>
      </c>
      <c r="Y905" s="4" t="s">
        <v>3211</v>
      </c>
      <c r="Z905" s="4" t="s">
        <v>3210</v>
      </c>
      <c r="AD905" s="4" t="s">
        <v>3149</v>
      </c>
      <c r="AE905" s="4">
        <v>281</v>
      </c>
      <c r="AF905" s="4">
        <f t="shared" ref="AF905" si="303">F905</f>
        <v>35</v>
      </c>
      <c r="AG905" s="4">
        <f t="shared" ref="AG905" si="304">G905</f>
        <v>17</v>
      </c>
      <c r="AI905" s="4">
        <v>0</v>
      </c>
      <c r="AK905" s="4">
        <v>2</v>
      </c>
      <c r="AM905" s="4" t="s">
        <v>0</v>
      </c>
      <c r="AN905" s="4" t="s">
        <v>0</v>
      </c>
      <c r="AP905" s="19"/>
      <c r="AQ905" s="19">
        <v>33</v>
      </c>
      <c r="BB905" s="19"/>
    </row>
    <row r="906" spans="1:56" ht="30">
      <c r="A906">
        <v>739</v>
      </c>
      <c r="B906" s="4">
        <v>284</v>
      </c>
      <c r="C906">
        <v>26</v>
      </c>
      <c r="D906">
        <v>11</v>
      </c>
      <c r="E906" s="17">
        <v>196</v>
      </c>
      <c r="F906">
        <v>60</v>
      </c>
      <c r="G906">
        <v>61</v>
      </c>
      <c r="H906">
        <v>0</v>
      </c>
      <c r="I906">
        <v>0</v>
      </c>
      <c r="J906">
        <v>0</v>
      </c>
      <c r="K906">
        <v>0</v>
      </c>
      <c r="L906">
        <v>0</v>
      </c>
      <c r="M906">
        <v>0</v>
      </c>
      <c r="P906" s="4" t="str">
        <f>VLOOKUP(E906,'Maps and Palettes'!$H$2:$I$418,2,FALSE)</f>
        <v>Maranda: Lola's House</v>
      </c>
      <c r="Q906" s="5" t="s">
        <v>12266</v>
      </c>
      <c r="R906">
        <v>565</v>
      </c>
      <c r="S906">
        <f t="shared" ref="S906:S912" si="305">IF(VLOOKUP(R906,$A$3:$M$1354,5,FALSE)=511,"parent_map",VLOOKUP(R906,$A$3:$M$1354,2,FALSE))</f>
        <v>196</v>
      </c>
      <c r="T906">
        <f t="shared" ref="T906:T912" si="306">VLOOKUP(R906,$A$3:$M$1354,6,FALSE)</f>
        <v>26</v>
      </c>
      <c r="U906">
        <f t="shared" ref="U906:U912" si="307">VLOOKUP(R906,$A$3:$M$1354,7,FALSE)</f>
        <v>13</v>
      </c>
      <c r="V906">
        <f t="shared" ref="V906:V912" si="308">VLOOKUP(R906,$A$3:$M$1354,8,FALSE)</f>
        <v>2</v>
      </c>
      <c r="W906">
        <v>371</v>
      </c>
      <c r="X906" s="4" t="s">
        <v>3113</v>
      </c>
      <c r="AQ906" s="19">
        <v>196</v>
      </c>
      <c r="BB906" s="19"/>
    </row>
    <row r="907" spans="1:56">
      <c r="A907">
        <v>740</v>
      </c>
      <c r="B907" s="4">
        <v>284</v>
      </c>
      <c r="C907">
        <v>13</v>
      </c>
      <c r="D907">
        <v>21</v>
      </c>
      <c r="E907" s="17">
        <v>288</v>
      </c>
      <c r="F907">
        <v>44</v>
      </c>
      <c r="G907">
        <v>52</v>
      </c>
      <c r="H907">
        <v>0</v>
      </c>
      <c r="I907">
        <v>1</v>
      </c>
      <c r="J907">
        <v>0</v>
      </c>
      <c r="K907">
        <v>8</v>
      </c>
      <c r="L907">
        <v>0</v>
      </c>
      <c r="M907">
        <v>0</v>
      </c>
      <c r="P907" s="4" t="str">
        <f>VLOOKUP(E907,'Maps and Palettes'!$H$2:$I$418,2,FALSE)</f>
        <v>Maranda: Inn</v>
      </c>
      <c r="Q907" s="5" t="s">
        <v>2225</v>
      </c>
      <c r="R907">
        <v>750</v>
      </c>
      <c r="S907" s="4">
        <f t="shared" si="305"/>
        <v>288</v>
      </c>
      <c r="T907" s="4">
        <f t="shared" si="306"/>
        <v>13</v>
      </c>
      <c r="U907" s="4">
        <f t="shared" si="307"/>
        <v>23</v>
      </c>
      <c r="V907" s="4">
        <f t="shared" si="308"/>
        <v>2</v>
      </c>
      <c r="W907">
        <v>371</v>
      </c>
      <c r="X907" s="4" t="s">
        <v>3113</v>
      </c>
      <c r="AQ907" s="19">
        <v>288</v>
      </c>
      <c r="BB907" s="19"/>
      <c r="BD907" s="19" t="s">
        <v>12265</v>
      </c>
    </row>
    <row r="908" spans="1:56">
      <c r="A908">
        <v>741</v>
      </c>
      <c r="B908" s="4">
        <v>284</v>
      </c>
      <c r="C908">
        <v>18</v>
      </c>
      <c r="D908">
        <v>9</v>
      </c>
      <c r="E908" s="17">
        <v>289</v>
      </c>
      <c r="F908">
        <v>54</v>
      </c>
      <c r="G908">
        <v>22</v>
      </c>
      <c r="H908">
        <v>0</v>
      </c>
      <c r="I908">
        <v>1</v>
      </c>
      <c r="J908">
        <v>0</v>
      </c>
      <c r="K908">
        <v>8</v>
      </c>
      <c r="L908">
        <v>0</v>
      </c>
      <c r="M908">
        <v>0</v>
      </c>
      <c r="P908" s="4" t="str">
        <f>VLOOKUP(E908,'Maps and Palettes'!$H$2:$I$418,2,FALSE)</f>
        <v>Maranda: Weapon Shop</v>
      </c>
      <c r="Q908" s="5" t="s">
        <v>2226</v>
      </c>
      <c r="R908">
        <v>751</v>
      </c>
      <c r="S908" s="4">
        <f t="shared" si="305"/>
        <v>289</v>
      </c>
      <c r="T908" s="4">
        <f t="shared" si="306"/>
        <v>18</v>
      </c>
      <c r="U908" s="4">
        <f t="shared" si="307"/>
        <v>11</v>
      </c>
      <c r="V908" s="4">
        <f t="shared" si="308"/>
        <v>2</v>
      </c>
      <c r="W908">
        <v>371</v>
      </c>
      <c r="X908" s="4" t="s">
        <v>3113</v>
      </c>
      <c r="AQ908" s="19">
        <v>289</v>
      </c>
      <c r="BB908" s="19"/>
    </row>
    <row r="909" spans="1:56">
      <c r="A909">
        <v>742</v>
      </c>
      <c r="B909" s="4">
        <v>284</v>
      </c>
      <c r="C909">
        <v>6</v>
      </c>
      <c r="D909">
        <v>12</v>
      </c>
      <c r="E909" s="17">
        <v>290</v>
      </c>
      <c r="F909">
        <v>44</v>
      </c>
      <c r="G909">
        <v>13</v>
      </c>
      <c r="H909">
        <v>0</v>
      </c>
      <c r="I909">
        <v>1</v>
      </c>
      <c r="J909">
        <v>0</v>
      </c>
      <c r="K909">
        <v>8</v>
      </c>
      <c r="L909">
        <v>0</v>
      </c>
      <c r="M909">
        <v>0</v>
      </c>
      <c r="P909" s="4" t="str">
        <f>VLOOKUP(E909,'Maps and Palettes'!$H$2:$I$418,2,FALSE)</f>
        <v>Maranda: Armor Shop</v>
      </c>
      <c r="Q909" s="5" t="s">
        <v>2227</v>
      </c>
      <c r="R909">
        <v>752</v>
      </c>
      <c r="S909" s="4">
        <f t="shared" si="305"/>
        <v>290</v>
      </c>
      <c r="T909" s="4">
        <f t="shared" si="306"/>
        <v>6</v>
      </c>
      <c r="U909" s="4">
        <f t="shared" si="307"/>
        <v>14</v>
      </c>
      <c r="V909" s="4">
        <f t="shared" si="308"/>
        <v>2</v>
      </c>
      <c r="W909">
        <v>371</v>
      </c>
      <c r="X909" s="4" t="s">
        <v>3113</v>
      </c>
      <c r="AQ909" s="19">
        <v>290</v>
      </c>
      <c r="BB909" s="19"/>
    </row>
    <row r="910" spans="1:56">
      <c r="A910">
        <v>1238</v>
      </c>
      <c r="B910" s="4">
        <v>284</v>
      </c>
      <c r="C910">
        <v>4</v>
      </c>
      <c r="D910">
        <v>31</v>
      </c>
      <c r="E910" s="17">
        <v>511</v>
      </c>
      <c r="F910">
        <v>66</v>
      </c>
      <c r="G910">
        <v>228</v>
      </c>
      <c r="H910">
        <v>2</v>
      </c>
      <c r="I910">
        <v>0</v>
      </c>
      <c r="J910">
        <v>0</v>
      </c>
      <c r="K910">
        <v>32</v>
      </c>
      <c r="L910">
        <v>10</v>
      </c>
      <c r="M910">
        <v>0</v>
      </c>
      <c r="N910" s="4" t="s">
        <v>270</v>
      </c>
      <c r="O910" s="4" t="s">
        <v>250</v>
      </c>
      <c r="P910" s="4" t="str">
        <f>VLOOKUP(E910,'Maps and Palettes'!$H$2:$I$418,2,FALSE)</f>
        <v>Parent Map</v>
      </c>
      <c r="Q910" s="5" t="s">
        <v>2228</v>
      </c>
      <c r="R910">
        <v>63</v>
      </c>
      <c r="S910">
        <f t="shared" si="305"/>
        <v>1</v>
      </c>
      <c r="T910">
        <f t="shared" si="306"/>
        <v>11</v>
      </c>
      <c r="U910">
        <f t="shared" si="307"/>
        <v>29</v>
      </c>
      <c r="V910">
        <f t="shared" si="308"/>
        <v>0</v>
      </c>
      <c r="W910">
        <v>371</v>
      </c>
      <c r="X910" s="4" t="s">
        <v>3113</v>
      </c>
      <c r="Y910" s="19" t="s">
        <v>9570</v>
      </c>
      <c r="AO910" s="19" t="s">
        <v>0</v>
      </c>
      <c r="AP910" s="19" t="s">
        <v>7398</v>
      </c>
      <c r="AQ910" s="19">
        <v>511</v>
      </c>
      <c r="AR910" s="5" t="s">
        <v>2228</v>
      </c>
      <c r="AU910" s="19">
        <f t="shared" ref="AU910:AU911" si="309">AQ910</f>
        <v>511</v>
      </c>
      <c r="BB910" s="19"/>
    </row>
    <row r="911" spans="1:56">
      <c r="A911">
        <v>1239</v>
      </c>
      <c r="B911" s="4">
        <v>284</v>
      </c>
      <c r="C911">
        <v>32</v>
      </c>
      <c r="D911">
        <v>16</v>
      </c>
      <c r="E911" s="17">
        <v>511</v>
      </c>
      <c r="F911">
        <v>67</v>
      </c>
      <c r="G911">
        <v>226</v>
      </c>
      <c r="H911">
        <v>1</v>
      </c>
      <c r="I911">
        <v>0</v>
      </c>
      <c r="J911">
        <v>0</v>
      </c>
      <c r="K911">
        <v>16</v>
      </c>
      <c r="L911">
        <v>1</v>
      </c>
      <c r="M911">
        <v>128</v>
      </c>
      <c r="N911" s="4" t="s">
        <v>275</v>
      </c>
      <c r="O911" s="4" t="s">
        <v>302</v>
      </c>
      <c r="P911" s="4" t="str">
        <f>VLOOKUP(E911,'Maps and Palettes'!$H$2:$I$418,2,FALSE)</f>
        <v>Parent Map</v>
      </c>
      <c r="Q911" s="5" t="s">
        <v>2229</v>
      </c>
      <c r="R911">
        <v>63</v>
      </c>
      <c r="S911">
        <f t="shared" si="305"/>
        <v>1</v>
      </c>
      <c r="T911">
        <f t="shared" si="306"/>
        <v>11</v>
      </c>
      <c r="U911">
        <f t="shared" si="307"/>
        <v>29</v>
      </c>
      <c r="V911">
        <f t="shared" si="308"/>
        <v>0</v>
      </c>
      <c r="W911">
        <v>371</v>
      </c>
      <c r="X911" s="4" t="s">
        <v>3113</v>
      </c>
      <c r="Y911" s="19" t="s">
        <v>9570</v>
      </c>
      <c r="AP911" s="19" t="s">
        <v>7398</v>
      </c>
      <c r="AQ911" s="19">
        <v>511</v>
      </c>
      <c r="AU911" s="19">
        <f t="shared" si="309"/>
        <v>511</v>
      </c>
      <c r="BB911" s="19"/>
    </row>
    <row r="912" spans="1:56">
      <c r="A912">
        <v>743</v>
      </c>
      <c r="B912" s="4">
        <v>285</v>
      </c>
      <c r="C912">
        <v>28</v>
      </c>
      <c r="D912">
        <v>12</v>
      </c>
      <c r="E912" s="17">
        <v>123</v>
      </c>
      <c r="F912">
        <v>51</v>
      </c>
      <c r="G912">
        <v>30</v>
      </c>
      <c r="H912">
        <v>0</v>
      </c>
      <c r="I912">
        <v>0</v>
      </c>
      <c r="J912">
        <v>0</v>
      </c>
      <c r="K912">
        <v>0</v>
      </c>
      <c r="L912">
        <v>0</v>
      </c>
      <c r="M912">
        <v>0</v>
      </c>
      <c r="P912" s="4" t="str">
        <f>VLOOKUP(E912,'Maps and Palettes'!$H$2:$I$418,2,FALSE)</f>
        <v>Doma Castle: Interior</v>
      </c>
      <c r="Q912" s="5" t="s">
        <v>2219</v>
      </c>
      <c r="R912">
        <v>417</v>
      </c>
      <c r="S912" s="4">
        <f t="shared" si="305"/>
        <v>123</v>
      </c>
      <c r="T912" s="4">
        <f t="shared" si="306"/>
        <v>28</v>
      </c>
      <c r="U912" s="4">
        <f t="shared" si="307"/>
        <v>14</v>
      </c>
      <c r="V912" s="4">
        <f t="shared" si="308"/>
        <v>2</v>
      </c>
      <c r="W912">
        <v>372</v>
      </c>
      <c r="X912" s="4" t="s">
        <v>3243</v>
      </c>
      <c r="AQ912" s="19">
        <v>123</v>
      </c>
      <c r="BB912" s="19"/>
    </row>
    <row r="913" spans="1:54">
      <c r="A913">
        <v>744</v>
      </c>
      <c r="B913" s="4">
        <v>285</v>
      </c>
      <c r="C913">
        <v>28</v>
      </c>
      <c r="D913">
        <v>31</v>
      </c>
      <c r="E913" s="17">
        <v>123</v>
      </c>
      <c r="F913">
        <v>10</v>
      </c>
      <c r="G913">
        <v>49</v>
      </c>
      <c r="H913">
        <v>0</v>
      </c>
      <c r="I913">
        <v>0</v>
      </c>
      <c r="J913">
        <v>0</v>
      </c>
      <c r="K913">
        <v>0</v>
      </c>
      <c r="L913">
        <v>0</v>
      </c>
      <c r="M913">
        <v>0</v>
      </c>
      <c r="P913" s="4" t="str">
        <f>VLOOKUP(E913,'Maps and Palettes'!$H$2:$I$418,2,FALSE)</f>
        <v>Doma Castle: Interior</v>
      </c>
      <c r="Q913" s="5" t="s">
        <v>2220</v>
      </c>
      <c r="R913">
        <v>418</v>
      </c>
      <c r="S913" s="4">
        <f t="shared" ref="S913" si="310">IF(VLOOKUP(R913,$A$3:$M$1354,5,FALSE)=511,"parent_map",VLOOKUP(R913,$A$3:$M$1354,2,FALSE))</f>
        <v>123</v>
      </c>
      <c r="T913" s="4">
        <f t="shared" ref="T913" si="311">VLOOKUP(R913,$A$3:$M$1354,6,FALSE)</f>
        <v>28</v>
      </c>
      <c r="U913" s="4">
        <f t="shared" ref="U913" si="312">VLOOKUP(R913,$A$3:$M$1354,7,FALSE)</f>
        <v>33</v>
      </c>
      <c r="V913" s="4">
        <f t="shared" ref="V913" si="313">VLOOKUP(R913,$A$3:$M$1354,8,FALSE)</f>
        <v>2</v>
      </c>
      <c r="W913">
        <v>373</v>
      </c>
      <c r="X913" s="4" t="s">
        <v>3242</v>
      </c>
      <c r="AQ913" s="19">
        <v>123</v>
      </c>
      <c r="BB913" s="19"/>
    </row>
    <row r="914" spans="1:54" ht="30">
      <c r="A914">
        <v>745</v>
      </c>
      <c r="B914" s="4">
        <v>285</v>
      </c>
      <c r="C914">
        <v>37</v>
      </c>
      <c r="D914">
        <v>11</v>
      </c>
      <c r="E914" s="17">
        <v>123</v>
      </c>
      <c r="F914">
        <v>17</v>
      </c>
      <c r="G914">
        <v>38</v>
      </c>
      <c r="H914">
        <v>0</v>
      </c>
      <c r="I914">
        <v>0</v>
      </c>
      <c r="J914">
        <v>0</v>
      </c>
      <c r="K914">
        <v>0</v>
      </c>
      <c r="L914">
        <v>0</v>
      </c>
      <c r="M914">
        <v>0</v>
      </c>
      <c r="P914" s="4" t="str">
        <f>VLOOKUP(E914,'Maps and Palettes'!$H$2:$I$418,2,FALSE)</f>
        <v>Doma Castle: Interior</v>
      </c>
      <c r="Q914" s="5" t="s">
        <v>2221</v>
      </c>
      <c r="R914">
        <v>419</v>
      </c>
      <c r="S914" s="4">
        <f t="shared" ref="S914:S942" si="314">IF(VLOOKUP(R914,$A$3:$M$1354,5,FALSE)=511,"parent_map",VLOOKUP(R914,$A$3:$M$1354,2,FALSE))</f>
        <v>123</v>
      </c>
      <c r="T914" s="4">
        <f t="shared" ref="T914:T942" si="315">VLOOKUP(R914,$A$3:$M$1354,6,FALSE)</f>
        <v>37</v>
      </c>
      <c r="U914" s="4">
        <f t="shared" ref="U914:U942" si="316">VLOOKUP(R914,$A$3:$M$1354,7,FALSE)</f>
        <v>13</v>
      </c>
      <c r="V914" s="4">
        <f t="shared" ref="V914:V942" si="317">VLOOKUP(R914,$A$3:$M$1354,8,FALSE)</f>
        <v>2</v>
      </c>
      <c r="W914">
        <v>374</v>
      </c>
      <c r="X914" s="4" t="s">
        <v>3241</v>
      </c>
      <c r="AQ914" s="19">
        <v>123</v>
      </c>
      <c r="BB914" s="19"/>
    </row>
    <row r="915" spans="1:54" ht="30">
      <c r="A915">
        <v>746</v>
      </c>
      <c r="B915" s="4">
        <v>285</v>
      </c>
      <c r="C915">
        <v>50</v>
      </c>
      <c r="D915">
        <v>37</v>
      </c>
      <c r="E915" s="17">
        <v>123</v>
      </c>
      <c r="F915">
        <v>28</v>
      </c>
      <c r="G915">
        <v>54</v>
      </c>
      <c r="H915">
        <v>0</v>
      </c>
      <c r="I915">
        <v>0</v>
      </c>
      <c r="J915">
        <v>0</v>
      </c>
      <c r="K915">
        <v>0</v>
      </c>
      <c r="L915">
        <v>0</v>
      </c>
      <c r="M915">
        <v>0</v>
      </c>
      <c r="P915" s="4" t="str">
        <f>VLOOKUP(E915,'Maps and Palettes'!$H$2:$I$418,2,FALSE)</f>
        <v>Doma Castle: Interior</v>
      </c>
      <c r="Q915" s="5" t="s">
        <v>1809</v>
      </c>
      <c r="R915">
        <v>420</v>
      </c>
      <c r="S915" s="4">
        <f t="shared" si="314"/>
        <v>123</v>
      </c>
      <c r="T915" s="4">
        <f t="shared" si="315"/>
        <v>50</v>
      </c>
      <c r="U915" s="4">
        <f t="shared" si="316"/>
        <v>39</v>
      </c>
      <c r="V915" s="4">
        <f t="shared" si="317"/>
        <v>2</v>
      </c>
      <c r="W915">
        <v>374</v>
      </c>
      <c r="X915" s="4" t="s">
        <v>3241</v>
      </c>
      <c r="AQ915" s="19">
        <v>123</v>
      </c>
      <c r="BB915" s="19"/>
    </row>
    <row r="916" spans="1:54">
      <c r="A916">
        <v>1240</v>
      </c>
      <c r="B916" s="4">
        <v>285</v>
      </c>
      <c r="C916">
        <v>16</v>
      </c>
      <c r="D916">
        <v>63</v>
      </c>
      <c r="E916" s="17">
        <v>511</v>
      </c>
      <c r="F916">
        <v>156</v>
      </c>
      <c r="G916">
        <v>85</v>
      </c>
      <c r="H916">
        <v>2</v>
      </c>
      <c r="I916">
        <v>0</v>
      </c>
      <c r="J916">
        <v>0</v>
      </c>
      <c r="K916">
        <v>32</v>
      </c>
      <c r="L916">
        <v>31</v>
      </c>
      <c r="M916">
        <v>0</v>
      </c>
      <c r="N916" s="4" t="s">
        <v>272</v>
      </c>
      <c r="O916" s="4" t="s">
        <v>280</v>
      </c>
      <c r="P916" s="4" t="str">
        <f>VLOOKUP(E916,'Maps and Palettes'!$H$2:$I$418,2,FALSE)</f>
        <v>Parent Map</v>
      </c>
      <c r="Q916" s="5" t="s">
        <v>2218</v>
      </c>
      <c r="R916">
        <v>19</v>
      </c>
      <c r="S916" s="19">
        <f>IF(VLOOKUP(R916,$A$3:$M$1354,5,FALSE)=511,"parent_map",VLOOKUP(R916,$A$3:$M$1354,2,FALSE))</f>
        <v>0</v>
      </c>
      <c r="T916" s="19">
        <f>VLOOKUP(R916,$A$3:$M$1354,6,FALSE)</f>
        <v>33</v>
      </c>
      <c r="U916" s="19">
        <f>VLOOKUP(R916,$A$3:$M$1354,7,FALSE)</f>
        <v>61</v>
      </c>
      <c r="V916" s="19">
        <f>VLOOKUP(R916,$A$3:$M$1354,8,FALSE)</f>
        <v>0</v>
      </c>
      <c r="W916">
        <v>373</v>
      </c>
      <c r="X916" s="4" t="s">
        <v>3242</v>
      </c>
      <c r="Y916" s="19" t="s">
        <v>9572</v>
      </c>
      <c r="AQ916" s="19">
        <v>511</v>
      </c>
      <c r="AU916" s="19">
        <f>AQ916</f>
        <v>511</v>
      </c>
      <c r="BB916" s="19"/>
    </row>
    <row r="917" spans="1:54" ht="30">
      <c r="A917">
        <v>747</v>
      </c>
      <c r="B917" s="4">
        <v>287</v>
      </c>
      <c r="C917">
        <v>40</v>
      </c>
      <c r="D917">
        <v>34</v>
      </c>
      <c r="E917" s="17">
        <v>291</v>
      </c>
      <c r="F917">
        <v>12</v>
      </c>
      <c r="G917">
        <v>5</v>
      </c>
      <c r="H917">
        <v>2</v>
      </c>
      <c r="I917">
        <v>0</v>
      </c>
      <c r="J917">
        <v>0</v>
      </c>
      <c r="K917">
        <v>32</v>
      </c>
      <c r="L917">
        <v>0</v>
      </c>
      <c r="M917">
        <v>0</v>
      </c>
      <c r="P917" s="4" t="str">
        <f>VLOOKUP(E917,'Maps and Palettes'!$H$2:$I$418,2,FALSE)</f>
        <v>Kefka's Tower: Guardian's Room</v>
      </c>
      <c r="Q917" s="5" t="s">
        <v>2285</v>
      </c>
      <c r="R917">
        <v>758</v>
      </c>
      <c r="S917" s="4">
        <f t="shared" si="314"/>
        <v>291</v>
      </c>
      <c r="T917" s="4">
        <f t="shared" si="315"/>
        <v>40</v>
      </c>
      <c r="U917" s="4">
        <f t="shared" si="316"/>
        <v>32</v>
      </c>
      <c r="V917" s="4">
        <f t="shared" si="317"/>
        <v>0</v>
      </c>
      <c r="W917">
        <v>375</v>
      </c>
      <c r="X917" s="5" t="s">
        <v>3244</v>
      </c>
      <c r="AQ917" s="19">
        <v>291</v>
      </c>
      <c r="BB917" s="19"/>
    </row>
    <row r="918" spans="1:54" ht="30">
      <c r="A918">
        <v>748</v>
      </c>
      <c r="B918" s="4">
        <v>287</v>
      </c>
      <c r="C918">
        <v>33</v>
      </c>
      <c r="D918">
        <v>33</v>
      </c>
      <c r="E918" s="17">
        <v>334</v>
      </c>
      <c r="F918">
        <v>27</v>
      </c>
      <c r="G918">
        <v>24</v>
      </c>
      <c r="H918">
        <v>2</v>
      </c>
      <c r="I918">
        <v>0</v>
      </c>
      <c r="J918">
        <v>0</v>
      </c>
      <c r="K918">
        <v>32</v>
      </c>
      <c r="L918">
        <v>0</v>
      </c>
      <c r="M918">
        <v>0</v>
      </c>
      <c r="P918" s="4" t="str">
        <f>VLOOKUP(E918,'Maps and Palettes'!$H$2:$I$418,2,FALSE)</f>
        <v>Kefka's Tower: Exterior</v>
      </c>
      <c r="Q918" s="5" t="s">
        <v>2286</v>
      </c>
      <c r="R918">
        <v>900</v>
      </c>
      <c r="S918" s="4">
        <f t="shared" si="314"/>
        <v>334</v>
      </c>
      <c r="T918" s="4">
        <f t="shared" si="315"/>
        <v>33</v>
      </c>
      <c r="U918" s="4">
        <f t="shared" si="316"/>
        <v>31</v>
      </c>
      <c r="V918" s="4">
        <f t="shared" si="317"/>
        <v>0</v>
      </c>
      <c r="W918">
        <v>375</v>
      </c>
      <c r="X918" s="5" t="s">
        <v>3244</v>
      </c>
      <c r="AQ918" s="19">
        <v>334</v>
      </c>
      <c r="BB918" s="19"/>
    </row>
    <row r="919" spans="1:54" ht="45">
      <c r="A919">
        <v>749</v>
      </c>
      <c r="B919" s="4">
        <v>287</v>
      </c>
      <c r="C919">
        <v>36</v>
      </c>
      <c r="D919">
        <v>25</v>
      </c>
      <c r="E919" s="17">
        <v>411</v>
      </c>
      <c r="F919">
        <v>109</v>
      </c>
      <c r="G919">
        <v>45</v>
      </c>
      <c r="H919">
        <v>0</v>
      </c>
      <c r="I919">
        <v>0</v>
      </c>
      <c r="J919">
        <v>0</v>
      </c>
      <c r="K919">
        <v>0</v>
      </c>
      <c r="L919">
        <v>0</v>
      </c>
      <c r="M919">
        <v>0</v>
      </c>
      <c r="P919" s="4" t="str">
        <f>VLOOKUP(E919,'Maps and Palettes'!$H$2:$I$418,2,FALSE)</f>
        <v>Kefka's Tower: Final Switch Room</v>
      </c>
      <c r="Q919" s="5" t="s">
        <v>2287</v>
      </c>
      <c r="R919">
        <v>1122</v>
      </c>
      <c r="S919" s="4">
        <f t="shared" si="314"/>
        <v>411</v>
      </c>
      <c r="T919" s="4">
        <f t="shared" si="315"/>
        <v>36</v>
      </c>
      <c r="U919" s="4">
        <f t="shared" si="316"/>
        <v>27</v>
      </c>
      <c r="V919" s="4">
        <f t="shared" si="317"/>
        <v>2</v>
      </c>
      <c r="W919">
        <v>375</v>
      </c>
      <c r="X919" s="5" t="s">
        <v>3244</v>
      </c>
      <c r="AC919" t="s">
        <v>2288</v>
      </c>
      <c r="AQ919" s="19">
        <v>411</v>
      </c>
      <c r="BB919" s="19"/>
    </row>
    <row r="920" spans="1:54">
      <c r="A920">
        <v>750</v>
      </c>
      <c r="B920" s="4">
        <v>288</v>
      </c>
      <c r="C920">
        <v>44</v>
      </c>
      <c r="D920">
        <v>53</v>
      </c>
      <c r="E920" s="17">
        <v>284</v>
      </c>
      <c r="F920">
        <v>13</v>
      </c>
      <c r="G920">
        <v>23</v>
      </c>
      <c r="H920">
        <v>2</v>
      </c>
      <c r="I920">
        <v>0</v>
      </c>
      <c r="J920">
        <v>0</v>
      </c>
      <c r="K920">
        <v>32</v>
      </c>
      <c r="L920">
        <v>0</v>
      </c>
      <c r="M920">
        <v>0</v>
      </c>
      <c r="P920" s="4" t="str">
        <f>VLOOKUP(E920,'Maps and Palettes'!$H$2:$I$418,2,FALSE)</f>
        <v>Maranda: Exterior</v>
      </c>
      <c r="Q920" s="5" t="s">
        <v>2222</v>
      </c>
      <c r="R920">
        <v>740</v>
      </c>
      <c r="S920" s="4">
        <f t="shared" si="314"/>
        <v>284</v>
      </c>
      <c r="T920" s="4">
        <f t="shared" si="315"/>
        <v>44</v>
      </c>
      <c r="U920" s="4">
        <f t="shared" si="316"/>
        <v>52</v>
      </c>
      <c r="V920" s="4">
        <f t="shared" si="317"/>
        <v>0</v>
      </c>
      <c r="W920">
        <v>376</v>
      </c>
      <c r="X920" s="4" t="s">
        <v>1310</v>
      </c>
      <c r="AQ920" s="19">
        <v>284</v>
      </c>
      <c r="BB920" s="19"/>
    </row>
    <row r="921" spans="1:54">
      <c r="A921">
        <v>751</v>
      </c>
      <c r="B921" s="4">
        <v>289</v>
      </c>
      <c r="C921">
        <v>54</v>
      </c>
      <c r="D921">
        <v>23</v>
      </c>
      <c r="E921" s="17">
        <v>284</v>
      </c>
      <c r="F921">
        <v>18</v>
      </c>
      <c r="G921">
        <v>11</v>
      </c>
      <c r="H921">
        <v>2</v>
      </c>
      <c r="I921">
        <v>0</v>
      </c>
      <c r="J921">
        <v>0</v>
      </c>
      <c r="K921">
        <v>32</v>
      </c>
      <c r="L921">
        <v>0</v>
      </c>
      <c r="M921">
        <v>0</v>
      </c>
      <c r="P921" s="4" t="str">
        <f>VLOOKUP(E921,'Maps and Palettes'!$H$2:$I$418,2,FALSE)</f>
        <v>Maranda: Exterior</v>
      </c>
      <c r="Q921" s="5" t="s">
        <v>2223</v>
      </c>
      <c r="R921" s="4">
        <v>741</v>
      </c>
      <c r="S921" s="4">
        <f t="shared" si="314"/>
        <v>284</v>
      </c>
      <c r="T921" s="4">
        <f t="shared" si="315"/>
        <v>54</v>
      </c>
      <c r="U921" s="4">
        <f t="shared" si="316"/>
        <v>22</v>
      </c>
      <c r="V921" s="4">
        <f t="shared" si="317"/>
        <v>0</v>
      </c>
      <c r="W921">
        <v>377</v>
      </c>
      <c r="X921" s="4" t="s">
        <v>1311</v>
      </c>
      <c r="AQ921" s="19">
        <v>284</v>
      </c>
      <c r="BB921" s="19"/>
    </row>
    <row r="922" spans="1:54">
      <c r="A922">
        <v>752</v>
      </c>
      <c r="B922" s="4">
        <v>290</v>
      </c>
      <c r="C922">
        <v>44</v>
      </c>
      <c r="D922">
        <v>14</v>
      </c>
      <c r="E922" s="17">
        <v>284</v>
      </c>
      <c r="F922">
        <v>6</v>
      </c>
      <c r="G922">
        <v>14</v>
      </c>
      <c r="H922">
        <v>2</v>
      </c>
      <c r="I922">
        <v>0</v>
      </c>
      <c r="J922">
        <v>0</v>
      </c>
      <c r="K922">
        <v>32</v>
      </c>
      <c r="L922">
        <v>0</v>
      </c>
      <c r="M922">
        <v>0</v>
      </c>
      <c r="P922" s="4" t="str">
        <f>VLOOKUP(E922,'Maps and Palettes'!$H$2:$I$418,2,FALSE)</f>
        <v>Maranda: Exterior</v>
      </c>
      <c r="Q922" s="5" t="s">
        <v>2224</v>
      </c>
      <c r="R922" s="4">
        <v>742</v>
      </c>
      <c r="S922" s="4">
        <f t="shared" si="314"/>
        <v>284</v>
      </c>
      <c r="T922" s="4">
        <f t="shared" si="315"/>
        <v>44</v>
      </c>
      <c r="U922" s="4">
        <f t="shared" si="316"/>
        <v>13</v>
      </c>
      <c r="V922" s="4">
        <f t="shared" si="317"/>
        <v>0</v>
      </c>
      <c r="W922">
        <v>378</v>
      </c>
      <c r="X922" s="4" t="s">
        <v>1312</v>
      </c>
      <c r="AQ922" s="19">
        <v>284</v>
      </c>
      <c r="BB922" s="19"/>
    </row>
    <row r="923" spans="1:54" ht="30">
      <c r="A923">
        <v>753</v>
      </c>
      <c r="B923" s="4">
        <v>291</v>
      </c>
      <c r="C923">
        <v>18</v>
      </c>
      <c r="D923">
        <v>9</v>
      </c>
      <c r="E923" s="17">
        <v>354</v>
      </c>
      <c r="F923">
        <v>12</v>
      </c>
      <c r="G923">
        <v>44</v>
      </c>
      <c r="H923">
        <v>0</v>
      </c>
      <c r="I923">
        <v>0</v>
      </c>
      <c r="J923">
        <v>0</v>
      </c>
      <c r="K923">
        <v>0</v>
      </c>
      <c r="L923">
        <v>0</v>
      </c>
      <c r="M923">
        <v>0</v>
      </c>
      <c r="P923" s="4" t="str">
        <f>VLOOKUP(E923,'Maps and Palettes'!$H$2:$I$418,2,FALSE)</f>
        <v>Kefka's Tower: Goddess/Skull Dragon Rooms</v>
      </c>
      <c r="Q923" s="5" t="s">
        <v>2289</v>
      </c>
      <c r="R923">
        <v>997</v>
      </c>
      <c r="S923" s="4">
        <f t="shared" si="314"/>
        <v>354</v>
      </c>
      <c r="T923" s="4">
        <f t="shared" si="315"/>
        <v>18</v>
      </c>
      <c r="U923" s="4">
        <f t="shared" si="316"/>
        <v>11</v>
      </c>
      <c r="V923" s="4">
        <f t="shared" si="317"/>
        <v>2</v>
      </c>
      <c r="W923">
        <v>379</v>
      </c>
      <c r="X923" s="5" t="s">
        <v>7464</v>
      </c>
      <c r="AQ923" s="19">
        <v>354</v>
      </c>
      <c r="BB923" s="19"/>
    </row>
    <row r="924" spans="1:54" ht="30">
      <c r="A924">
        <v>754</v>
      </c>
      <c r="B924" s="4">
        <v>291</v>
      </c>
      <c r="C924">
        <v>18</v>
      </c>
      <c r="D924">
        <v>16</v>
      </c>
      <c r="E924" s="17">
        <v>355</v>
      </c>
      <c r="F924">
        <v>47</v>
      </c>
      <c r="G924">
        <v>9</v>
      </c>
      <c r="H924">
        <v>2</v>
      </c>
      <c r="I924">
        <v>0</v>
      </c>
      <c r="J924">
        <v>0</v>
      </c>
      <c r="K924">
        <v>32</v>
      </c>
      <c r="L924">
        <v>0</v>
      </c>
      <c r="M924">
        <v>0</v>
      </c>
      <c r="P924" s="4" t="str">
        <f>VLOOKUP(E924,'Maps and Palettes'!$H$2:$I$418,2,FALSE)</f>
        <v>Kefka's Tower: Doom/Upper Switch Rooms</v>
      </c>
      <c r="Q924" s="5" t="s">
        <v>2291</v>
      </c>
      <c r="R924">
        <v>1003</v>
      </c>
      <c r="S924" s="4">
        <f t="shared" si="314"/>
        <v>355</v>
      </c>
      <c r="T924" s="4">
        <f t="shared" si="315"/>
        <v>18</v>
      </c>
      <c r="U924" s="4">
        <f t="shared" si="316"/>
        <v>15</v>
      </c>
      <c r="V924" s="4">
        <f t="shared" si="317"/>
        <v>0</v>
      </c>
      <c r="W924">
        <v>379</v>
      </c>
      <c r="X924" s="5" t="s">
        <v>7464</v>
      </c>
      <c r="AQ924" s="19">
        <v>355</v>
      </c>
      <c r="BB924" s="19"/>
    </row>
    <row r="925" spans="1:54" ht="30">
      <c r="A925">
        <v>755</v>
      </c>
      <c r="B925" s="4">
        <v>291</v>
      </c>
      <c r="C925">
        <v>6</v>
      </c>
      <c r="D925">
        <v>9</v>
      </c>
      <c r="E925" s="17">
        <v>355</v>
      </c>
      <c r="F925">
        <v>64</v>
      </c>
      <c r="G925">
        <v>19</v>
      </c>
      <c r="H925">
        <v>0</v>
      </c>
      <c r="I925">
        <v>0</v>
      </c>
      <c r="J925">
        <v>0</v>
      </c>
      <c r="K925">
        <v>0</v>
      </c>
      <c r="L925">
        <v>0</v>
      </c>
      <c r="M925">
        <v>0</v>
      </c>
      <c r="P925" s="4" t="str">
        <f>VLOOKUP(E925,'Maps and Palettes'!$H$2:$I$418,2,FALSE)</f>
        <v>Kefka's Tower: Doom/Upper Switch Rooms</v>
      </c>
      <c r="Q925" s="5" t="s">
        <v>2292</v>
      </c>
      <c r="R925">
        <v>1001</v>
      </c>
      <c r="S925" s="4">
        <f t="shared" si="314"/>
        <v>355</v>
      </c>
      <c r="T925" s="4">
        <f t="shared" si="315"/>
        <v>6</v>
      </c>
      <c r="U925" s="4">
        <f t="shared" si="316"/>
        <v>11</v>
      </c>
      <c r="V925" s="4">
        <f t="shared" si="317"/>
        <v>2</v>
      </c>
      <c r="W925">
        <v>380</v>
      </c>
      <c r="X925" s="5" t="s">
        <v>7465</v>
      </c>
      <c r="AQ925" s="19">
        <v>355</v>
      </c>
      <c r="BB925" s="19"/>
    </row>
    <row r="926" spans="1:54" ht="30">
      <c r="A926">
        <v>756</v>
      </c>
      <c r="B926" s="4">
        <v>291</v>
      </c>
      <c r="C926">
        <v>6</v>
      </c>
      <c r="D926">
        <v>16</v>
      </c>
      <c r="E926" s="17">
        <v>355</v>
      </c>
      <c r="F926">
        <v>31</v>
      </c>
      <c r="G926">
        <v>9</v>
      </c>
      <c r="H926">
        <v>2</v>
      </c>
      <c r="I926">
        <v>0</v>
      </c>
      <c r="J926">
        <v>0</v>
      </c>
      <c r="K926">
        <v>32</v>
      </c>
      <c r="L926">
        <v>0</v>
      </c>
      <c r="M926">
        <v>0</v>
      </c>
      <c r="P926" s="4" t="str">
        <f>VLOOKUP(E926,'Maps and Palettes'!$H$2:$I$418,2,FALSE)</f>
        <v>Kefka's Tower: Doom/Upper Switch Rooms</v>
      </c>
      <c r="Q926" s="5" t="s">
        <v>2291</v>
      </c>
      <c r="R926">
        <v>1002</v>
      </c>
      <c r="S926" s="4">
        <f t="shared" si="314"/>
        <v>355</v>
      </c>
      <c r="T926" s="4">
        <f t="shared" si="315"/>
        <v>6</v>
      </c>
      <c r="U926" s="4">
        <f t="shared" si="316"/>
        <v>15</v>
      </c>
      <c r="V926" s="4">
        <f t="shared" si="317"/>
        <v>0</v>
      </c>
      <c r="W926">
        <v>380</v>
      </c>
      <c r="X926" s="5" t="s">
        <v>7465</v>
      </c>
      <c r="AQ926" s="19">
        <v>355</v>
      </c>
      <c r="BB926" s="19"/>
    </row>
    <row r="927" spans="1:54" ht="30">
      <c r="A927">
        <v>757</v>
      </c>
      <c r="B927" s="4">
        <v>291</v>
      </c>
      <c r="C927">
        <v>12</v>
      </c>
      <c r="D927">
        <v>17</v>
      </c>
      <c r="E927" s="17">
        <v>355</v>
      </c>
      <c r="F927">
        <v>39</v>
      </c>
      <c r="G927">
        <v>5</v>
      </c>
      <c r="H927">
        <v>2</v>
      </c>
      <c r="I927">
        <v>0</v>
      </c>
      <c r="J927">
        <v>0</v>
      </c>
      <c r="K927">
        <v>32</v>
      </c>
      <c r="L927">
        <v>0</v>
      </c>
      <c r="M927">
        <v>0</v>
      </c>
      <c r="P927" s="4" t="str">
        <f>VLOOKUP(E927,'Maps and Palettes'!$H$2:$I$418,2,FALSE)</f>
        <v>Kefka's Tower: Doom/Upper Switch Rooms</v>
      </c>
      <c r="Q927" s="5" t="s">
        <v>2293</v>
      </c>
      <c r="R927">
        <v>1008</v>
      </c>
      <c r="S927" s="4">
        <f t="shared" si="314"/>
        <v>355</v>
      </c>
      <c r="T927" s="4">
        <f t="shared" si="315"/>
        <v>12</v>
      </c>
      <c r="U927" s="4">
        <f t="shared" si="316"/>
        <v>16</v>
      </c>
      <c r="V927" s="4">
        <f t="shared" si="317"/>
        <v>0</v>
      </c>
      <c r="W927">
        <v>381</v>
      </c>
      <c r="X927" s="5" t="s">
        <v>7466</v>
      </c>
      <c r="AQ927" s="19">
        <v>355</v>
      </c>
      <c r="BB927" s="19"/>
    </row>
    <row r="928" spans="1:54" ht="30">
      <c r="A928">
        <v>758</v>
      </c>
      <c r="B928" s="4">
        <v>291</v>
      </c>
      <c r="C928">
        <v>12</v>
      </c>
      <c r="D928">
        <v>4</v>
      </c>
      <c r="E928" s="17">
        <v>287</v>
      </c>
      <c r="F928">
        <v>40</v>
      </c>
      <c r="G928">
        <v>32</v>
      </c>
      <c r="H928">
        <v>0</v>
      </c>
      <c r="I928">
        <v>0</v>
      </c>
      <c r="J928">
        <v>0</v>
      </c>
      <c r="K928">
        <v>0</v>
      </c>
      <c r="L928">
        <v>0</v>
      </c>
      <c r="M928">
        <v>0</v>
      </c>
      <c r="P928" s="4" t="str">
        <f>VLOOKUP(E928,'Maps and Palettes'!$H$2:$I$418,2,FALSE)</f>
        <v>Kefka's Tower: After Guardian</v>
      </c>
      <c r="Q928" s="5" t="s">
        <v>2290</v>
      </c>
      <c r="R928">
        <v>747</v>
      </c>
      <c r="S928" s="4">
        <f t="shared" si="314"/>
        <v>287</v>
      </c>
      <c r="T928" s="4">
        <f t="shared" si="315"/>
        <v>12</v>
      </c>
      <c r="U928" s="4">
        <f t="shared" si="316"/>
        <v>5</v>
      </c>
      <c r="V928" s="4">
        <f t="shared" si="317"/>
        <v>2</v>
      </c>
      <c r="W928">
        <v>381</v>
      </c>
      <c r="X928" s="5" t="s">
        <v>7466</v>
      </c>
      <c r="AQ928" s="19">
        <v>287</v>
      </c>
      <c r="BB928" s="19"/>
    </row>
    <row r="929" spans="1:54" ht="30">
      <c r="A929">
        <v>759</v>
      </c>
      <c r="B929" s="4">
        <v>292</v>
      </c>
      <c r="C929">
        <v>90</v>
      </c>
      <c r="D929">
        <v>7</v>
      </c>
      <c r="E929" s="17">
        <v>334</v>
      </c>
      <c r="F929">
        <v>18</v>
      </c>
      <c r="G929">
        <v>50</v>
      </c>
      <c r="H929">
        <v>1</v>
      </c>
      <c r="I929">
        <v>0</v>
      </c>
      <c r="J929">
        <v>0</v>
      </c>
      <c r="K929">
        <v>16</v>
      </c>
      <c r="L929">
        <v>0</v>
      </c>
      <c r="M929">
        <v>0</v>
      </c>
      <c r="P929" s="4" t="str">
        <f>VLOOKUP(E929,'Maps and Palettes'!$H$2:$I$418,2,FALSE)</f>
        <v>Kefka's Tower: Exterior</v>
      </c>
      <c r="Q929" s="5" t="s">
        <v>2294</v>
      </c>
      <c r="R929">
        <v>893</v>
      </c>
      <c r="S929" s="4">
        <f t="shared" si="314"/>
        <v>334</v>
      </c>
      <c r="T929" s="4">
        <f t="shared" si="315"/>
        <v>89</v>
      </c>
      <c r="U929" s="4">
        <f t="shared" si="316"/>
        <v>7</v>
      </c>
      <c r="V929" s="4">
        <f t="shared" si="317"/>
        <v>3</v>
      </c>
      <c r="W929">
        <v>382</v>
      </c>
      <c r="X929" s="5" t="s">
        <v>7467</v>
      </c>
      <c r="AQ929" s="19">
        <v>334</v>
      </c>
      <c r="BB929" s="19"/>
    </row>
    <row r="930" spans="1:54" ht="30">
      <c r="A930">
        <v>760</v>
      </c>
      <c r="B930" s="4">
        <v>292</v>
      </c>
      <c r="C930">
        <v>80</v>
      </c>
      <c r="D930">
        <v>7</v>
      </c>
      <c r="E930" s="17">
        <v>334</v>
      </c>
      <c r="F930">
        <v>6</v>
      </c>
      <c r="G930">
        <v>48</v>
      </c>
      <c r="H930">
        <v>3</v>
      </c>
      <c r="I930">
        <v>0</v>
      </c>
      <c r="J930">
        <v>0</v>
      </c>
      <c r="K930">
        <v>48</v>
      </c>
      <c r="L930">
        <v>0</v>
      </c>
      <c r="M930">
        <v>0</v>
      </c>
      <c r="P930" s="4" t="str">
        <f>VLOOKUP(E930,'Maps and Palettes'!$H$2:$I$418,2,FALSE)</f>
        <v>Kefka's Tower: Exterior</v>
      </c>
      <c r="Q930" s="5" t="s">
        <v>2295</v>
      </c>
      <c r="R930">
        <v>889</v>
      </c>
      <c r="S930" s="4">
        <f t="shared" si="314"/>
        <v>334</v>
      </c>
      <c r="T930" s="4">
        <f t="shared" si="315"/>
        <v>81</v>
      </c>
      <c r="U930" s="4">
        <f t="shared" si="316"/>
        <v>7</v>
      </c>
      <c r="V930" s="4">
        <f t="shared" si="317"/>
        <v>1</v>
      </c>
      <c r="W930">
        <v>383</v>
      </c>
      <c r="X930" s="5" t="s">
        <v>7468</v>
      </c>
      <c r="AQ930" s="19">
        <v>334</v>
      </c>
      <c r="BB930" s="19"/>
    </row>
    <row r="931" spans="1:54" ht="30">
      <c r="A931">
        <v>761</v>
      </c>
      <c r="B931" s="4">
        <v>292</v>
      </c>
      <c r="C931">
        <v>85</v>
      </c>
      <c r="D931">
        <v>19</v>
      </c>
      <c r="E931" s="17">
        <v>352</v>
      </c>
      <c r="F931">
        <v>3</v>
      </c>
      <c r="G931">
        <v>28</v>
      </c>
      <c r="H931">
        <v>2</v>
      </c>
      <c r="I931">
        <v>0</v>
      </c>
      <c r="J931">
        <v>0</v>
      </c>
      <c r="K931">
        <v>32</v>
      </c>
      <c r="L931">
        <v>0</v>
      </c>
      <c r="M931">
        <v>0</v>
      </c>
      <c r="P931" s="4" t="str">
        <f>VLOOKUP(E931,'Maps and Palettes'!$H$2:$I$418,2,FALSE)</f>
        <v>Kefka's Tower: Tube Room</v>
      </c>
      <c r="Q931" s="5" t="s">
        <v>2296</v>
      </c>
      <c r="R931">
        <v>976</v>
      </c>
      <c r="S931" s="4">
        <f t="shared" si="314"/>
        <v>352</v>
      </c>
      <c r="T931" s="4">
        <f t="shared" si="315"/>
        <v>85</v>
      </c>
      <c r="U931" s="4">
        <f t="shared" si="316"/>
        <v>18</v>
      </c>
      <c r="V931" s="4">
        <f t="shared" si="317"/>
        <v>0</v>
      </c>
      <c r="W931">
        <v>384</v>
      </c>
      <c r="X931" s="5" t="s">
        <v>7469</v>
      </c>
      <c r="Y931" s="19" t="s">
        <v>7470</v>
      </c>
      <c r="AQ931" s="19">
        <v>352</v>
      </c>
      <c r="BB931" s="19"/>
    </row>
    <row r="932" spans="1:54" ht="45">
      <c r="A932">
        <v>762</v>
      </c>
      <c r="B932" s="4">
        <v>293</v>
      </c>
      <c r="C932">
        <v>29</v>
      </c>
      <c r="D932">
        <v>58</v>
      </c>
      <c r="E932" s="17">
        <v>334</v>
      </c>
      <c r="F932">
        <v>43</v>
      </c>
      <c r="G932">
        <v>39</v>
      </c>
      <c r="H932">
        <v>2</v>
      </c>
      <c r="I932">
        <v>0</v>
      </c>
      <c r="J932">
        <v>0</v>
      </c>
      <c r="K932">
        <v>32</v>
      </c>
      <c r="L932">
        <v>0</v>
      </c>
      <c r="M932">
        <v>0</v>
      </c>
      <c r="P932" s="4" t="str">
        <f>VLOOKUP(E932,'Maps and Palettes'!$H$2:$I$418,2,FALSE)</f>
        <v>Kefka's Tower: Exterior</v>
      </c>
      <c r="Q932" s="5" t="s">
        <v>2499</v>
      </c>
      <c r="R932">
        <v>897</v>
      </c>
      <c r="S932" s="4">
        <f t="shared" si="314"/>
        <v>334</v>
      </c>
      <c r="T932" s="4">
        <f t="shared" si="315"/>
        <v>29</v>
      </c>
      <c r="U932" s="4">
        <f t="shared" si="316"/>
        <v>57</v>
      </c>
      <c r="V932" s="4">
        <f t="shared" si="317"/>
        <v>0</v>
      </c>
      <c r="W932">
        <v>385</v>
      </c>
      <c r="X932" s="5" t="s">
        <v>7471</v>
      </c>
      <c r="AQ932" s="19">
        <v>334</v>
      </c>
      <c r="BB932" s="19"/>
    </row>
    <row r="933" spans="1:54" ht="45">
      <c r="A933">
        <v>763</v>
      </c>
      <c r="B933" s="4">
        <v>293</v>
      </c>
      <c r="C933">
        <v>29</v>
      </c>
      <c r="D933">
        <v>45</v>
      </c>
      <c r="E933" s="17">
        <v>410</v>
      </c>
      <c r="F933">
        <v>29</v>
      </c>
      <c r="G933">
        <v>26</v>
      </c>
      <c r="H933">
        <v>0</v>
      </c>
      <c r="I933">
        <v>0</v>
      </c>
      <c r="J933">
        <v>0</v>
      </c>
      <c r="K933">
        <v>0</v>
      </c>
      <c r="L933">
        <v>0</v>
      </c>
      <c r="M933">
        <v>0</v>
      </c>
      <c r="P933" s="4" t="str">
        <f>VLOOKUP(E933,'Maps and Palettes'!$H$2:$I$418,2,FALSE)</f>
        <v>Kefka's Tower: Inferno's Room</v>
      </c>
      <c r="Q933" s="5" t="s">
        <v>2500</v>
      </c>
      <c r="R933">
        <v>1111</v>
      </c>
      <c r="S933" s="4">
        <f t="shared" si="314"/>
        <v>410</v>
      </c>
      <c r="T933" s="4">
        <f t="shared" si="315"/>
        <v>29</v>
      </c>
      <c r="U933" s="4">
        <f t="shared" si="316"/>
        <v>47</v>
      </c>
      <c r="V933" s="4">
        <f t="shared" si="317"/>
        <v>2</v>
      </c>
      <c r="W933">
        <v>385</v>
      </c>
      <c r="X933" s="5" t="s">
        <v>7471</v>
      </c>
      <c r="AQ933" s="19">
        <v>410</v>
      </c>
      <c r="BB933" s="19"/>
    </row>
    <row r="934" spans="1:54" ht="45">
      <c r="A934">
        <v>764</v>
      </c>
      <c r="B934" s="4">
        <v>293</v>
      </c>
      <c r="C934">
        <v>52</v>
      </c>
      <c r="D934">
        <v>15</v>
      </c>
      <c r="E934" s="17">
        <v>334</v>
      </c>
      <c r="F934">
        <v>37</v>
      </c>
      <c r="G934">
        <v>53</v>
      </c>
      <c r="H934">
        <v>2</v>
      </c>
      <c r="I934">
        <v>0</v>
      </c>
      <c r="J934">
        <v>0</v>
      </c>
      <c r="K934">
        <v>32</v>
      </c>
      <c r="L934">
        <v>0</v>
      </c>
      <c r="M934">
        <v>0</v>
      </c>
      <c r="P934" s="4" t="str">
        <f>VLOOKUP(E934,'Maps and Palettes'!$H$2:$I$418,2,FALSE)</f>
        <v>Kefka's Tower: Exterior</v>
      </c>
      <c r="Q934" s="5" t="s">
        <v>2501</v>
      </c>
      <c r="R934">
        <v>892</v>
      </c>
      <c r="S934" s="4">
        <f t="shared" si="314"/>
        <v>334</v>
      </c>
      <c r="T934" s="4">
        <f t="shared" si="315"/>
        <v>52</v>
      </c>
      <c r="U934" s="4">
        <f t="shared" si="316"/>
        <v>14</v>
      </c>
      <c r="V934" s="4">
        <f t="shared" si="317"/>
        <v>0</v>
      </c>
      <c r="W934">
        <v>386</v>
      </c>
      <c r="X934" s="5" t="s">
        <v>7472</v>
      </c>
      <c r="AQ934" s="19">
        <v>334</v>
      </c>
      <c r="BB934" s="19"/>
    </row>
    <row r="935" spans="1:54" ht="45">
      <c r="A935">
        <v>765</v>
      </c>
      <c r="B935" s="4">
        <v>293</v>
      </c>
      <c r="C935">
        <v>52</v>
      </c>
      <c r="D935">
        <v>2</v>
      </c>
      <c r="E935" s="17">
        <v>354</v>
      </c>
      <c r="F935">
        <v>82</v>
      </c>
      <c r="G935">
        <v>42</v>
      </c>
      <c r="H935">
        <v>0</v>
      </c>
      <c r="I935">
        <v>0</v>
      </c>
      <c r="J935">
        <v>0</v>
      </c>
      <c r="K935">
        <v>0</v>
      </c>
      <c r="L935">
        <v>0</v>
      </c>
      <c r="M935">
        <v>0</v>
      </c>
      <c r="P935" s="4" t="str">
        <f>VLOOKUP(E935,'Maps and Palettes'!$H$2:$I$418,2,FALSE)</f>
        <v>Kefka's Tower: Goddess/Skull Dragon Rooms</v>
      </c>
      <c r="Q935" s="5" t="s">
        <v>2502</v>
      </c>
      <c r="R935">
        <v>998</v>
      </c>
      <c r="S935" s="4">
        <f t="shared" si="314"/>
        <v>354</v>
      </c>
      <c r="T935" s="4">
        <f t="shared" si="315"/>
        <v>52</v>
      </c>
      <c r="U935" s="4">
        <f t="shared" si="316"/>
        <v>4</v>
      </c>
      <c r="V935" s="4">
        <f t="shared" si="317"/>
        <v>2</v>
      </c>
      <c r="W935">
        <v>386</v>
      </c>
      <c r="X935" s="5" t="s">
        <v>7472</v>
      </c>
      <c r="AQ935" s="19">
        <v>354</v>
      </c>
      <c r="BB935" s="19"/>
    </row>
    <row r="936" spans="1:54" ht="45">
      <c r="A936">
        <v>766</v>
      </c>
      <c r="B936" s="4">
        <v>294</v>
      </c>
      <c r="C936">
        <v>52</v>
      </c>
      <c r="D936">
        <v>15</v>
      </c>
      <c r="E936" s="17">
        <v>334</v>
      </c>
      <c r="F936">
        <v>23</v>
      </c>
      <c r="G936">
        <v>49</v>
      </c>
      <c r="H936">
        <v>2</v>
      </c>
      <c r="I936">
        <v>0</v>
      </c>
      <c r="J936">
        <v>0</v>
      </c>
      <c r="K936">
        <v>32</v>
      </c>
      <c r="L936">
        <v>0</v>
      </c>
      <c r="M936">
        <v>0</v>
      </c>
      <c r="P936" s="4" t="str">
        <f>VLOOKUP(E936,'Maps and Palettes'!$H$2:$I$418,2,FALSE)</f>
        <v>Kefka's Tower: Exterior</v>
      </c>
      <c r="Q936" s="5" t="s">
        <v>2503</v>
      </c>
      <c r="R936">
        <v>891</v>
      </c>
      <c r="S936" s="4">
        <f t="shared" si="314"/>
        <v>334</v>
      </c>
      <c r="T936" s="4">
        <f t="shared" si="315"/>
        <v>52</v>
      </c>
      <c r="U936" s="4">
        <f t="shared" si="316"/>
        <v>14</v>
      </c>
      <c r="V936" s="4">
        <f t="shared" si="317"/>
        <v>0</v>
      </c>
      <c r="W936">
        <v>387</v>
      </c>
      <c r="X936" s="5" t="s">
        <v>7473</v>
      </c>
      <c r="AQ936" s="19">
        <v>334</v>
      </c>
      <c r="BB936" s="19"/>
    </row>
    <row r="937" spans="1:54" ht="45">
      <c r="A937">
        <v>767</v>
      </c>
      <c r="B937" s="4">
        <v>294</v>
      </c>
      <c r="C937">
        <v>52</v>
      </c>
      <c r="D937">
        <v>2</v>
      </c>
      <c r="E937" s="17">
        <v>335</v>
      </c>
      <c r="F937">
        <v>82</v>
      </c>
      <c r="G937">
        <v>42</v>
      </c>
      <c r="H937">
        <v>0</v>
      </c>
      <c r="I937">
        <v>0</v>
      </c>
      <c r="J937">
        <v>0</v>
      </c>
      <c r="K937">
        <v>0</v>
      </c>
      <c r="L937">
        <v>0</v>
      </c>
      <c r="M937">
        <v>0</v>
      </c>
      <c r="P937" s="4" t="str">
        <f>VLOOKUP(E937,'Maps and Palettes'!$H$2:$I$418,2,FALSE)</f>
        <v>Kefka's Tower: Gold Dragon's Room</v>
      </c>
      <c r="Q937" s="5" t="s">
        <v>2504</v>
      </c>
      <c r="R937">
        <v>902</v>
      </c>
      <c r="S937" s="4">
        <f t="shared" si="314"/>
        <v>335</v>
      </c>
      <c r="T937" s="4">
        <f t="shared" si="315"/>
        <v>52</v>
      </c>
      <c r="U937" s="4">
        <f t="shared" si="316"/>
        <v>4</v>
      </c>
      <c r="V937" s="4">
        <f t="shared" si="317"/>
        <v>2</v>
      </c>
      <c r="W937">
        <v>387</v>
      </c>
      <c r="X937" s="5" t="s">
        <v>7473</v>
      </c>
      <c r="AQ937" s="19">
        <v>335</v>
      </c>
      <c r="BB937" s="19"/>
    </row>
    <row r="938" spans="1:54" ht="45">
      <c r="A938">
        <v>768</v>
      </c>
      <c r="B938" s="4">
        <v>295</v>
      </c>
      <c r="C938">
        <v>57</v>
      </c>
      <c r="D938">
        <v>55</v>
      </c>
      <c r="E938" s="17">
        <v>334</v>
      </c>
      <c r="F938">
        <v>27</v>
      </c>
      <c r="G938">
        <v>53</v>
      </c>
      <c r="H938">
        <v>2</v>
      </c>
      <c r="I938">
        <v>0</v>
      </c>
      <c r="J938">
        <v>0</v>
      </c>
      <c r="K938">
        <v>32</v>
      </c>
      <c r="L938">
        <v>0</v>
      </c>
      <c r="M938">
        <v>0</v>
      </c>
      <c r="P938" s="4" t="str">
        <f>VLOOKUP(E938,'Maps and Palettes'!$H$2:$I$418,2,FALSE)</f>
        <v>Kefka's Tower: Exterior</v>
      </c>
      <c r="Q938" s="5" t="s">
        <v>2505</v>
      </c>
      <c r="R938">
        <v>890</v>
      </c>
      <c r="S938" s="4">
        <f t="shared" si="314"/>
        <v>334</v>
      </c>
      <c r="T938" s="4">
        <f t="shared" si="315"/>
        <v>57</v>
      </c>
      <c r="U938" s="4">
        <f t="shared" si="316"/>
        <v>54</v>
      </c>
      <c r="V938" s="4">
        <f t="shared" si="317"/>
        <v>0</v>
      </c>
      <c r="W938">
        <v>388</v>
      </c>
      <c r="X938" s="5" t="s">
        <v>7474</v>
      </c>
      <c r="AQ938" s="19">
        <v>334</v>
      </c>
      <c r="BB938" s="19"/>
    </row>
    <row r="939" spans="1:54" ht="45">
      <c r="A939">
        <v>769</v>
      </c>
      <c r="B939" s="4">
        <v>295</v>
      </c>
      <c r="C939">
        <v>52</v>
      </c>
      <c r="D939">
        <v>58</v>
      </c>
      <c r="E939" s="17">
        <v>352</v>
      </c>
      <c r="F939">
        <v>31</v>
      </c>
      <c r="G939">
        <v>28</v>
      </c>
      <c r="H939">
        <v>2</v>
      </c>
      <c r="I939">
        <v>0</v>
      </c>
      <c r="J939">
        <v>0</v>
      </c>
      <c r="K939">
        <v>32</v>
      </c>
      <c r="L939">
        <v>0</v>
      </c>
      <c r="M939">
        <v>0</v>
      </c>
      <c r="P939" s="4" t="str">
        <f>VLOOKUP(E939,'Maps and Palettes'!$H$2:$I$418,2,FALSE)</f>
        <v>Kefka's Tower: Tube Room</v>
      </c>
      <c r="Q939" s="5" t="s">
        <v>2506</v>
      </c>
      <c r="R939">
        <v>977</v>
      </c>
      <c r="S939" s="4">
        <f t="shared" si="314"/>
        <v>352</v>
      </c>
      <c r="T939" s="4">
        <f t="shared" si="315"/>
        <v>52</v>
      </c>
      <c r="U939" s="4">
        <f t="shared" si="316"/>
        <v>57</v>
      </c>
      <c r="V939" s="4">
        <f t="shared" si="317"/>
        <v>0</v>
      </c>
      <c r="W939">
        <v>388</v>
      </c>
      <c r="X939" s="5" t="s">
        <v>7474</v>
      </c>
      <c r="AQ939" s="19">
        <v>352</v>
      </c>
      <c r="BB939" s="19"/>
    </row>
    <row r="940" spans="1:54" ht="30">
      <c r="A940">
        <v>770</v>
      </c>
      <c r="B940" s="4">
        <v>296</v>
      </c>
      <c r="C940">
        <v>37</v>
      </c>
      <c r="D940">
        <v>24</v>
      </c>
      <c r="E940" s="17">
        <v>339</v>
      </c>
      <c r="F940">
        <v>37</v>
      </c>
      <c r="G940">
        <v>46</v>
      </c>
      <c r="H940">
        <v>2</v>
      </c>
      <c r="I940">
        <v>0</v>
      </c>
      <c r="J940">
        <v>0</v>
      </c>
      <c r="K940">
        <v>32</v>
      </c>
      <c r="L940">
        <v>0</v>
      </c>
      <c r="M940">
        <v>0</v>
      </c>
      <c r="P940" s="4" t="str">
        <f>VLOOKUP(E940,'Maps and Palettes'!$H$2:$I$418,2,FALSE)</f>
        <v>Kefka's Tower</v>
      </c>
      <c r="Q940" s="5" t="s">
        <v>2297</v>
      </c>
      <c r="R940">
        <v>919</v>
      </c>
      <c r="S940" s="4">
        <f t="shared" si="314"/>
        <v>339</v>
      </c>
      <c r="T940" s="4">
        <f t="shared" si="315"/>
        <v>37</v>
      </c>
      <c r="U940" s="4">
        <f t="shared" si="316"/>
        <v>23</v>
      </c>
      <c r="V940" s="4">
        <f t="shared" si="317"/>
        <v>0</v>
      </c>
      <c r="W940">
        <v>389</v>
      </c>
      <c r="X940" s="5" t="s">
        <v>2297</v>
      </c>
      <c r="AQ940" s="19">
        <v>339</v>
      </c>
      <c r="BB940" s="19"/>
    </row>
    <row r="941" spans="1:54">
      <c r="A941">
        <v>1241</v>
      </c>
      <c r="B941" s="4">
        <v>297</v>
      </c>
      <c r="C941">
        <v>7</v>
      </c>
      <c r="D941">
        <v>8</v>
      </c>
      <c r="E941" s="17">
        <v>298</v>
      </c>
      <c r="F941">
        <v>13</v>
      </c>
      <c r="G941">
        <v>12</v>
      </c>
      <c r="H941">
        <v>2</v>
      </c>
      <c r="I941">
        <v>1</v>
      </c>
      <c r="J941">
        <v>0</v>
      </c>
      <c r="K941">
        <v>40</v>
      </c>
      <c r="L941">
        <v>2</v>
      </c>
      <c r="M941">
        <v>0</v>
      </c>
      <c r="N941" s="4" t="s">
        <v>241</v>
      </c>
      <c r="O941" s="4" t="s">
        <v>241</v>
      </c>
      <c r="P941" s="4" t="str">
        <f>VLOOKUP(E941,'Maps and Palettes'!$H$2:$I$418,2,FALSE)</f>
        <v>Darill's Tomb: First Room</v>
      </c>
      <c r="Q941" s="5" t="s">
        <v>2231</v>
      </c>
      <c r="R941">
        <v>771</v>
      </c>
      <c r="S941" s="4">
        <f t="shared" si="314"/>
        <v>298</v>
      </c>
      <c r="T941" s="4">
        <f t="shared" si="315"/>
        <v>8</v>
      </c>
      <c r="U941" s="4">
        <f t="shared" si="316"/>
        <v>10</v>
      </c>
      <c r="V941" s="4">
        <f t="shared" si="317"/>
        <v>2</v>
      </c>
      <c r="W941">
        <v>390</v>
      </c>
      <c r="X941" s="5" t="s">
        <v>3114</v>
      </c>
      <c r="AQ941" s="19">
        <v>298</v>
      </c>
      <c r="BB941" s="19"/>
    </row>
    <row r="942" spans="1:54" ht="30">
      <c r="A942">
        <v>1242</v>
      </c>
      <c r="B942" s="4">
        <v>297</v>
      </c>
      <c r="C942">
        <v>1</v>
      </c>
      <c r="D942">
        <v>14</v>
      </c>
      <c r="E942" s="17">
        <v>511</v>
      </c>
      <c r="F942">
        <v>25</v>
      </c>
      <c r="G942">
        <v>53</v>
      </c>
      <c r="H942">
        <v>2</v>
      </c>
      <c r="I942">
        <v>0</v>
      </c>
      <c r="J942">
        <v>0</v>
      </c>
      <c r="K942">
        <v>32</v>
      </c>
      <c r="L942">
        <v>13</v>
      </c>
      <c r="M942">
        <v>0</v>
      </c>
      <c r="N942" s="4" t="s">
        <v>241</v>
      </c>
      <c r="O942" s="4" t="s">
        <v>267</v>
      </c>
      <c r="P942" s="4" t="str">
        <f>VLOOKUP(E942,'Maps and Palettes'!$H$2:$I$418,2,FALSE)</f>
        <v>Parent Map</v>
      </c>
      <c r="Q942" s="5" t="s">
        <v>2230</v>
      </c>
      <c r="R942">
        <v>53</v>
      </c>
      <c r="S942">
        <f t="shared" si="314"/>
        <v>1</v>
      </c>
      <c r="T942">
        <f t="shared" si="315"/>
        <v>8</v>
      </c>
      <c r="U942">
        <f t="shared" si="316"/>
        <v>12</v>
      </c>
      <c r="V942">
        <f t="shared" si="317"/>
        <v>0</v>
      </c>
      <c r="W942">
        <v>390</v>
      </c>
      <c r="X942" s="5" t="s">
        <v>3114</v>
      </c>
      <c r="AQ942" s="19">
        <v>511</v>
      </c>
      <c r="AU942" s="19">
        <f>AQ942</f>
        <v>511</v>
      </c>
      <c r="AV942">
        <v>1</v>
      </c>
      <c r="AW942" s="19">
        <f>F942</f>
        <v>25</v>
      </c>
      <c r="AX942" s="19">
        <f>G942</f>
        <v>53</v>
      </c>
      <c r="BB942" s="19"/>
    </row>
    <row r="943" spans="1:54" ht="30">
      <c r="A943">
        <v>771</v>
      </c>
      <c r="B943" s="4">
        <v>298</v>
      </c>
      <c r="C943">
        <v>13</v>
      </c>
      <c r="D943">
        <v>10</v>
      </c>
      <c r="E943" s="17">
        <v>297</v>
      </c>
      <c r="F943">
        <v>8</v>
      </c>
      <c r="G943">
        <v>10</v>
      </c>
      <c r="H943">
        <v>2</v>
      </c>
      <c r="I943">
        <v>0</v>
      </c>
      <c r="J943">
        <v>0</v>
      </c>
      <c r="K943">
        <v>32</v>
      </c>
      <c r="L943">
        <v>0</v>
      </c>
      <c r="M943">
        <v>0</v>
      </c>
      <c r="P943" s="4" t="str">
        <f>VLOOKUP(E943,'Maps and Palettes'!$H$2:$I$418,2,FALSE)</f>
        <v>Darill's Tomb: Entrance</v>
      </c>
      <c r="Q943" s="5" t="s">
        <v>2232</v>
      </c>
      <c r="R943">
        <v>1241</v>
      </c>
      <c r="S943" s="4">
        <f t="shared" ref="S943:S961" si="318">IF(VLOOKUP(R943,$A$3:$M$1354,5,FALSE)=511,"parent_map",VLOOKUP(R943,$A$3:$M$1354,2,FALSE))</f>
        <v>297</v>
      </c>
      <c r="T943" s="4">
        <f t="shared" ref="T943:T961" si="319">VLOOKUP(R943,$A$3:$M$1354,6,FALSE)</f>
        <v>13</v>
      </c>
      <c r="U943" s="4">
        <f t="shared" ref="U943:U961" si="320">VLOOKUP(R943,$A$3:$M$1354,7,FALSE)</f>
        <v>12</v>
      </c>
      <c r="V943" s="4">
        <f t="shared" ref="V943:V961" si="321">VLOOKUP(R943,$A$3:$M$1354,8,FALSE)</f>
        <v>2</v>
      </c>
      <c r="W943">
        <v>391</v>
      </c>
      <c r="X943" s="5" t="s">
        <v>3115</v>
      </c>
      <c r="AQ943" s="19">
        <v>297</v>
      </c>
      <c r="BB943" s="19"/>
    </row>
    <row r="944" spans="1:54" ht="30">
      <c r="A944">
        <v>772</v>
      </c>
      <c r="B944" s="4">
        <v>298</v>
      </c>
      <c r="C944">
        <v>13</v>
      </c>
      <c r="D944">
        <v>24</v>
      </c>
      <c r="E944" s="17">
        <v>299</v>
      </c>
      <c r="F944">
        <v>37</v>
      </c>
      <c r="G944">
        <v>12</v>
      </c>
      <c r="H944">
        <v>2</v>
      </c>
      <c r="I944">
        <v>1</v>
      </c>
      <c r="J944">
        <v>0</v>
      </c>
      <c r="K944">
        <v>40</v>
      </c>
      <c r="L944">
        <v>0</v>
      </c>
      <c r="M944">
        <v>0</v>
      </c>
      <c r="P944" s="4" t="str">
        <f>VLOOKUP(E944,'Maps and Palettes'!$H$2:$I$418,2,FALSE)</f>
        <v>Darill's Tomb: Upstairs</v>
      </c>
      <c r="Q944" s="5" t="s">
        <v>2233</v>
      </c>
      <c r="R944">
        <v>773</v>
      </c>
      <c r="S944" s="4">
        <f t="shared" si="318"/>
        <v>299</v>
      </c>
      <c r="T944" s="4">
        <f t="shared" si="319"/>
        <v>13</v>
      </c>
      <c r="U944" s="4">
        <f t="shared" si="320"/>
        <v>23</v>
      </c>
      <c r="V944" s="4">
        <f t="shared" si="321"/>
        <v>0</v>
      </c>
      <c r="W944">
        <v>391</v>
      </c>
      <c r="X944" s="5" t="s">
        <v>3115</v>
      </c>
      <c r="AQ944" s="19">
        <v>299</v>
      </c>
      <c r="BB944" s="19"/>
    </row>
    <row r="945" spans="1:54">
      <c r="A945">
        <v>773</v>
      </c>
      <c r="B945" s="4">
        <v>299</v>
      </c>
      <c r="C945">
        <v>37</v>
      </c>
      <c r="D945">
        <v>10</v>
      </c>
      <c r="E945" s="17">
        <v>298</v>
      </c>
      <c r="F945">
        <v>13</v>
      </c>
      <c r="G945">
        <v>23</v>
      </c>
      <c r="H945">
        <v>0</v>
      </c>
      <c r="I945">
        <v>0</v>
      </c>
      <c r="J945">
        <v>0</v>
      </c>
      <c r="K945">
        <v>0</v>
      </c>
      <c r="L945">
        <v>0</v>
      </c>
      <c r="M945">
        <v>0</v>
      </c>
      <c r="P945" s="4" t="str">
        <f>VLOOKUP(E945,'Maps and Palettes'!$H$2:$I$418,2,FALSE)</f>
        <v>Darill's Tomb: First Room</v>
      </c>
      <c r="Q945" s="5" t="s">
        <v>2234</v>
      </c>
      <c r="R945">
        <v>772</v>
      </c>
      <c r="S945" s="4">
        <f t="shared" si="318"/>
        <v>298</v>
      </c>
      <c r="T945" s="4">
        <f t="shared" si="319"/>
        <v>37</v>
      </c>
      <c r="U945" s="4">
        <f t="shared" si="320"/>
        <v>12</v>
      </c>
      <c r="V945" s="4">
        <f t="shared" si="321"/>
        <v>2</v>
      </c>
      <c r="W945">
        <v>392</v>
      </c>
      <c r="X945" s="5" t="s">
        <v>3116</v>
      </c>
      <c r="AQ945" s="19">
        <v>298</v>
      </c>
      <c r="BB945" s="19"/>
    </row>
    <row r="946" spans="1:54" ht="30">
      <c r="A946">
        <v>774</v>
      </c>
      <c r="B946" s="4">
        <v>299</v>
      </c>
      <c r="C946">
        <v>30</v>
      </c>
      <c r="D946">
        <v>17</v>
      </c>
      <c r="E946" s="17">
        <v>299</v>
      </c>
      <c r="F946">
        <v>12</v>
      </c>
      <c r="G946">
        <v>43</v>
      </c>
      <c r="H946">
        <v>0</v>
      </c>
      <c r="I946">
        <v>0</v>
      </c>
      <c r="J946">
        <v>0</v>
      </c>
      <c r="K946">
        <v>0</v>
      </c>
      <c r="L946">
        <v>0</v>
      </c>
      <c r="M946">
        <v>0</v>
      </c>
      <c r="P946" s="4" t="str">
        <f>VLOOKUP(E946,'Maps and Palettes'!$H$2:$I$418,2,FALSE)</f>
        <v>Darill's Tomb: Upstairs</v>
      </c>
      <c r="Q946" s="5" t="s">
        <v>2235</v>
      </c>
      <c r="R946">
        <v>775</v>
      </c>
      <c r="S946" s="4">
        <f t="shared" si="318"/>
        <v>299</v>
      </c>
      <c r="T946" s="4">
        <f t="shared" si="319"/>
        <v>30</v>
      </c>
      <c r="U946" s="4">
        <f t="shared" si="320"/>
        <v>19</v>
      </c>
      <c r="V946" s="4">
        <f t="shared" si="321"/>
        <v>2</v>
      </c>
      <c r="W946">
        <v>392</v>
      </c>
      <c r="X946" s="5" t="s">
        <v>3116</v>
      </c>
      <c r="AQ946" s="19">
        <v>299</v>
      </c>
      <c r="BB946" s="19"/>
    </row>
    <row r="947" spans="1:54" ht="30">
      <c r="A947">
        <v>775</v>
      </c>
      <c r="B947" s="4">
        <v>299</v>
      </c>
      <c r="C947">
        <v>12</v>
      </c>
      <c r="D947">
        <v>44</v>
      </c>
      <c r="E947" s="17">
        <v>299</v>
      </c>
      <c r="F947">
        <v>30</v>
      </c>
      <c r="G947">
        <v>19</v>
      </c>
      <c r="H947">
        <v>2</v>
      </c>
      <c r="I947">
        <v>0</v>
      </c>
      <c r="J947">
        <v>0</v>
      </c>
      <c r="K947">
        <v>32</v>
      </c>
      <c r="L947">
        <v>0</v>
      </c>
      <c r="M947">
        <v>0</v>
      </c>
      <c r="P947" s="4" t="str">
        <f>VLOOKUP(E947,'Maps and Palettes'!$H$2:$I$418,2,FALSE)</f>
        <v>Darill's Tomb: Upstairs</v>
      </c>
      <c r="Q947" s="5" t="s">
        <v>2246</v>
      </c>
      <c r="R947">
        <v>774</v>
      </c>
      <c r="S947" s="4">
        <f t="shared" si="318"/>
        <v>299</v>
      </c>
      <c r="T947" s="4">
        <f t="shared" si="319"/>
        <v>12</v>
      </c>
      <c r="U947" s="4">
        <f t="shared" si="320"/>
        <v>43</v>
      </c>
      <c r="V947" s="4">
        <f t="shared" si="321"/>
        <v>0</v>
      </c>
      <c r="W947">
        <v>393</v>
      </c>
      <c r="X947" s="5" t="s">
        <v>3117</v>
      </c>
      <c r="AQ947" s="19">
        <v>299</v>
      </c>
      <c r="BB947" s="19"/>
    </row>
    <row r="948" spans="1:54" ht="30">
      <c r="A948">
        <v>776</v>
      </c>
      <c r="B948" s="4">
        <v>299</v>
      </c>
      <c r="C948">
        <v>44</v>
      </c>
      <c r="D948">
        <v>17</v>
      </c>
      <c r="E948" s="17">
        <v>299</v>
      </c>
      <c r="F948">
        <v>28</v>
      </c>
      <c r="G948">
        <v>47</v>
      </c>
      <c r="H948">
        <v>0</v>
      </c>
      <c r="I948">
        <v>0</v>
      </c>
      <c r="J948">
        <v>0</v>
      </c>
      <c r="K948">
        <v>0</v>
      </c>
      <c r="L948">
        <v>0</v>
      </c>
      <c r="M948">
        <v>0</v>
      </c>
      <c r="P948" s="4" t="str">
        <f>VLOOKUP(E948,'Maps and Palettes'!$H$2:$I$418,2,FALSE)</f>
        <v>Darill's Tomb: Upstairs</v>
      </c>
      <c r="Q948" s="5" t="s">
        <v>2236</v>
      </c>
      <c r="R948">
        <v>777</v>
      </c>
      <c r="S948" s="4">
        <f t="shared" si="318"/>
        <v>299</v>
      </c>
      <c r="T948" s="4">
        <f t="shared" si="319"/>
        <v>44</v>
      </c>
      <c r="U948" s="4">
        <f t="shared" si="320"/>
        <v>19</v>
      </c>
      <c r="V948" s="4">
        <f t="shared" si="321"/>
        <v>2</v>
      </c>
      <c r="W948">
        <v>392</v>
      </c>
      <c r="X948" s="5" t="s">
        <v>3116</v>
      </c>
      <c r="AQ948" s="19">
        <v>299</v>
      </c>
      <c r="BB948" s="19"/>
    </row>
    <row r="949" spans="1:54" ht="30">
      <c r="A949">
        <v>777</v>
      </c>
      <c r="B949" s="4">
        <v>299</v>
      </c>
      <c r="C949">
        <v>28</v>
      </c>
      <c r="D949">
        <v>48</v>
      </c>
      <c r="E949" s="17">
        <v>299</v>
      </c>
      <c r="F949">
        <v>44</v>
      </c>
      <c r="G949">
        <v>19</v>
      </c>
      <c r="H949">
        <v>2</v>
      </c>
      <c r="I949">
        <v>0</v>
      </c>
      <c r="J949">
        <v>0</v>
      </c>
      <c r="K949">
        <v>32</v>
      </c>
      <c r="L949">
        <v>0</v>
      </c>
      <c r="M949">
        <v>0</v>
      </c>
      <c r="P949" s="4" t="str">
        <f>VLOOKUP(E949,'Maps and Palettes'!$H$2:$I$418,2,FALSE)</f>
        <v>Darill's Tomb: Upstairs</v>
      </c>
      <c r="Q949" s="5" t="s">
        <v>2245</v>
      </c>
      <c r="R949">
        <v>776</v>
      </c>
      <c r="S949" s="4">
        <f t="shared" si="318"/>
        <v>299</v>
      </c>
      <c r="T949" s="4">
        <f t="shared" si="319"/>
        <v>28</v>
      </c>
      <c r="U949" s="4">
        <f t="shared" si="320"/>
        <v>47</v>
      </c>
      <c r="V949" s="4">
        <f t="shared" si="321"/>
        <v>0</v>
      </c>
      <c r="W949">
        <v>394</v>
      </c>
      <c r="X949" s="5" t="s">
        <v>3118</v>
      </c>
      <c r="AQ949" s="19">
        <v>299</v>
      </c>
      <c r="BB949" s="19"/>
    </row>
    <row r="950" spans="1:54" ht="30">
      <c r="A950">
        <v>778</v>
      </c>
      <c r="B950" s="4">
        <v>299</v>
      </c>
      <c r="C950">
        <v>29</v>
      </c>
      <c r="D950">
        <v>27</v>
      </c>
      <c r="E950" s="17">
        <v>299</v>
      </c>
      <c r="F950">
        <v>11</v>
      </c>
      <c r="G950">
        <v>57</v>
      </c>
      <c r="H950">
        <v>2</v>
      </c>
      <c r="I950">
        <v>0</v>
      </c>
      <c r="J950">
        <v>0</v>
      </c>
      <c r="K950">
        <v>32</v>
      </c>
      <c r="L950">
        <v>0</v>
      </c>
      <c r="M950">
        <v>0</v>
      </c>
      <c r="P950" s="4" t="str">
        <f>VLOOKUP(E950,'Maps and Palettes'!$H$2:$I$418,2,FALSE)</f>
        <v>Darill's Tomb: Upstairs</v>
      </c>
      <c r="Q950" s="5" t="s">
        <v>2237</v>
      </c>
      <c r="R950">
        <v>779</v>
      </c>
      <c r="S950" s="4">
        <f t="shared" si="318"/>
        <v>299</v>
      </c>
      <c r="T950" s="4">
        <f t="shared" si="319"/>
        <v>29</v>
      </c>
      <c r="U950" s="4">
        <f t="shared" si="320"/>
        <v>26</v>
      </c>
      <c r="V950" s="4">
        <f t="shared" si="321"/>
        <v>0</v>
      </c>
      <c r="W950">
        <v>392</v>
      </c>
      <c r="X950" s="5" t="s">
        <v>3116</v>
      </c>
      <c r="AQ950" s="19">
        <v>299</v>
      </c>
      <c r="BB950" s="19"/>
    </row>
    <row r="951" spans="1:54" ht="30">
      <c r="A951">
        <v>779</v>
      </c>
      <c r="B951" s="4">
        <v>299</v>
      </c>
      <c r="C951">
        <v>11</v>
      </c>
      <c r="D951">
        <v>55</v>
      </c>
      <c r="E951" s="17">
        <v>299</v>
      </c>
      <c r="F951">
        <v>29</v>
      </c>
      <c r="G951">
        <v>26</v>
      </c>
      <c r="H951">
        <v>0</v>
      </c>
      <c r="I951">
        <v>0</v>
      </c>
      <c r="J951">
        <v>0</v>
      </c>
      <c r="K951">
        <v>0</v>
      </c>
      <c r="L951">
        <v>0</v>
      </c>
      <c r="M951">
        <v>0</v>
      </c>
      <c r="P951" s="4" t="str">
        <f>VLOOKUP(E951,'Maps and Palettes'!$H$2:$I$418,2,FALSE)</f>
        <v>Darill's Tomb: Upstairs</v>
      </c>
      <c r="Q951" s="5" t="s">
        <v>2238</v>
      </c>
      <c r="R951">
        <v>778</v>
      </c>
      <c r="S951" s="4">
        <f t="shared" si="318"/>
        <v>299</v>
      </c>
      <c r="T951" s="4">
        <f t="shared" si="319"/>
        <v>11</v>
      </c>
      <c r="U951" s="4">
        <f t="shared" si="320"/>
        <v>57</v>
      </c>
      <c r="V951" s="4">
        <f t="shared" si="321"/>
        <v>2</v>
      </c>
      <c r="W951">
        <v>395</v>
      </c>
      <c r="X951" s="5" t="s">
        <v>3119</v>
      </c>
      <c r="AQ951" s="19">
        <v>299</v>
      </c>
      <c r="BB951" s="19"/>
    </row>
    <row r="952" spans="1:54" ht="30">
      <c r="A952">
        <v>780</v>
      </c>
      <c r="B952" s="4">
        <v>299</v>
      </c>
      <c r="C952">
        <v>37</v>
      </c>
      <c r="D952">
        <v>22</v>
      </c>
      <c r="E952" s="17">
        <v>299</v>
      </c>
      <c r="F952">
        <v>56</v>
      </c>
      <c r="G952">
        <v>12</v>
      </c>
      <c r="H952">
        <v>2</v>
      </c>
      <c r="I952">
        <v>0</v>
      </c>
      <c r="J952">
        <v>0</v>
      </c>
      <c r="K952">
        <v>32</v>
      </c>
      <c r="L952">
        <v>0</v>
      </c>
      <c r="M952">
        <v>0</v>
      </c>
      <c r="P952" s="4" t="str">
        <f>VLOOKUP(E952,'Maps and Palettes'!$H$2:$I$418,2,FALSE)</f>
        <v>Darill's Tomb: Upstairs</v>
      </c>
      <c r="Q952" s="5" t="s">
        <v>2239</v>
      </c>
      <c r="R952">
        <v>782</v>
      </c>
      <c r="S952" s="4">
        <f t="shared" si="318"/>
        <v>299</v>
      </c>
      <c r="T952" s="4">
        <f t="shared" si="319"/>
        <v>37</v>
      </c>
      <c r="U952" s="4">
        <f t="shared" si="320"/>
        <v>21</v>
      </c>
      <c r="V952" s="4">
        <f t="shared" si="321"/>
        <v>0</v>
      </c>
      <c r="W952">
        <v>392</v>
      </c>
      <c r="X952" s="5" t="s">
        <v>3116</v>
      </c>
      <c r="AQ952" s="19">
        <v>299</v>
      </c>
      <c r="BB952" s="19" t="s">
        <v>0</v>
      </c>
    </row>
    <row r="953" spans="1:54" ht="30">
      <c r="A953">
        <v>781</v>
      </c>
      <c r="B953" s="4">
        <v>299</v>
      </c>
      <c r="C953">
        <v>56</v>
      </c>
      <c r="D953">
        <v>21</v>
      </c>
      <c r="E953" s="17">
        <v>300</v>
      </c>
      <c r="F953">
        <v>69</v>
      </c>
      <c r="G953">
        <v>8</v>
      </c>
      <c r="H953">
        <v>2</v>
      </c>
      <c r="I953">
        <v>0</v>
      </c>
      <c r="J953">
        <v>0</v>
      </c>
      <c r="K953">
        <v>32</v>
      </c>
      <c r="L953">
        <v>0</v>
      </c>
      <c r="M953">
        <v>0</v>
      </c>
      <c r="P953" s="4" t="str">
        <f>VLOOKUP(E953,'Maps and Palettes'!$H$2:$I$418,2,FALSE)</f>
        <v>Darill's Tomb: Downstairs</v>
      </c>
      <c r="Q953" s="5" t="s">
        <v>2240</v>
      </c>
      <c r="R953">
        <v>793</v>
      </c>
      <c r="S953" s="4">
        <f t="shared" si="318"/>
        <v>300</v>
      </c>
      <c r="T953" s="4">
        <f t="shared" si="319"/>
        <v>56</v>
      </c>
      <c r="U953" s="4">
        <f t="shared" si="320"/>
        <v>20</v>
      </c>
      <c r="V953" s="4">
        <f t="shared" si="321"/>
        <v>0</v>
      </c>
      <c r="W953">
        <v>396</v>
      </c>
      <c r="X953" s="5" t="s">
        <v>3120</v>
      </c>
      <c r="Y953" s="20" t="s">
        <v>4983</v>
      </c>
      <c r="AQ953" s="19">
        <v>300</v>
      </c>
      <c r="BB953" s="19" t="s">
        <v>0</v>
      </c>
    </row>
    <row r="954" spans="1:54" ht="30">
      <c r="A954">
        <v>782</v>
      </c>
      <c r="B954" s="4">
        <v>299</v>
      </c>
      <c r="C954">
        <v>56</v>
      </c>
      <c r="D954">
        <v>10</v>
      </c>
      <c r="E954" s="17">
        <v>299</v>
      </c>
      <c r="F954">
        <v>37</v>
      </c>
      <c r="G954">
        <v>21</v>
      </c>
      <c r="H954">
        <v>0</v>
      </c>
      <c r="I954">
        <v>0</v>
      </c>
      <c r="J954">
        <v>0</v>
      </c>
      <c r="K954">
        <v>0</v>
      </c>
      <c r="L954">
        <v>0</v>
      </c>
      <c r="M954">
        <v>0</v>
      </c>
      <c r="P954" s="4" t="str">
        <f>VLOOKUP(E954,'Maps and Palettes'!$H$2:$I$418,2,FALSE)</f>
        <v>Darill's Tomb: Upstairs</v>
      </c>
      <c r="Q954" s="5" t="s">
        <v>2241</v>
      </c>
      <c r="R954">
        <v>780</v>
      </c>
      <c r="S954" s="4">
        <f t="shared" si="318"/>
        <v>299</v>
      </c>
      <c r="T954" s="4">
        <f t="shared" si="319"/>
        <v>56</v>
      </c>
      <c r="U954" s="4">
        <f t="shared" si="320"/>
        <v>12</v>
      </c>
      <c r="V954" s="4">
        <f t="shared" si="321"/>
        <v>2</v>
      </c>
      <c r="W954">
        <v>396</v>
      </c>
      <c r="X954" s="5" t="s">
        <v>3120</v>
      </c>
      <c r="AQ954" s="19">
        <v>299</v>
      </c>
      <c r="BB954" s="19"/>
    </row>
    <row r="955" spans="1:54" ht="30">
      <c r="A955">
        <v>783</v>
      </c>
      <c r="B955" s="4">
        <v>299</v>
      </c>
      <c r="C955">
        <v>45</v>
      </c>
      <c r="D955">
        <v>27</v>
      </c>
      <c r="E955" s="17">
        <v>299</v>
      </c>
      <c r="F955">
        <v>43</v>
      </c>
      <c r="G955">
        <v>40</v>
      </c>
      <c r="H955">
        <v>2</v>
      </c>
      <c r="I955">
        <v>0</v>
      </c>
      <c r="J955">
        <v>0</v>
      </c>
      <c r="K955">
        <v>32</v>
      </c>
      <c r="L955">
        <v>0</v>
      </c>
      <c r="M955">
        <v>0</v>
      </c>
      <c r="P955" s="4" t="str">
        <f>VLOOKUP(E955,'Maps and Palettes'!$H$2:$I$418,2,FALSE)</f>
        <v>Darill's Tomb: Upstairs</v>
      </c>
      <c r="Q955" s="5" t="s">
        <v>2242</v>
      </c>
      <c r="R955">
        <v>784</v>
      </c>
      <c r="S955" s="4">
        <f t="shared" si="318"/>
        <v>299</v>
      </c>
      <c r="T955" s="4">
        <f t="shared" si="319"/>
        <v>45</v>
      </c>
      <c r="U955" s="4">
        <f t="shared" si="320"/>
        <v>26</v>
      </c>
      <c r="V955" s="4">
        <f t="shared" si="321"/>
        <v>0</v>
      </c>
      <c r="W955">
        <v>392</v>
      </c>
      <c r="X955" s="5" t="s">
        <v>3116</v>
      </c>
      <c r="AQ955" s="19">
        <v>299</v>
      </c>
      <c r="BB955" s="19"/>
    </row>
    <row r="956" spans="1:54" ht="30">
      <c r="A956">
        <v>784</v>
      </c>
      <c r="B956" s="4">
        <v>299</v>
      </c>
      <c r="C956">
        <v>43</v>
      </c>
      <c r="D956">
        <v>38</v>
      </c>
      <c r="E956" s="17">
        <v>299</v>
      </c>
      <c r="F956">
        <v>45</v>
      </c>
      <c r="G956">
        <v>26</v>
      </c>
      <c r="H956">
        <v>0</v>
      </c>
      <c r="I956">
        <v>0</v>
      </c>
      <c r="J956">
        <v>0</v>
      </c>
      <c r="K956">
        <v>0</v>
      </c>
      <c r="L956">
        <v>0</v>
      </c>
      <c r="M956">
        <v>0</v>
      </c>
      <c r="P956" s="4" t="str">
        <f>VLOOKUP(E956,'Maps and Palettes'!$H$2:$I$418,2,FALSE)</f>
        <v>Darill's Tomb: Upstairs</v>
      </c>
      <c r="Q956" s="5" t="s">
        <v>2243</v>
      </c>
      <c r="R956">
        <v>783</v>
      </c>
      <c r="S956" s="4">
        <f t="shared" si="318"/>
        <v>299</v>
      </c>
      <c r="T956" s="4">
        <f t="shared" si="319"/>
        <v>43</v>
      </c>
      <c r="U956" s="4">
        <f t="shared" si="320"/>
        <v>40</v>
      </c>
      <c r="V956" s="4">
        <f t="shared" si="321"/>
        <v>2</v>
      </c>
      <c r="W956">
        <v>397</v>
      </c>
      <c r="X956" s="5" t="s">
        <v>3121</v>
      </c>
      <c r="AQ956" s="19">
        <v>299</v>
      </c>
      <c r="BB956" s="19"/>
    </row>
    <row r="957" spans="1:54" ht="30">
      <c r="A957">
        <v>785</v>
      </c>
      <c r="B957" s="4">
        <v>299</v>
      </c>
      <c r="C957">
        <v>17</v>
      </c>
      <c r="D957">
        <v>61</v>
      </c>
      <c r="E957" s="17">
        <v>300</v>
      </c>
      <c r="F957">
        <v>37</v>
      </c>
      <c r="G957">
        <v>58</v>
      </c>
      <c r="H957">
        <v>1</v>
      </c>
      <c r="I957">
        <v>1</v>
      </c>
      <c r="J957">
        <v>0</v>
      </c>
      <c r="K957">
        <v>24</v>
      </c>
      <c r="L957">
        <v>0</v>
      </c>
      <c r="M957">
        <v>0</v>
      </c>
      <c r="P957" s="4" t="str">
        <f>VLOOKUP(E957,'Maps and Palettes'!$H$2:$I$418,2,FALSE)</f>
        <v>Darill's Tomb: Downstairs</v>
      </c>
      <c r="Q957" s="5" t="s">
        <v>2244</v>
      </c>
      <c r="R957">
        <v>790</v>
      </c>
      <c r="S957" s="4">
        <f t="shared" si="318"/>
        <v>300</v>
      </c>
      <c r="T957" s="4">
        <f t="shared" si="319"/>
        <v>16</v>
      </c>
      <c r="U957" s="4">
        <f t="shared" si="320"/>
        <v>60</v>
      </c>
      <c r="V957" s="4">
        <f t="shared" si="321"/>
        <v>3</v>
      </c>
      <c r="W957">
        <v>395</v>
      </c>
      <c r="X957" s="5" t="s">
        <v>3119</v>
      </c>
      <c r="AQ957" s="19">
        <v>300</v>
      </c>
      <c r="BB957" s="19"/>
    </row>
    <row r="958" spans="1:54" ht="30">
      <c r="A958">
        <v>786</v>
      </c>
      <c r="B958" s="4">
        <v>299</v>
      </c>
      <c r="C958">
        <v>28</v>
      </c>
      <c r="D958">
        <v>38</v>
      </c>
      <c r="E958" s="17">
        <v>300</v>
      </c>
      <c r="F958">
        <v>61</v>
      </c>
      <c r="G958">
        <v>44</v>
      </c>
      <c r="H958">
        <v>0</v>
      </c>
      <c r="I958">
        <v>0</v>
      </c>
      <c r="J958">
        <v>0</v>
      </c>
      <c r="K958">
        <v>0</v>
      </c>
      <c r="L958">
        <v>0</v>
      </c>
      <c r="M958">
        <v>0</v>
      </c>
      <c r="P958" s="4" t="str">
        <f>VLOOKUP(E958,'Maps and Palettes'!$H$2:$I$418,2,FALSE)</f>
        <v>Darill's Tomb: Downstairs</v>
      </c>
      <c r="Q958" s="5" t="s">
        <v>2247</v>
      </c>
      <c r="R958">
        <v>796</v>
      </c>
      <c r="S958" s="4">
        <f t="shared" si="318"/>
        <v>300</v>
      </c>
      <c r="T958" s="4">
        <f t="shared" si="319"/>
        <v>28</v>
      </c>
      <c r="U958" s="4">
        <f t="shared" si="320"/>
        <v>40</v>
      </c>
      <c r="V958" s="4">
        <f t="shared" si="321"/>
        <v>2</v>
      </c>
      <c r="W958">
        <v>394</v>
      </c>
      <c r="X958" s="5" t="s">
        <v>3118</v>
      </c>
      <c r="AQ958" s="19">
        <v>300</v>
      </c>
      <c r="BB958" s="19"/>
    </row>
    <row r="959" spans="1:54" ht="30">
      <c r="A959">
        <v>787</v>
      </c>
      <c r="B959" s="4">
        <v>299</v>
      </c>
      <c r="C959">
        <v>61</v>
      </c>
      <c r="D959">
        <v>45</v>
      </c>
      <c r="E959" s="17">
        <v>299</v>
      </c>
      <c r="F959">
        <v>28</v>
      </c>
      <c r="G959">
        <v>40</v>
      </c>
      <c r="H959">
        <v>2</v>
      </c>
      <c r="I959">
        <v>0</v>
      </c>
      <c r="J959">
        <v>0</v>
      </c>
      <c r="K959">
        <v>32</v>
      </c>
      <c r="L959">
        <v>0</v>
      </c>
      <c r="M959">
        <v>0</v>
      </c>
      <c r="P959" s="4" t="str">
        <f>VLOOKUP(E959,'Maps and Palettes'!$H$2:$I$418,2,FALSE)</f>
        <v>Darill's Tomb: Upstairs</v>
      </c>
      <c r="Q959" s="5" t="s">
        <v>2248</v>
      </c>
      <c r="R959">
        <v>786</v>
      </c>
      <c r="S959" s="4">
        <f t="shared" si="318"/>
        <v>299</v>
      </c>
      <c r="T959" s="4">
        <f t="shared" si="319"/>
        <v>61</v>
      </c>
      <c r="U959" s="4">
        <f t="shared" si="320"/>
        <v>44</v>
      </c>
      <c r="V959" s="4">
        <f t="shared" si="321"/>
        <v>0</v>
      </c>
      <c r="W959">
        <v>398</v>
      </c>
      <c r="X959" s="5" t="s">
        <v>3122</v>
      </c>
      <c r="AC959" s="4" t="s">
        <v>2257</v>
      </c>
      <c r="AQ959" s="19">
        <v>299</v>
      </c>
      <c r="BB959" s="19"/>
    </row>
    <row r="960" spans="1:54">
      <c r="A960">
        <v>788</v>
      </c>
      <c r="B960" s="4">
        <v>299</v>
      </c>
      <c r="C960">
        <v>77</v>
      </c>
      <c r="D960">
        <v>32</v>
      </c>
      <c r="E960" s="17">
        <v>300</v>
      </c>
      <c r="F960">
        <v>69</v>
      </c>
      <c r="G960">
        <v>16</v>
      </c>
      <c r="H960">
        <v>0</v>
      </c>
      <c r="I960">
        <v>0</v>
      </c>
      <c r="J960">
        <v>0</v>
      </c>
      <c r="K960">
        <v>0</v>
      </c>
      <c r="L960">
        <v>0</v>
      </c>
      <c r="M960">
        <v>0</v>
      </c>
      <c r="P960" s="4" t="str">
        <f>VLOOKUP(E960,'Maps and Palettes'!$H$2:$I$418,2,FALSE)</f>
        <v>Darill's Tomb: Downstairs</v>
      </c>
      <c r="Q960" s="5" t="s">
        <v>2249</v>
      </c>
      <c r="R960">
        <v>794</v>
      </c>
      <c r="S960" s="4">
        <f t="shared" si="318"/>
        <v>300</v>
      </c>
      <c r="T960" s="4">
        <f t="shared" si="319"/>
        <v>77</v>
      </c>
      <c r="U960" s="4">
        <f t="shared" si="320"/>
        <v>34</v>
      </c>
      <c r="V960" s="4">
        <f t="shared" si="321"/>
        <v>2</v>
      </c>
      <c r="W960">
        <v>399</v>
      </c>
      <c r="X960" s="5" t="s">
        <v>2249</v>
      </c>
      <c r="AQ960" s="19">
        <v>300</v>
      </c>
      <c r="BB960" s="19"/>
    </row>
    <row r="961" spans="1:54" ht="30">
      <c r="A961">
        <v>789</v>
      </c>
      <c r="B961" s="4">
        <v>299</v>
      </c>
      <c r="C961">
        <v>100</v>
      </c>
      <c r="D961">
        <v>29</v>
      </c>
      <c r="E961" s="17">
        <v>300</v>
      </c>
      <c r="F961">
        <v>122</v>
      </c>
      <c r="G961">
        <v>9</v>
      </c>
      <c r="H961">
        <v>2</v>
      </c>
      <c r="I961">
        <v>0</v>
      </c>
      <c r="J961">
        <v>0</v>
      </c>
      <c r="K961">
        <v>32</v>
      </c>
      <c r="L961">
        <v>0</v>
      </c>
      <c r="M961">
        <v>0</v>
      </c>
      <c r="P961" s="4" t="str">
        <f>VLOOKUP(E961,'Maps and Palettes'!$H$2:$I$418,2,FALSE)</f>
        <v>Darill's Tomb: Downstairs</v>
      </c>
      <c r="Q961" s="5" t="s">
        <v>3125</v>
      </c>
      <c r="R961">
        <v>798</v>
      </c>
      <c r="S961" s="4">
        <f t="shared" si="318"/>
        <v>300</v>
      </c>
      <c r="T961" s="4">
        <f t="shared" si="319"/>
        <v>100</v>
      </c>
      <c r="U961" s="4">
        <f t="shared" si="320"/>
        <v>28</v>
      </c>
      <c r="V961" s="4">
        <f t="shared" si="321"/>
        <v>0</v>
      </c>
      <c r="W961">
        <v>400</v>
      </c>
      <c r="X961" s="5" t="s">
        <v>2260</v>
      </c>
      <c r="AQ961" s="19">
        <v>300</v>
      </c>
      <c r="BB961" s="19"/>
    </row>
    <row r="962" spans="1:54" s="4" customFormat="1" ht="30">
      <c r="B962" s="4">
        <v>299</v>
      </c>
      <c r="C962" s="4">
        <v>100</v>
      </c>
      <c r="D962" s="4">
        <v>7</v>
      </c>
      <c r="E962" s="17">
        <v>1</v>
      </c>
      <c r="F962" s="4">
        <v>25</v>
      </c>
      <c r="G962" s="4">
        <v>53</v>
      </c>
      <c r="Q962" s="5" t="s">
        <v>3126</v>
      </c>
      <c r="W962" s="4">
        <v>400</v>
      </c>
      <c r="X962" s="5" t="s">
        <v>2260</v>
      </c>
      <c r="Y962" s="4" t="s">
        <v>3127</v>
      </c>
      <c r="Z962" s="4" t="s">
        <v>3123</v>
      </c>
      <c r="AD962" s="4" t="s">
        <v>3124</v>
      </c>
      <c r="AE962" s="4">
        <v>1</v>
      </c>
      <c r="AF962" s="4">
        <f t="shared" ref="AF962" si="322">F962</f>
        <v>25</v>
      </c>
      <c r="AG962" s="4">
        <f t="shared" ref="AG962" si="323">G962</f>
        <v>53</v>
      </c>
      <c r="AI962" s="4">
        <v>0</v>
      </c>
      <c r="AP962" s="19"/>
      <c r="AQ962" s="19">
        <v>1</v>
      </c>
      <c r="BB962" s="19"/>
    </row>
    <row r="963" spans="1:54" ht="30">
      <c r="A963">
        <v>790</v>
      </c>
      <c r="B963" s="4">
        <v>300</v>
      </c>
      <c r="C963">
        <v>36</v>
      </c>
      <c r="D963">
        <v>57</v>
      </c>
      <c r="E963" s="17">
        <v>299</v>
      </c>
      <c r="F963">
        <v>16</v>
      </c>
      <c r="G963">
        <v>60</v>
      </c>
      <c r="H963">
        <v>3</v>
      </c>
      <c r="I963">
        <v>1</v>
      </c>
      <c r="J963">
        <v>0</v>
      </c>
      <c r="K963">
        <v>56</v>
      </c>
      <c r="L963">
        <v>0</v>
      </c>
      <c r="M963">
        <v>0</v>
      </c>
      <c r="P963" s="4" t="str">
        <f>VLOOKUP(E963,'Maps and Palettes'!$H$2:$I$418,2,FALSE)</f>
        <v>Darill's Tomb: Upstairs</v>
      </c>
      <c r="Q963" s="5" t="s">
        <v>2250</v>
      </c>
      <c r="R963">
        <v>785</v>
      </c>
      <c r="S963" s="4">
        <f t="shared" ref="S963:S975" si="324">IF(VLOOKUP(R963,$A$3:$M$1354,5,FALSE)=511,"parent_map",VLOOKUP(R963,$A$3:$M$1354,2,FALSE))</f>
        <v>299</v>
      </c>
      <c r="T963" s="4">
        <f t="shared" ref="T963:T975" si="325">VLOOKUP(R963,$A$3:$M$1354,6,FALSE)</f>
        <v>37</v>
      </c>
      <c r="U963" s="4">
        <f t="shared" ref="U963:U975" si="326">VLOOKUP(R963,$A$3:$M$1354,7,FALSE)</f>
        <v>58</v>
      </c>
      <c r="V963" s="4">
        <f t="shared" ref="V963:V975" si="327">VLOOKUP(R963,$A$3:$M$1354,8,FALSE)</f>
        <v>1</v>
      </c>
      <c r="W963">
        <v>401</v>
      </c>
      <c r="X963" s="5" t="s">
        <v>3128</v>
      </c>
      <c r="AQ963" s="19">
        <v>299</v>
      </c>
      <c r="BB963" s="19"/>
    </row>
    <row r="964" spans="1:54" ht="30">
      <c r="A964">
        <v>791</v>
      </c>
      <c r="B964" s="4">
        <v>300</v>
      </c>
      <c r="C964">
        <v>43</v>
      </c>
      <c r="D964">
        <v>57</v>
      </c>
      <c r="E964" s="17">
        <v>300</v>
      </c>
      <c r="F964">
        <v>76</v>
      </c>
      <c r="G964">
        <v>19</v>
      </c>
      <c r="H964">
        <v>0</v>
      </c>
      <c r="I964">
        <v>0</v>
      </c>
      <c r="J964">
        <v>0</v>
      </c>
      <c r="K964">
        <v>0</v>
      </c>
      <c r="L964">
        <v>0</v>
      </c>
      <c r="M964">
        <v>0</v>
      </c>
      <c r="P964" s="4" t="str">
        <f>VLOOKUP(E964,'Maps and Palettes'!$H$2:$I$418,2,FALSE)</f>
        <v>Darill's Tomb: Downstairs</v>
      </c>
      <c r="Q964" s="5" t="s">
        <v>2251</v>
      </c>
      <c r="R964">
        <v>792</v>
      </c>
      <c r="S964" s="4">
        <f t="shared" si="324"/>
        <v>300</v>
      </c>
      <c r="T964" s="4">
        <f t="shared" si="325"/>
        <v>43</v>
      </c>
      <c r="U964" s="4">
        <f t="shared" si="326"/>
        <v>59</v>
      </c>
      <c r="V964" s="4">
        <f t="shared" si="327"/>
        <v>2</v>
      </c>
      <c r="W964">
        <v>401</v>
      </c>
      <c r="X964" s="5" t="s">
        <v>3128</v>
      </c>
      <c r="AQ964" s="19">
        <v>300</v>
      </c>
      <c r="BB964" s="19"/>
    </row>
    <row r="965" spans="1:54" ht="30">
      <c r="A965">
        <v>792</v>
      </c>
      <c r="B965" s="4">
        <v>300</v>
      </c>
      <c r="C965">
        <v>76</v>
      </c>
      <c r="D965">
        <v>20</v>
      </c>
      <c r="E965" s="17">
        <v>300</v>
      </c>
      <c r="F965">
        <v>43</v>
      </c>
      <c r="G965">
        <v>59</v>
      </c>
      <c r="H965">
        <v>2</v>
      </c>
      <c r="I965">
        <v>0</v>
      </c>
      <c r="J965">
        <v>0</v>
      </c>
      <c r="K965">
        <v>32</v>
      </c>
      <c r="L965">
        <v>0</v>
      </c>
      <c r="M965">
        <v>0</v>
      </c>
      <c r="P965" s="4" t="str">
        <f>VLOOKUP(E965,'Maps and Palettes'!$H$2:$I$418,2,FALSE)</f>
        <v>Darill's Tomb: Downstairs</v>
      </c>
      <c r="Q965" s="5" t="s">
        <v>2252</v>
      </c>
      <c r="R965">
        <v>791</v>
      </c>
      <c r="S965" s="4">
        <f t="shared" si="324"/>
        <v>300</v>
      </c>
      <c r="T965" s="4">
        <f t="shared" si="325"/>
        <v>76</v>
      </c>
      <c r="U965" s="4">
        <f t="shared" si="326"/>
        <v>19</v>
      </c>
      <c r="V965" s="4">
        <f t="shared" si="327"/>
        <v>0</v>
      </c>
      <c r="W965">
        <v>402</v>
      </c>
      <c r="X965" s="5" t="s">
        <v>3129</v>
      </c>
      <c r="AQ965" s="19">
        <v>300</v>
      </c>
      <c r="BB965" s="19"/>
    </row>
    <row r="966" spans="1:54" ht="30">
      <c r="A966">
        <v>793</v>
      </c>
      <c r="B966" s="4">
        <v>300</v>
      </c>
      <c r="C966">
        <v>69</v>
      </c>
      <c r="D966">
        <v>6</v>
      </c>
      <c r="E966" s="17">
        <v>299</v>
      </c>
      <c r="F966">
        <v>56</v>
      </c>
      <c r="G966">
        <v>20</v>
      </c>
      <c r="H966">
        <v>0</v>
      </c>
      <c r="I966">
        <v>0</v>
      </c>
      <c r="J966">
        <v>0</v>
      </c>
      <c r="K966">
        <v>0</v>
      </c>
      <c r="L966">
        <v>0</v>
      </c>
      <c r="M966">
        <v>0</v>
      </c>
      <c r="P966" s="4" t="str">
        <f>VLOOKUP(E966,'Maps and Palettes'!$H$2:$I$418,2,FALSE)</f>
        <v>Darill's Tomb: Upstairs</v>
      </c>
      <c r="Q966" s="5" t="s">
        <v>2253</v>
      </c>
      <c r="R966">
        <v>781</v>
      </c>
      <c r="S966" s="4">
        <f t="shared" si="324"/>
        <v>299</v>
      </c>
      <c r="T966" s="4">
        <f t="shared" si="325"/>
        <v>69</v>
      </c>
      <c r="U966" s="4">
        <f t="shared" si="326"/>
        <v>8</v>
      </c>
      <c r="V966" s="4">
        <f t="shared" si="327"/>
        <v>2</v>
      </c>
      <c r="W966">
        <v>403</v>
      </c>
      <c r="X966" s="5" t="s">
        <v>3131</v>
      </c>
      <c r="AQ966" s="19">
        <v>299</v>
      </c>
      <c r="BB966" s="19"/>
    </row>
    <row r="967" spans="1:54" ht="45">
      <c r="A967">
        <v>794</v>
      </c>
      <c r="B967" s="4">
        <v>300</v>
      </c>
      <c r="C967">
        <v>69</v>
      </c>
      <c r="D967">
        <v>17</v>
      </c>
      <c r="E967" s="17">
        <v>299</v>
      </c>
      <c r="F967">
        <v>77</v>
      </c>
      <c r="G967">
        <v>34</v>
      </c>
      <c r="H967">
        <v>2</v>
      </c>
      <c r="I967">
        <v>0</v>
      </c>
      <c r="J967">
        <v>0</v>
      </c>
      <c r="K967">
        <v>32</v>
      </c>
      <c r="L967">
        <v>0</v>
      </c>
      <c r="M967">
        <v>0</v>
      </c>
      <c r="P967" s="4" t="str">
        <f>VLOOKUP(E967,'Maps and Palettes'!$H$2:$I$418,2,FALSE)</f>
        <v>Darill's Tomb: Upstairs</v>
      </c>
      <c r="Q967" s="5" t="s">
        <v>2254</v>
      </c>
      <c r="R967" s="4">
        <v>788</v>
      </c>
      <c r="S967" s="4">
        <f t="shared" si="324"/>
        <v>299</v>
      </c>
      <c r="T967" s="4">
        <f t="shared" si="325"/>
        <v>69</v>
      </c>
      <c r="U967" s="4">
        <f t="shared" si="326"/>
        <v>16</v>
      </c>
      <c r="V967" s="4">
        <f t="shared" si="327"/>
        <v>0</v>
      </c>
      <c r="W967">
        <v>403</v>
      </c>
      <c r="X967" s="5" t="s">
        <v>3131</v>
      </c>
      <c r="AQ967" s="19">
        <v>299</v>
      </c>
      <c r="BB967" s="19"/>
    </row>
    <row r="968" spans="1:54" ht="30">
      <c r="A968">
        <v>795</v>
      </c>
      <c r="B968" s="4">
        <v>300</v>
      </c>
      <c r="C968">
        <v>79</v>
      </c>
      <c r="D968">
        <v>3</v>
      </c>
      <c r="E968" s="17">
        <v>300</v>
      </c>
      <c r="F968">
        <v>122</v>
      </c>
      <c r="G968">
        <v>28</v>
      </c>
      <c r="H968">
        <v>0</v>
      </c>
      <c r="I968">
        <v>0</v>
      </c>
      <c r="J968">
        <v>0</v>
      </c>
      <c r="K968">
        <v>0</v>
      </c>
      <c r="L968">
        <v>0</v>
      </c>
      <c r="M968">
        <v>0</v>
      </c>
      <c r="P968" s="4" t="str">
        <f>VLOOKUP(E968,'Maps and Palettes'!$H$2:$I$418,2,FALSE)</f>
        <v>Darill's Tomb: Downstairs</v>
      </c>
      <c r="Q968" s="5" t="s">
        <v>2255</v>
      </c>
      <c r="R968">
        <v>797</v>
      </c>
      <c r="S968" s="4">
        <f t="shared" si="324"/>
        <v>300</v>
      </c>
      <c r="T968" s="4">
        <f t="shared" si="325"/>
        <v>79</v>
      </c>
      <c r="U968" s="4">
        <f t="shared" si="326"/>
        <v>5</v>
      </c>
      <c r="V968" s="4">
        <f t="shared" si="327"/>
        <v>2</v>
      </c>
      <c r="W968">
        <v>404</v>
      </c>
      <c r="X968" s="5" t="s">
        <v>3130</v>
      </c>
      <c r="Y968" s="20" t="s">
        <v>4981</v>
      </c>
      <c r="AQ968" s="19">
        <v>300</v>
      </c>
      <c r="BB968" s="19"/>
    </row>
    <row r="969" spans="1:54" ht="30">
      <c r="A969">
        <v>796</v>
      </c>
      <c r="B969" s="4">
        <v>300</v>
      </c>
      <c r="C969">
        <v>61</v>
      </c>
      <c r="D969">
        <v>45</v>
      </c>
      <c r="E969" s="17">
        <v>299</v>
      </c>
      <c r="F969">
        <v>28</v>
      </c>
      <c r="G969">
        <v>40</v>
      </c>
      <c r="H969">
        <v>2</v>
      </c>
      <c r="I969">
        <v>0</v>
      </c>
      <c r="J969">
        <v>0</v>
      </c>
      <c r="K969">
        <v>32</v>
      </c>
      <c r="L969">
        <v>0</v>
      </c>
      <c r="M969">
        <v>0</v>
      </c>
      <c r="P969" s="4" t="str">
        <f>VLOOKUP(E969,'Maps and Palettes'!$H$2:$I$418,2,FALSE)</f>
        <v>Darill's Tomb: Upstairs</v>
      </c>
      <c r="Q969" s="5" t="s">
        <v>2248</v>
      </c>
      <c r="R969" s="4">
        <v>786</v>
      </c>
      <c r="S969" s="4"/>
      <c r="T969" s="4"/>
      <c r="U969" s="4"/>
      <c r="V969" s="4"/>
      <c r="X969" s="4"/>
      <c r="Y969" s="20" t="s">
        <v>3132</v>
      </c>
      <c r="AC969" s="4" t="s">
        <v>2256</v>
      </c>
      <c r="AQ969" s="19">
        <v>299</v>
      </c>
      <c r="BB969" s="19"/>
    </row>
    <row r="970" spans="1:54" ht="30">
      <c r="A970">
        <v>797</v>
      </c>
      <c r="B970" s="4">
        <v>300</v>
      </c>
      <c r="C970">
        <v>122</v>
      </c>
      <c r="D970">
        <v>29</v>
      </c>
      <c r="E970" s="17">
        <v>300</v>
      </c>
      <c r="F970">
        <v>79</v>
      </c>
      <c r="G970">
        <v>5</v>
      </c>
      <c r="H970">
        <v>2</v>
      </c>
      <c r="I970">
        <v>0</v>
      </c>
      <c r="J970">
        <v>0</v>
      </c>
      <c r="K970">
        <v>32</v>
      </c>
      <c r="L970">
        <v>0</v>
      </c>
      <c r="M970">
        <v>0</v>
      </c>
      <c r="P970" s="4" t="str">
        <f>VLOOKUP(E970,'Maps and Palettes'!$H$2:$I$418,2,FALSE)</f>
        <v>Darill's Tomb: Downstairs</v>
      </c>
      <c r="Q970" s="5" t="s">
        <v>2259</v>
      </c>
      <c r="R970">
        <v>795</v>
      </c>
      <c r="S970" s="4">
        <f t="shared" si="324"/>
        <v>300</v>
      </c>
      <c r="T970" s="4">
        <f t="shared" si="325"/>
        <v>122</v>
      </c>
      <c r="U970" s="4">
        <f t="shared" si="326"/>
        <v>28</v>
      </c>
      <c r="V970" s="4">
        <f t="shared" si="327"/>
        <v>0</v>
      </c>
      <c r="W970">
        <v>405</v>
      </c>
      <c r="X970" s="5" t="s">
        <v>3133</v>
      </c>
      <c r="AQ970" s="19">
        <v>300</v>
      </c>
      <c r="BB970" s="19"/>
    </row>
    <row r="971" spans="1:54" ht="30">
      <c r="A971">
        <v>798</v>
      </c>
      <c r="B971" s="4">
        <v>300</v>
      </c>
      <c r="C971">
        <v>122</v>
      </c>
      <c r="D971">
        <v>7</v>
      </c>
      <c r="E971" s="17">
        <v>299</v>
      </c>
      <c r="F971">
        <v>100</v>
      </c>
      <c r="G971">
        <v>28</v>
      </c>
      <c r="H971">
        <v>0</v>
      </c>
      <c r="I971">
        <v>0</v>
      </c>
      <c r="J971">
        <v>0</v>
      </c>
      <c r="K971">
        <v>0</v>
      </c>
      <c r="L971">
        <v>0</v>
      </c>
      <c r="M971">
        <v>0</v>
      </c>
      <c r="P971" s="4" t="str">
        <f>VLOOKUP(E971,'Maps and Palettes'!$H$2:$I$418,2,FALSE)</f>
        <v>Darill's Tomb: Upstairs</v>
      </c>
      <c r="Q971" s="5" t="s">
        <v>2258</v>
      </c>
      <c r="R971">
        <v>789</v>
      </c>
      <c r="S971" s="4">
        <f t="shared" si="324"/>
        <v>299</v>
      </c>
      <c r="T971" s="4">
        <f t="shared" si="325"/>
        <v>122</v>
      </c>
      <c r="U971" s="4">
        <f t="shared" si="326"/>
        <v>9</v>
      </c>
      <c r="V971" s="4">
        <f t="shared" si="327"/>
        <v>2</v>
      </c>
      <c r="W971">
        <v>405</v>
      </c>
      <c r="X971" s="5" t="s">
        <v>3133</v>
      </c>
      <c r="AQ971" s="19">
        <v>299</v>
      </c>
      <c r="BB971" s="19"/>
    </row>
    <row r="972" spans="1:54" ht="30">
      <c r="A972">
        <v>799</v>
      </c>
      <c r="B972" s="4">
        <v>303</v>
      </c>
      <c r="C972">
        <v>15</v>
      </c>
      <c r="D972">
        <v>14</v>
      </c>
      <c r="E972" s="17">
        <v>334</v>
      </c>
      <c r="F972">
        <v>19</v>
      </c>
      <c r="G972">
        <v>20</v>
      </c>
      <c r="H972">
        <v>1</v>
      </c>
      <c r="I972">
        <v>0</v>
      </c>
      <c r="J972">
        <v>0</v>
      </c>
      <c r="K972">
        <v>16</v>
      </c>
      <c r="L972">
        <v>0</v>
      </c>
      <c r="M972">
        <v>0</v>
      </c>
      <c r="P972" s="4" t="str">
        <f>VLOOKUP(E972,'Maps and Palettes'!$H$2:$I$418,2,FALSE)</f>
        <v>Kefka's Tower: Exterior</v>
      </c>
      <c r="Q972" s="5" t="s">
        <v>2299</v>
      </c>
      <c r="R972">
        <v>887</v>
      </c>
      <c r="S972" s="4">
        <f t="shared" si="324"/>
        <v>334</v>
      </c>
      <c r="T972" s="4">
        <f t="shared" si="325"/>
        <v>14</v>
      </c>
      <c r="U972" s="4">
        <f t="shared" si="326"/>
        <v>14</v>
      </c>
      <c r="V972" s="4">
        <f t="shared" si="327"/>
        <v>3</v>
      </c>
      <c r="W972">
        <v>406</v>
      </c>
      <c r="X972" s="5" t="s">
        <v>7475</v>
      </c>
      <c r="AQ972" s="19">
        <v>334</v>
      </c>
      <c r="BB972" s="19"/>
    </row>
    <row r="973" spans="1:54" ht="30">
      <c r="A973">
        <v>800</v>
      </c>
      <c r="B973" s="4">
        <v>303</v>
      </c>
      <c r="C973">
        <v>21</v>
      </c>
      <c r="D973">
        <v>19</v>
      </c>
      <c r="E973" s="17">
        <v>304</v>
      </c>
      <c r="F973">
        <v>40</v>
      </c>
      <c r="G973">
        <v>45</v>
      </c>
      <c r="H973">
        <v>0</v>
      </c>
      <c r="I973">
        <v>0</v>
      </c>
      <c r="J973">
        <v>0</v>
      </c>
      <c r="K973">
        <v>0</v>
      </c>
      <c r="L973">
        <v>0</v>
      </c>
      <c r="M973">
        <v>0</v>
      </c>
      <c r="P973" s="4" t="str">
        <f>VLOOKUP(E973,'Maps and Palettes'!$H$2:$I$418,2,FALSE)</f>
        <v>Kefka's Tower: Fixed Dice Room</v>
      </c>
      <c r="Q973" s="5" t="s">
        <v>2298</v>
      </c>
      <c r="R973">
        <v>801</v>
      </c>
      <c r="S973" s="4">
        <f t="shared" si="324"/>
        <v>304</v>
      </c>
      <c r="T973" s="4">
        <f t="shared" si="325"/>
        <v>21</v>
      </c>
      <c r="U973" s="4">
        <f t="shared" si="326"/>
        <v>21</v>
      </c>
      <c r="V973" s="4">
        <f t="shared" si="327"/>
        <v>2</v>
      </c>
      <c r="W973">
        <v>406</v>
      </c>
      <c r="X973" s="5" t="s">
        <v>7475</v>
      </c>
      <c r="AQ973" s="19">
        <v>304</v>
      </c>
      <c r="BB973" s="19"/>
    </row>
    <row r="974" spans="1:54" ht="30">
      <c r="A974">
        <v>801</v>
      </c>
      <c r="B974" s="4">
        <v>304</v>
      </c>
      <c r="C974">
        <v>40</v>
      </c>
      <c r="D974">
        <v>46</v>
      </c>
      <c r="E974" s="17">
        <v>303</v>
      </c>
      <c r="F974">
        <v>21</v>
      </c>
      <c r="G974">
        <v>21</v>
      </c>
      <c r="H974">
        <v>2</v>
      </c>
      <c r="I974">
        <v>0</v>
      </c>
      <c r="J974">
        <v>0</v>
      </c>
      <c r="K974">
        <v>32</v>
      </c>
      <c r="L974">
        <v>0</v>
      </c>
      <c r="M974">
        <v>0</v>
      </c>
      <c r="P974" s="4" t="str">
        <f>VLOOKUP(E974,'Maps and Palettes'!$H$2:$I$418,2,FALSE)</f>
        <v>Kefka's Tower</v>
      </c>
      <c r="Q974" s="5" t="s">
        <v>2261</v>
      </c>
      <c r="R974">
        <v>800</v>
      </c>
      <c r="S974" s="4">
        <f t="shared" si="324"/>
        <v>303</v>
      </c>
      <c r="T974" s="4">
        <f t="shared" si="325"/>
        <v>40</v>
      </c>
      <c r="U974" s="4">
        <f t="shared" si="326"/>
        <v>45</v>
      </c>
      <c r="V974" s="4">
        <f t="shared" si="327"/>
        <v>0</v>
      </c>
      <c r="W974">
        <v>407</v>
      </c>
      <c r="X974" s="5" t="s">
        <v>7476</v>
      </c>
      <c r="AQ974" s="19">
        <v>303</v>
      </c>
      <c r="BB974" s="19"/>
    </row>
    <row r="975" spans="1:54" ht="30">
      <c r="A975">
        <v>802</v>
      </c>
      <c r="B975" s="4">
        <v>304</v>
      </c>
      <c r="C975">
        <v>32</v>
      </c>
      <c r="D975">
        <v>51</v>
      </c>
      <c r="E975" s="17">
        <v>334</v>
      </c>
      <c r="F975">
        <v>11</v>
      </c>
      <c r="G975">
        <v>33</v>
      </c>
      <c r="H975">
        <v>2</v>
      </c>
      <c r="I975">
        <v>0</v>
      </c>
      <c r="J975">
        <v>0</v>
      </c>
      <c r="K975">
        <v>32</v>
      </c>
      <c r="L975">
        <v>0</v>
      </c>
      <c r="M975">
        <v>0</v>
      </c>
      <c r="P975" s="4" t="str">
        <f>VLOOKUP(E975,'Maps and Palettes'!$H$2:$I$418,2,FALSE)</f>
        <v>Kefka's Tower: Exterior</v>
      </c>
      <c r="Q975" s="5" t="s">
        <v>2262</v>
      </c>
      <c r="R975">
        <v>888</v>
      </c>
      <c r="S975" s="4">
        <f t="shared" si="324"/>
        <v>334</v>
      </c>
      <c r="T975" s="4">
        <f t="shared" si="325"/>
        <v>32</v>
      </c>
      <c r="U975" s="4">
        <f t="shared" si="326"/>
        <v>50</v>
      </c>
      <c r="V975" s="4">
        <f t="shared" si="327"/>
        <v>0</v>
      </c>
      <c r="W975">
        <v>407</v>
      </c>
      <c r="X975" s="5" t="s">
        <v>7476</v>
      </c>
      <c r="AQ975" s="19">
        <v>334</v>
      </c>
      <c r="BB975" s="19"/>
    </row>
    <row r="976" spans="1:54" ht="30">
      <c r="A976">
        <v>803</v>
      </c>
      <c r="B976" s="4">
        <v>305</v>
      </c>
      <c r="C976">
        <v>16</v>
      </c>
      <c r="D976">
        <v>7</v>
      </c>
      <c r="E976" s="17">
        <v>311</v>
      </c>
      <c r="F976">
        <v>123</v>
      </c>
      <c r="G976">
        <v>60</v>
      </c>
      <c r="H976">
        <v>0</v>
      </c>
      <c r="I976">
        <v>0</v>
      </c>
      <c r="J976">
        <v>0</v>
      </c>
      <c r="K976">
        <v>0</v>
      </c>
      <c r="L976">
        <v>0</v>
      </c>
      <c r="M976">
        <v>0</v>
      </c>
      <c r="P976" s="4" t="str">
        <f>VLOOKUP(E976,'Maps and Palettes'!$H$2:$I$418,2,FALSE)</f>
        <v>Tzen: Collapsing House</v>
      </c>
      <c r="Q976" s="5" t="s">
        <v>3081</v>
      </c>
      <c r="W976">
        <v>408</v>
      </c>
      <c r="X976" s="4" t="s">
        <v>1315</v>
      </c>
      <c r="AB976" s="4"/>
      <c r="AC976" s="4"/>
      <c r="AQ976" s="19">
        <v>311</v>
      </c>
      <c r="BB976" s="19"/>
    </row>
    <row r="977" spans="1:55">
      <c r="A977">
        <v>804</v>
      </c>
      <c r="B977" s="4">
        <v>305</v>
      </c>
      <c r="C977">
        <v>8</v>
      </c>
      <c r="D977">
        <v>17</v>
      </c>
      <c r="E977" s="17">
        <v>310</v>
      </c>
      <c r="F977">
        <v>56</v>
      </c>
      <c r="G977">
        <v>51</v>
      </c>
      <c r="H977">
        <v>0</v>
      </c>
      <c r="I977">
        <v>1</v>
      </c>
      <c r="J977">
        <v>0</v>
      </c>
      <c r="K977">
        <v>8</v>
      </c>
      <c r="L977">
        <v>0</v>
      </c>
      <c r="M977">
        <v>0</v>
      </c>
      <c r="P977" s="4" t="str">
        <f>VLOOKUP(E977,'Maps and Palettes'!$H$2:$I$418,2,FALSE)</f>
        <v>Tzen: Armor Shop</v>
      </c>
      <c r="Q977" s="5" t="s">
        <v>2263</v>
      </c>
      <c r="W977">
        <v>408</v>
      </c>
      <c r="X977" s="4" t="s">
        <v>1315</v>
      </c>
      <c r="AB977" s="4"/>
      <c r="AC977" s="4"/>
      <c r="AQ977" s="19">
        <v>310</v>
      </c>
      <c r="AS977" s="19">
        <v>809</v>
      </c>
      <c r="AT977" t="str">
        <f>A977&amp;" : "&amp;AS977&amp;",  #"&amp;Q977</f>
        <v>804 : 809,  #Tzen Armor Outside WoR</v>
      </c>
      <c r="BB977" s="19" t="s">
        <v>0</v>
      </c>
    </row>
    <row r="978" spans="1:55">
      <c r="A978">
        <v>805</v>
      </c>
      <c r="B978" s="4">
        <v>305</v>
      </c>
      <c r="C978">
        <v>6</v>
      </c>
      <c r="D978">
        <v>22</v>
      </c>
      <c r="E978" s="17">
        <v>309</v>
      </c>
      <c r="F978">
        <v>39</v>
      </c>
      <c r="G978">
        <v>50</v>
      </c>
      <c r="H978">
        <v>0</v>
      </c>
      <c r="I978">
        <v>1</v>
      </c>
      <c r="J978">
        <v>0</v>
      </c>
      <c r="K978">
        <v>8</v>
      </c>
      <c r="L978">
        <v>0</v>
      </c>
      <c r="M978">
        <v>0</v>
      </c>
      <c r="P978" s="4" t="str">
        <f>VLOOKUP(E978,'Maps and Palettes'!$H$2:$I$418,2,FALSE)</f>
        <v>Tzen: Weapon Shop</v>
      </c>
      <c r="Q978" s="5" t="s">
        <v>2264</v>
      </c>
      <c r="W978">
        <v>408</v>
      </c>
      <c r="X978" s="4" t="s">
        <v>1315</v>
      </c>
      <c r="AB978" s="4"/>
      <c r="AC978" s="4"/>
      <c r="AQ978" s="19">
        <v>309</v>
      </c>
      <c r="AS978">
        <f>AS977+1</f>
        <v>810</v>
      </c>
      <c r="AT978" s="19" t="str">
        <f t="shared" ref="AT978:AT982" si="328">A978&amp;" : "&amp;AS978&amp;",  #"&amp;Q978</f>
        <v>805 : 810,  #Tzen Weapon Outside WoR</v>
      </c>
      <c r="BB978" s="19" t="s">
        <v>0</v>
      </c>
    </row>
    <row r="979" spans="1:55">
      <c r="A979">
        <v>806</v>
      </c>
      <c r="B979" s="4">
        <v>305</v>
      </c>
      <c r="C979">
        <v>28</v>
      </c>
      <c r="D979">
        <v>18</v>
      </c>
      <c r="E979" s="17">
        <v>308</v>
      </c>
      <c r="F979">
        <v>18</v>
      </c>
      <c r="G979">
        <v>57</v>
      </c>
      <c r="H979">
        <v>0</v>
      </c>
      <c r="I979">
        <v>1</v>
      </c>
      <c r="J979">
        <v>0</v>
      </c>
      <c r="K979">
        <v>8</v>
      </c>
      <c r="L979">
        <v>0</v>
      </c>
      <c r="M979">
        <v>0</v>
      </c>
      <c r="P979" s="4" t="str">
        <f>VLOOKUP(E979,'Maps and Palettes'!$H$2:$I$418,2,FALSE)</f>
        <v>Tzen: Inn</v>
      </c>
      <c r="Q979" s="5" t="s">
        <v>2265</v>
      </c>
      <c r="W979">
        <v>408</v>
      </c>
      <c r="X979" s="4" t="s">
        <v>1315</v>
      </c>
      <c r="AB979" s="4"/>
      <c r="AC979" s="4"/>
      <c r="AQ979" s="19">
        <v>308</v>
      </c>
      <c r="AS979" s="19">
        <f t="shared" ref="AS979:AS982" si="329">AS978+1</f>
        <v>811</v>
      </c>
      <c r="AT979" s="19" t="str">
        <f t="shared" si="328"/>
        <v>806 : 811,  #Tzen Inn Outside WoR</v>
      </c>
      <c r="BB979" s="19" t="s">
        <v>0</v>
      </c>
    </row>
    <row r="980" spans="1:55">
      <c r="A980">
        <v>807</v>
      </c>
      <c r="B980" s="4">
        <v>305</v>
      </c>
      <c r="C980">
        <v>21</v>
      </c>
      <c r="D980">
        <v>21</v>
      </c>
      <c r="E980" s="17">
        <v>307</v>
      </c>
      <c r="F980">
        <v>34</v>
      </c>
      <c r="G980">
        <v>20</v>
      </c>
      <c r="H980">
        <v>0</v>
      </c>
      <c r="I980">
        <v>1</v>
      </c>
      <c r="J980">
        <v>0</v>
      </c>
      <c r="K980">
        <v>8</v>
      </c>
      <c r="L980">
        <v>0</v>
      </c>
      <c r="M980">
        <v>0</v>
      </c>
      <c r="P980" s="4" t="str">
        <f>VLOOKUP(E980,'Maps and Palettes'!$H$2:$I$418,2,FALSE)</f>
        <v>Tzen: Item Shop</v>
      </c>
      <c r="Q980" s="5" t="s">
        <v>2266</v>
      </c>
      <c r="W980">
        <v>408</v>
      </c>
      <c r="X980" s="4" t="s">
        <v>1315</v>
      </c>
      <c r="AQ980" s="19">
        <v>307</v>
      </c>
      <c r="AS980" s="19">
        <f t="shared" si="329"/>
        <v>812</v>
      </c>
      <c r="AT980" s="19" t="str">
        <f t="shared" si="328"/>
        <v>807 : 812,  #Tzen Item Outside WoR</v>
      </c>
      <c r="BB980" s="19" t="s">
        <v>0</v>
      </c>
    </row>
    <row r="981" spans="1:55">
      <c r="A981">
        <v>808</v>
      </c>
      <c r="B981" s="4">
        <v>305</v>
      </c>
      <c r="C981">
        <v>25</v>
      </c>
      <c r="D981">
        <v>7</v>
      </c>
      <c r="E981" s="17">
        <v>312</v>
      </c>
      <c r="F981">
        <v>81</v>
      </c>
      <c r="G981">
        <v>21</v>
      </c>
      <c r="H981">
        <v>0</v>
      </c>
      <c r="I981">
        <v>1</v>
      </c>
      <c r="J981">
        <v>0</v>
      </c>
      <c r="K981">
        <v>8</v>
      </c>
      <c r="L981">
        <v>0</v>
      </c>
      <c r="M981">
        <v>0</v>
      </c>
      <c r="P981" s="4" t="str">
        <f>VLOOKUP(E981,'Maps and Palettes'!$H$2:$I$418,2,FALSE)</f>
        <v>Tzen: Relic Shop</v>
      </c>
      <c r="Q981" s="5" t="s">
        <v>2267</v>
      </c>
      <c r="W981">
        <v>408</v>
      </c>
      <c r="X981" s="4" t="s">
        <v>1315</v>
      </c>
      <c r="AB981" s="4"/>
      <c r="AC981" s="4"/>
      <c r="AQ981" s="19">
        <v>312</v>
      </c>
      <c r="AS981" s="19">
        <f t="shared" si="329"/>
        <v>813</v>
      </c>
      <c r="AT981" s="19" t="str">
        <f t="shared" si="328"/>
        <v>808 : 813,  #Tzen Relic Outside WoR</v>
      </c>
      <c r="BB981" s="19" t="s">
        <v>0</v>
      </c>
    </row>
    <row r="982" spans="1:55" ht="30">
      <c r="A982">
        <v>1243</v>
      </c>
      <c r="B982" s="4">
        <v>305</v>
      </c>
      <c r="C982">
        <v>13</v>
      </c>
      <c r="D982">
        <v>31</v>
      </c>
      <c r="E982" s="17">
        <v>511</v>
      </c>
      <c r="F982">
        <v>130</v>
      </c>
      <c r="G982">
        <v>180</v>
      </c>
      <c r="H982">
        <v>2</v>
      </c>
      <c r="I982">
        <v>0</v>
      </c>
      <c r="J982">
        <v>0</v>
      </c>
      <c r="K982">
        <v>32</v>
      </c>
      <c r="L982">
        <v>18</v>
      </c>
      <c r="M982">
        <v>0</v>
      </c>
      <c r="N982" s="4" t="s">
        <v>265</v>
      </c>
      <c r="O982" s="4" t="s">
        <v>250</v>
      </c>
      <c r="P982" s="4" t="str">
        <f>VLOOKUP(E982,'Maps and Palettes'!$H$2:$I$418,2,FALSE)</f>
        <v>Parent Map</v>
      </c>
      <c r="Q982" s="5" t="s">
        <v>2268</v>
      </c>
      <c r="R982">
        <v>51</v>
      </c>
      <c r="S982" s="19">
        <f t="shared" ref="S982" si="330">IF(VLOOKUP(R982,$A$3:$M$1354,5,FALSE)=511,"parent_map",VLOOKUP(R982,$A$3:$M$1354,2,FALSE))</f>
        <v>1</v>
      </c>
      <c r="T982" s="19">
        <f t="shared" ref="T982" si="331">VLOOKUP(R982,$A$3:$M$1354,6,FALSE)</f>
        <v>23</v>
      </c>
      <c r="U982" s="19">
        <f t="shared" ref="U982" si="332">VLOOKUP(R982,$A$3:$M$1354,7,FALSE)</f>
        <v>29</v>
      </c>
      <c r="V982" s="19">
        <f t="shared" ref="V982" si="333">VLOOKUP(R982,$A$3:$M$1354,8,FALSE)</f>
        <v>0</v>
      </c>
      <c r="W982">
        <v>408</v>
      </c>
      <c r="X982" s="4" t="s">
        <v>1315</v>
      </c>
      <c r="AQ982" s="19">
        <v>511</v>
      </c>
      <c r="AS982" s="19">
        <f t="shared" si="329"/>
        <v>814</v>
      </c>
      <c r="AT982" s="19" t="str">
        <f t="shared" si="328"/>
        <v>1243 : 814,  #Tzen South to World Map WoR</v>
      </c>
      <c r="AU982" s="19">
        <f>AQ982</f>
        <v>511</v>
      </c>
      <c r="AV982">
        <v>1</v>
      </c>
      <c r="AW982" s="19">
        <f>F982</f>
        <v>130</v>
      </c>
      <c r="AX982" s="19">
        <f>G982</f>
        <v>180</v>
      </c>
      <c r="BB982" s="19"/>
    </row>
    <row r="983" spans="1:55">
      <c r="A983">
        <v>809</v>
      </c>
      <c r="B983" s="4">
        <v>306</v>
      </c>
      <c r="C983">
        <v>8</v>
      </c>
      <c r="D983">
        <v>17</v>
      </c>
      <c r="E983" s="17">
        <v>310</v>
      </c>
      <c r="F983">
        <v>56</v>
      </c>
      <c r="G983">
        <v>51</v>
      </c>
      <c r="H983">
        <v>0</v>
      </c>
      <c r="I983">
        <v>1</v>
      </c>
      <c r="J983">
        <v>0</v>
      </c>
      <c r="K983">
        <v>8</v>
      </c>
      <c r="L983">
        <v>0</v>
      </c>
      <c r="M983">
        <v>0</v>
      </c>
      <c r="P983" s="4" t="str">
        <f>VLOOKUP(E983,'Maps and Palettes'!$H$2:$I$418,2,FALSE)</f>
        <v>Tzen: Armor Shop</v>
      </c>
      <c r="Q983" s="5" t="s">
        <v>2269</v>
      </c>
      <c r="W983">
        <v>409</v>
      </c>
      <c r="X983" s="4" t="s">
        <v>1316</v>
      </c>
      <c r="AQ983" s="19">
        <v>310</v>
      </c>
      <c r="BB983" s="19" t="s">
        <v>0</v>
      </c>
    </row>
    <row r="984" spans="1:55">
      <c r="A984">
        <v>810</v>
      </c>
      <c r="B984" s="4">
        <v>306</v>
      </c>
      <c r="C984">
        <v>6</v>
      </c>
      <c r="D984">
        <v>22</v>
      </c>
      <c r="E984" s="17">
        <v>309</v>
      </c>
      <c r="F984">
        <v>39</v>
      </c>
      <c r="G984">
        <v>50</v>
      </c>
      <c r="H984">
        <v>0</v>
      </c>
      <c r="I984">
        <v>1</v>
      </c>
      <c r="J984">
        <v>0</v>
      </c>
      <c r="K984">
        <v>8</v>
      </c>
      <c r="L984">
        <v>0</v>
      </c>
      <c r="M984">
        <v>0</v>
      </c>
      <c r="P984" s="4" t="str">
        <f>VLOOKUP(E984,'Maps and Palettes'!$H$2:$I$418,2,FALSE)</f>
        <v>Tzen: Weapon Shop</v>
      </c>
      <c r="Q984" s="5" t="s">
        <v>2270</v>
      </c>
      <c r="W984">
        <v>409</v>
      </c>
      <c r="X984" s="4" t="s">
        <v>1316</v>
      </c>
      <c r="AQ984" s="19">
        <v>309</v>
      </c>
      <c r="BB984" s="19" t="s">
        <v>0</v>
      </c>
    </row>
    <row r="985" spans="1:55">
      <c r="A985">
        <v>811</v>
      </c>
      <c r="B985" s="4">
        <v>306</v>
      </c>
      <c r="C985">
        <v>28</v>
      </c>
      <c r="D985">
        <v>18</v>
      </c>
      <c r="E985" s="17">
        <v>308</v>
      </c>
      <c r="F985">
        <v>18</v>
      </c>
      <c r="G985">
        <v>57</v>
      </c>
      <c r="H985">
        <v>0</v>
      </c>
      <c r="I985">
        <v>1</v>
      </c>
      <c r="J985">
        <v>0</v>
      </c>
      <c r="K985">
        <v>8</v>
      </c>
      <c r="L985">
        <v>0</v>
      </c>
      <c r="M985">
        <v>0</v>
      </c>
      <c r="P985" s="4" t="str">
        <f>VLOOKUP(E985,'Maps and Palettes'!$H$2:$I$418,2,FALSE)</f>
        <v>Tzen: Inn</v>
      </c>
      <c r="Q985" s="5" t="s">
        <v>2271</v>
      </c>
      <c r="W985">
        <v>409</v>
      </c>
      <c r="X985" s="4" t="s">
        <v>1316</v>
      </c>
      <c r="AQ985" s="19">
        <v>308</v>
      </c>
      <c r="BB985" s="19" t="s">
        <v>0</v>
      </c>
    </row>
    <row r="986" spans="1:55">
      <c r="A986">
        <v>812</v>
      </c>
      <c r="B986" s="4">
        <v>306</v>
      </c>
      <c r="C986">
        <v>21</v>
      </c>
      <c r="D986">
        <v>21</v>
      </c>
      <c r="E986" s="17">
        <v>307</v>
      </c>
      <c r="F986">
        <v>34</v>
      </c>
      <c r="G986">
        <v>20</v>
      </c>
      <c r="H986">
        <v>0</v>
      </c>
      <c r="I986">
        <v>1</v>
      </c>
      <c r="J986">
        <v>0</v>
      </c>
      <c r="K986">
        <v>8</v>
      </c>
      <c r="L986">
        <v>0</v>
      </c>
      <c r="M986">
        <v>0</v>
      </c>
      <c r="P986" s="4" t="str">
        <f>VLOOKUP(E986,'Maps and Palettes'!$H$2:$I$418,2,FALSE)</f>
        <v>Tzen: Item Shop</v>
      </c>
      <c r="Q986" s="5" t="s">
        <v>2272</v>
      </c>
      <c r="W986">
        <v>409</v>
      </c>
      <c r="X986" s="4" t="s">
        <v>1316</v>
      </c>
      <c r="AQ986" s="19">
        <v>307</v>
      </c>
      <c r="BB986" s="19" t="s">
        <v>0</v>
      </c>
    </row>
    <row r="987" spans="1:55">
      <c r="A987">
        <v>813</v>
      </c>
      <c r="B987" s="4">
        <v>306</v>
      </c>
      <c r="C987">
        <v>25</v>
      </c>
      <c r="D987">
        <v>7</v>
      </c>
      <c r="E987" s="17">
        <v>312</v>
      </c>
      <c r="F987">
        <v>81</v>
      </c>
      <c r="G987">
        <v>21</v>
      </c>
      <c r="H987">
        <v>0</v>
      </c>
      <c r="I987">
        <v>1</v>
      </c>
      <c r="J987">
        <v>0</v>
      </c>
      <c r="K987">
        <v>8</v>
      </c>
      <c r="L987">
        <v>0</v>
      </c>
      <c r="M987">
        <v>0</v>
      </c>
      <c r="P987" s="4" t="str">
        <f>VLOOKUP(E987,'Maps and Palettes'!$H$2:$I$418,2,FALSE)</f>
        <v>Tzen: Relic Shop</v>
      </c>
      <c r="Q987" s="5" t="s">
        <v>2273</v>
      </c>
      <c r="W987">
        <v>409</v>
      </c>
      <c r="X987" s="4" t="s">
        <v>1316</v>
      </c>
      <c r="AQ987" s="19">
        <v>312</v>
      </c>
      <c r="BB987" s="19" t="s">
        <v>0</v>
      </c>
    </row>
    <row r="988" spans="1:55" ht="30">
      <c r="A988">
        <v>1244</v>
      </c>
      <c r="B988" s="4">
        <v>306</v>
      </c>
      <c r="C988">
        <v>13</v>
      </c>
      <c r="D988">
        <v>31</v>
      </c>
      <c r="E988" s="17">
        <v>511</v>
      </c>
      <c r="F988">
        <v>120</v>
      </c>
      <c r="G988">
        <v>150</v>
      </c>
      <c r="H988">
        <v>2</v>
      </c>
      <c r="I988">
        <v>0</v>
      </c>
      <c r="J988">
        <v>0</v>
      </c>
      <c r="K988">
        <v>32</v>
      </c>
      <c r="L988">
        <v>18</v>
      </c>
      <c r="M988">
        <v>0</v>
      </c>
      <c r="N988" s="4" t="s">
        <v>265</v>
      </c>
      <c r="O988" s="4" t="s">
        <v>250</v>
      </c>
      <c r="P988" s="4" t="str">
        <f>VLOOKUP(E988,'Maps and Palettes'!$H$2:$I$418,2,FALSE)</f>
        <v>Parent Map</v>
      </c>
      <c r="Q988" s="5" t="s">
        <v>2274</v>
      </c>
      <c r="R988">
        <v>33</v>
      </c>
      <c r="S988" s="19">
        <f t="shared" ref="S988" si="334">IF(VLOOKUP(R988,$A$3:$M$1354,5,FALSE)=511,"parent_map",VLOOKUP(R988,$A$3:$M$1354,2,FALSE))</f>
        <v>0</v>
      </c>
      <c r="T988" s="19">
        <f t="shared" ref="T988" si="335">VLOOKUP(R988,$A$3:$M$1354,6,FALSE)</f>
        <v>23</v>
      </c>
      <c r="U988" s="19">
        <f t="shared" ref="U988" si="336">VLOOKUP(R988,$A$3:$M$1354,7,FALSE)</f>
        <v>29</v>
      </c>
      <c r="V988" s="19">
        <f t="shared" ref="V988" si="337">VLOOKUP(R988,$A$3:$M$1354,8,FALSE)</f>
        <v>0</v>
      </c>
      <c r="W988">
        <v>409</v>
      </c>
      <c r="X988" s="4" t="s">
        <v>1316</v>
      </c>
      <c r="AQ988" s="19">
        <v>511</v>
      </c>
      <c r="AU988" s="19">
        <f>AQ988</f>
        <v>511</v>
      </c>
      <c r="AV988">
        <v>0</v>
      </c>
      <c r="AW988" s="19">
        <f>F988</f>
        <v>120</v>
      </c>
      <c r="AX988" s="19">
        <f>G988</f>
        <v>150</v>
      </c>
      <c r="BB988" s="19"/>
    </row>
    <row r="989" spans="1:55" s="4" customFormat="1">
      <c r="B989" s="4">
        <v>307</v>
      </c>
      <c r="C989" s="4">
        <v>34</v>
      </c>
      <c r="D989" s="4">
        <v>21</v>
      </c>
      <c r="E989" s="17">
        <v>306</v>
      </c>
      <c r="F989" s="4">
        <v>21</v>
      </c>
      <c r="G989" s="4">
        <v>23</v>
      </c>
      <c r="Q989" s="5" t="s">
        <v>3083</v>
      </c>
      <c r="W989" s="4">
        <v>410</v>
      </c>
      <c r="X989" s="5" t="s">
        <v>3084</v>
      </c>
      <c r="Z989" s="4" t="s">
        <v>2275</v>
      </c>
      <c r="AB989" s="4" t="s">
        <v>2276</v>
      </c>
      <c r="AC989" s="4" t="s">
        <v>2277</v>
      </c>
      <c r="AD989" s="4" t="s">
        <v>3082</v>
      </c>
      <c r="AE989" s="4">
        <v>306</v>
      </c>
      <c r="AF989" s="4">
        <f t="shared" ref="AF989" si="338">F989</f>
        <v>21</v>
      </c>
      <c r="AG989" s="4">
        <f t="shared" ref="AG989" si="339">G989</f>
        <v>23</v>
      </c>
      <c r="AI989" s="4">
        <v>0</v>
      </c>
      <c r="AK989" s="4">
        <v>2</v>
      </c>
      <c r="AN989" s="4" t="s">
        <v>0</v>
      </c>
      <c r="AP989" s="19"/>
      <c r="AQ989" s="19">
        <v>306</v>
      </c>
      <c r="BB989" s="19" t="s">
        <v>0</v>
      </c>
      <c r="BC989" s="19">
        <f t="shared" ref="BC989:BC993" si="340">R989</f>
        <v>0</v>
      </c>
    </row>
    <row r="990" spans="1:55" s="4" customFormat="1">
      <c r="B990" s="4">
        <v>308</v>
      </c>
      <c r="C990" s="4">
        <v>18</v>
      </c>
      <c r="D990" s="4">
        <v>58</v>
      </c>
      <c r="E990" s="17">
        <v>306</v>
      </c>
      <c r="F990" s="4">
        <v>28</v>
      </c>
      <c r="G990" s="4">
        <v>20</v>
      </c>
      <c r="Q990" s="5" t="s">
        <v>3085</v>
      </c>
      <c r="W990" s="4">
        <v>411</v>
      </c>
      <c r="X990" s="4" t="s">
        <v>3086</v>
      </c>
      <c r="Z990" s="4" t="s">
        <v>2278</v>
      </c>
      <c r="AB990" s="4" t="s">
        <v>2276</v>
      </c>
      <c r="AC990" s="4" t="s">
        <v>2277</v>
      </c>
      <c r="AD990" s="4" t="s">
        <v>3087</v>
      </c>
      <c r="AE990" s="4">
        <v>306</v>
      </c>
      <c r="AF990" s="4">
        <f t="shared" ref="AF990" si="341">F990</f>
        <v>28</v>
      </c>
      <c r="AG990" s="4">
        <f t="shared" ref="AG990" si="342">G990</f>
        <v>20</v>
      </c>
      <c r="AI990" s="4">
        <v>0</v>
      </c>
      <c r="AK990" s="4">
        <v>2</v>
      </c>
      <c r="AN990" s="4" t="s">
        <v>0</v>
      </c>
      <c r="AP990" s="19"/>
      <c r="AQ990" s="19">
        <v>306</v>
      </c>
      <c r="BB990" s="19" t="s">
        <v>0</v>
      </c>
      <c r="BC990" s="19">
        <f t="shared" si="340"/>
        <v>0</v>
      </c>
    </row>
    <row r="991" spans="1:55" s="4" customFormat="1">
      <c r="B991" s="4">
        <v>309</v>
      </c>
      <c r="C991" s="4">
        <v>39</v>
      </c>
      <c r="D991" s="4">
        <v>51</v>
      </c>
      <c r="E991" s="17">
        <v>306</v>
      </c>
      <c r="F991" s="4">
        <v>6</v>
      </c>
      <c r="G991" s="4">
        <v>24</v>
      </c>
      <c r="Q991" s="5" t="s">
        <v>3088</v>
      </c>
      <c r="W991" s="4">
        <v>412</v>
      </c>
      <c r="X991" s="4" t="s">
        <v>3089</v>
      </c>
      <c r="Z991" s="4" t="s">
        <v>2279</v>
      </c>
      <c r="AB991" s="4" t="s">
        <v>2276</v>
      </c>
      <c r="AC991" s="4" t="s">
        <v>2277</v>
      </c>
      <c r="AD991" s="4" t="s">
        <v>3101</v>
      </c>
      <c r="AE991" s="4">
        <v>306</v>
      </c>
      <c r="AF991" s="4">
        <f t="shared" ref="AF991" si="343">F991</f>
        <v>6</v>
      </c>
      <c r="AG991" s="4">
        <f t="shared" ref="AG991" si="344">G991</f>
        <v>24</v>
      </c>
      <c r="AI991" s="4">
        <v>0</v>
      </c>
      <c r="AK991" s="4">
        <v>2</v>
      </c>
      <c r="AN991" s="4" t="s">
        <v>0</v>
      </c>
      <c r="AP991" s="19"/>
      <c r="AQ991" s="19">
        <v>306</v>
      </c>
      <c r="BB991" s="19" t="s">
        <v>0</v>
      </c>
      <c r="BC991" s="19">
        <f t="shared" si="340"/>
        <v>0</v>
      </c>
    </row>
    <row r="992" spans="1:55" s="4" customFormat="1">
      <c r="B992" s="4">
        <v>310</v>
      </c>
      <c r="C992" s="4">
        <v>56</v>
      </c>
      <c r="D992" s="4">
        <v>52</v>
      </c>
      <c r="E992" s="17">
        <v>306</v>
      </c>
      <c r="F992" s="4">
        <v>8</v>
      </c>
      <c r="G992" s="4">
        <v>19</v>
      </c>
      <c r="Q992" s="5" t="s">
        <v>3090</v>
      </c>
      <c r="W992" s="4">
        <v>413</v>
      </c>
      <c r="X992" s="4" t="s">
        <v>3091</v>
      </c>
      <c r="Z992" s="4" t="s">
        <v>2280</v>
      </c>
      <c r="AB992" s="4" t="s">
        <v>2276</v>
      </c>
      <c r="AC992" s="4" t="s">
        <v>2277</v>
      </c>
      <c r="AD992" s="4" t="s">
        <v>3100</v>
      </c>
      <c r="AE992" s="4">
        <v>306</v>
      </c>
      <c r="AF992" s="4">
        <f t="shared" ref="AF992:AF993" si="345">F992</f>
        <v>8</v>
      </c>
      <c r="AG992" s="4">
        <f t="shared" ref="AG992:AG993" si="346">G992</f>
        <v>19</v>
      </c>
      <c r="AI992" s="4">
        <v>0</v>
      </c>
      <c r="AK992" s="4">
        <v>2</v>
      </c>
      <c r="AN992" s="4" t="s">
        <v>0</v>
      </c>
      <c r="AP992" s="19"/>
      <c r="AQ992" s="19">
        <v>306</v>
      </c>
      <c r="BB992" s="19" t="s">
        <v>0</v>
      </c>
      <c r="BC992" s="19">
        <f t="shared" si="340"/>
        <v>0</v>
      </c>
    </row>
    <row r="993" spans="1:55" s="4" customFormat="1" ht="30">
      <c r="B993" s="4">
        <v>311</v>
      </c>
      <c r="C993" s="4">
        <v>123</v>
      </c>
      <c r="D993" s="4">
        <v>61</v>
      </c>
      <c r="E993" s="17">
        <v>306</v>
      </c>
      <c r="F993" s="4">
        <v>16</v>
      </c>
      <c r="G993" s="4">
        <v>9</v>
      </c>
      <c r="Q993" s="5" t="s">
        <v>3092</v>
      </c>
      <c r="W993" s="4">
        <v>414</v>
      </c>
      <c r="X993" s="4" t="s">
        <v>3093</v>
      </c>
      <c r="Z993" s="4" t="s">
        <v>3094</v>
      </c>
      <c r="AB993" s="4" t="s">
        <v>2276</v>
      </c>
      <c r="AC993" s="4" t="s">
        <v>2284</v>
      </c>
      <c r="AD993" s="4" t="s">
        <v>3095</v>
      </c>
      <c r="AE993" s="4">
        <v>306</v>
      </c>
      <c r="AF993" s="4">
        <f t="shared" si="345"/>
        <v>16</v>
      </c>
      <c r="AG993" s="4">
        <f t="shared" si="346"/>
        <v>9</v>
      </c>
      <c r="AI993" s="4">
        <v>0</v>
      </c>
      <c r="AK993" s="4">
        <v>2</v>
      </c>
      <c r="AN993" s="4" t="s">
        <v>0</v>
      </c>
      <c r="AP993" s="19"/>
      <c r="AQ993" s="19">
        <v>306</v>
      </c>
      <c r="BB993" s="19" t="s">
        <v>0</v>
      </c>
      <c r="BC993" s="19">
        <f t="shared" si="340"/>
        <v>0</v>
      </c>
    </row>
    <row r="994" spans="1:55" ht="30">
      <c r="A994">
        <v>814</v>
      </c>
      <c r="B994" s="4">
        <v>311</v>
      </c>
      <c r="C994">
        <v>102</v>
      </c>
      <c r="D994">
        <v>53</v>
      </c>
      <c r="E994" s="17">
        <v>311</v>
      </c>
      <c r="F994">
        <v>125</v>
      </c>
      <c r="G994">
        <v>23</v>
      </c>
      <c r="H994">
        <v>3</v>
      </c>
      <c r="I994">
        <v>0</v>
      </c>
      <c r="J994">
        <v>0</v>
      </c>
      <c r="K994">
        <v>48</v>
      </c>
      <c r="L994">
        <v>0</v>
      </c>
      <c r="M994">
        <v>0</v>
      </c>
      <c r="P994" s="4" t="str">
        <f>VLOOKUP(E994,'Maps and Palettes'!$H$2:$I$418,2,FALSE)</f>
        <v>Tzen: Collapsing House</v>
      </c>
      <c r="Q994" s="5" t="s">
        <v>2282</v>
      </c>
      <c r="R994">
        <v>815</v>
      </c>
      <c r="S994" s="4">
        <f>IF(VLOOKUP(R994,$A$3:$M$1354,5,FALSE)=511,"parent_map",VLOOKUP(R994,$A$3:$M$1354,2,FALSE))</f>
        <v>311</v>
      </c>
      <c r="T994" s="4">
        <f>VLOOKUP(R994,$A$3:$M$1354,6,FALSE)</f>
        <v>103</v>
      </c>
      <c r="U994" s="4">
        <f>VLOOKUP(R994,$A$3:$M$1354,7,FALSE)</f>
        <v>52</v>
      </c>
      <c r="V994" s="4">
        <f>VLOOKUP(R994,$A$3:$M$1354,8,FALSE)</f>
        <v>1</v>
      </c>
      <c r="W994">
        <v>415</v>
      </c>
      <c r="X994" s="4" t="s">
        <v>3098</v>
      </c>
      <c r="AQ994" s="19">
        <v>311</v>
      </c>
      <c r="BB994" s="19"/>
    </row>
    <row r="995" spans="1:55" ht="30">
      <c r="A995">
        <v>815</v>
      </c>
      <c r="B995" s="4">
        <v>311</v>
      </c>
      <c r="C995">
        <v>126</v>
      </c>
      <c r="D995">
        <v>22</v>
      </c>
      <c r="E995" s="17">
        <v>311</v>
      </c>
      <c r="F995">
        <v>103</v>
      </c>
      <c r="G995">
        <v>52</v>
      </c>
      <c r="H995">
        <v>1</v>
      </c>
      <c r="I995">
        <v>0</v>
      </c>
      <c r="J995">
        <v>0</v>
      </c>
      <c r="K995">
        <v>16</v>
      </c>
      <c r="L995">
        <v>0</v>
      </c>
      <c r="M995">
        <v>0</v>
      </c>
      <c r="P995" s="4" t="str">
        <f>VLOOKUP(E995,'Maps and Palettes'!$H$2:$I$418,2,FALSE)</f>
        <v>Tzen: Collapsing House</v>
      </c>
      <c r="Q995" s="5" t="s">
        <v>2283</v>
      </c>
      <c r="R995">
        <v>814</v>
      </c>
      <c r="S995" s="4">
        <f>IF(VLOOKUP(R995,$A$3:$M$1354,5,FALSE)=511,"parent_map",VLOOKUP(R995,$A$3:$M$1354,2,FALSE))</f>
        <v>311</v>
      </c>
      <c r="T995" s="4">
        <f>VLOOKUP(R995,$A$3:$M$1354,6,FALSE)</f>
        <v>125</v>
      </c>
      <c r="U995" s="4">
        <f>VLOOKUP(R995,$A$3:$M$1354,7,FALSE)</f>
        <v>23</v>
      </c>
      <c r="V995" s="4">
        <f>VLOOKUP(R995,$A$3:$M$1354,8,FALSE)</f>
        <v>3</v>
      </c>
      <c r="W995">
        <v>415</v>
      </c>
      <c r="X995" s="4" t="s">
        <v>3098</v>
      </c>
      <c r="AQ995" s="19">
        <v>311</v>
      </c>
      <c r="BB995" s="19"/>
    </row>
    <row r="996" spans="1:55" s="4" customFormat="1">
      <c r="B996" s="4">
        <v>312</v>
      </c>
      <c r="C996" s="4">
        <v>81</v>
      </c>
      <c r="D996" s="4">
        <v>22</v>
      </c>
      <c r="E996" s="17">
        <v>306</v>
      </c>
      <c r="F996" s="4">
        <v>25</v>
      </c>
      <c r="G996" s="4">
        <v>9</v>
      </c>
      <c r="Q996" s="5" t="s">
        <v>3096</v>
      </c>
      <c r="W996" s="4">
        <v>416</v>
      </c>
      <c r="X996" s="4" t="s">
        <v>3097</v>
      </c>
      <c r="Z996" s="4" t="s">
        <v>2281</v>
      </c>
      <c r="AB996" s="4" t="s">
        <v>2276</v>
      </c>
      <c r="AC996" s="4" t="s">
        <v>2277</v>
      </c>
      <c r="AD996" s="4" t="s">
        <v>3099</v>
      </c>
      <c r="AE996" s="4">
        <v>306</v>
      </c>
      <c r="AF996" s="4">
        <f t="shared" ref="AF996" si="347">F996</f>
        <v>25</v>
      </c>
      <c r="AG996" s="4">
        <f t="shared" ref="AG996" si="348">G996</f>
        <v>9</v>
      </c>
      <c r="AI996" s="4">
        <v>0</v>
      </c>
      <c r="AK996" s="4">
        <v>2</v>
      </c>
      <c r="AN996" s="4" t="s">
        <v>0</v>
      </c>
      <c r="AP996" s="19"/>
      <c r="AQ996" s="19">
        <v>306</v>
      </c>
      <c r="BB996" s="19" t="s">
        <v>0</v>
      </c>
      <c r="BC996" s="19">
        <f>R996</f>
        <v>0</v>
      </c>
    </row>
    <row r="997" spans="1:55" ht="30">
      <c r="A997">
        <v>816</v>
      </c>
      <c r="B997" s="4">
        <v>313</v>
      </c>
      <c r="C997">
        <v>24</v>
      </c>
      <c r="D997">
        <v>50</v>
      </c>
      <c r="E997" s="17">
        <v>315</v>
      </c>
      <c r="F997">
        <v>24</v>
      </c>
      <c r="G997">
        <v>54</v>
      </c>
      <c r="H997">
        <v>0</v>
      </c>
      <c r="I997">
        <v>0</v>
      </c>
      <c r="J997">
        <v>0</v>
      </c>
      <c r="K997">
        <v>0</v>
      </c>
      <c r="L997">
        <v>0</v>
      </c>
      <c r="M997">
        <v>0</v>
      </c>
      <c r="P997" s="4" t="str">
        <f>VLOOKUP(E997,'Maps and Palettes'!$H$2:$I$418,2,FALSE)</f>
        <v>Phoenix Cave: Upstairs</v>
      </c>
      <c r="Q997" s="5" t="s">
        <v>2303</v>
      </c>
      <c r="R997">
        <v>829</v>
      </c>
      <c r="S997" s="4">
        <f t="shared" ref="S997:S1007" si="349">IF(VLOOKUP(R997,$A$3:$M$1354,5,FALSE)=511,"parent_map",VLOOKUP(R997,$A$3:$M$1354,2,FALSE))</f>
        <v>315</v>
      </c>
      <c r="T997" s="4">
        <f t="shared" ref="T997:T1007" si="350">VLOOKUP(R997,$A$3:$M$1354,6,FALSE)</f>
        <v>24</v>
      </c>
      <c r="U997" s="4">
        <f t="shared" ref="U997:U1007" si="351">VLOOKUP(R997,$A$3:$M$1354,7,FALSE)</f>
        <v>51</v>
      </c>
      <c r="V997" s="4">
        <f t="shared" ref="V997:V1007" si="352">VLOOKUP(R997,$A$3:$M$1354,8,FALSE)</f>
        <v>2</v>
      </c>
      <c r="W997">
        <v>417</v>
      </c>
      <c r="X997" s="5" t="s">
        <v>4421</v>
      </c>
      <c r="AQ997" s="19">
        <v>315</v>
      </c>
      <c r="BB997" s="19"/>
    </row>
    <row r="998" spans="1:55" ht="30">
      <c r="A998">
        <v>817</v>
      </c>
      <c r="B998" s="4">
        <v>313</v>
      </c>
      <c r="C998">
        <v>29</v>
      </c>
      <c r="D998">
        <v>33</v>
      </c>
      <c r="E998" s="17">
        <v>315</v>
      </c>
      <c r="F998">
        <v>29</v>
      </c>
      <c r="G998">
        <v>37</v>
      </c>
      <c r="H998">
        <v>0</v>
      </c>
      <c r="I998">
        <v>0</v>
      </c>
      <c r="J998">
        <v>0</v>
      </c>
      <c r="K998">
        <v>0</v>
      </c>
      <c r="L998">
        <v>0</v>
      </c>
      <c r="M998">
        <v>0</v>
      </c>
      <c r="P998" s="4" t="str">
        <f>VLOOKUP(E998,'Maps and Palettes'!$H$2:$I$418,2,FALSE)</f>
        <v>Phoenix Cave: Upstairs</v>
      </c>
      <c r="Q998" s="5" t="s">
        <v>2300</v>
      </c>
      <c r="R998">
        <v>830</v>
      </c>
      <c r="S998" s="4">
        <f t="shared" si="349"/>
        <v>315</v>
      </c>
      <c r="T998" s="4">
        <f t="shared" si="350"/>
        <v>29</v>
      </c>
      <c r="U998" s="4">
        <f t="shared" si="351"/>
        <v>34</v>
      </c>
      <c r="V998" s="4">
        <f t="shared" si="352"/>
        <v>2</v>
      </c>
      <c r="W998">
        <v>417</v>
      </c>
      <c r="X998" s="5" t="s">
        <v>4421</v>
      </c>
      <c r="AQ998" s="19">
        <v>315</v>
      </c>
      <c r="BB998" s="19"/>
    </row>
    <row r="999" spans="1:55" ht="30">
      <c r="A999">
        <v>818</v>
      </c>
      <c r="B999" s="4">
        <v>313</v>
      </c>
      <c r="C999">
        <v>46</v>
      </c>
      <c r="D999">
        <v>46</v>
      </c>
      <c r="E999" s="17">
        <v>315</v>
      </c>
      <c r="F999">
        <v>45</v>
      </c>
      <c r="G999">
        <v>51</v>
      </c>
      <c r="H999">
        <v>0</v>
      </c>
      <c r="I999">
        <v>0</v>
      </c>
      <c r="J999">
        <v>0</v>
      </c>
      <c r="K999">
        <v>0</v>
      </c>
      <c r="L999">
        <v>0</v>
      </c>
      <c r="M999">
        <v>0</v>
      </c>
      <c r="P999" s="4" t="str">
        <f>VLOOKUP(E999,'Maps and Palettes'!$H$2:$I$418,2,FALSE)</f>
        <v>Phoenix Cave: Upstairs</v>
      </c>
      <c r="Q999" s="5" t="s">
        <v>2304</v>
      </c>
      <c r="R999">
        <v>831</v>
      </c>
      <c r="S999" s="4">
        <f t="shared" si="349"/>
        <v>315</v>
      </c>
      <c r="T999" s="4">
        <f t="shared" si="350"/>
        <v>46</v>
      </c>
      <c r="U999" s="4">
        <f t="shared" si="351"/>
        <v>47</v>
      </c>
      <c r="V999" s="4">
        <f t="shared" si="352"/>
        <v>2</v>
      </c>
      <c r="W999">
        <v>418</v>
      </c>
      <c r="X999" s="5" t="s">
        <v>4422</v>
      </c>
      <c r="AQ999" s="19">
        <v>315</v>
      </c>
      <c r="BB999" s="19"/>
    </row>
    <row r="1000" spans="1:55" ht="30">
      <c r="A1000">
        <v>819</v>
      </c>
      <c r="B1000" s="4">
        <v>313</v>
      </c>
      <c r="C1000">
        <v>43</v>
      </c>
      <c r="D1000">
        <v>12</v>
      </c>
      <c r="E1000" s="17">
        <v>315</v>
      </c>
      <c r="F1000">
        <v>42</v>
      </c>
      <c r="G1000">
        <v>23</v>
      </c>
      <c r="H1000">
        <v>0</v>
      </c>
      <c r="I1000">
        <v>0</v>
      </c>
      <c r="J1000">
        <v>0</v>
      </c>
      <c r="K1000">
        <v>0</v>
      </c>
      <c r="L1000">
        <v>0</v>
      </c>
      <c r="M1000">
        <v>0</v>
      </c>
      <c r="P1000" s="4" t="str">
        <f>VLOOKUP(E1000,'Maps and Palettes'!$H$2:$I$418,2,FALSE)</f>
        <v>Phoenix Cave: Upstairs</v>
      </c>
      <c r="Q1000" s="5" t="s">
        <v>2301</v>
      </c>
      <c r="R1000">
        <v>832</v>
      </c>
      <c r="S1000" s="4">
        <f t="shared" si="349"/>
        <v>315</v>
      </c>
      <c r="T1000" s="4">
        <f t="shared" si="350"/>
        <v>43</v>
      </c>
      <c r="U1000" s="4">
        <f t="shared" si="351"/>
        <v>13</v>
      </c>
      <c r="V1000" s="4">
        <f t="shared" si="352"/>
        <v>2</v>
      </c>
      <c r="W1000">
        <v>419</v>
      </c>
      <c r="X1000" s="5" t="s">
        <v>4423</v>
      </c>
      <c r="Y1000" s="4" t="s">
        <v>4427</v>
      </c>
      <c r="AQ1000" s="19">
        <v>315</v>
      </c>
      <c r="BB1000" s="19"/>
    </row>
    <row r="1001" spans="1:55" ht="30">
      <c r="A1001">
        <v>820</v>
      </c>
      <c r="B1001" s="4">
        <v>313</v>
      </c>
      <c r="C1001">
        <v>46</v>
      </c>
      <c r="D1001">
        <v>10</v>
      </c>
      <c r="E1001" s="17">
        <v>315</v>
      </c>
      <c r="F1001">
        <v>46</v>
      </c>
      <c r="G1001">
        <v>22</v>
      </c>
      <c r="H1001">
        <v>0</v>
      </c>
      <c r="I1001">
        <v>0</v>
      </c>
      <c r="J1001">
        <v>0</v>
      </c>
      <c r="K1001">
        <v>0</v>
      </c>
      <c r="L1001">
        <v>0</v>
      </c>
      <c r="M1001">
        <v>0</v>
      </c>
      <c r="P1001" s="4" t="str">
        <f>VLOOKUP(E1001,'Maps and Palettes'!$H$2:$I$418,2,FALSE)</f>
        <v>Phoenix Cave: Upstairs</v>
      </c>
      <c r="Q1001" s="5" t="s">
        <v>2302</v>
      </c>
      <c r="R1001">
        <v>833</v>
      </c>
      <c r="S1001" s="4">
        <f t="shared" si="349"/>
        <v>315</v>
      </c>
      <c r="T1001" s="4">
        <f t="shared" si="350"/>
        <v>46</v>
      </c>
      <c r="U1001" s="4">
        <f t="shared" si="351"/>
        <v>11</v>
      </c>
      <c r="V1001" s="4">
        <f t="shared" si="352"/>
        <v>2</v>
      </c>
      <c r="W1001">
        <v>420</v>
      </c>
      <c r="X1001" s="5" t="s">
        <v>4424</v>
      </c>
      <c r="AQ1001" s="19">
        <v>315</v>
      </c>
      <c r="BB1001" s="19"/>
    </row>
    <row r="1002" spans="1:55" ht="30">
      <c r="A1002">
        <v>821</v>
      </c>
      <c r="B1002" s="4">
        <v>313</v>
      </c>
      <c r="C1002">
        <v>49</v>
      </c>
      <c r="D1002">
        <v>12</v>
      </c>
      <c r="E1002" s="17">
        <v>315</v>
      </c>
      <c r="F1002">
        <v>50</v>
      </c>
      <c r="G1002">
        <v>23</v>
      </c>
      <c r="H1002">
        <v>0</v>
      </c>
      <c r="I1002">
        <v>0</v>
      </c>
      <c r="J1002">
        <v>0</v>
      </c>
      <c r="K1002">
        <v>0</v>
      </c>
      <c r="L1002">
        <v>0</v>
      </c>
      <c r="M1002">
        <v>0</v>
      </c>
      <c r="P1002" s="4" t="str">
        <f>VLOOKUP(E1002,'Maps and Palettes'!$H$2:$I$418,2,FALSE)</f>
        <v>Phoenix Cave: Upstairs</v>
      </c>
      <c r="Q1002" s="5" t="s">
        <v>2305</v>
      </c>
      <c r="R1002">
        <v>834</v>
      </c>
      <c r="S1002" s="4">
        <f t="shared" si="349"/>
        <v>315</v>
      </c>
      <c r="T1002" s="4">
        <f t="shared" si="350"/>
        <v>49</v>
      </c>
      <c r="U1002" s="4">
        <f t="shared" si="351"/>
        <v>13</v>
      </c>
      <c r="V1002" s="4">
        <f t="shared" si="352"/>
        <v>2</v>
      </c>
      <c r="W1002">
        <v>421</v>
      </c>
      <c r="X1002" s="5" t="s">
        <v>4425</v>
      </c>
      <c r="Y1002" s="4" t="s">
        <v>4426</v>
      </c>
      <c r="AQ1002" s="19">
        <v>315</v>
      </c>
      <c r="BB1002" s="19"/>
    </row>
    <row r="1003" spans="1:55">
      <c r="A1003">
        <v>822</v>
      </c>
      <c r="B1003" s="4">
        <v>313</v>
      </c>
      <c r="C1003">
        <v>18</v>
      </c>
      <c r="D1003">
        <v>51</v>
      </c>
      <c r="E1003" s="17">
        <v>315</v>
      </c>
      <c r="F1003">
        <v>16</v>
      </c>
      <c r="G1003">
        <v>51</v>
      </c>
      <c r="H1003">
        <v>0</v>
      </c>
      <c r="I1003">
        <v>0</v>
      </c>
      <c r="J1003">
        <v>0</v>
      </c>
      <c r="K1003">
        <v>0</v>
      </c>
      <c r="L1003">
        <v>0</v>
      </c>
      <c r="M1003">
        <v>0</v>
      </c>
      <c r="P1003" s="4" t="str">
        <f>VLOOKUP(E1003,'Maps and Palettes'!$H$2:$I$418,2,FALSE)</f>
        <v>Phoenix Cave: Upstairs</v>
      </c>
      <c r="Q1003" s="5" t="s">
        <v>2306</v>
      </c>
      <c r="R1003">
        <v>838</v>
      </c>
      <c r="S1003" s="4">
        <f t="shared" si="349"/>
        <v>315</v>
      </c>
      <c r="T1003" s="4">
        <f t="shared" si="350"/>
        <v>18</v>
      </c>
      <c r="U1003" s="4">
        <f t="shared" si="351"/>
        <v>52</v>
      </c>
      <c r="V1003" s="4">
        <f t="shared" si="352"/>
        <v>2</v>
      </c>
      <c r="W1003">
        <v>422</v>
      </c>
      <c r="X1003" s="5" t="s">
        <v>2306</v>
      </c>
      <c r="AQ1003" s="19">
        <v>315</v>
      </c>
      <c r="BB1003" s="19"/>
    </row>
    <row r="1004" spans="1:55" ht="30">
      <c r="A1004">
        <v>823</v>
      </c>
      <c r="B1004" s="4">
        <v>313</v>
      </c>
      <c r="C1004">
        <v>29</v>
      </c>
      <c r="D1004">
        <v>12</v>
      </c>
      <c r="E1004" s="17">
        <v>315</v>
      </c>
      <c r="F1004">
        <v>29</v>
      </c>
      <c r="G1004">
        <v>17</v>
      </c>
      <c r="H1004">
        <v>0</v>
      </c>
      <c r="I1004">
        <v>0</v>
      </c>
      <c r="J1004">
        <v>0</v>
      </c>
      <c r="K1004">
        <v>0</v>
      </c>
      <c r="L1004">
        <v>0</v>
      </c>
      <c r="M1004">
        <v>0</v>
      </c>
      <c r="P1004" s="4" t="str">
        <f>VLOOKUP(E1004,'Maps and Palettes'!$H$2:$I$418,2,FALSE)</f>
        <v>Phoenix Cave: Upstairs</v>
      </c>
      <c r="Q1004" s="5" t="s">
        <v>2307</v>
      </c>
      <c r="R1004">
        <v>835</v>
      </c>
      <c r="S1004" s="4">
        <f t="shared" si="349"/>
        <v>315</v>
      </c>
      <c r="T1004" s="4">
        <f t="shared" si="350"/>
        <v>29</v>
      </c>
      <c r="U1004" s="4">
        <f t="shared" si="351"/>
        <v>13</v>
      </c>
      <c r="V1004" s="4">
        <f t="shared" si="352"/>
        <v>2</v>
      </c>
      <c r="W1004">
        <v>423</v>
      </c>
      <c r="X1004" s="5" t="s">
        <v>4428</v>
      </c>
      <c r="AQ1004" s="19">
        <v>315</v>
      </c>
      <c r="BB1004" s="19"/>
    </row>
    <row r="1005" spans="1:55" ht="30">
      <c r="A1005">
        <v>824</v>
      </c>
      <c r="B1005" s="4">
        <v>313</v>
      </c>
      <c r="C1005">
        <v>23</v>
      </c>
      <c r="D1005">
        <v>7</v>
      </c>
      <c r="E1005" s="17">
        <v>315</v>
      </c>
      <c r="F1005">
        <v>23</v>
      </c>
      <c r="G1005">
        <v>12</v>
      </c>
      <c r="H1005">
        <v>0</v>
      </c>
      <c r="I1005">
        <v>0</v>
      </c>
      <c r="J1005">
        <v>0</v>
      </c>
      <c r="K1005">
        <v>0</v>
      </c>
      <c r="L1005">
        <v>0</v>
      </c>
      <c r="M1005">
        <v>0</v>
      </c>
      <c r="P1005" s="4" t="str">
        <f>VLOOKUP(E1005,'Maps and Palettes'!$H$2:$I$418,2,FALSE)</f>
        <v>Phoenix Cave: Upstairs</v>
      </c>
      <c r="Q1005" s="5" t="s">
        <v>2308</v>
      </c>
      <c r="R1005">
        <v>836</v>
      </c>
      <c r="S1005" s="4">
        <f t="shared" si="349"/>
        <v>315</v>
      </c>
      <c r="T1005" s="4">
        <f t="shared" si="350"/>
        <v>23</v>
      </c>
      <c r="U1005" s="4">
        <f t="shared" si="351"/>
        <v>8</v>
      </c>
      <c r="V1005" s="4">
        <f t="shared" si="352"/>
        <v>2</v>
      </c>
      <c r="W1005">
        <v>423</v>
      </c>
      <c r="X1005" s="5" t="s">
        <v>4428</v>
      </c>
      <c r="AQ1005" s="19">
        <v>315</v>
      </c>
      <c r="BB1005" s="19"/>
    </row>
    <row r="1006" spans="1:55" ht="30">
      <c r="A1006">
        <v>825</v>
      </c>
      <c r="B1006" s="4">
        <v>313</v>
      </c>
      <c r="C1006">
        <v>13</v>
      </c>
      <c r="D1006">
        <v>8</v>
      </c>
      <c r="E1006" s="17">
        <v>315</v>
      </c>
      <c r="F1006">
        <v>11</v>
      </c>
      <c r="G1006">
        <v>13</v>
      </c>
      <c r="H1006">
        <v>0</v>
      </c>
      <c r="I1006">
        <v>0</v>
      </c>
      <c r="J1006">
        <v>0</v>
      </c>
      <c r="K1006">
        <v>0</v>
      </c>
      <c r="L1006">
        <v>0</v>
      </c>
      <c r="M1006">
        <v>0</v>
      </c>
      <c r="P1006" s="4" t="str">
        <f>VLOOKUP(E1006,'Maps and Palettes'!$H$2:$I$418,2,FALSE)</f>
        <v>Phoenix Cave: Upstairs</v>
      </c>
      <c r="Q1006" s="5" t="s">
        <v>2309</v>
      </c>
      <c r="R1006">
        <v>837</v>
      </c>
      <c r="S1006" s="4">
        <f t="shared" si="349"/>
        <v>315</v>
      </c>
      <c r="T1006" s="4">
        <f t="shared" si="350"/>
        <v>13</v>
      </c>
      <c r="U1006" s="4">
        <f t="shared" si="351"/>
        <v>9</v>
      </c>
      <c r="V1006" s="4">
        <f t="shared" si="352"/>
        <v>2</v>
      </c>
      <c r="W1006">
        <v>424</v>
      </c>
      <c r="X1006" s="5" t="s">
        <v>4429</v>
      </c>
      <c r="Y1006" s="4" t="s">
        <v>4430</v>
      </c>
      <c r="AQ1006" s="19">
        <v>315</v>
      </c>
      <c r="BB1006" s="19"/>
    </row>
    <row r="1007" spans="1:55" ht="30">
      <c r="A1007">
        <v>826</v>
      </c>
      <c r="B1007" s="4">
        <v>313</v>
      </c>
      <c r="C1007">
        <v>6</v>
      </c>
      <c r="D1007">
        <v>7</v>
      </c>
      <c r="E1007" s="17">
        <v>315</v>
      </c>
      <c r="F1007">
        <v>6</v>
      </c>
      <c r="G1007">
        <v>12</v>
      </c>
      <c r="H1007">
        <v>0</v>
      </c>
      <c r="I1007">
        <v>0</v>
      </c>
      <c r="J1007">
        <v>0</v>
      </c>
      <c r="K1007">
        <v>0</v>
      </c>
      <c r="L1007">
        <v>0</v>
      </c>
      <c r="M1007">
        <v>0</v>
      </c>
      <c r="P1007" s="4" t="str">
        <f>VLOOKUP(E1007,'Maps and Palettes'!$H$2:$I$418,2,FALSE)</f>
        <v>Phoenix Cave: Upstairs</v>
      </c>
      <c r="Q1007" s="5" t="s">
        <v>2310</v>
      </c>
      <c r="R1007">
        <v>839</v>
      </c>
      <c r="S1007" s="4">
        <f t="shared" si="349"/>
        <v>315</v>
      </c>
      <c r="T1007" s="4">
        <f t="shared" si="350"/>
        <v>6</v>
      </c>
      <c r="U1007" s="4">
        <f t="shared" si="351"/>
        <v>8</v>
      </c>
      <c r="V1007" s="4">
        <f t="shared" si="352"/>
        <v>2</v>
      </c>
      <c r="W1007">
        <v>425</v>
      </c>
      <c r="X1007" s="5" t="s">
        <v>4431</v>
      </c>
      <c r="Y1007" s="4" t="s">
        <v>4430</v>
      </c>
      <c r="AQ1007" s="19">
        <v>315</v>
      </c>
      <c r="BB1007" s="19"/>
    </row>
    <row r="1008" spans="1:55">
      <c r="A1008">
        <v>827</v>
      </c>
      <c r="B1008" s="4">
        <v>314</v>
      </c>
      <c r="C1008">
        <v>73</v>
      </c>
      <c r="D1008">
        <v>59</v>
      </c>
      <c r="E1008" s="17">
        <v>315</v>
      </c>
      <c r="F1008">
        <v>13</v>
      </c>
      <c r="G1008">
        <v>8</v>
      </c>
      <c r="H1008">
        <v>2</v>
      </c>
      <c r="I1008">
        <v>0</v>
      </c>
      <c r="J1008">
        <v>0</v>
      </c>
      <c r="K1008">
        <v>32</v>
      </c>
      <c r="L1008">
        <v>0</v>
      </c>
      <c r="M1008">
        <v>0</v>
      </c>
      <c r="P1008" s="4" t="str">
        <f>VLOOKUP(E1008,'Maps and Palettes'!$H$2:$I$418,2,FALSE)</f>
        <v>Phoenix Cave: Upstairs</v>
      </c>
      <c r="Q1008" s="5" t="s">
        <v>2312</v>
      </c>
      <c r="Y1008" s="4" t="s">
        <v>2311</v>
      </c>
      <c r="AQ1008" s="19">
        <v>315</v>
      </c>
      <c r="BB1008" s="19"/>
    </row>
    <row r="1009" spans="1:54" ht="30">
      <c r="A1009">
        <v>828</v>
      </c>
      <c r="B1009" s="4">
        <v>315</v>
      </c>
      <c r="C1009">
        <v>35</v>
      </c>
      <c r="D1009">
        <v>59</v>
      </c>
      <c r="E1009" s="17">
        <v>318</v>
      </c>
      <c r="F1009">
        <v>8</v>
      </c>
      <c r="G1009">
        <v>6</v>
      </c>
      <c r="H1009">
        <v>2</v>
      </c>
      <c r="I1009">
        <v>0</v>
      </c>
      <c r="J1009">
        <v>0</v>
      </c>
      <c r="K1009">
        <v>32</v>
      </c>
      <c r="L1009">
        <v>0</v>
      </c>
      <c r="M1009">
        <v>0</v>
      </c>
      <c r="P1009" s="4" t="str">
        <f>VLOOKUP(E1009,'Maps and Palettes'!$H$2:$I$418,2,FALSE)</f>
        <v>Phoenix Cave: Entrance</v>
      </c>
      <c r="Q1009" s="5" t="s">
        <v>2313</v>
      </c>
      <c r="R1009">
        <v>857</v>
      </c>
      <c r="S1009" s="4">
        <f t="shared" ref="S1009:S1020" si="353">IF(VLOOKUP(R1009,$A$3:$M$1354,5,FALSE)=511,"parent_map",VLOOKUP(R1009,$A$3:$M$1354,2,FALSE))</f>
        <v>318</v>
      </c>
      <c r="T1009" s="4">
        <f t="shared" ref="T1009:T1020" si="354">VLOOKUP(R1009,$A$3:$M$1354,6,FALSE)</f>
        <v>35</v>
      </c>
      <c r="U1009" s="4">
        <f t="shared" ref="U1009:U1020" si="355">VLOOKUP(R1009,$A$3:$M$1354,7,FALSE)</f>
        <v>58</v>
      </c>
      <c r="V1009" s="4">
        <f t="shared" ref="V1009:V1020" si="356">VLOOKUP(R1009,$A$3:$M$1354,8,FALSE)</f>
        <v>0</v>
      </c>
      <c r="W1009">
        <v>426</v>
      </c>
      <c r="X1009" s="5" t="s">
        <v>4432</v>
      </c>
      <c r="AQ1009" s="19">
        <v>318</v>
      </c>
      <c r="BB1009" s="19"/>
    </row>
    <row r="1010" spans="1:54" ht="30">
      <c r="A1010">
        <v>829</v>
      </c>
      <c r="B1010" s="4">
        <v>315</v>
      </c>
      <c r="C1010">
        <v>24</v>
      </c>
      <c r="D1010">
        <v>55</v>
      </c>
      <c r="E1010" s="17">
        <v>313</v>
      </c>
      <c r="F1010">
        <v>24</v>
      </c>
      <c r="G1010">
        <v>51</v>
      </c>
      <c r="H1010">
        <v>2</v>
      </c>
      <c r="I1010">
        <v>0</v>
      </c>
      <c r="J1010">
        <v>0</v>
      </c>
      <c r="K1010">
        <v>32</v>
      </c>
      <c r="L1010">
        <v>0</v>
      </c>
      <c r="M1010">
        <v>0</v>
      </c>
      <c r="P1010" s="4" t="str">
        <f>VLOOKUP(E1010,'Maps and Palettes'!$H$2:$I$418,2,FALSE)</f>
        <v>Phoenix Cave: Downstairs</v>
      </c>
      <c r="Q1010" s="5" t="s">
        <v>2314</v>
      </c>
      <c r="R1010">
        <v>816</v>
      </c>
      <c r="S1010" s="4">
        <f t="shared" si="353"/>
        <v>313</v>
      </c>
      <c r="T1010" s="4">
        <f t="shared" si="354"/>
        <v>24</v>
      </c>
      <c r="U1010" s="4">
        <f t="shared" si="355"/>
        <v>54</v>
      </c>
      <c r="V1010" s="4">
        <f t="shared" si="356"/>
        <v>0</v>
      </c>
      <c r="W1010">
        <v>427</v>
      </c>
      <c r="X1010" s="5" t="s">
        <v>4434</v>
      </c>
      <c r="Y1010" s="4" t="s">
        <v>4435</v>
      </c>
      <c r="AQ1010" s="19">
        <v>313</v>
      </c>
      <c r="BB1010" s="19"/>
    </row>
    <row r="1011" spans="1:54" ht="30">
      <c r="A1011">
        <v>830</v>
      </c>
      <c r="B1011" s="4">
        <v>315</v>
      </c>
      <c r="C1011">
        <v>29</v>
      </c>
      <c r="D1011">
        <v>38</v>
      </c>
      <c r="E1011" s="17">
        <v>313</v>
      </c>
      <c r="F1011">
        <v>29</v>
      </c>
      <c r="G1011">
        <v>34</v>
      </c>
      <c r="H1011">
        <v>2</v>
      </c>
      <c r="I1011">
        <v>0</v>
      </c>
      <c r="J1011">
        <v>0</v>
      </c>
      <c r="K1011">
        <v>32</v>
      </c>
      <c r="L1011">
        <v>0</v>
      </c>
      <c r="M1011">
        <v>0</v>
      </c>
      <c r="P1011" s="4" t="str">
        <f>VLOOKUP(E1011,'Maps and Palettes'!$H$2:$I$418,2,FALSE)</f>
        <v>Phoenix Cave: Downstairs</v>
      </c>
      <c r="Q1011" s="5" t="s">
        <v>2315</v>
      </c>
      <c r="R1011">
        <v>817</v>
      </c>
      <c r="S1011" s="4">
        <f t="shared" si="353"/>
        <v>313</v>
      </c>
      <c r="T1011" s="4">
        <f t="shared" si="354"/>
        <v>29</v>
      </c>
      <c r="U1011" s="4">
        <f t="shared" si="355"/>
        <v>37</v>
      </c>
      <c r="V1011" s="4">
        <f t="shared" si="356"/>
        <v>0</v>
      </c>
      <c r="W1011">
        <v>426</v>
      </c>
      <c r="X1011" s="5" t="s">
        <v>4432</v>
      </c>
      <c r="Y1011" s="4" t="s">
        <v>4433</v>
      </c>
      <c r="AQ1011" s="19">
        <v>313</v>
      </c>
      <c r="BB1011" s="19"/>
    </row>
    <row r="1012" spans="1:54" ht="45">
      <c r="A1012">
        <v>831</v>
      </c>
      <c r="B1012" s="4">
        <v>315</v>
      </c>
      <c r="C1012">
        <v>45</v>
      </c>
      <c r="D1012">
        <v>52</v>
      </c>
      <c r="E1012" s="17">
        <v>313</v>
      </c>
      <c r="F1012">
        <v>46</v>
      </c>
      <c r="G1012">
        <v>47</v>
      </c>
      <c r="H1012">
        <v>2</v>
      </c>
      <c r="I1012">
        <v>0</v>
      </c>
      <c r="J1012">
        <v>0</v>
      </c>
      <c r="K1012">
        <v>32</v>
      </c>
      <c r="L1012">
        <v>0</v>
      </c>
      <c r="M1012">
        <v>0</v>
      </c>
      <c r="P1012" s="4" t="str">
        <f>VLOOKUP(E1012,'Maps and Palettes'!$H$2:$I$418,2,FALSE)</f>
        <v>Phoenix Cave: Downstairs</v>
      </c>
      <c r="Q1012" s="5" t="s">
        <v>2316</v>
      </c>
      <c r="R1012">
        <v>818</v>
      </c>
      <c r="S1012" s="4">
        <f t="shared" si="353"/>
        <v>313</v>
      </c>
      <c r="T1012" s="4">
        <f t="shared" si="354"/>
        <v>45</v>
      </c>
      <c r="U1012" s="4">
        <f t="shared" si="355"/>
        <v>51</v>
      </c>
      <c r="V1012" s="4">
        <f t="shared" si="356"/>
        <v>0</v>
      </c>
      <c r="W1012">
        <v>426</v>
      </c>
      <c r="X1012" s="5" t="s">
        <v>4432</v>
      </c>
      <c r="Y1012" s="4" t="s">
        <v>4433</v>
      </c>
      <c r="AQ1012" s="19">
        <v>313</v>
      </c>
      <c r="BB1012" s="19"/>
    </row>
    <row r="1013" spans="1:54" ht="30">
      <c r="A1013">
        <v>832</v>
      </c>
      <c r="B1013" s="4">
        <v>315</v>
      </c>
      <c r="C1013">
        <v>42</v>
      </c>
      <c r="D1013">
        <v>24</v>
      </c>
      <c r="E1013" s="17">
        <v>313</v>
      </c>
      <c r="F1013">
        <v>43</v>
      </c>
      <c r="G1013">
        <v>13</v>
      </c>
      <c r="H1013">
        <v>2</v>
      </c>
      <c r="I1013">
        <v>0</v>
      </c>
      <c r="J1013">
        <v>0</v>
      </c>
      <c r="K1013">
        <v>32</v>
      </c>
      <c r="L1013">
        <v>0</v>
      </c>
      <c r="M1013">
        <v>0</v>
      </c>
      <c r="P1013" s="4" t="str">
        <f>VLOOKUP(E1013,'Maps and Palettes'!$H$2:$I$418,2,FALSE)</f>
        <v>Phoenix Cave: Downstairs</v>
      </c>
      <c r="Q1013" s="5" t="s">
        <v>2317</v>
      </c>
      <c r="R1013">
        <v>819</v>
      </c>
      <c r="S1013" s="4">
        <f t="shared" si="353"/>
        <v>313</v>
      </c>
      <c r="T1013" s="4">
        <f t="shared" si="354"/>
        <v>42</v>
      </c>
      <c r="U1013" s="4">
        <f t="shared" si="355"/>
        <v>23</v>
      </c>
      <c r="V1013" s="4">
        <f t="shared" si="356"/>
        <v>0</v>
      </c>
      <c r="W1013">
        <v>428</v>
      </c>
      <c r="X1013" s="5" t="s">
        <v>4436</v>
      </c>
      <c r="AQ1013" s="19">
        <v>313</v>
      </c>
      <c r="BB1013" s="19"/>
    </row>
    <row r="1014" spans="1:54" ht="45">
      <c r="A1014">
        <v>833</v>
      </c>
      <c r="B1014" s="4">
        <v>315</v>
      </c>
      <c r="C1014">
        <v>46</v>
      </c>
      <c r="D1014">
        <v>23</v>
      </c>
      <c r="E1014" s="17">
        <v>313</v>
      </c>
      <c r="F1014">
        <v>46</v>
      </c>
      <c r="G1014">
        <v>11</v>
      </c>
      <c r="H1014">
        <v>2</v>
      </c>
      <c r="I1014">
        <v>0</v>
      </c>
      <c r="J1014">
        <v>0</v>
      </c>
      <c r="K1014">
        <v>32</v>
      </c>
      <c r="L1014">
        <v>0</v>
      </c>
      <c r="M1014">
        <v>0</v>
      </c>
      <c r="P1014" s="4" t="str">
        <f>VLOOKUP(E1014,'Maps and Palettes'!$H$2:$I$418,2,FALSE)</f>
        <v>Phoenix Cave: Downstairs</v>
      </c>
      <c r="Q1014" s="5" t="s">
        <v>2318</v>
      </c>
      <c r="R1014">
        <v>820</v>
      </c>
      <c r="S1014" s="4">
        <f t="shared" si="353"/>
        <v>313</v>
      </c>
      <c r="T1014" s="4">
        <f t="shared" si="354"/>
        <v>46</v>
      </c>
      <c r="U1014" s="4">
        <f t="shared" si="355"/>
        <v>22</v>
      </c>
      <c r="V1014" s="4">
        <f t="shared" si="356"/>
        <v>0</v>
      </c>
      <c r="W1014">
        <v>429</v>
      </c>
      <c r="X1014" s="5" t="s">
        <v>4437</v>
      </c>
      <c r="AQ1014" s="19">
        <v>313</v>
      </c>
      <c r="BB1014" s="19"/>
    </row>
    <row r="1015" spans="1:54" ht="30">
      <c r="A1015">
        <v>834</v>
      </c>
      <c r="B1015" s="4">
        <v>315</v>
      </c>
      <c r="C1015">
        <v>50</v>
      </c>
      <c r="D1015">
        <v>24</v>
      </c>
      <c r="E1015" s="17">
        <v>313</v>
      </c>
      <c r="F1015">
        <v>49</v>
      </c>
      <c r="G1015">
        <v>13</v>
      </c>
      <c r="H1015">
        <v>2</v>
      </c>
      <c r="I1015">
        <v>0</v>
      </c>
      <c r="J1015">
        <v>0</v>
      </c>
      <c r="K1015">
        <v>32</v>
      </c>
      <c r="L1015">
        <v>0</v>
      </c>
      <c r="M1015">
        <v>0</v>
      </c>
      <c r="P1015" s="4" t="str">
        <f>VLOOKUP(E1015,'Maps and Palettes'!$H$2:$I$418,2,FALSE)</f>
        <v>Phoenix Cave: Downstairs</v>
      </c>
      <c r="Q1015" s="5" t="s">
        <v>2319</v>
      </c>
      <c r="R1015">
        <v>821</v>
      </c>
      <c r="S1015" s="4">
        <f t="shared" si="353"/>
        <v>313</v>
      </c>
      <c r="T1015" s="4">
        <f t="shared" si="354"/>
        <v>50</v>
      </c>
      <c r="U1015" s="4">
        <f t="shared" si="355"/>
        <v>23</v>
      </c>
      <c r="V1015" s="4">
        <f t="shared" si="356"/>
        <v>0</v>
      </c>
      <c r="W1015">
        <v>429</v>
      </c>
      <c r="X1015" s="5" t="s">
        <v>4437</v>
      </c>
      <c r="AQ1015" s="19">
        <v>313</v>
      </c>
      <c r="BB1015" s="19"/>
    </row>
    <row r="1016" spans="1:54" ht="30">
      <c r="A1016">
        <v>835</v>
      </c>
      <c r="B1016" s="4">
        <v>315</v>
      </c>
      <c r="C1016">
        <v>29</v>
      </c>
      <c r="D1016">
        <v>18</v>
      </c>
      <c r="E1016" s="17">
        <v>313</v>
      </c>
      <c r="F1016">
        <v>29</v>
      </c>
      <c r="G1016">
        <v>13</v>
      </c>
      <c r="H1016">
        <v>2</v>
      </c>
      <c r="I1016">
        <v>0</v>
      </c>
      <c r="J1016">
        <v>0</v>
      </c>
      <c r="K1016">
        <v>32</v>
      </c>
      <c r="L1016">
        <v>0</v>
      </c>
      <c r="M1016">
        <v>0</v>
      </c>
      <c r="P1016" s="4" t="str">
        <f>VLOOKUP(E1016,'Maps and Palettes'!$H$2:$I$418,2,FALSE)</f>
        <v>Phoenix Cave: Downstairs</v>
      </c>
      <c r="Q1016" s="5" t="s">
        <v>2320</v>
      </c>
      <c r="R1016">
        <v>823</v>
      </c>
      <c r="S1016" s="4">
        <f t="shared" si="353"/>
        <v>313</v>
      </c>
      <c r="T1016" s="4">
        <f t="shared" si="354"/>
        <v>29</v>
      </c>
      <c r="U1016" s="4">
        <f t="shared" si="355"/>
        <v>17</v>
      </c>
      <c r="V1016" s="4">
        <f t="shared" si="356"/>
        <v>0</v>
      </c>
      <c r="W1016">
        <v>429</v>
      </c>
      <c r="X1016" s="5" t="s">
        <v>4437</v>
      </c>
      <c r="AQ1016" s="19">
        <v>313</v>
      </c>
      <c r="BB1016" s="19"/>
    </row>
    <row r="1017" spans="1:54" ht="30">
      <c r="A1017">
        <v>836</v>
      </c>
      <c r="B1017" s="4">
        <v>315</v>
      </c>
      <c r="C1017">
        <v>23</v>
      </c>
      <c r="D1017">
        <v>13</v>
      </c>
      <c r="E1017" s="17">
        <v>313</v>
      </c>
      <c r="F1017">
        <v>23</v>
      </c>
      <c r="G1017">
        <v>8</v>
      </c>
      <c r="H1017">
        <v>2</v>
      </c>
      <c r="I1017">
        <v>0</v>
      </c>
      <c r="J1017">
        <v>0</v>
      </c>
      <c r="K1017">
        <v>32</v>
      </c>
      <c r="L1017">
        <v>0</v>
      </c>
      <c r="M1017">
        <v>0</v>
      </c>
      <c r="P1017" s="4" t="str">
        <f>VLOOKUP(E1017,'Maps and Palettes'!$H$2:$I$418,2,FALSE)</f>
        <v>Phoenix Cave: Downstairs</v>
      </c>
      <c r="Q1017" s="5" t="s">
        <v>2321</v>
      </c>
      <c r="R1017">
        <v>824</v>
      </c>
      <c r="S1017" s="4">
        <f t="shared" si="353"/>
        <v>313</v>
      </c>
      <c r="T1017" s="4">
        <f t="shared" si="354"/>
        <v>23</v>
      </c>
      <c r="U1017" s="4">
        <f t="shared" si="355"/>
        <v>12</v>
      </c>
      <c r="V1017" s="4">
        <f t="shared" si="356"/>
        <v>0</v>
      </c>
      <c r="W1017">
        <v>430</v>
      </c>
      <c r="X1017" s="5" t="s">
        <v>4438</v>
      </c>
      <c r="AQ1017" s="19">
        <v>313</v>
      </c>
      <c r="BB1017" s="19"/>
    </row>
    <row r="1018" spans="1:54" ht="30">
      <c r="A1018">
        <v>837</v>
      </c>
      <c r="B1018" s="4">
        <v>315</v>
      </c>
      <c r="C1018">
        <v>11</v>
      </c>
      <c r="D1018">
        <v>14</v>
      </c>
      <c r="E1018" s="17">
        <v>313</v>
      </c>
      <c r="F1018">
        <v>13</v>
      </c>
      <c r="G1018">
        <v>9</v>
      </c>
      <c r="H1018">
        <v>2</v>
      </c>
      <c r="I1018">
        <v>0</v>
      </c>
      <c r="J1018">
        <v>0</v>
      </c>
      <c r="K1018">
        <v>32</v>
      </c>
      <c r="L1018">
        <v>0</v>
      </c>
      <c r="M1018">
        <v>0</v>
      </c>
      <c r="P1018" s="4" t="str">
        <f>VLOOKUP(E1018,'Maps and Palettes'!$H$2:$I$418,2,FALSE)</f>
        <v>Phoenix Cave: Downstairs</v>
      </c>
      <c r="Q1018" s="5" t="s">
        <v>2322</v>
      </c>
      <c r="R1018">
        <v>825</v>
      </c>
      <c r="S1018" s="4">
        <f t="shared" si="353"/>
        <v>313</v>
      </c>
      <c r="T1018" s="4">
        <f t="shared" si="354"/>
        <v>11</v>
      </c>
      <c r="U1018" s="4">
        <f t="shared" si="355"/>
        <v>13</v>
      </c>
      <c r="V1018" s="4">
        <f t="shared" si="356"/>
        <v>0</v>
      </c>
      <c r="W1018">
        <v>431</v>
      </c>
      <c r="X1018" s="5" t="s">
        <v>4439</v>
      </c>
      <c r="Y1018" s="4" t="s">
        <v>4430</v>
      </c>
      <c r="AQ1018" s="19">
        <v>313</v>
      </c>
      <c r="BB1018" s="19"/>
    </row>
    <row r="1019" spans="1:54" ht="30">
      <c r="A1019">
        <v>838</v>
      </c>
      <c r="B1019" s="4">
        <v>315</v>
      </c>
      <c r="C1019">
        <v>16</v>
      </c>
      <c r="D1019">
        <v>52</v>
      </c>
      <c r="E1019" s="17">
        <v>313</v>
      </c>
      <c r="F1019">
        <v>18</v>
      </c>
      <c r="G1019">
        <v>52</v>
      </c>
      <c r="H1019">
        <v>2</v>
      </c>
      <c r="I1019">
        <v>0</v>
      </c>
      <c r="J1019">
        <v>0</v>
      </c>
      <c r="K1019">
        <v>32</v>
      </c>
      <c r="L1019">
        <v>0</v>
      </c>
      <c r="M1019">
        <v>0</v>
      </c>
      <c r="P1019" s="4" t="str">
        <f>VLOOKUP(E1019,'Maps and Palettes'!$H$2:$I$418,2,FALSE)</f>
        <v>Phoenix Cave: Downstairs</v>
      </c>
      <c r="Q1019" s="5" t="s">
        <v>2323</v>
      </c>
      <c r="R1019">
        <v>822</v>
      </c>
      <c r="S1019" s="4">
        <f t="shared" si="353"/>
        <v>313</v>
      </c>
      <c r="T1019" s="4">
        <f t="shared" si="354"/>
        <v>16</v>
      </c>
      <c r="U1019" s="4">
        <f t="shared" si="355"/>
        <v>51</v>
      </c>
      <c r="V1019" s="4">
        <f t="shared" si="356"/>
        <v>0</v>
      </c>
      <c r="W1019">
        <v>432</v>
      </c>
      <c r="X1019" s="5" t="s">
        <v>4440</v>
      </c>
      <c r="Y1019" s="4" t="s">
        <v>4430</v>
      </c>
      <c r="AQ1019" s="19">
        <v>313</v>
      </c>
      <c r="BB1019" s="19"/>
    </row>
    <row r="1020" spans="1:54" ht="30">
      <c r="A1020">
        <v>839</v>
      </c>
      <c r="B1020" s="4">
        <v>315</v>
      </c>
      <c r="C1020">
        <v>6</v>
      </c>
      <c r="D1020">
        <v>13</v>
      </c>
      <c r="E1020" s="17">
        <v>313</v>
      </c>
      <c r="F1020">
        <v>6</v>
      </c>
      <c r="G1020">
        <v>8</v>
      </c>
      <c r="H1020">
        <v>2</v>
      </c>
      <c r="I1020">
        <v>0</v>
      </c>
      <c r="J1020">
        <v>0</v>
      </c>
      <c r="K1020">
        <v>32</v>
      </c>
      <c r="L1020">
        <v>0</v>
      </c>
      <c r="M1020">
        <v>0</v>
      </c>
      <c r="P1020" s="4" t="str">
        <f>VLOOKUP(E1020,'Maps and Palettes'!$H$2:$I$418,2,FALSE)</f>
        <v>Phoenix Cave: Downstairs</v>
      </c>
      <c r="Q1020" s="5" t="s">
        <v>2324</v>
      </c>
      <c r="R1020">
        <v>826</v>
      </c>
      <c r="S1020" s="4">
        <f t="shared" si="353"/>
        <v>313</v>
      </c>
      <c r="T1020" s="4">
        <f t="shared" si="354"/>
        <v>6</v>
      </c>
      <c r="U1020" s="4">
        <f t="shared" si="355"/>
        <v>12</v>
      </c>
      <c r="V1020" s="4">
        <f t="shared" si="356"/>
        <v>0</v>
      </c>
      <c r="W1020">
        <v>433</v>
      </c>
      <c r="X1020" s="5" t="s">
        <v>4441</v>
      </c>
      <c r="Y1020" s="4" t="s">
        <v>4430</v>
      </c>
      <c r="AQ1020" s="19">
        <v>313</v>
      </c>
      <c r="BB1020" s="19"/>
    </row>
    <row r="1021" spans="1:54">
      <c r="A1021">
        <v>840</v>
      </c>
      <c r="B1021" s="4">
        <v>315</v>
      </c>
      <c r="C1021">
        <v>13</v>
      </c>
      <c r="D1021">
        <v>6</v>
      </c>
      <c r="E1021" s="17">
        <v>314</v>
      </c>
      <c r="F1021">
        <v>73</v>
      </c>
      <c r="G1021">
        <v>58</v>
      </c>
      <c r="H1021">
        <v>0</v>
      </c>
      <c r="I1021">
        <v>0</v>
      </c>
      <c r="J1021">
        <v>0</v>
      </c>
      <c r="K1021">
        <v>0</v>
      </c>
      <c r="L1021">
        <v>0</v>
      </c>
      <c r="M1021">
        <v>0</v>
      </c>
      <c r="P1021" s="4" t="str">
        <f>VLOOKUP(E1021,'Maps and Palettes'!$H$2:$I$418,2,FALSE)</f>
        <v>Phoenix Cave: Downstairs (?)</v>
      </c>
      <c r="Q1021" s="5" t="s">
        <v>2312</v>
      </c>
      <c r="Y1021" s="4" t="s">
        <v>2325</v>
      </c>
      <c r="AQ1021" s="19">
        <v>314</v>
      </c>
      <c r="BB1021" s="19"/>
    </row>
    <row r="1022" spans="1:54">
      <c r="A1022">
        <v>841</v>
      </c>
      <c r="B1022" s="4">
        <v>315</v>
      </c>
      <c r="C1022">
        <v>47</v>
      </c>
      <c r="D1022">
        <v>8</v>
      </c>
      <c r="E1022" s="17">
        <v>316</v>
      </c>
      <c r="F1022">
        <v>73</v>
      </c>
      <c r="G1022">
        <v>58</v>
      </c>
      <c r="H1022">
        <v>0</v>
      </c>
      <c r="I1022">
        <v>0</v>
      </c>
      <c r="J1022">
        <v>0</v>
      </c>
      <c r="K1022">
        <v>0</v>
      </c>
      <c r="L1022">
        <v>0</v>
      </c>
      <c r="M1022">
        <v>0</v>
      </c>
      <c r="P1022" s="4" t="str">
        <f>VLOOKUP(E1022,'Maps and Palettes'!$H$2:$I$418,2,FALSE)</f>
        <v>Phoenix Cave: Upstairs (?)</v>
      </c>
      <c r="Q1022" s="5" t="s">
        <v>2312</v>
      </c>
      <c r="Y1022" s="4" t="s">
        <v>2325</v>
      </c>
      <c r="AQ1022" s="19">
        <v>316</v>
      </c>
      <c r="BB1022" s="19"/>
    </row>
    <row r="1023" spans="1:54">
      <c r="A1023">
        <v>842</v>
      </c>
      <c r="B1023" s="4">
        <v>316</v>
      </c>
      <c r="C1023">
        <v>73</v>
      </c>
      <c r="D1023">
        <v>59</v>
      </c>
      <c r="E1023" s="17">
        <v>315</v>
      </c>
      <c r="F1023">
        <v>47</v>
      </c>
      <c r="G1023">
        <v>10</v>
      </c>
      <c r="H1023">
        <v>2</v>
      </c>
      <c r="I1023">
        <v>0</v>
      </c>
      <c r="J1023">
        <v>0</v>
      </c>
      <c r="K1023">
        <v>32</v>
      </c>
      <c r="L1023">
        <v>0</v>
      </c>
      <c r="M1023">
        <v>0</v>
      </c>
      <c r="P1023" s="4" t="str">
        <f>VLOOKUP(E1023,'Maps and Palettes'!$H$2:$I$418,2,FALSE)</f>
        <v>Phoenix Cave: Upstairs</v>
      </c>
      <c r="Q1023" s="5" t="s">
        <v>2312</v>
      </c>
      <c r="R1023" s="4"/>
      <c r="S1023" s="4"/>
      <c r="T1023" s="4"/>
      <c r="U1023" s="4"/>
      <c r="V1023" s="4"/>
      <c r="W1023" s="4"/>
      <c r="Y1023" s="4" t="s">
        <v>2311</v>
      </c>
      <c r="Z1023" s="4"/>
      <c r="AB1023" s="4"/>
      <c r="AC1023" s="4"/>
      <c r="AQ1023" s="19">
        <v>315</v>
      </c>
      <c r="BB1023" s="19"/>
    </row>
    <row r="1024" spans="1:54" ht="45">
      <c r="A1024">
        <v>843</v>
      </c>
      <c r="B1024" s="4">
        <v>317</v>
      </c>
      <c r="C1024">
        <v>11</v>
      </c>
      <c r="D1024">
        <v>38</v>
      </c>
      <c r="E1024" s="17">
        <v>317</v>
      </c>
      <c r="F1024">
        <v>24</v>
      </c>
      <c r="G1024">
        <v>43</v>
      </c>
      <c r="H1024">
        <v>2</v>
      </c>
      <c r="I1024">
        <v>0</v>
      </c>
      <c r="J1024">
        <v>0</v>
      </c>
      <c r="K1024">
        <v>32</v>
      </c>
      <c r="L1024">
        <v>0</v>
      </c>
      <c r="M1024">
        <v>0</v>
      </c>
      <c r="P1024" s="4" t="str">
        <f>VLOOKUP(E1024,'Maps and Palettes'!$H$2:$I$418,2,FALSE)</f>
        <v>Cyan's Dream: 3 Stooges</v>
      </c>
      <c r="Q1024" s="5" t="s">
        <v>2326</v>
      </c>
      <c r="W1024">
        <v>434</v>
      </c>
      <c r="X1024" s="5" t="s">
        <v>4443</v>
      </c>
      <c r="Y1024" s="4" t="s">
        <v>4442</v>
      </c>
      <c r="AQ1024" s="19">
        <v>317</v>
      </c>
      <c r="BB1024" s="19"/>
    </row>
    <row r="1025" spans="1:54" ht="45">
      <c r="A1025">
        <v>844</v>
      </c>
      <c r="B1025" s="4">
        <v>317</v>
      </c>
      <c r="C1025">
        <v>9</v>
      </c>
      <c r="D1025">
        <v>44</v>
      </c>
      <c r="E1025" s="17">
        <v>317</v>
      </c>
      <c r="F1025">
        <v>9</v>
      </c>
      <c r="G1025">
        <v>50</v>
      </c>
      <c r="H1025">
        <v>2</v>
      </c>
      <c r="I1025">
        <v>0</v>
      </c>
      <c r="J1025">
        <v>0</v>
      </c>
      <c r="K1025">
        <v>32</v>
      </c>
      <c r="L1025">
        <v>0</v>
      </c>
      <c r="M1025">
        <v>0</v>
      </c>
      <c r="P1025" s="4" t="str">
        <f>VLOOKUP(E1025,'Maps and Palettes'!$H$2:$I$418,2,FALSE)</f>
        <v>Cyan's Dream: 3 Stooges</v>
      </c>
      <c r="Q1025" s="5" t="s">
        <v>2327</v>
      </c>
      <c r="W1025">
        <v>434</v>
      </c>
      <c r="X1025" s="5" t="s">
        <v>4443</v>
      </c>
      <c r="Y1025" s="4" t="s">
        <v>4442</v>
      </c>
      <c r="AQ1025" s="19">
        <v>317</v>
      </c>
      <c r="BB1025" s="19"/>
    </row>
    <row r="1026" spans="1:54" ht="30">
      <c r="A1026">
        <v>845</v>
      </c>
      <c r="B1026" s="4">
        <v>317</v>
      </c>
      <c r="C1026">
        <v>3</v>
      </c>
      <c r="D1026">
        <v>47</v>
      </c>
      <c r="E1026" s="17">
        <v>317</v>
      </c>
      <c r="F1026">
        <v>5</v>
      </c>
      <c r="G1026">
        <v>44</v>
      </c>
      <c r="H1026">
        <v>2</v>
      </c>
      <c r="I1026">
        <v>0</v>
      </c>
      <c r="J1026">
        <v>0</v>
      </c>
      <c r="K1026">
        <v>32</v>
      </c>
      <c r="L1026">
        <v>0</v>
      </c>
      <c r="M1026">
        <v>0</v>
      </c>
      <c r="P1026" s="4" t="str">
        <f>VLOOKUP(E1026,'Maps and Palettes'!$H$2:$I$418,2,FALSE)</f>
        <v>Cyan's Dream: 3 Stooges</v>
      </c>
      <c r="Q1026" s="5" t="s">
        <v>2328</v>
      </c>
      <c r="W1026">
        <v>435</v>
      </c>
      <c r="X1026" s="5" t="s">
        <v>4444</v>
      </c>
      <c r="Y1026" s="4" t="s">
        <v>4442</v>
      </c>
      <c r="AQ1026" s="19">
        <v>317</v>
      </c>
      <c r="BB1026" s="19"/>
    </row>
    <row r="1027" spans="1:54" ht="30">
      <c r="A1027">
        <v>846</v>
      </c>
      <c r="B1027" s="4">
        <v>317</v>
      </c>
      <c r="C1027">
        <v>19</v>
      </c>
      <c r="D1027">
        <v>39</v>
      </c>
      <c r="E1027" s="17">
        <v>317</v>
      </c>
      <c r="F1027">
        <v>5</v>
      </c>
      <c r="G1027">
        <v>44</v>
      </c>
      <c r="H1027">
        <v>2</v>
      </c>
      <c r="I1027">
        <v>0</v>
      </c>
      <c r="J1027">
        <v>0</v>
      </c>
      <c r="K1027">
        <v>32</v>
      </c>
      <c r="L1027">
        <v>0</v>
      </c>
      <c r="M1027">
        <v>0</v>
      </c>
      <c r="P1027" s="4" t="str">
        <f>VLOOKUP(E1027,'Maps and Palettes'!$H$2:$I$418,2,FALSE)</f>
        <v>Cyan's Dream: 3 Stooges</v>
      </c>
      <c r="Q1027" s="5" t="s">
        <v>2329</v>
      </c>
      <c r="W1027">
        <v>436</v>
      </c>
      <c r="X1027" s="5" t="s">
        <v>4445</v>
      </c>
      <c r="Y1027" s="4" t="s">
        <v>4442</v>
      </c>
      <c r="AQ1027" s="19">
        <v>317</v>
      </c>
      <c r="BB1027" s="19"/>
    </row>
    <row r="1028" spans="1:54" ht="30">
      <c r="A1028">
        <v>847</v>
      </c>
      <c r="B1028" s="4">
        <v>317</v>
      </c>
      <c r="C1028">
        <v>12</v>
      </c>
      <c r="D1028">
        <v>48</v>
      </c>
      <c r="E1028" s="17">
        <v>317</v>
      </c>
      <c r="F1028">
        <v>15</v>
      </c>
      <c r="G1028">
        <v>41</v>
      </c>
      <c r="H1028">
        <v>2</v>
      </c>
      <c r="I1028">
        <v>0</v>
      </c>
      <c r="J1028">
        <v>0</v>
      </c>
      <c r="K1028">
        <v>32</v>
      </c>
      <c r="L1028">
        <v>0</v>
      </c>
      <c r="M1028">
        <v>0</v>
      </c>
      <c r="P1028" s="4" t="str">
        <f>VLOOKUP(E1028,'Maps and Palettes'!$H$2:$I$418,2,FALSE)</f>
        <v>Cyan's Dream: 3 Stooges</v>
      </c>
      <c r="Q1028" s="5" t="s">
        <v>2330</v>
      </c>
      <c r="W1028">
        <v>437</v>
      </c>
      <c r="X1028" s="5" t="s">
        <v>4446</v>
      </c>
      <c r="Y1028" s="4" t="s">
        <v>4442</v>
      </c>
      <c r="AQ1028" s="19">
        <v>317</v>
      </c>
      <c r="BB1028" s="19"/>
    </row>
    <row r="1029" spans="1:54" ht="30">
      <c r="A1029">
        <v>848</v>
      </c>
      <c r="B1029" s="4">
        <v>317</v>
      </c>
      <c r="C1029">
        <v>13</v>
      </c>
      <c r="D1029">
        <v>47</v>
      </c>
      <c r="E1029" s="17">
        <v>317</v>
      </c>
      <c r="F1029">
        <v>18</v>
      </c>
      <c r="G1029">
        <v>59</v>
      </c>
      <c r="H1029">
        <v>2</v>
      </c>
      <c r="I1029">
        <v>0</v>
      </c>
      <c r="J1029">
        <v>0</v>
      </c>
      <c r="K1029">
        <v>32</v>
      </c>
      <c r="L1029">
        <v>0</v>
      </c>
      <c r="M1029">
        <v>0</v>
      </c>
      <c r="P1029" s="4" t="str">
        <f>VLOOKUP(E1029,'Maps and Palettes'!$H$2:$I$418,2,FALSE)</f>
        <v>Cyan's Dream: 3 Stooges</v>
      </c>
      <c r="Q1029" s="5" t="s">
        <v>2331</v>
      </c>
      <c r="W1029">
        <v>437</v>
      </c>
      <c r="X1029" s="5" t="s">
        <v>4446</v>
      </c>
      <c r="Y1029" s="4" t="s">
        <v>4442</v>
      </c>
      <c r="AQ1029" s="19">
        <v>317</v>
      </c>
      <c r="BB1029" s="19"/>
    </row>
    <row r="1030" spans="1:54" ht="30">
      <c r="A1030">
        <v>849</v>
      </c>
      <c r="B1030" s="4">
        <v>317</v>
      </c>
      <c r="C1030">
        <v>14</v>
      </c>
      <c r="D1030">
        <v>48</v>
      </c>
      <c r="E1030" s="17">
        <v>317</v>
      </c>
      <c r="F1030">
        <v>24</v>
      </c>
      <c r="G1030">
        <v>43</v>
      </c>
      <c r="H1030">
        <v>2</v>
      </c>
      <c r="I1030">
        <v>0</v>
      </c>
      <c r="J1030">
        <v>0</v>
      </c>
      <c r="K1030">
        <v>32</v>
      </c>
      <c r="L1030">
        <v>0</v>
      </c>
      <c r="M1030">
        <v>0</v>
      </c>
      <c r="P1030" s="4" t="str">
        <f>VLOOKUP(E1030,'Maps and Palettes'!$H$2:$I$418,2,FALSE)</f>
        <v>Cyan's Dream: 3 Stooges</v>
      </c>
      <c r="Q1030" s="5" t="s">
        <v>2332</v>
      </c>
      <c r="W1030">
        <v>437</v>
      </c>
      <c r="X1030" s="5" t="s">
        <v>4446</v>
      </c>
      <c r="Y1030" s="4" t="s">
        <v>4442</v>
      </c>
      <c r="AQ1030" s="19">
        <v>317</v>
      </c>
      <c r="BB1030" s="19"/>
    </row>
    <row r="1031" spans="1:54" ht="30">
      <c r="A1031">
        <v>850</v>
      </c>
      <c r="B1031" s="4">
        <v>317</v>
      </c>
      <c r="C1031">
        <v>23</v>
      </c>
      <c r="D1031">
        <v>41</v>
      </c>
      <c r="E1031" s="17">
        <v>317</v>
      </c>
      <c r="F1031">
        <v>25</v>
      </c>
      <c r="G1031">
        <v>58</v>
      </c>
      <c r="H1031">
        <v>2</v>
      </c>
      <c r="I1031">
        <v>0</v>
      </c>
      <c r="J1031">
        <v>0</v>
      </c>
      <c r="K1031">
        <v>32</v>
      </c>
      <c r="L1031">
        <v>0</v>
      </c>
      <c r="M1031">
        <v>0</v>
      </c>
      <c r="P1031" s="4" t="str">
        <f>VLOOKUP(E1031,'Maps and Palettes'!$H$2:$I$418,2,FALSE)</f>
        <v>Cyan's Dream: 3 Stooges</v>
      </c>
      <c r="Q1031" s="5" t="s">
        <v>2333</v>
      </c>
      <c r="R1031">
        <v>851</v>
      </c>
      <c r="S1031" s="4">
        <f>IF(VLOOKUP(R1031,$A$3:$M$1354,5,FALSE)=511,"parent_map",VLOOKUP(R1031,$A$3:$M$1354,2,FALSE))</f>
        <v>317</v>
      </c>
      <c r="T1031" s="4">
        <f>VLOOKUP(R1031,$A$3:$M$1354,6,FALSE)</f>
        <v>23</v>
      </c>
      <c r="U1031" s="4">
        <f>VLOOKUP(R1031,$A$3:$M$1354,7,FALSE)</f>
        <v>42</v>
      </c>
      <c r="V1031" s="4">
        <f>VLOOKUP(R1031,$A$3:$M$1354,8,FALSE)</f>
        <v>2</v>
      </c>
      <c r="W1031">
        <v>438</v>
      </c>
      <c r="X1031" s="5" t="s">
        <v>4447</v>
      </c>
      <c r="AQ1031" s="19">
        <v>317</v>
      </c>
      <c r="BB1031" s="19"/>
    </row>
    <row r="1032" spans="1:54" ht="30">
      <c r="A1032">
        <v>851</v>
      </c>
      <c r="B1032" s="4">
        <v>317</v>
      </c>
      <c r="C1032">
        <v>25</v>
      </c>
      <c r="D1032">
        <v>57</v>
      </c>
      <c r="E1032" s="17">
        <v>317</v>
      </c>
      <c r="F1032">
        <v>23</v>
      </c>
      <c r="G1032">
        <v>42</v>
      </c>
      <c r="H1032">
        <v>2</v>
      </c>
      <c r="I1032">
        <v>0</v>
      </c>
      <c r="J1032">
        <v>0</v>
      </c>
      <c r="K1032">
        <v>32</v>
      </c>
      <c r="L1032">
        <v>0</v>
      </c>
      <c r="M1032">
        <v>0</v>
      </c>
      <c r="P1032" s="4" t="str">
        <f>VLOOKUP(E1032,'Maps and Palettes'!$H$2:$I$418,2,FALSE)</f>
        <v>Cyan's Dream: 3 Stooges</v>
      </c>
      <c r="Q1032" s="5" t="s">
        <v>2335</v>
      </c>
      <c r="R1032">
        <v>850</v>
      </c>
      <c r="S1032" s="4">
        <f>IF(VLOOKUP(R1032,$A$3:$M$1354,5,FALSE)=511,"parent_map",VLOOKUP(R1032,$A$3:$M$1354,2,FALSE))</f>
        <v>317</v>
      </c>
      <c r="T1032" s="4">
        <f>VLOOKUP(R1032,$A$3:$M$1354,6,FALSE)</f>
        <v>25</v>
      </c>
      <c r="U1032" s="4">
        <f>VLOOKUP(R1032,$A$3:$M$1354,7,FALSE)</f>
        <v>58</v>
      </c>
      <c r="V1032" s="4">
        <f>VLOOKUP(R1032,$A$3:$M$1354,8,FALSE)</f>
        <v>2</v>
      </c>
      <c r="W1032">
        <v>439</v>
      </c>
      <c r="X1032" s="5" t="s">
        <v>4448</v>
      </c>
      <c r="AQ1032" s="19">
        <v>317</v>
      </c>
      <c r="BB1032" s="19"/>
    </row>
    <row r="1033" spans="1:54" ht="30">
      <c r="A1033">
        <v>852</v>
      </c>
      <c r="B1033" s="4">
        <v>317</v>
      </c>
      <c r="C1033">
        <v>25</v>
      </c>
      <c r="D1033">
        <v>41</v>
      </c>
      <c r="E1033" s="17">
        <v>317</v>
      </c>
      <c r="F1033">
        <v>27</v>
      </c>
      <c r="G1033">
        <v>47</v>
      </c>
      <c r="H1033">
        <v>2</v>
      </c>
      <c r="I1033">
        <v>0</v>
      </c>
      <c r="J1033">
        <v>0</v>
      </c>
      <c r="K1033">
        <v>32</v>
      </c>
      <c r="L1033">
        <v>0</v>
      </c>
      <c r="M1033">
        <v>0</v>
      </c>
      <c r="P1033" s="4" t="str">
        <f>VLOOKUP(E1033,'Maps and Palettes'!$H$2:$I$418,2,FALSE)</f>
        <v>Cyan's Dream: 3 Stooges</v>
      </c>
      <c r="Q1033" s="5" t="s">
        <v>2334</v>
      </c>
      <c r="W1033">
        <v>438</v>
      </c>
      <c r="X1033" s="5" t="s">
        <v>4447</v>
      </c>
      <c r="Y1033" s="4" t="s">
        <v>4442</v>
      </c>
      <c r="AQ1033" s="19">
        <v>317</v>
      </c>
      <c r="BB1033" s="19"/>
    </row>
    <row r="1034" spans="1:54" ht="30">
      <c r="A1034">
        <v>853</v>
      </c>
      <c r="B1034" s="4">
        <v>317</v>
      </c>
      <c r="C1034">
        <v>22</v>
      </c>
      <c r="D1034">
        <v>46</v>
      </c>
      <c r="E1034" s="17">
        <v>317</v>
      </c>
      <c r="F1034">
        <v>18</v>
      </c>
      <c r="G1034">
        <v>59</v>
      </c>
      <c r="H1034">
        <v>2</v>
      </c>
      <c r="I1034">
        <v>0</v>
      </c>
      <c r="J1034">
        <v>0</v>
      </c>
      <c r="K1034">
        <v>32</v>
      </c>
      <c r="L1034">
        <v>0</v>
      </c>
      <c r="M1034">
        <v>0</v>
      </c>
      <c r="P1034" s="4" t="str">
        <f>VLOOKUP(E1034,'Maps and Palettes'!$H$2:$I$418,2,FALSE)</f>
        <v>Cyan's Dream: 3 Stooges</v>
      </c>
      <c r="Q1034" s="5" t="s">
        <v>2336</v>
      </c>
      <c r="W1034">
        <v>440</v>
      </c>
      <c r="X1034" s="5" t="s">
        <v>4449</v>
      </c>
      <c r="Y1034" s="4" t="s">
        <v>4442</v>
      </c>
      <c r="AQ1034" s="19">
        <v>317</v>
      </c>
      <c r="BB1034" s="19"/>
    </row>
    <row r="1035" spans="1:54" ht="30">
      <c r="A1035">
        <v>854</v>
      </c>
      <c r="B1035" s="4">
        <v>317</v>
      </c>
      <c r="C1035">
        <v>21</v>
      </c>
      <c r="D1035">
        <v>58</v>
      </c>
      <c r="E1035" s="17">
        <v>317</v>
      </c>
      <c r="F1035">
        <v>20</v>
      </c>
      <c r="G1035">
        <v>54</v>
      </c>
      <c r="H1035">
        <v>2</v>
      </c>
      <c r="I1035">
        <v>0</v>
      </c>
      <c r="J1035">
        <v>0</v>
      </c>
      <c r="K1035">
        <v>32</v>
      </c>
      <c r="L1035">
        <v>0</v>
      </c>
      <c r="M1035">
        <v>0</v>
      </c>
      <c r="P1035" s="4" t="str">
        <f>VLOOKUP(E1035,'Maps and Palettes'!$H$2:$I$418,2,FALSE)</f>
        <v>Cyan's Dream: 3 Stooges</v>
      </c>
      <c r="Q1035" s="5" t="s">
        <v>2337</v>
      </c>
      <c r="W1035">
        <v>441</v>
      </c>
      <c r="X1035" s="5" t="s">
        <v>4450</v>
      </c>
      <c r="Y1035" s="4" t="s">
        <v>4442</v>
      </c>
      <c r="AQ1035" s="19">
        <v>317</v>
      </c>
      <c r="BB1035" s="19"/>
    </row>
    <row r="1036" spans="1:54" ht="45">
      <c r="A1036">
        <v>855</v>
      </c>
      <c r="B1036" s="4">
        <v>317</v>
      </c>
      <c r="C1036">
        <v>8</v>
      </c>
      <c r="D1036">
        <v>55</v>
      </c>
      <c r="E1036" s="17">
        <v>317</v>
      </c>
      <c r="F1036">
        <v>46</v>
      </c>
      <c r="G1036">
        <v>47</v>
      </c>
      <c r="H1036">
        <v>2</v>
      </c>
      <c r="I1036">
        <v>0</v>
      </c>
      <c r="J1036">
        <v>0</v>
      </c>
      <c r="K1036">
        <v>32</v>
      </c>
      <c r="L1036">
        <v>0</v>
      </c>
      <c r="M1036">
        <v>0</v>
      </c>
      <c r="P1036" s="4" t="str">
        <f>VLOOKUP(E1036,'Maps and Palettes'!$H$2:$I$418,2,FALSE)</f>
        <v>Cyan's Dream: 3 Stooges</v>
      </c>
      <c r="Q1036" s="5" t="s">
        <v>2338</v>
      </c>
      <c r="R1036">
        <v>856</v>
      </c>
      <c r="S1036" s="4">
        <f t="shared" ref="S1036:S1052" si="357">IF(VLOOKUP(R1036,$A$3:$M$1354,5,FALSE)=511,"parent_map",VLOOKUP(R1036,$A$3:$M$1354,2,FALSE))</f>
        <v>317</v>
      </c>
      <c r="T1036" s="4">
        <f t="shared" ref="T1036:T1052" si="358">VLOOKUP(R1036,$A$3:$M$1354,6,FALSE)</f>
        <v>8</v>
      </c>
      <c r="U1036" s="4">
        <f t="shared" ref="U1036:U1052" si="359">VLOOKUP(R1036,$A$3:$M$1354,7,FALSE)</f>
        <v>56</v>
      </c>
      <c r="V1036" s="4">
        <f t="shared" ref="V1036:V1052" si="360">VLOOKUP(R1036,$A$3:$M$1354,8,FALSE)</f>
        <v>2</v>
      </c>
      <c r="W1036">
        <v>441</v>
      </c>
      <c r="X1036" s="5" t="s">
        <v>4450</v>
      </c>
      <c r="AQ1036" s="19">
        <v>317</v>
      </c>
      <c r="BB1036" s="19"/>
    </row>
    <row r="1037" spans="1:54">
      <c r="A1037">
        <v>856</v>
      </c>
      <c r="B1037" s="4">
        <v>317</v>
      </c>
      <c r="C1037">
        <v>46</v>
      </c>
      <c r="D1037">
        <v>46</v>
      </c>
      <c r="E1037" s="17">
        <v>317</v>
      </c>
      <c r="F1037">
        <v>8</v>
      </c>
      <c r="G1037">
        <v>56</v>
      </c>
      <c r="H1037">
        <v>2</v>
      </c>
      <c r="I1037">
        <v>0</v>
      </c>
      <c r="J1037">
        <v>0</v>
      </c>
      <c r="K1037">
        <v>32</v>
      </c>
      <c r="L1037">
        <v>0</v>
      </c>
      <c r="M1037">
        <v>0</v>
      </c>
      <c r="P1037" s="4" t="str">
        <f>VLOOKUP(E1037,'Maps and Palettes'!$H$2:$I$418,2,FALSE)</f>
        <v>Cyan's Dream: 3 Stooges</v>
      </c>
      <c r="Q1037" s="5" t="s">
        <v>2339</v>
      </c>
      <c r="R1037">
        <v>855</v>
      </c>
      <c r="S1037" s="4">
        <f t="shared" si="357"/>
        <v>317</v>
      </c>
      <c r="T1037" s="4">
        <f t="shared" si="358"/>
        <v>46</v>
      </c>
      <c r="U1037" s="4">
        <f t="shared" si="359"/>
        <v>47</v>
      </c>
      <c r="V1037" s="4">
        <f t="shared" si="360"/>
        <v>2</v>
      </c>
      <c r="W1037">
        <v>442</v>
      </c>
      <c r="X1037" s="5" t="s">
        <v>2339</v>
      </c>
      <c r="AQ1037" s="19">
        <v>317</v>
      </c>
      <c r="BB1037" s="19"/>
    </row>
    <row r="1038" spans="1:54">
      <c r="A1038">
        <v>857</v>
      </c>
      <c r="B1038" s="4">
        <v>318</v>
      </c>
      <c r="C1038">
        <v>8</v>
      </c>
      <c r="D1038">
        <v>5</v>
      </c>
      <c r="E1038" s="17">
        <v>315</v>
      </c>
      <c r="F1038">
        <v>35</v>
      </c>
      <c r="G1038">
        <v>58</v>
      </c>
      <c r="H1038">
        <v>0</v>
      </c>
      <c r="I1038">
        <v>1</v>
      </c>
      <c r="J1038">
        <v>0</v>
      </c>
      <c r="K1038">
        <v>8</v>
      </c>
      <c r="L1038">
        <v>0</v>
      </c>
      <c r="M1038">
        <v>0</v>
      </c>
      <c r="P1038" s="4" t="str">
        <f>VLOOKUP(E1038,'Maps and Palettes'!$H$2:$I$418,2,FALSE)</f>
        <v>Phoenix Cave: Upstairs</v>
      </c>
      <c r="Q1038" s="5" t="s">
        <v>2340</v>
      </c>
      <c r="R1038">
        <v>828</v>
      </c>
      <c r="S1038" s="4">
        <f t="shared" si="357"/>
        <v>315</v>
      </c>
      <c r="T1038" s="4">
        <f t="shared" si="358"/>
        <v>8</v>
      </c>
      <c r="U1038" s="4">
        <f t="shared" si="359"/>
        <v>6</v>
      </c>
      <c r="V1038" s="4">
        <f t="shared" si="360"/>
        <v>2</v>
      </c>
      <c r="W1038">
        <v>443</v>
      </c>
      <c r="X1038" s="5" t="s">
        <v>2340</v>
      </c>
      <c r="AQ1038" s="19">
        <v>315</v>
      </c>
      <c r="BB1038" s="19"/>
    </row>
    <row r="1039" spans="1:54" ht="30">
      <c r="A1039">
        <v>858</v>
      </c>
      <c r="B1039" s="4">
        <v>319</v>
      </c>
      <c r="C1039">
        <v>6</v>
      </c>
      <c r="D1039">
        <v>7</v>
      </c>
      <c r="E1039" s="17">
        <v>320</v>
      </c>
      <c r="F1039">
        <v>18</v>
      </c>
      <c r="G1039">
        <v>12</v>
      </c>
      <c r="H1039">
        <v>0</v>
      </c>
      <c r="I1039">
        <v>0</v>
      </c>
      <c r="J1039">
        <v>0</v>
      </c>
      <c r="K1039">
        <v>0</v>
      </c>
      <c r="L1039">
        <v>0</v>
      </c>
      <c r="M1039">
        <v>0</v>
      </c>
      <c r="P1039" s="4" t="str">
        <f>VLOOKUP(E1039,'Maps and Palettes'!$H$2:$I$418,2,FALSE)</f>
        <v>Cyan's Dream: Caves</v>
      </c>
      <c r="Q1039" s="5" t="s">
        <v>2341</v>
      </c>
      <c r="R1039">
        <v>863</v>
      </c>
      <c r="S1039" s="4">
        <f t="shared" si="357"/>
        <v>320</v>
      </c>
      <c r="T1039" s="4">
        <f t="shared" si="358"/>
        <v>6</v>
      </c>
      <c r="U1039" s="4">
        <f t="shared" si="359"/>
        <v>8</v>
      </c>
      <c r="V1039" s="4">
        <f t="shared" si="360"/>
        <v>2</v>
      </c>
      <c r="W1039">
        <v>444</v>
      </c>
      <c r="X1039" s="5" t="s">
        <v>4453</v>
      </c>
      <c r="AQ1039" s="19">
        <v>320</v>
      </c>
      <c r="BB1039" s="19"/>
    </row>
    <row r="1040" spans="1:54" ht="30">
      <c r="A1040">
        <v>859</v>
      </c>
      <c r="B1040" s="4">
        <v>319</v>
      </c>
      <c r="C1040">
        <v>24</v>
      </c>
      <c r="D1040">
        <v>5</v>
      </c>
      <c r="E1040" s="17">
        <v>320</v>
      </c>
      <c r="F1040">
        <v>22</v>
      </c>
      <c r="G1040">
        <v>24</v>
      </c>
      <c r="H1040">
        <v>0</v>
      </c>
      <c r="I1040">
        <v>0</v>
      </c>
      <c r="J1040">
        <v>0</v>
      </c>
      <c r="K1040">
        <v>0</v>
      </c>
      <c r="L1040">
        <v>0</v>
      </c>
      <c r="M1040">
        <v>0</v>
      </c>
      <c r="P1040" s="4" t="str">
        <f>VLOOKUP(E1040,'Maps and Palettes'!$H$2:$I$418,2,FALSE)</f>
        <v>Cyan's Dream: Caves</v>
      </c>
      <c r="Q1040" s="5" t="s">
        <v>2342</v>
      </c>
      <c r="R1040">
        <v>864</v>
      </c>
      <c r="S1040" s="4">
        <f t="shared" si="357"/>
        <v>320</v>
      </c>
      <c r="T1040" s="4">
        <f t="shared" si="358"/>
        <v>24</v>
      </c>
      <c r="U1040" s="4">
        <f t="shared" si="359"/>
        <v>25</v>
      </c>
      <c r="V1040" s="4">
        <f t="shared" si="360"/>
        <v>3</v>
      </c>
      <c r="W1040">
        <v>444</v>
      </c>
      <c r="X1040" s="5" t="s">
        <v>4453</v>
      </c>
      <c r="AQ1040" s="19">
        <v>320</v>
      </c>
      <c r="BB1040" s="19"/>
    </row>
    <row r="1041" spans="1:54" ht="30">
      <c r="A1041">
        <v>860</v>
      </c>
      <c r="B1041" s="4">
        <v>319</v>
      </c>
      <c r="C1041">
        <v>25</v>
      </c>
      <c r="D1041">
        <v>24</v>
      </c>
      <c r="E1041" s="17">
        <v>320</v>
      </c>
      <c r="F1041">
        <v>22</v>
      </c>
      <c r="G1041">
        <v>24</v>
      </c>
      <c r="H1041">
        <v>0</v>
      </c>
      <c r="I1041">
        <v>0</v>
      </c>
      <c r="J1041">
        <v>0</v>
      </c>
      <c r="K1041">
        <v>0</v>
      </c>
      <c r="L1041">
        <v>0</v>
      </c>
      <c r="M1041">
        <v>0</v>
      </c>
      <c r="P1041" s="4" t="str">
        <f>VLOOKUP(E1041,'Maps and Palettes'!$H$2:$I$418,2,FALSE)</f>
        <v>Cyan's Dream: Caves</v>
      </c>
      <c r="Q1041" s="5" t="s">
        <v>2343</v>
      </c>
      <c r="R1041">
        <v>864</v>
      </c>
      <c r="S1041" s="4">
        <f t="shared" si="357"/>
        <v>320</v>
      </c>
      <c r="T1041" s="4">
        <f t="shared" si="358"/>
        <v>24</v>
      </c>
      <c r="U1041" s="4">
        <f t="shared" si="359"/>
        <v>25</v>
      </c>
      <c r="V1041" s="4">
        <f t="shared" si="360"/>
        <v>3</v>
      </c>
      <c r="W1041">
        <v>445</v>
      </c>
      <c r="X1041" s="5" t="s">
        <v>4451</v>
      </c>
      <c r="AO1041" s="19" t="s">
        <v>0</v>
      </c>
      <c r="AP1041" s="19" t="s">
        <v>6025</v>
      </c>
      <c r="AQ1041" s="19">
        <v>320</v>
      </c>
      <c r="AR1041" s="19" t="s">
        <v>2343</v>
      </c>
      <c r="BB1041" s="19"/>
    </row>
    <row r="1042" spans="1:54" ht="30">
      <c r="A1042">
        <v>861</v>
      </c>
      <c r="B1042" s="4">
        <v>319</v>
      </c>
      <c r="C1042">
        <v>25</v>
      </c>
      <c r="D1042">
        <v>25</v>
      </c>
      <c r="E1042" s="17">
        <v>320</v>
      </c>
      <c r="F1042">
        <v>22</v>
      </c>
      <c r="G1042">
        <v>24</v>
      </c>
      <c r="H1042">
        <v>0</v>
      </c>
      <c r="I1042">
        <v>0</v>
      </c>
      <c r="J1042">
        <v>0</v>
      </c>
      <c r="K1042">
        <v>0</v>
      </c>
      <c r="L1042">
        <v>0</v>
      </c>
      <c r="M1042">
        <v>0</v>
      </c>
      <c r="P1042" s="4" t="str">
        <f>VLOOKUP(E1042,'Maps and Palettes'!$H$2:$I$418,2,FALSE)</f>
        <v>Cyan's Dream: Caves</v>
      </c>
      <c r="Q1042" s="5" t="s">
        <v>2344</v>
      </c>
      <c r="R1042">
        <v>864</v>
      </c>
      <c r="S1042" s="4">
        <f t="shared" si="357"/>
        <v>320</v>
      </c>
      <c r="T1042" s="4">
        <f t="shared" si="358"/>
        <v>24</v>
      </c>
      <c r="U1042" s="4">
        <f t="shared" si="359"/>
        <v>25</v>
      </c>
      <c r="V1042" s="4">
        <f t="shared" si="360"/>
        <v>3</v>
      </c>
      <c r="W1042">
        <v>445</v>
      </c>
      <c r="X1042" s="5" t="s">
        <v>4451</v>
      </c>
      <c r="AP1042" s="19" t="s">
        <v>6025</v>
      </c>
      <c r="AQ1042" s="19">
        <v>320</v>
      </c>
      <c r="BB1042" s="19"/>
    </row>
    <row r="1043" spans="1:54" ht="30">
      <c r="A1043">
        <v>862</v>
      </c>
      <c r="B1043" s="4">
        <v>320</v>
      </c>
      <c r="C1043">
        <v>6</v>
      </c>
      <c r="D1043">
        <v>22</v>
      </c>
      <c r="E1043" s="17">
        <v>319</v>
      </c>
      <c r="F1043">
        <v>6</v>
      </c>
      <c r="G1043">
        <v>8</v>
      </c>
      <c r="H1043">
        <v>2</v>
      </c>
      <c r="I1043">
        <v>0</v>
      </c>
      <c r="J1043">
        <v>0</v>
      </c>
      <c r="K1043">
        <v>32</v>
      </c>
      <c r="L1043">
        <v>0</v>
      </c>
      <c r="M1043">
        <v>0</v>
      </c>
      <c r="P1043" s="4" t="str">
        <f>VLOOKUP(E1043,'Maps and Palettes'!$H$2:$I$418,2,FALSE)</f>
        <v>Cyan's Dream: Cliffs</v>
      </c>
      <c r="Q1043" s="5" t="s">
        <v>2345</v>
      </c>
      <c r="R1043">
        <v>858</v>
      </c>
      <c r="S1043" s="4">
        <f t="shared" si="357"/>
        <v>319</v>
      </c>
      <c r="T1043" s="4">
        <f t="shared" si="358"/>
        <v>18</v>
      </c>
      <c r="U1043" s="4">
        <f t="shared" si="359"/>
        <v>12</v>
      </c>
      <c r="V1043" s="4">
        <f t="shared" si="360"/>
        <v>0</v>
      </c>
      <c r="W1043">
        <v>446</v>
      </c>
      <c r="X1043" s="5" t="s">
        <v>4452</v>
      </c>
      <c r="Y1043" t="s">
        <v>1518</v>
      </c>
      <c r="AQ1043" s="19">
        <v>319</v>
      </c>
      <c r="BB1043" s="19"/>
    </row>
    <row r="1044" spans="1:54" ht="30">
      <c r="A1044">
        <v>863</v>
      </c>
      <c r="B1044" s="4">
        <v>320</v>
      </c>
      <c r="C1044">
        <v>18</v>
      </c>
      <c r="D1044">
        <v>13</v>
      </c>
      <c r="E1044" s="17">
        <v>319</v>
      </c>
      <c r="F1044">
        <v>6</v>
      </c>
      <c r="G1044">
        <v>8</v>
      </c>
      <c r="H1044">
        <v>2</v>
      </c>
      <c r="I1044">
        <v>0</v>
      </c>
      <c r="J1044">
        <v>0</v>
      </c>
      <c r="K1044">
        <v>32</v>
      </c>
      <c r="L1044">
        <v>0</v>
      </c>
      <c r="M1044">
        <v>0</v>
      </c>
      <c r="P1044" s="4" t="str">
        <f>VLOOKUP(E1044,'Maps and Palettes'!$H$2:$I$418,2,FALSE)</f>
        <v>Cyan's Dream: Cliffs</v>
      </c>
      <c r="Q1044" s="5" t="s">
        <v>2346</v>
      </c>
      <c r="R1044">
        <v>858</v>
      </c>
      <c r="S1044" s="4">
        <f t="shared" si="357"/>
        <v>319</v>
      </c>
      <c r="T1044" s="4">
        <f t="shared" si="358"/>
        <v>18</v>
      </c>
      <c r="U1044" s="4">
        <f t="shared" si="359"/>
        <v>12</v>
      </c>
      <c r="V1044" s="4">
        <f t="shared" si="360"/>
        <v>0</v>
      </c>
      <c r="W1044">
        <v>447</v>
      </c>
      <c r="X1044" s="5" t="s">
        <v>4454</v>
      </c>
      <c r="AQ1044" s="19">
        <v>319</v>
      </c>
      <c r="BB1044" s="19"/>
    </row>
    <row r="1045" spans="1:54" ht="30">
      <c r="A1045">
        <v>864</v>
      </c>
      <c r="B1045" s="4">
        <v>320</v>
      </c>
      <c r="C1045">
        <v>22</v>
      </c>
      <c r="D1045">
        <v>25</v>
      </c>
      <c r="E1045" s="17">
        <v>319</v>
      </c>
      <c r="F1045">
        <v>24</v>
      </c>
      <c r="G1045">
        <v>25</v>
      </c>
      <c r="H1045">
        <v>3</v>
      </c>
      <c r="I1045">
        <v>0</v>
      </c>
      <c r="J1045">
        <v>0</v>
      </c>
      <c r="K1045">
        <v>48</v>
      </c>
      <c r="L1045">
        <v>0</v>
      </c>
      <c r="M1045">
        <v>0</v>
      </c>
      <c r="P1045" s="4" t="str">
        <f>VLOOKUP(E1045,'Maps and Palettes'!$H$2:$I$418,2,FALSE)</f>
        <v>Cyan's Dream: Cliffs</v>
      </c>
      <c r="Q1045" s="5" t="s">
        <v>2347</v>
      </c>
      <c r="R1045">
        <v>861</v>
      </c>
      <c r="S1045" s="4">
        <f t="shared" si="357"/>
        <v>319</v>
      </c>
      <c r="T1045" s="4">
        <f t="shared" si="358"/>
        <v>22</v>
      </c>
      <c r="U1045" s="4">
        <f t="shared" si="359"/>
        <v>24</v>
      </c>
      <c r="V1045" s="4">
        <f t="shared" si="360"/>
        <v>0</v>
      </c>
      <c r="W1045">
        <v>447</v>
      </c>
      <c r="X1045" s="5" t="s">
        <v>4454</v>
      </c>
      <c r="AQ1045" s="19">
        <v>319</v>
      </c>
      <c r="BB1045" s="19"/>
    </row>
    <row r="1046" spans="1:54" ht="45">
      <c r="A1046">
        <v>865</v>
      </c>
      <c r="B1046" s="4">
        <v>321</v>
      </c>
      <c r="C1046">
        <v>1</v>
      </c>
      <c r="D1046">
        <v>7</v>
      </c>
      <c r="E1046" s="17">
        <v>143</v>
      </c>
      <c r="F1046">
        <v>58</v>
      </c>
      <c r="G1046">
        <v>8</v>
      </c>
      <c r="H1046">
        <v>3</v>
      </c>
      <c r="I1046">
        <v>0</v>
      </c>
      <c r="J1046">
        <v>0</v>
      </c>
      <c r="K1046">
        <v>48</v>
      </c>
      <c r="L1046">
        <v>0</v>
      </c>
      <c r="M1046">
        <v>0</v>
      </c>
      <c r="P1046" s="4" t="str">
        <f>VLOOKUP(E1046,'Maps and Palettes'!$H$2:$I$418,2,FALSE)</f>
        <v>Phantom Train: Exterior (Cyan's Dream)</v>
      </c>
      <c r="Q1046" s="5" t="s">
        <v>2348</v>
      </c>
      <c r="R1046">
        <v>477</v>
      </c>
      <c r="S1046">
        <f t="shared" si="357"/>
        <v>143</v>
      </c>
      <c r="T1046">
        <f t="shared" si="358"/>
        <v>2</v>
      </c>
      <c r="U1046">
        <f t="shared" si="359"/>
        <v>8</v>
      </c>
      <c r="V1046">
        <f t="shared" si="360"/>
        <v>1</v>
      </c>
      <c r="W1046">
        <v>448</v>
      </c>
      <c r="X1046" s="5" t="s">
        <v>4456</v>
      </c>
      <c r="Y1046" s="4" t="s">
        <v>4458</v>
      </c>
      <c r="AO1046" s="19" t="s">
        <v>0</v>
      </c>
      <c r="AP1046" s="19" t="s">
        <v>5004</v>
      </c>
      <c r="AQ1046" s="19">
        <v>143</v>
      </c>
      <c r="AR1046" s="19" t="s">
        <v>2348</v>
      </c>
      <c r="BB1046" s="19"/>
    </row>
    <row r="1047" spans="1:54" ht="45">
      <c r="A1047">
        <v>866</v>
      </c>
      <c r="B1047" s="4">
        <v>321</v>
      </c>
      <c r="C1047">
        <v>1</v>
      </c>
      <c r="D1047">
        <v>8</v>
      </c>
      <c r="E1047" s="17">
        <v>143</v>
      </c>
      <c r="F1047">
        <v>58</v>
      </c>
      <c r="G1047">
        <v>8</v>
      </c>
      <c r="H1047">
        <v>3</v>
      </c>
      <c r="I1047">
        <v>0</v>
      </c>
      <c r="J1047">
        <v>0</v>
      </c>
      <c r="K1047">
        <v>48</v>
      </c>
      <c r="L1047">
        <v>0</v>
      </c>
      <c r="M1047">
        <v>0</v>
      </c>
      <c r="P1047" s="4" t="str">
        <f>VLOOKUP(E1047,'Maps and Palettes'!$H$2:$I$418,2,FALSE)</f>
        <v>Phantom Train: Exterior (Cyan's Dream)</v>
      </c>
      <c r="Q1047" s="5" t="s">
        <v>2349</v>
      </c>
      <c r="R1047">
        <v>477</v>
      </c>
      <c r="S1047" s="4">
        <f t="shared" si="357"/>
        <v>143</v>
      </c>
      <c r="T1047" s="4">
        <f t="shared" si="358"/>
        <v>2</v>
      </c>
      <c r="U1047" s="4">
        <f t="shared" si="359"/>
        <v>8</v>
      </c>
      <c r="V1047" s="4">
        <f t="shared" si="360"/>
        <v>1</v>
      </c>
      <c r="W1047">
        <v>448</v>
      </c>
      <c r="X1047" s="5" t="s">
        <v>4456</v>
      </c>
      <c r="Y1047" s="4" t="s">
        <v>4458</v>
      </c>
      <c r="AP1047" s="19" t="s">
        <v>5004</v>
      </c>
      <c r="AQ1047" s="19">
        <v>143</v>
      </c>
      <c r="BB1047" s="19"/>
    </row>
    <row r="1048" spans="1:54" ht="30">
      <c r="A1048">
        <v>867</v>
      </c>
      <c r="B1048" s="4">
        <v>321</v>
      </c>
      <c r="C1048">
        <v>26</v>
      </c>
      <c r="D1048">
        <v>11</v>
      </c>
      <c r="E1048" s="17">
        <v>143</v>
      </c>
      <c r="F1048">
        <v>65</v>
      </c>
      <c r="G1048">
        <v>9</v>
      </c>
      <c r="H1048">
        <v>2</v>
      </c>
      <c r="I1048">
        <v>0</v>
      </c>
      <c r="J1048">
        <v>0</v>
      </c>
      <c r="K1048">
        <v>32</v>
      </c>
      <c r="L1048">
        <v>0</v>
      </c>
      <c r="M1048">
        <v>0</v>
      </c>
      <c r="P1048" s="4" t="str">
        <f>VLOOKUP(E1048,'Maps and Palettes'!$H$2:$I$418,2,FALSE)</f>
        <v>Phantom Train: Exterior (Cyan's Dream)</v>
      </c>
      <c r="Q1048" s="5" t="s">
        <v>2350</v>
      </c>
      <c r="R1048">
        <v>478</v>
      </c>
      <c r="S1048" s="4">
        <f t="shared" si="357"/>
        <v>143</v>
      </c>
      <c r="T1048" s="4">
        <f t="shared" si="358"/>
        <v>26</v>
      </c>
      <c r="U1048" s="4">
        <f t="shared" si="359"/>
        <v>10</v>
      </c>
      <c r="V1048" s="4">
        <f t="shared" si="360"/>
        <v>0</v>
      </c>
      <c r="W1048">
        <v>449</v>
      </c>
      <c r="X1048" s="5" t="s">
        <v>4455</v>
      </c>
      <c r="AQ1048" s="19">
        <v>143</v>
      </c>
      <c r="BB1048" s="19"/>
    </row>
    <row r="1049" spans="1:54" ht="30">
      <c r="A1049">
        <v>868</v>
      </c>
      <c r="B1049" s="4">
        <v>322</v>
      </c>
      <c r="C1049">
        <v>1</v>
      </c>
      <c r="D1049">
        <v>7</v>
      </c>
      <c r="E1049" s="17">
        <v>143</v>
      </c>
      <c r="F1049">
        <v>90</v>
      </c>
      <c r="G1049">
        <v>8</v>
      </c>
      <c r="H1049">
        <v>3</v>
      </c>
      <c r="I1049">
        <v>0</v>
      </c>
      <c r="J1049">
        <v>0</v>
      </c>
      <c r="K1049">
        <v>48</v>
      </c>
      <c r="L1049">
        <v>0</v>
      </c>
      <c r="M1049">
        <v>0</v>
      </c>
      <c r="P1049" s="4" t="str">
        <f>VLOOKUP(E1049,'Maps and Palettes'!$H$2:$I$418,2,FALSE)</f>
        <v>Phantom Train: Exterior (Cyan's Dream)</v>
      </c>
      <c r="Q1049" s="5" t="s">
        <v>2351</v>
      </c>
      <c r="R1049">
        <v>481</v>
      </c>
      <c r="S1049" s="4">
        <f t="shared" si="357"/>
        <v>143</v>
      </c>
      <c r="T1049" s="4">
        <f t="shared" si="358"/>
        <v>2</v>
      </c>
      <c r="U1049" s="4">
        <f t="shared" si="359"/>
        <v>7</v>
      </c>
      <c r="V1049" s="4">
        <f t="shared" si="360"/>
        <v>1</v>
      </c>
      <c r="W1049">
        <v>450</v>
      </c>
      <c r="X1049" s="5" t="s">
        <v>4457</v>
      </c>
      <c r="AO1049" s="19" t="s">
        <v>0</v>
      </c>
      <c r="AP1049" s="19" t="s">
        <v>6026</v>
      </c>
      <c r="AQ1049" s="19">
        <v>143</v>
      </c>
      <c r="AR1049" s="19" t="s">
        <v>2351</v>
      </c>
      <c r="BB1049" s="19"/>
    </row>
    <row r="1050" spans="1:54" ht="30">
      <c r="A1050">
        <v>869</v>
      </c>
      <c r="B1050" s="4">
        <v>322</v>
      </c>
      <c r="C1050">
        <v>1</v>
      </c>
      <c r="D1050">
        <v>8</v>
      </c>
      <c r="E1050" s="17">
        <v>143</v>
      </c>
      <c r="F1050">
        <v>90</v>
      </c>
      <c r="G1050">
        <v>8</v>
      </c>
      <c r="H1050">
        <v>3</v>
      </c>
      <c r="I1050">
        <v>0</v>
      </c>
      <c r="J1050">
        <v>0</v>
      </c>
      <c r="K1050">
        <v>48</v>
      </c>
      <c r="L1050">
        <v>0</v>
      </c>
      <c r="M1050">
        <v>0</v>
      </c>
      <c r="P1050" s="4" t="str">
        <f>VLOOKUP(E1050,'Maps and Palettes'!$H$2:$I$418,2,FALSE)</f>
        <v>Phantom Train: Exterior (Cyan's Dream)</v>
      </c>
      <c r="Q1050" s="5" t="s">
        <v>2352</v>
      </c>
      <c r="R1050">
        <v>481</v>
      </c>
      <c r="S1050" s="4">
        <f t="shared" si="357"/>
        <v>143</v>
      </c>
      <c r="T1050" s="4">
        <f t="shared" si="358"/>
        <v>2</v>
      </c>
      <c r="U1050" s="4">
        <f t="shared" si="359"/>
        <v>7</v>
      </c>
      <c r="V1050" s="4">
        <f t="shared" si="360"/>
        <v>1</v>
      </c>
      <c r="W1050">
        <v>450</v>
      </c>
      <c r="X1050" s="5" t="s">
        <v>4457</v>
      </c>
      <c r="AP1050" s="19" t="s">
        <v>6026</v>
      </c>
      <c r="AQ1050" s="19">
        <v>143</v>
      </c>
      <c r="BB1050" s="19"/>
    </row>
    <row r="1051" spans="1:54" ht="30">
      <c r="A1051">
        <v>870</v>
      </c>
      <c r="B1051" s="4">
        <v>322</v>
      </c>
      <c r="C1051">
        <v>30</v>
      </c>
      <c r="D1051">
        <v>7</v>
      </c>
      <c r="E1051" s="17">
        <v>143</v>
      </c>
      <c r="F1051">
        <v>101</v>
      </c>
      <c r="G1051">
        <v>8</v>
      </c>
      <c r="H1051">
        <v>1</v>
      </c>
      <c r="I1051">
        <v>0</v>
      </c>
      <c r="J1051">
        <v>0</v>
      </c>
      <c r="K1051">
        <v>16</v>
      </c>
      <c r="L1051">
        <v>0</v>
      </c>
      <c r="M1051">
        <v>0</v>
      </c>
      <c r="P1051" s="4" t="str">
        <f>VLOOKUP(E1051,'Maps and Palettes'!$H$2:$I$418,2,FALSE)</f>
        <v>Phantom Train: Exterior (Cyan's Dream)</v>
      </c>
      <c r="Q1051" s="5" t="s">
        <v>2353</v>
      </c>
      <c r="R1051">
        <v>482</v>
      </c>
      <c r="S1051" s="4">
        <f t="shared" si="357"/>
        <v>143</v>
      </c>
      <c r="T1051" s="4">
        <f t="shared" si="358"/>
        <v>29</v>
      </c>
      <c r="U1051" s="4">
        <f t="shared" si="359"/>
        <v>7</v>
      </c>
      <c r="V1051" s="4">
        <f t="shared" si="360"/>
        <v>3</v>
      </c>
      <c r="W1051">
        <v>450</v>
      </c>
      <c r="X1051" s="5" t="s">
        <v>4457</v>
      </c>
      <c r="AO1051" s="19" t="s">
        <v>0</v>
      </c>
      <c r="AP1051" s="19" t="s">
        <v>6027</v>
      </c>
      <c r="AQ1051" s="19">
        <v>143</v>
      </c>
      <c r="AR1051" s="19" t="s">
        <v>2353</v>
      </c>
      <c r="BB1051" s="19"/>
    </row>
    <row r="1052" spans="1:54" ht="30">
      <c r="A1052">
        <v>871</v>
      </c>
      <c r="B1052" s="4">
        <v>322</v>
      </c>
      <c r="C1052">
        <v>30</v>
      </c>
      <c r="D1052">
        <v>8</v>
      </c>
      <c r="E1052" s="17">
        <v>143</v>
      </c>
      <c r="F1052">
        <v>101</v>
      </c>
      <c r="G1052">
        <v>8</v>
      </c>
      <c r="H1052">
        <v>1</v>
      </c>
      <c r="I1052">
        <v>0</v>
      </c>
      <c r="J1052">
        <v>0</v>
      </c>
      <c r="K1052">
        <v>16</v>
      </c>
      <c r="L1052">
        <v>0</v>
      </c>
      <c r="M1052">
        <v>0</v>
      </c>
      <c r="P1052" s="4" t="str">
        <f>VLOOKUP(E1052,'Maps and Palettes'!$H$2:$I$418,2,FALSE)</f>
        <v>Phantom Train: Exterior (Cyan's Dream)</v>
      </c>
      <c r="Q1052" s="5" t="s">
        <v>2354</v>
      </c>
      <c r="R1052">
        <v>482</v>
      </c>
      <c r="S1052" s="4">
        <f t="shared" si="357"/>
        <v>143</v>
      </c>
      <c r="T1052" s="4">
        <f t="shared" si="358"/>
        <v>29</v>
      </c>
      <c r="U1052" s="4">
        <f t="shared" si="359"/>
        <v>7</v>
      </c>
      <c r="V1052" s="4">
        <f t="shared" si="360"/>
        <v>3</v>
      </c>
      <c r="W1052">
        <v>450</v>
      </c>
      <c r="X1052" s="5" t="s">
        <v>4457</v>
      </c>
      <c r="AP1052" s="19" t="s">
        <v>6027</v>
      </c>
      <c r="AQ1052" s="19">
        <v>143</v>
      </c>
      <c r="BB1052" s="19"/>
    </row>
    <row r="1053" spans="1:54">
      <c r="A1053">
        <v>872</v>
      </c>
      <c r="B1053" s="4">
        <v>323</v>
      </c>
      <c r="C1053">
        <v>54</v>
      </c>
      <c r="D1053">
        <v>12</v>
      </c>
      <c r="E1053" s="17">
        <v>325</v>
      </c>
      <c r="F1053">
        <v>58</v>
      </c>
      <c r="G1053">
        <v>56</v>
      </c>
      <c r="H1053">
        <v>0</v>
      </c>
      <c r="I1053">
        <v>1</v>
      </c>
      <c r="J1053">
        <v>0</v>
      </c>
      <c r="K1053">
        <v>8</v>
      </c>
      <c r="L1053">
        <v>0</v>
      </c>
      <c r="M1053">
        <v>0</v>
      </c>
      <c r="P1053" s="4" t="str">
        <f>VLOOKUP(E1053,'Maps and Palettes'!$H$2:$I$418,2,FALSE)</f>
        <v>Albrook: Inn</v>
      </c>
      <c r="Q1053" s="5" t="s">
        <v>2355</v>
      </c>
      <c r="W1053">
        <v>451</v>
      </c>
      <c r="X1053" s="4" t="s">
        <v>1322</v>
      </c>
      <c r="AQ1053" s="19">
        <v>325</v>
      </c>
      <c r="AS1053">
        <f>A1053+6</f>
        <v>878</v>
      </c>
      <c r="AT1053" s="19" t="str">
        <f t="shared" ref="AT1053" si="361">A1053&amp;" : "&amp;AS1053&amp;",  #"&amp;Q1053</f>
        <v>872 : 878,  #Albrook Inn Outside WoB</v>
      </c>
      <c r="BB1053" s="19" t="s">
        <v>0</v>
      </c>
    </row>
    <row r="1054" spans="1:54" ht="30">
      <c r="A1054">
        <v>873</v>
      </c>
      <c r="B1054" s="4">
        <v>323</v>
      </c>
      <c r="C1054">
        <v>23</v>
      </c>
      <c r="D1054">
        <v>19</v>
      </c>
      <c r="E1054" s="17">
        <v>326</v>
      </c>
      <c r="F1054">
        <v>4</v>
      </c>
      <c r="G1054">
        <v>55</v>
      </c>
      <c r="H1054">
        <v>0</v>
      </c>
      <c r="I1054">
        <v>1</v>
      </c>
      <c r="J1054">
        <v>0</v>
      </c>
      <c r="K1054">
        <v>8</v>
      </c>
      <c r="L1054">
        <v>0</v>
      </c>
      <c r="M1054">
        <v>0</v>
      </c>
      <c r="P1054" s="4" t="str">
        <f>VLOOKUP(E1054,'Maps and Palettes'!$H$2:$I$418,2,FALSE)</f>
        <v>Albrook: Weapon Shop</v>
      </c>
      <c r="Q1054" s="5" t="s">
        <v>2356</v>
      </c>
      <c r="W1054">
        <v>451</v>
      </c>
      <c r="X1054" s="4" t="s">
        <v>1322</v>
      </c>
      <c r="AQ1054" s="19">
        <v>326</v>
      </c>
      <c r="AS1054" s="19">
        <f t="shared" ref="AS1054:AS1058" si="362">A1054+6</f>
        <v>879</v>
      </c>
      <c r="AT1054" s="19" t="str">
        <f t="shared" ref="AT1054:AT1062" si="363">A1054&amp;" : "&amp;AS1054&amp;",  #"&amp;Q1054</f>
        <v>873 : 879,  #Albrook Weapon Outside WoB</v>
      </c>
      <c r="BB1054" s="19" t="s">
        <v>0</v>
      </c>
    </row>
    <row r="1055" spans="1:54">
      <c r="A1055">
        <v>874</v>
      </c>
      <c r="B1055" s="4">
        <v>323</v>
      </c>
      <c r="C1055">
        <v>39</v>
      </c>
      <c r="D1055">
        <v>19</v>
      </c>
      <c r="E1055" s="17">
        <v>327</v>
      </c>
      <c r="F1055">
        <v>101</v>
      </c>
      <c r="G1055">
        <v>23</v>
      </c>
      <c r="H1055">
        <v>0</v>
      </c>
      <c r="I1055">
        <v>1</v>
      </c>
      <c r="J1055">
        <v>0</v>
      </c>
      <c r="K1055">
        <v>8</v>
      </c>
      <c r="L1055">
        <v>0</v>
      </c>
      <c r="M1055">
        <v>0</v>
      </c>
      <c r="P1055" s="4" t="str">
        <f>VLOOKUP(E1055,'Maps and Palettes'!$H$2:$I$418,2,FALSE)</f>
        <v>Albrook: Armor Shop</v>
      </c>
      <c r="Q1055" s="5" t="s">
        <v>2357</v>
      </c>
      <c r="W1055">
        <v>451</v>
      </c>
      <c r="X1055" s="4" t="s">
        <v>1322</v>
      </c>
      <c r="AQ1055" s="19">
        <v>327</v>
      </c>
      <c r="AS1055" s="19">
        <f t="shared" si="362"/>
        <v>880</v>
      </c>
      <c r="AT1055" s="19" t="str">
        <f t="shared" si="363"/>
        <v>874 : 880,  #Albrook Armor Outside WoB</v>
      </c>
      <c r="BB1055" s="19" t="s">
        <v>0</v>
      </c>
    </row>
    <row r="1056" spans="1:54">
      <c r="A1056">
        <v>875</v>
      </c>
      <c r="B1056" s="4">
        <v>323</v>
      </c>
      <c r="C1056">
        <v>7</v>
      </c>
      <c r="D1056">
        <v>13</v>
      </c>
      <c r="E1056" s="17">
        <v>328</v>
      </c>
      <c r="F1056">
        <v>37</v>
      </c>
      <c r="G1056">
        <v>54</v>
      </c>
      <c r="H1056">
        <v>0</v>
      </c>
      <c r="I1056">
        <v>1</v>
      </c>
      <c r="J1056">
        <v>0</v>
      </c>
      <c r="K1056">
        <v>8</v>
      </c>
      <c r="L1056">
        <v>0</v>
      </c>
      <c r="M1056">
        <v>0</v>
      </c>
      <c r="P1056" s="4" t="str">
        <f>VLOOKUP(E1056,'Maps and Palettes'!$H$2:$I$418,2,FALSE)</f>
        <v>Albrook: Item Shop</v>
      </c>
      <c r="Q1056" s="5" t="s">
        <v>2358</v>
      </c>
      <c r="W1056">
        <v>451</v>
      </c>
      <c r="X1056" s="4" t="s">
        <v>1322</v>
      </c>
      <c r="AQ1056" s="19">
        <v>328</v>
      </c>
      <c r="AS1056" s="19">
        <f t="shared" si="362"/>
        <v>881</v>
      </c>
      <c r="AT1056" s="19" t="str">
        <f t="shared" si="363"/>
        <v>875 : 881,  #Albrook Item Outside WoB</v>
      </c>
      <c r="BB1056" s="19" t="s">
        <v>0</v>
      </c>
    </row>
    <row r="1057" spans="1:54">
      <c r="A1057">
        <v>876</v>
      </c>
      <c r="B1057" s="4">
        <v>323</v>
      </c>
      <c r="C1057">
        <v>18</v>
      </c>
      <c r="D1057">
        <v>11</v>
      </c>
      <c r="E1057" s="17">
        <v>330</v>
      </c>
      <c r="F1057">
        <v>8</v>
      </c>
      <c r="G1057">
        <v>26</v>
      </c>
      <c r="H1057">
        <v>0</v>
      </c>
      <c r="I1057">
        <v>0</v>
      </c>
      <c r="J1057">
        <v>0</v>
      </c>
      <c r="K1057">
        <v>0</v>
      </c>
      <c r="L1057">
        <v>0</v>
      </c>
      <c r="M1057">
        <v>0</v>
      </c>
      <c r="P1057" s="4" t="str">
        <f>VLOOKUP(E1057,'Maps and Palettes'!$H$2:$I$418,2,FALSE)</f>
        <v>Albrook: Cafe/Relic Shop</v>
      </c>
      <c r="Q1057" s="5" t="s">
        <v>2359</v>
      </c>
      <c r="W1057">
        <v>451</v>
      </c>
      <c r="X1057" s="4" t="s">
        <v>1322</v>
      </c>
      <c r="AQ1057" s="19">
        <v>330</v>
      </c>
      <c r="AS1057" s="19">
        <f t="shared" si="362"/>
        <v>882</v>
      </c>
      <c r="AT1057" s="19" t="str">
        <f t="shared" si="363"/>
        <v>876 : 882,  #Albrook Pub Outside WoB</v>
      </c>
      <c r="BB1057" s="19" t="s">
        <v>0</v>
      </c>
    </row>
    <row r="1058" spans="1:54">
      <c r="A1058">
        <v>877</v>
      </c>
      <c r="B1058" s="4">
        <v>323</v>
      </c>
      <c r="C1058">
        <v>44</v>
      </c>
      <c r="D1058">
        <v>12</v>
      </c>
      <c r="E1058" s="17">
        <v>330</v>
      </c>
      <c r="F1058">
        <v>37</v>
      </c>
      <c r="G1058">
        <v>30</v>
      </c>
      <c r="H1058">
        <v>0</v>
      </c>
      <c r="I1058">
        <v>0</v>
      </c>
      <c r="J1058">
        <v>0</v>
      </c>
      <c r="K1058">
        <v>0</v>
      </c>
      <c r="L1058">
        <v>0</v>
      </c>
      <c r="M1058">
        <v>0</v>
      </c>
      <c r="P1058" s="4" t="str">
        <f>VLOOKUP(E1058,'Maps and Palettes'!$H$2:$I$418,2,FALSE)</f>
        <v>Albrook: Cafe/Relic Shop</v>
      </c>
      <c r="Q1058" s="5" t="s">
        <v>2360</v>
      </c>
      <c r="W1058">
        <v>451</v>
      </c>
      <c r="X1058" s="4" t="s">
        <v>1322</v>
      </c>
      <c r="AQ1058" s="19">
        <v>330</v>
      </c>
      <c r="AS1058" s="19">
        <f t="shared" si="362"/>
        <v>883</v>
      </c>
      <c r="AT1058" s="19" t="str">
        <f t="shared" si="363"/>
        <v>877 : 883,  #Albrook Relic Outside WoB</v>
      </c>
      <c r="BB1058" s="19" t="s">
        <v>0</v>
      </c>
    </row>
    <row r="1059" spans="1:54" ht="30">
      <c r="A1059">
        <v>1245</v>
      </c>
      <c r="B1059" s="4">
        <v>323</v>
      </c>
      <c r="C1059">
        <v>0</v>
      </c>
      <c r="D1059">
        <v>0</v>
      </c>
      <c r="E1059" s="17">
        <v>511</v>
      </c>
      <c r="F1059">
        <v>137</v>
      </c>
      <c r="G1059">
        <v>203</v>
      </c>
      <c r="H1059">
        <v>3</v>
      </c>
      <c r="I1059">
        <v>0</v>
      </c>
      <c r="J1059">
        <v>0</v>
      </c>
      <c r="K1059">
        <v>48</v>
      </c>
      <c r="L1059">
        <v>29</v>
      </c>
      <c r="M1059">
        <v>128</v>
      </c>
      <c r="N1059" s="4" t="s">
        <v>261</v>
      </c>
      <c r="O1059" s="4" t="s">
        <v>277</v>
      </c>
      <c r="P1059" s="4" t="str">
        <f>VLOOKUP(E1059,'Maps and Palettes'!$H$2:$I$418,2,FALSE)</f>
        <v>Parent Map</v>
      </c>
      <c r="Q1059" s="5" t="s">
        <v>2361</v>
      </c>
      <c r="R1059">
        <v>35</v>
      </c>
      <c r="S1059" s="19">
        <f t="shared" ref="S1059:S1061" si="364">IF(VLOOKUP(R1059,$A$3:$M$1354,5,FALSE)=511,"parent_map",VLOOKUP(R1059,$A$3:$M$1354,2,FALSE))</f>
        <v>0</v>
      </c>
      <c r="T1059" s="19">
        <f t="shared" ref="T1059:T1061" si="365">VLOOKUP(R1059,$A$3:$M$1354,6,FALSE)</f>
        <v>2</v>
      </c>
      <c r="U1059" s="19">
        <f t="shared" ref="U1059:U1061" si="366">VLOOKUP(R1059,$A$3:$M$1354,7,FALSE)</f>
        <v>17</v>
      </c>
      <c r="V1059" s="19">
        <f t="shared" ref="V1059:V1061" si="367">VLOOKUP(R1059,$A$3:$M$1354,8,FALSE)</f>
        <v>1</v>
      </c>
      <c r="W1059">
        <v>451</v>
      </c>
      <c r="X1059" s="4" t="s">
        <v>1322</v>
      </c>
      <c r="AO1059" s="19" t="s">
        <v>0</v>
      </c>
      <c r="AP1059" s="19" t="s">
        <v>7400</v>
      </c>
      <c r="AQ1059" s="19">
        <v>511</v>
      </c>
      <c r="AR1059" s="5" t="s">
        <v>2361</v>
      </c>
      <c r="AS1059" s="19">
        <f>A1059+4</f>
        <v>1249</v>
      </c>
      <c r="AT1059" s="19" t="str">
        <f t="shared" si="363"/>
        <v>1245 : 1249,  #Albrook West to World Map WoB</v>
      </c>
      <c r="AU1059" s="19">
        <f t="shared" ref="AU1059:AU1061" si="368">AQ1059</f>
        <v>511</v>
      </c>
      <c r="AV1059">
        <v>0</v>
      </c>
      <c r="AW1059" s="19">
        <f t="shared" ref="AW1059:AW1061" si="369">F1059</f>
        <v>137</v>
      </c>
      <c r="AX1059" s="19">
        <f t="shared" ref="AX1059:AX1061" si="370">G1059</f>
        <v>203</v>
      </c>
      <c r="BB1059" s="19"/>
    </row>
    <row r="1060" spans="1:54" ht="30">
      <c r="A1060">
        <v>1246</v>
      </c>
      <c r="B1060" s="4">
        <v>323</v>
      </c>
      <c r="C1060">
        <v>0</v>
      </c>
      <c r="D1060">
        <v>1</v>
      </c>
      <c r="E1060" s="17">
        <v>511</v>
      </c>
      <c r="F1060">
        <v>138</v>
      </c>
      <c r="G1060">
        <v>202</v>
      </c>
      <c r="H1060">
        <v>0</v>
      </c>
      <c r="I1060">
        <v>0</v>
      </c>
      <c r="J1060">
        <v>0</v>
      </c>
      <c r="K1060">
        <v>0</v>
      </c>
      <c r="L1060">
        <v>31</v>
      </c>
      <c r="M1060">
        <v>0</v>
      </c>
      <c r="N1060" s="4" t="s">
        <v>268</v>
      </c>
      <c r="O1060" s="4" t="s">
        <v>243</v>
      </c>
      <c r="P1060" s="4" t="str">
        <f>VLOOKUP(E1060,'Maps and Palettes'!$H$2:$I$418,2,FALSE)</f>
        <v>Parent Map</v>
      </c>
      <c r="Q1060" s="5" t="s">
        <v>2362</v>
      </c>
      <c r="R1060" s="19">
        <v>35</v>
      </c>
      <c r="S1060" s="19">
        <f t="shared" si="364"/>
        <v>0</v>
      </c>
      <c r="T1060" s="19">
        <f t="shared" si="365"/>
        <v>2</v>
      </c>
      <c r="U1060" s="19">
        <f t="shared" si="366"/>
        <v>17</v>
      </c>
      <c r="V1060" s="19">
        <f t="shared" si="367"/>
        <v>1</v>
      </c>
      <c r="W1060">
        <v>451</v>
      </c>
      <c r="X1060" s="4" t="s">
        <v>1322</v>
      </c>
      <c r="AP1060" s="19" t="s">
        <v>7400</v>
      </c>
      <c r="AQ1060" s="19">
        <v>511</v>
      </c>
      <c r="AS1060" s="19">
        <f t="shared" ref="AS1060:AS1062" si="371">A1060+4</f>
        <v>1250</v>
      </c>
      <c r="AT1060" s="19" t="str">
        <f t="shared" si="363"/>
        <v>1246 : 1250,  #Albrook North to World Map WoB</v>
      </c>
      <c r="AU1060" s="19">
        <f t="shared" si="368"/>
        <v>511</v>
      </c>
      <c r="AV1060">
        <v>0</v>
      </c>
      <c r="AW1060" s="19">
        <f t="shared" si="369"/>
        <v>138</v>
      </c>
      <c r="AX1060" s="19">
        <f t="shared" si="370"/>
        <v>202</v>
      </c>
      <c r="BB1060" s="19"/>
    </row>
    <row r="1061" spans="1:54" ht="30">
      <c r="A1061">
        <v>1247</v>
      </c>
      <c r="B1061" s="4">
        <v>323</v>
      </c>
      <c r="C1061">
        <v>0</v>
      </c>
      <c r="D1061">
        <v>0</v>
      </c>
      <c r="E1061" s="17">
        <v>511</v>
      </c>
      <c r="F1061">
        <v>138</v>
      </c>
      <c r="G1061">
        <v>202</v>
      </c>
      <c r="H1061">
        <v>0</v>
      </c>
      <c r="I1061">
        <v>0</v>
      </c>
      <c r="J1061">
        <v>0</v>
      </c>
      <c r="K1061">
        <v>0</v>
      </c>
      <c r="L1061">
        <v>31</v>
      </c>
      <c r="M1061">
        <v>0</v>
      </c>
      <c r="N1061" s="4" t="s">
        <v>268</v>
      </c>
      <c r="O1061" s="4" t="s">
        <v>261</v>
      </c>
      <c r="P1061" s="4" t="str">
        <f>VLOOKUP(E1061,'Maps and Palettes'!$H$2:$I$418,2,FALSE)</f>
        <v>Parent Map</v>
      </c>
      <c r="Q1061" s="5" t="s">
        <v>2363</v>
      </c>
      <c r="R1061" s="19">
        <v>35</v>
      </c>
      <c r="S1061" s="19">
        <f t="shared" si="364"/>
        <v>0</v>
      </c>
      <c r="T1061" s="19">
        <f t="shared" si="365"/>
        <v>2</v>
      </c>
      <c r="U1061" s="19">
        <f t="shared" si="366"/>
        <v>17</v>
      </c>
      <c r="V1061" s="19">
        <f t="shared" si="367"/>
        <v>1</v>
      </c>
      <c r="W1061">
        <v>451</v>
      </c>
      <c r="X1061" s="4" t="s">
        <v>1322</v>
      </c>
      <c r="Y1061" t="s">
        <v>2364</v>
      </c>
      <c r="AP1061" s="19" t="s">
        <v>7400</v>
      </c>
      <c r="AQ1061" s="19">
        <v>511</v>
      </c>
      <c r="AS1061" s="19">
        <f t="shared" si="371"/>
        <v>1251</v>
      </c>
      <c r="AT1061" s="19" t="str">
        <f t="shared" si="363"/>
        <v>1247 : 1251,  #Albrook Further North to World Map WoB</v>
      </c>
      <c r="AU1061" s="19">
        <f t="shared" si="368"/>
        <v>511</v>
      </c>
      <c r="AV1061">
        <v>0</v>
      </c>
      <c r="AW1061" s="19">
        <f t="shared" si="369"/>
        <v>138</v>
      </c>
      <c r="AX1061" s="19">
        <f t="shared" si="370"/>
        <v>202</v>
      </c>
      <c r="BB1061" s="19"/>
    </row>
    <row r="1062" spans="1:54">
      <c r="A1062">
        <v>1248</v>
      </c>
      <c r="B1062" s="4">
        <v>323</v>
      </c>
      <c r="C1062">
        <v>43</v>
      </c>
      <c r="D1062">
        <v>29</v>
      </c>
      <c r="E1062" s="17">
        <v>332</v>
      </c>
      <c r="F1062">
        <v>22</v>
      </c>
      <c r="G1062">
        <v>2</v>
      </c>
      <c r="H1062">
        <v>2</v>
      </c>
      <c r="I1062">
        <v>0</v>
      </c>
      <c r="J1062">
        <v>0</v>
      </c>
      <c r="K1062">
        <v>32</v>
      </c>
      <c r="L1062">
        <v>3</v>
      </c>
      <c r="M1062">
        <v>0</v>
      </c>
      <c r="N1062" s="4" t="s">
        <v>285</v>
      </c>
      <c r="O1062" s="4" t="s">
        <v>283</v>
      </c>
      <c r="P1062" s="4" t="str">
        <f>VLOOKUP(E1062,'Maps and Palettes'!$H$2:$I$418,2,FALSE)</f>
        <v>Albrook: Docks</v>
      </c>
      <c r="Q1062" s="5" t="s">
        <v>2365</v>
      </c>
      <c r="W1062">
        <v>451</v>
      </c>
      <c r="X1062" s="4" t="s">
        <v>1322</v>
      </c>
      <c r="AQ1062" s="19">
        <v>332</v>
      </c>
      <c r="AS1062" s="19">
        <f t="shared" si="371"/>
        <v>1252</v>
      </c>
      <c r="AT1062" s="19" t="str">
        <f t="shared" si="363"/>
        <v>1248 : 1252,  #Albrook South to Docks WoB</v>
      </c>
      <c r="BB1062" s="19"/>
    </row>
    <row r="1063" spans="1:54">
      <c r="A1063">
        <v>878</v>
      </c>
      <c r="B1063" s="4">
        <v>324</v>
      </c>
      <c r="C1063">
        <v>54</v>
      </c>
      <c r="D1063">
        <v>12</v>
      </c>
      <c r="E1063" s="17">
        <v>325</v>
      </c>
      <c r="F1063">
        <v>58</v>
      </c>
      <c r="G1063">
        <v>56</v>
      </c>
      <c r="H1063">
        <v>0</v>
      </c>
      <c r="I1063">
        <v>1</v>
      </c>
      <c r="J1063">
        <v>0</v>
      </c>
      <c r="K1063">
        <v>8</v>
      </c>
      <c r="L1063">
        <v>0</v>
      </c>
      <c r="M1063">
        <v>0</v>
      </c>
      <c r="P1063" s="4" t="str">
        <f>VLOOKUP(E1063,'Maps and Palettes'!$H$2:$I$418,2,FALSE)</f>
        <v>Albrook: Inn</v>
      </c>
      <c r="Q1063" s="5" t="s">
        <v>2366</v>
      </c>
      <c r="W1063">
        <v>452</v>
      </c>
      <c r="X1063" s="4" t="s">
        <v>1323</v>
      </c>
      <c r="AQ1063" s="19">
        <v>325</v>
      </c>
      <c r="BB1063" s="19"/>
    </row>
    <row r="1064" spans="1:54" ht="30">
      <c r="A1064">
        <v>879</v>
      </c>
      <c r="B1064" s="4">
        <v>324</v>
      </c>
      <c r="C1064">
        <v>23</v>
      </c>
      <c r="D1064">
        <v>19</v>
      </c>
      <c r="E1064" s="17">
        <v>326</v>
      </c>
      <c r="F1064">
        <v>4</v>
      </c>
      <c r="G1064">
        <v>55</v>
      </c>
      <c r="H1064">
        <v>0</v>
      </c>
      <c r="I1064">
        <v>1</v>
      </c>
      <c r="J1064">
        <v>0</v>
      </c>
      <c r="K1064">
        <v>8</v>
      </c>
      <c r="L1064">
        <v>0</v>
      </c>
      <c r="M1064">
        <v>0</v>
      </c>
      <c r="P1064" s="4" t="str">
        <f>VLOOKUP(E1064,'Maps and Palettes'!$H$2:$I$418,2,FALSE)</f>
        <v>Albrook: Weapon Shop</v>
      </c>
      <c r="Q1064" s="5" t="s">
        <v>2367</v>
      </c>
      <c r="W1064">
        <v>452</v>
      </c>
      <c r="X1064" s="4" t="s">
        <v>1323</v>
      </c>
      <c r="AQ1064" s="19">
        <v>326</v>
      </c>
      <c r="BB1064" s="19" t="s">
        <v>0</v>
      </c>
    </row>
    <row r="1065" spans="1:54">
      <c r="A1065">
        <v>880</v>
      </c>
      <c r="B1065" s="4">
        <v>324</v>
      </c>
      <c r="C1065">
        <v>39</v>
      </c>
      <c r="D1065">
        <v>19</v>
      </c>
      <c r="E1065" s="17">
        <v>327</v>
      </c>
      <c r="F1065">
        <v>101</v>
      </c>
      <c r="G1065">
        <v>23</v>
      </c>
      <c r="H1065">
        <v>0</v>
      </c>
      <c r="I1065">
        <v>1</v>
      </c>
      <c r="J1065">
        <v>0</v>
      </c>
      <c r="K1065">
        <v>8</v>
      </c>
      <c r="L1065">
        <v>0</v>
      </c>
      <c r="M1065">
        <v>0</v>
      </c>
      <c r="P1065" s="4" t="str">
        <f>VLOOKUP(E1065,'Maps and Palettes'!$H$2:$I$418,2,FALSE)</f>
        <v>Albrook: Armor Shop</v>
      </c>
      <c r="Q1065" s="5" t="s">
        <v>2368</v>
      </c>
      <c r="W1065">
        <v>452</v>
      </c>
      <c r="X1065" s="4" t="s">
        <v>1323</v>
      </c>
      <c r="AQ1065" s="19">
        <v>327</v>
      </c>
      <c r="BB1065" s="19" t="s">
        <v>0</v>
      </c>
    </row>
    <row r="1066" spans="1:54">
      <c r="A1066">
        <v>881</v>
      </c>
      <c r="B1066" s="4">
        <v>324</v>
      </c>
      <c r="C1066">
        <v>7</v>
      </c>
      <c r="D1066">
        <v>13</v>
      </c>
      <c r="E1066" s="17">
        <v>328</v>
      </c>
      <c r="F1066">
        <v>37</v>
      </c>
      <c r="G1066">
        <v>54</v>
      </c>
      <c r="H1066">
        <v>0</v>
      </c>
      <c r="I1066">
        <v>1</v>
      </c>
      <c r="J1066">
        <v>0</v>
      </c>
      <c r="K1066">
        <v>8</v>
      </c>
      <c r="L1066">
        <v>0</v>
      </c>
      <c r="M1066">
        <v>0</v>
      </c>
      <c r="P1066" s="4" t="str">
        <f>VLOOKUP(E1066,'Maps and Palettes'!$H$2:$I$418,2,FALSE)</f>
        <v>Albrook: Item Shop</v>
      </c>
      <c r="Q1066" s="5" t="s">
        <v>2369</v>
      </c>
      <c r="W1066">
        <v>452</v>
      </c>
      <c r="X1066" s="4" t="s">
        <v>1323</v>
      </c>
      <c r="AQ1066" s="19">
        <v>328</v>
      </c>
      <c r="BB1066" s="19" t="s">
        <v>0</v>
      </c>
    </row>
    <row r="1067" spans="1:54">
      <c r="A1067">
        <v>882</v>
      </c>
      <c r="B1067" s="4">
        <v>324</v>
      </c>
      <c r="C1067">
        <v>18</v>
      </c>
      <c r="D1067">
        <v>11</v>
      </c>
      <c r="E1067" s="17">
        <v>330</v>
      </c>
      <c r="F1067">
        <v>8</v>
      </c>
      <c r="G1067">
        <v>26</v>
      </c>
      <c r="H1067">
        <v>0</v>
      </c>
      <c r="I1067">
        <v>0</v>
      </c>
      <c r="J1067">
        <v>0</v>
      </c>
      <c r="K1067">
        <v>0</v>
      </c>
      <c r="L1067">
        <v>0</v>
      </c>
      <c r="M1067">
        <v>0</v>
      </c>
      <c r="P1067" s="4" t="str">
        <f>VLOOKUP(E1067,'Maps and Palettes'!$H$2:$I$418,2,FALSE)</f>
        <v>Albrook: Cafe/Relic Shop</v>
      </c>
      <c r="Q1067" s="5" t="s">
        <v>2370</v>
      </c>
      <c r="W1067">
        <v>452</v>
      </c>
      <c r="X1067" s="4" t="s">
        <v>1323</v>
      </c>
      <c r="AQ1067" s="19">
        <v>330</v>
      </c>
      <c r="BB1067" s="19" t="s">
        <v>0</v>
      </c>
    </row>
    <row r="1068" spans="1:54">
      <c r="A1068">
        <v>883</v>
      </c>
      <c r="B1068" s="4">
        <v>324</v>
      </c>
      <c r="C1068">
        <v>44</v>
      </c>
      <c r="D1068">
        <v>12</v>
      </c>
      <c r="E1068" s="17">
        <v>330</v>
      </c>
      <c r="F1068">
        <v>37</v>
      </c>
      <c r="G1068">
        <v>30</v>
      </c>
      <c r="H1068">
        <v>0</v>
      </c>
      <c r="I1068">
        <v>0</v>
      </c>
      <c r="J1068">
        <v>0</v>
      </c>
      <c r="K1068">
        <v>0</v>
      </c>
      <c r="L1068">
        <v>0</v>
      </c>
      <c r="M1068">
        <v>0</v>
      </c>
      <c r="P1068" s="4" t="str">
        <f>VLOOKUP(E1068,'Maps and Palettes'!$H$2:$I$418,2,FALSE)</f>
        <v>Albrook: Cafe/Relic Shop</v>
      </c>
      <c r="Q1068" s="5" t="s">
        <v>2371</v>
      </c>
      <c r="W1068">
        <v>452</v>
      </c>
      <c r="X1068" s="4" t="s">
        <v>1323</v>
      </c>
      <c r="AQ1068" s="19">
        <v>330</v>
      </c>
      <c r="BB1068" s="19" t="s">
        <v>0</v>
      </c>
    </row>
    <row r="1069" spans="1:54" ht="30">
      <c r="A1069">
        <v>1249</v>
      </c>
      <c r="B1069" s="4">
        <v>324</v>
      </c>
      <c r="C1069">
        <v>0</v>
      </c>
      <c r="D1069">
        <v>0</v>
      </c>
      <c r="E1069" s="17">
        <v>511</v>
      </c>
      <c r="F1069">
        <v>139</v>
      </c>
      <c r="G1069">
        <v>209</v>
      </c>
      <c r="H1069">
        <v>3</v>
      </c>
      <c r="I1069">
        <v>0</v>
      </c>
      <c r="J1069">
        <v>0</v>
      </c>
      <c r="K1069">
        <v>48</v>
      </c>
      <c r="L1069">
        <v>29</v>
      </c>
      <c r="M1069">
        <v>128</v>
      </c>
      <c r="N1069" s="4" t="s">
        <v>261</v>
      </c>
      <c r="O1069" s="4" t="s">
        <v>277</v>
      </c>
      <c r="P1069" s="4" t="str">
        <f>VLOOKUP(E1069,'Maps and Palettes'!$H$2:$I$418,2,FALSE)</f>
        <v>Parent Map</v>
      </c>
      <c r="Q1069" s="5" t="s">
        <v>2372</v>
      </c>
      <c r="R1069">
        <v>49</v>
      </c>
      <c r="S1069" s="19">
        <f t="shared" ref="S1069:S1071" si="372">IF(VLOOKUP(R1069,$A$3:$M$1354,5,FALSE)=511,"parent_map",VLOOKUP(R1069,$A$3:$M$1354,2,FALSE))</f>
        <v>1</v>
      </c>
      <c r="T1069" s="19">
        <f t="shared" ref="T1069:T1071" si="373">VLOOKUP(R1069,$A$3:$M$1354,6,FALSE)</f>
        <v>2</v>
      </c>
      <c r="U1069" s="19">
        <f t="shared" ref="U1069:U1071" si="374">VLOOKUP(R1069,$A$3:$M$1354,7,FALSE)</f>
        <v>17</v>
      </c>
      <c r="V1069" s="19">
        <f t="shared" ref="V1069:V1071" si="375">VLOOKUP(R1069,$A$3:$M$1354,8,FALSE)</f>
        <v>1</v>
      </c>
      <c r="W1069">
        <v>452</v>
      </c>
      <c r="X1069" s="4" t="s">
        <v>1323</v>
      </c>
      <c r="AO1069" s="19" t="s">
        <v>0</v>
      </c>
      <c r="AP1069" s="19" t="s">
        <v>7399</v>
      </c>
      <c r="AQ1069" s="19">
        <v>511</v>
      </c>
      <c r="AR1069" s="5" t="s">
        <v>2372</v>
      </c>
      <c r="AU1069" s="19">
        <f t="shared" ref="AU1069:AU1071" si="376">AQ1069</f>
        <v>511</v>
      </c>
      <c r="AV1069">
        <v>1</v>
      </c>
      <c r="AW1069" s="19">
        <f t="shared" ref="AW1069:AW1071" si="377">F1069</f>
        <v>139</v>
      </c>
      <c r="AX1069" s="19">
        <f t="shared" ref="AX1069:AX1071" si="378">G1069</f>
        <v>209</v>
      </c>
      <c r="BB1069" s="19"/>
    </row>
    <row r="1070" spans="1:54" ht="30">
      <c r="A1070">
        <v>1250</v>
      </c>
      <c r="B1070" s="4">
        <v>324</v>
      </c>
      <c r="C1070">
        <v>0</v>
      </c>
      <c r="D1070">
        <v>1</v>
      </c>
      <c r="E1070" s="17">
        <v>511</v>
      </c>
      <c r="F1070">
        <v>140</v>
      </c>
      <c r="G1070">
        <v>208</v>
      </c>
      <c r="H1070">
        <v>0</v>
      </c>
      <c r="I1070">
        <v>0</v>
      </c>
      <c r="J1070">
        <v>0</v>
      </c>
      <c r="K1070">
        <v>0</v>
      </c>
      <c r="L1070">
        <v>31</v>
      </c>
      <c r="M1070">
        <v>0</v>
      </c>
      <c r="N1070" s="4" t="s">
        <v>268</v>
      </c>
      <c r="O1070" s="4" t="s">
        <v>243</v>
      </c>
      <c r="P1070" s="4" t="str">
        <f>VLOOKUP(E1070,'Maps and Palettes'!$H$2:$I$418,2,FALSE)</f>
        <v>Parent Map</v>
      </c>
      <c r="Q1070" s="5" t="s">
        <v>2373</v>
      </c>
      <c r="R1070" s="19">
        <v>49</v>
      </c>
      <c r="S1070" s="19">
        <f t="shared" si="372"/>
        <v>1</v>
      </c>
      <c r="T1070" s="19">
        <f t="shared" si="373"/>
        <v>2</v>
      </c>
      <c r="U1070" s="19">
        <f t="shared" si="374"/>
        <v>17</v>
      </c>
      <c r="V1070" s="19">
        <f t="shared" si="375"/>
        <v>1</v>
      </c>
      <c r="W1070">
        <v>452</v>
      </c>
      <c r="X1070" s="4" t="s">
        <v>1323</v>
      </c>
      <c r="AP1070" s="19" t="s">
        <v>7399</v>
      </c>
      <c r="AQ1070" s="19">
        <v>511</v>
      </c>
      <c r="AU1070" s="19">
        <f t="shared" si="376"/>
        <v>511</v>
      </c>
      <c r="AV1070">
        <v>1</v>
      </c>
      <c r="AW1070" s="19">
        <f t="shared" si="377"/>
        <v>140</v>
      </c>
      <c r="AX1070" s="19">
        <f t="shared" si="378"/>
        <v>208</v>
      </c>
      <c r="BB1070" s="19"/>
    </row>
    <row r="1071" spans="1:54" ht="30">
      <c r="A1071">
        <v>1251</v>
      </c>
      <c r="B1071" s="4">
        <v>324</v>
      </c>
      <c r="C1071">
        <v>0</v>
      </c>
      <c r="D1071">
        <v>0</v>
      </c>
      <c r="E1071" s="17">
        <v>511</v>
      </c>
      <c r="F1071">
        <v>140</v>
      </c>
      <c r="G1071">
        <v>208</v>
      </c>
      <c r="H1071">
        <v>0</v>
      </c>
      <c r="I1071">
        <v>0</v>
      </c>
      <c r="J1071">
        <v>0</v>
      </c>
      <c r="K1071">
        <v>0</v>
      </c>
      <c r="L1071">
        <v>31</v>
      </c>
      <c r="M1071">
        <v>0</v>
      </c>
      <c r="N1071" s="4" t="s">
        <v>268</v>
      </c>
      <c r="O1071" s="4" t="s">
        <v>261</v>
      </c>
      <c r="P1071" s="4" t="str">
        <f>VLOOKUP(E1071,'Maps and Palettes'!$H$2:$I$418,2,FALSE)</f>
        <v>Parent Map</v>
      </c>
      <c r="Q1071" s="5" t="s">
        <v>2374</v>
      </c>
      <c r="R1071" s="19">
        <v>49</v>
      </c>
      <c r="S1071" s="19">
        <f t="shared" si="372"/>
        <v>1</v>
      </c>
      <c r="T1071" s="19">
        <f t="shared" si="373"/>
        <v>2</v>
      </c>
      <c r="U1071" s="19">
        <f t="shared" si="374"/>
        <v>17</v>
      </c>
      <c r="V1071" s="19">
        <f t="shared" si="375"/>
        <v>1</v>
      </c>
      <c r="W1071">
        <v>452</v>
      </c>
      <c r="X1071" s="4" t="s">
        <v>1323</v>
      </c>
      <c r="AP1071" s="19" t="s">
        <v>7399</v>
      </c>
      <c r="AQ1071" s="19">
        <v>511</v>
      </c>
      <c r="AU1071" s="19">
        <f t="shared" si="376"/>
        <v>511</v>
      </c>
      <c r="AV1071">
        <v>1</v>
      </c>
      <c r="AW1071" s="19">
        <f t="shared" si="377"/>
        <v>140</v>
      </c>
      <c r="AX1071" s="19">
        <f t="shared" si="378"/>
        <v>208</v>
      </c>
      <c r="BB1071" s="19"/>
    </row>
    <row r="1072" spans="1:54">
      <c r="A1072">
        <v>1252</v>
      </c>
      <c r="B1072" s="4">
        <v>324</v>
      </c>
      <c r="C1072">
        <v>43</v>
      </c>
      <c r="D1072">
        <v>29</v>
      </c>
      <c r="E1072" s="17">
        <v>332</v>
      </c>
      <c r="F1072">
        <v>22</v>
      </c>
      <c r="G1072">
        <v>2</v>
      </c>
      <c r="H1072">
        <v>2</v>
      </c>
      <c r="I1072">
        <v>0</v>
      </c>
      <c r="J1072">
        <v>0</v>
      </c>
      <c r="K1072">
        <v>32</v>
      </c>
      <c r="L1072">
        <v>3</v>
      </c>
      <c r="M1072">
        <v>0</v>
      </c>
      <c r="N1072" s="4" t="s">
        <v>285</v>
      </c>
      <c r="O1072" s="4" t="s">
        <v>283</v>
      </c>
      <c r="P1072" s="4" t="str">
        <f>VLOOKUP(E1072,'Maps and Palettes'!$H$2:$I$418,2,FALSE)</f>
        <v>Albrook: Docks</v>
      </c>
      <c r="Q1072" s="5" t="s">
        <v>2375</v>
      </c>
      <c r="W1072">
        <v>452</v>
      </c>
      <c r="X1072" s="4" t="s">
        <v>1323</v>
      </c>
      <c r="AQ1072" s="19">
        <v>332</v>
      </c>
      <c r="BB1072" s="19"/>
    </row>
    <row r="1073" spans="1:55" s="4" customFormat="1">
      <c r="B1073" s="4">
        <v>325</v>
      </c>
      <c r="C1073" s="4">
        <v>58</v>
      </c>
      <c r="D1073" s="4">
        <v>57</v>
      </c>
      <c r="E1073" s="17">
        <v>323</v>
      </c>
      <c r="F1073" s="4">
        <v>54</v>
      </c>
      <c r="G1073" s="4">
        <v>14</v>
      </c>
      <c r="Q1073" s="5"/>
      <c r="W1073" s="4">
        <v>453</v>
      </c>
      <c r="X1073" s="4" t="s">
        <v>3247</v>
      </c>
      <c r="Z1073" s="4" t="s">
        <v>3245</v>
      </c>
      <c r="AB1073" s="4" t="s">
        <v>2276</v>
      </c>
      <c r="AC1073" s="4" t="s">
        <v>2277</v>
      </c>
      <c r="AD1073" s="4" t="s">
        <v>3246</v>
      </c>
      <c r="AE1073" s="4">
        <v>324</v>
      </c>
      <c r="AF1073" s="4">
        <f t="shared" ref="AF1073" si="379">F1073</f>
        <v>54</v>
      </c>
      <c r="AG1073" s="4">
        <f t="shared" ref="AG1073" si="380">G1073</f>
        <v>14</v>
      </c>
      <c r="AI1073" s="4">
        <v>0</v>
      </c>
      <c r="AK1073" s="4">
        <v>2</v>
      </c>
      <c r="AN1073" s="4" t="s">
        <v>0</v>
      </c>
      <c r="AP1073" s="19"/>
      <c r="AQ1073" s="19">
        <v>323</v>
      </c>
      <c r="BB1073" s="19" t="s">
        <v>0</v>
      </c>
      <c r="BC1073" s="19">
        <f t="shared" ref="BC1073:BC1076" si="381">R1073</f>
        <v>0</v>
      </c>
    </row>
    <row r="1074" spans="1:55" s="4" customFormat="1">
      <c r="B1074" s="4">
        <v>326</v>
      </c>
      <c r="C1074" s="4">
        <v>4</v>
      </c>
      <c r="D1074" s="4">
        <v>56</v>
      </c>
      <c r="E1074" s="17">
        <v>323</v>
      </c>
      <c r="F1074" s="4">
        <v>23</v>
      </c>
      <c r="G1074" s="4">
        <v>21</v>
      </c>
      <c r="Q1074" s="5"/>
      <c r="W1074" s="4">
        <v>454</v>
      </c>
      <c r="X1074" s="4" t="s">
        <v>3248</v>
      </c>
      <c r="Z1074" s="4" t="s">
        <v>3249</v>
      </c>
      <c r="AB1074" s="4" t="s">
        <v>2276</v>
      </c>
      <c r="AC1074" s="4" t="s">
        <v>2277</v>
      </c>
      <c r="AD1074" s="4" t="s">
        <v>3250</v>
      </c>
      <c r="AE1074" s="4">
        <v>324</v>
      </c>
      <c r="AF1074" s="4">
        <f t="shared" ref="AF1074" si="382">F1074</f>
        <v>23</v>
      </c>
      <c r="AG1074" s="4">
        <f t="shared" ref="AG1074" si="383">G1074</f>
        <v>21</v>
      </c>
      <c r="AI1074" s="4">
        <v>0</v>
      </c>
      <c r="AK1074" s="4">
        <v>2</v>
      </c>
      <c r="AN1074" s="4" t="s">
        <v>0</v>
      </c>
      <c r="AP1074" s="19"/>
      <c r="AQ1074" s="19">
        <v>323</v>
      </c>
      <c r="BB1074" s="19" t="s">
        <v>0</v>
      </c>
      <c r="BC1074" s="19">
        <f t="shared" si="381"/>
        <v>0</v>
      </c>
    </row>
    <row r="1075" spans="1:55" s="4" customFormat="1">
      <c r="B1075" s="4">
        <v>327</v>
      </c>
      <c r="C1075" s="4">
        <v>101</v>
      </c>
      <c r="D1075" s="4">
        <v>24</v>
      </c>
      <c r="E1075" s="17">
        <v>323</v>
      </c>
      <c r="F1075" s="4">
        <v>39</v>
      </c>
      <c r="G1075" s="4">
        <v>21</v>
      </c>
      <c r="Q1075" s="5"/>
      <c r="W1075" s="4">
        <v>455</v>
      </c>
      <c r="X1075" s="4" t="s">
        <v>3251</v>
      </c>
      <c r="Z1075" s="4" t="s">
        <v>3252</v>
      </c>
      <c r="AB1075" s="4" t="s">
        <v>2276</v>
      </c>
      <c r="AC1075" s="4" t="s">
        <v>2277</v>
      </c>
      <c r="AD1075" s="4" t="s">
        <v>3255</v>
      </c>
      <c r="AE1075" s="4">
        <v>324</v>
      </c>
      <c r="AF1075" s="4">
        <f t="shared" ref="AF1075" si="384">F1075</f>
        <v>39</v>
      </c>
      <c r="AG1075" s="4">
        <f t="shared" ref="AG1075" si="385">G1075</f>
        <v>21</v>
      </c>
      <c r="AI1075" s="4">
        <v>0</v>
      </c>
      <c r="AK1075" s="4">
        <v>2</v>
      </c>
      <c r="AN1075" s="4" t="s">
        <v>0</v>
      </c>
      <c r="AP1075" s="19"/>
      <c r="AQ1075" s="19">
        <v>323</v>
      </c>
      <c r="BB1075" s="19" t="s">
        <v>0</v>
      </c>
      <c r="BC1075" s="19">
        <f t="shared" si="381"/>
        <v>0</v>
      </c>
    </row>
    <row r="1076" spans="1:55" s="4" customFormat="1">
      <c r="B1076" s="4">
        <v>328</v>
      </c>
      <c r="C1076" s="4">
        <v>37</v>
      </c>
      <c r="D1076" s="4">
        <v>55</v>
      </c>
      <c r="E1076" s="17">
        <v>323</v>
      </c>
      <c r="F1076" s="4">
        <v>7</v>
      </c>
      <c r="G1076" s="4">
        <v>15</v>
      </c>
      <c r="Q1076" s="5"/>
      <c r="W1076" s="4">
        <v>456</v>
      </c>
      <c r="X1076" s="4" t="s">
        <v>3253</v>
      </c>
      <c r="Z1076" s="4" t="s">
        <v>3254</v>
      </c>
      <c r="AB1076" s="4" t="s">
        <v>2276</v>
      </c>
      <c r="AC1076" s="4" t="s">
        <v>2277</v>
      </c>
      <c r="AD1076" s="4" t="s">
        <v>3256</v>
      </c>
      <c r="AE1076" s="4">
        <v>324</v>
      </c>
      <c r="AF1076" s="4">
        <f t="shared" ref="AF1076" si="386">F1076</f>
        <v>7</v>
      </c>
      <c r="AG1076" s="4">
        <f t="shared" ref="AG1076" si="387">G1076</f>
        <v>15</v>
      </c>
      <c r="AI1076" s="4">
        <v>0</v>
      </c>
      <c r="AK1076" s="4">
        <v>2</v>
      </c>
      <c r="AN1076" s="4" t="s">
        <v>0</v>
      </c>
      <c r="AP1076" s="19"/>
      <c r="AQ1076" s="19">
        <v>323</v>
      </c>
      <c r="BB1076" s="19" t="s">
        <v>0</v>
      </c>
      <c r="BC1076" s="19">
        <f t="shared" si="381"/>
        <v>0</v>
      </c>
    </row>
    <row r="1077" spans="1:55" ht="30">
      <c r="A1077">
        <v>884</v>
      </c>
      <c r="B1077" s="4">
        <v>329</v>
      </c>
      <c r="C1077">
        <v>112</v>
      </c>
      <c r="D1077">
        <v>6</v>
      </c>
      <c r="E1077" s="17">
        <v>331</v>
      </c>
      <c r="F1077">
        <v>81</v>
      </c>
      <c r="G1077">
        <v>59</v>
      </c>
      <c r="H1077">
        <v>0</v>
      </c>
      <c r="I1077">
        <v>0</v>
      </c>
      <c r="J1077">
        <v>0</v>
      </c>
      <c r="K1077">
        <v>0</v>
      </c>
      <c r="L1077">
        <v>0</v>
      </c>
      <c r="M1077">
        <v>0</v>
      </c>
      <c r="P1077" s="4" t="str">
        <f>VLOOKUP(E1077,'Maps and Palettes'!$H$2:$I$418,2,FALSE)</f>
        <v>Kefka's Tower: Atma's Room</v>
      </c>
      <c r="Q1077" s="5" t="s">
        <v>2378</v>
      </c>
      <c r="R1077">
        <v>884</v>
      </c>
      <c r="S1077" s="4"/>
      <c r="T1077" s="4"/>
      <c r="U1077" s="4"/>
      <c r="V1077" s="4"/>
      <c r="W1077">
        <v>457</v>
      </c>
      <c r="X1077" s="5" t="s">
        <v>7477</v>
      </c>
      <c r="Y1077" t="s">
        <v>2379</v>
      </c>
      <c r="AQ1077" s="19">
        <v>331</v>
      </c>
      <c r="BB1077" s="19"/>
    </row>
    <row r="1078" spans="1:55" ht="30">
      <c r="A1078">
        <v>885</v>
      </c>
      <c r="B1078" s="4">
        <v>329</v>
      </c>
      <c r="C1078">
        <v>109</v>
      </c>
      <c r="D1078">
        <v>8</v>
      </c>
      <c r="E1078" s="17">
        <v>409</v>
      </c>
      <c r="F1078">
        <v>12</v>
      </c>
      <c r="G1078">
        <v>10</v>
      </c>
      <c r="H1078">
        <v>0</v>
      </c>
      <c r="I1078">
        <v>0</v>
      </c>
      <c r="J1078">
        <v>0</v>
      </c>
      <c r="K1078">
        <v>0</v>
      </c>
      <c r="L1078">
        <v>0</v>
      </c>
      <c r="M1078">
        <v>0</v>
      </c>
      <c r="P1078" s="4" t="str">
        <f>VLOOKUP(E1078,'Maps and Palettes'!$H$2:$I$418,2,FALSE)</f>
        <v>Kefka's Tower: Tube Room</v>
      </c>
      <c r="Q1078" s="5" t="s">
        <v>2377</v>
      </c>
      <c r="R1078">
        <v>1110</v>
      </c>
      <c r="S1078" s="4">
        <f>IF(VLOOKUP(R1078,$A$3:$M$1354,5,FALSE)=511,"parent_map",VLOOKUP(R1078,$A$3:$M$1354,2,FALSE))</f>
        <v>409</v>
      </c>
      <c r="T1078" s="4">
        <f>VLOOKUP(R1078,$A$3:$M$1354,6,FALSE)</f>
        <v>109</v>
      </c>
      <c r="U1078" s="4">
        <f>VLOOKUP(R1078,$A$3:$M$1354,7,FALSE)</f>
        <v>9</v>
      </c>
      <c r="V1078" s="4">
        <f>VLOOKUP(R1078,$A$3:$M$1354,8,FALSE)</f>
        <v>2</v>
      </c>
      <c r="W1078">
        <v>457</v>
      </c>
      <c r="X1078" s="5" t="s">
        <v>7477</v>
      </c>
      <c r="AQ1078" s="19">
        <v>409</v>
      </c>
      <c r="BB1078" s="19"/>
    </row>
    <row r="1079" spans="1:55" s="4" customFormat="1">
      <c r="B1079" s="4">
        <v>330</v>
      </c>
      <c r="C1079" s="4">
        <v>8</v>
      </c>
      <c r="D1079" s="4">
        <v>27</v>
      </c>
      <c r="E1079" s="17">
        <v>323</v>
      </c>
      <c r="F1079" s="4">
        <v>18</v>
      </c>
      <c r="G1079" s="4">
        <v>13</v>
      </c>
      <c r="Q1079" s="5"/>
      <c r="W1079" s="4">
        <v>458</v>
      </c>
      <c r="X1079" s="4" t="s">
        <v>3257</v>
      </c>
      <c r="Z1079" s="4" t="s">
        <v>3258</v>
      </c>
      <c r="AB1079" s="4" t="s">
        <v>2276</v>
      </c>
      <c r="AC1079" s="4" t="s">
        <v>2277</v>
      </c>
      <c r="AD1079" s="4" t="s">
        <v>3259</v>
      </c>
      <c r="AE1079" s="4">
        <v>324</v>
      </c>
      <c r="AF1079" s="4">
        <f t="shared" ref="AF1079" si="388">F1079</f>
        <v>18</v>
      </c>
      <c r="AG1079" s="4">
        <f t="shared" ref="AG1079" si="389">G1079</f>
        <v>13</v>
      </c>
      <c r="AI1079" s="4">
        <v>0</v>
      </c>
      <c r="AK1079" s="4">
        <v>2</v>
      </c>
      <c r="AN1079" s="4" t="s">
        <v>0</v>
      </c>
      <c r="AP1079" s="19"/>
      <c r="AQ1079" s="19">
        <v>323</v>
      </c>
      <c r="BB1079" s="19" t="s">
        <v>0</v>
      </c>
      <c r="BC1079" s="19">
        <f t="shared" ref="BC1079:BC1080" si="390">R1079</f>
        <v>0</v>
      </c>
    </row>
    <row r="1080" spans="1:55" s="4" customFormat="1">
      <c r="B1080" s="4">
        <v>330</v>
      </c>
      <c r="C1080" s="4">
        <v>37</v>
      </c>
      <c r="D1080" s="4">
        <v>31</v>
      </c>
      <c r="E1080" s="17">
        <v>323</v>
      </c>
      <c r="F1080" s="4">
        <v>44</v>
      </c>
      <c r="G1080" s="4">
        <v>14</v>
      </c>
      <c r="Q1080" s="5"/>
      <c r="W1080" s="4">
        <v>458</v>
      </c>
      <c r="X1080" s="4" t="s">
        <v>3257</v>
      </c>
      <c r="Z1080" s="4" t="s">
        <v>3260</v>
      </c>
      <c r="AB1080" s="4" t="s">
        <v>2276</v>
      </c>
      <c r="AC1080" s="4" t="s">
        <v>2277</v>
      </c>
      <c r="AD1080" s="4" t="s">
        <v>3261</v>
      </c>
      <c r="AE1080" s="4">
        <v>324</v>
      </c>
      <c r="AF1080" s="4">
        <f t="shared" ref="AF1080" si="391">F1080</f>
        <v>44</v>
      </c>
      <c r="AG1080" s="4">
        <f t="shared" ref="AG1080" si="392">G1080</f>
        <v>14</v>
      </c>
      <c r="AI1080" s="4">
        <v>0</v>
      </c>
      <c r="AK1080" s="4">
        <v>2</v>
      </c>
      <c r="AN1080" s="4" t="s">
        <v>0</v>
      </c>
      <c r="AP1080" s="19"/>
      <c r="AQ1080" s="19">
        <v>323</v>
      </c>
      <c r="BB1080" s="19" t="s">
        <v>0</v>
      </c>
      <c r="BC1080" s="19">
        <f t="shared" si="390"/>
        <v>0</v>
      </c>
    </row>
    <row r="1081" spans="1:55" ht="30">
      <c r="A1081">
        <v>886</v>
      </c>
      <c r="B1081" s="4">
        <v>331</v>
      </c>
      <c r="C1081">
        <v>86</v>
      </c>
      <c r="D1081">
        <v>48</v>
      </c>
      <c r="E1081" s="17">
        <v>338</v>
      </c>
      <c r="F1081">
        <v>5</v>
      </c>
      <c r="G1081">
        <v>59</v>
      </c>
      <c r="H1081">
        <v>0</v>
      </c>
      <c r="I1081">
        <v>0</v>
      </c>
      <c r="J1081">
        <v>0</v>
      </c>
      <c r="K1081">
        <v>0</v>
      </c>
      <c r="L1081">
        <v>0</v>
      </c>
      <c r="M1081">
        <v>0</v>
      </c>
      <c r="P1081" s="4" t="str">
        <f>VLOOKUP(E1081,'Maps and Palettes'!$H$2:$I$418,2,FALSE)</f>
        <v>Kefka's Tower: Minerva Room and Tack Star Room</v>
      </c>
      <c r="Q1081" s="5" t="s">
        <v>2376</v>
      </c>
      <c r="R1081">
        <v>915</v>
      </c>
      <c r="S1081" s="4">
        <f>IF(VLOOKUP(R1081,$A$3:$M$1354,5,FALSE)=511,"parent_map",VLOOKUP(R1081,$A$3:$M$1354,2,FALSE))</f>
        <v>338</v>
      </c>
      <c r="T1081" s="4">
        <f>VLOOKUP(R1081,$A$3:$M$1354,6,FALSE)</f>
        <v>86</v>
      </c>
      <c r="U1081" s="4">
        <f>VLOOKUP(R1081,$A$3:$M$1354,7,FALSE)</f>
        <v>49</v>
      </c>
      <c r="V1081" s="4">
        <f>VLOOKUP(R1081,$A$3:$M$1354,8,FALSE)</f>
        <v>2</v>
      </c>
      <c r="W1081">
        <v>459</v>
      </c>
      <c r="X1081" s="5" t="s">
        <v>7478</v>
      </c>
      <c r="AQ1081" s="19">
        <v>338</v>
      </c>
      <c r="BB1081" s="19"/>
    </row>
    <row r="1082" spans="1:55" s="19" customFormat="1">
      <c r="B1082" s="19">
        <v>331</v>
      </c>
      <c r="C1082" s="19">
        <v>81</v>
      </c>
      <c r="D1082" s="19">
        <v>60</v>
      </c>
      <c r="E1082" s="19">
        <v>329</v>
      </c>
      <c r="F1082" s="19">
        <v>112</v>
      </c>
      <c r="G1082" s="19">
        <v>7</v>
      </c>
      <c r="Q1082" s="5"/>
      <c r="X1082" s="5"/>
      <c r="Z1082" s="19" t="s">
        <v>7479</v>
      </c>
      <c r="AD1082" s="19" t="s">
        <v>3149</v>
      </c>
      <c r="AE1082" s="19">
        <v>324</v>
      </c>
      <c r="AF1082" s="19">
        <f t="shared" ref="AF1082" si="393">F1082</f>
        <v>112</v>
      </c>
      <c r="AG1082" s="19">
        <f t="shared" ref="AG1082" si="394">G1082</f>
        <v>7</v>
      </c>
      <c r="AI1082" s="19">
        <v>0</v>
      </c>
      <c r="AK1082" s="19">
        <v>2</v>
      </c>
      <c r="AN1082" s="19" t="s">
        <v>0</v>
      </c>
      <c r="AQ1082" s="19">
        <v>329</v>
      </c>
    </row>
    <row r="1083" spans="1:55" s="4" customFormat="1">
      <c r="B1083" s="4">
        <v>332</v>
      </c>
      <c r="C1083" s="4">
        <v>21</v>
      </c>
      <c r="D1083" s="4">
        <v>1</v>
      </c>
      <c r="E1083" s="17">
        <v>323</v>
      </c>
      <c r="F1083" s="4">
        <v>44</v>
      </c>
      <c r="G1083" s="4">
        <v>28</v>
      </c>
      <c r="Q1083" s="5"/>
      <c r="W1083" s="4">
        <v>460</v>
      </c>
      <c r="X1083" s="4" t="s">
        <v>3263</v>
      </c>
      <c r="Z1083" s="4" t="s">
        <v>3262</v>
      </c>
      <c r="AB1083" s="4" t="s">
        <v>2276</v>
      </c>
      <c r="AC1083" s="4" t="s">
        <v>2277</v>
      </c>
      <c r="AD1083" s="4" t="s">
        <v>3264</v>
      </c>
      <c r="AE1083" s="4">
        <v>324</v>
      </c>
      <c r="AF1083" s="4">
        <f t="shared" ref="AF1083:AF1084" si="395">F1083</f>
        <v>44</v>
      </c>
      <c r="AG1083" s="4">
        <f t="shared" ref="AG1083:AG1084" si="396">G1083</f>
        <v>28</v>
      </c>
      <c r="AI1083" s="4">
        <v>0</v>
      </c>
      <c r="AK1083" s="4">
        <v>0</v>
      </c>
      <c r="AN1083" s="4" t="s">
        <v>0</v>
      </c>
      <c r="AP1083" s="19"/>
      <c r="AQ1083" s="19">
        <v>323</v>
      </c>
      <c r="BB1083" s="19" t="s">
        <v>0</v>
      </c>
      <c r="BC1083" s="19">
        <f t="shared" ref="BC1083:BC1084" si="397">R1083</f>
        <v>0</v>
      </c>
    </row>
    <row r="1084" spans="1:55" s="4" customFormat="1">
      <c r="B1084" s="4">
        <v>332</v>
      </c>
      <c r="C1084" s="4">
        <v>22</v>
      </c>
      <c r="D1084" s="4">
        <v>1</v>
      </c>
      <c r="E1084" s="17">
        <v>323</v>
      </c>
      <c r="F1084" s="4">
        <v>44</v>
      </c>
      <c r="G1084" s="4">
        <v>28</v>
      </c>
      <c r="Q1084" s="5"/>
      <c r="W1084" s="4">
        <v>460</v>
      </c>
      <c r="X1084" s="4" t="s">
        <v>3263</v>
      </c>
      <c r="Z1084" s="4" t="s">
        <v>3262</v>
      </c>
      <c r="AB1084" s="4" t="s">
        <v>2276</v>
      </c>
      <c r="AC1084" s="4" t="s">
        <v>2277</v>
      </c>
      <c r="AD1084" s="4" t="s">
        <v>3264</v>
      </c>
      <c r="AE1084" s="4">
        <v>324</v>
      </c>
      <c r="AF1084" s="4">
        <f t="shared" si="395"/>
        <v>44</v>
      </c>
      <c r="AG1084" s="4">
        <f t="shared" si="396"/>
        <v>28</v>
      </c>
      <c r="AI1084" s="4">
        <v>0</v>
      </c>
      <c r="AK1084" s="4">
        <v>0</v>
      </c>
      <c r="AN1084" s="4" t="s">
        <v>0</v>
      </c>
      <c r="AP1084" s="19"/>
      <c r="AQ1084" s="19">
        <v>323</v>
      </c>
      <c r="BB1084" s="19" t="s">
        <v>0</v>
      </c>
      <c r="BC1084" s="19">
        <f t="shared" si="397"/>
        <v>0</v>
      </c>
    </row>
    <row r="1085" spans="1:55" ht="45">
      <c r="A1085">
        <v>887</v>
      </c>
      <c r="B1085" s="4">
        <v>334</v>
      </c>
      <c r="C1085">
        <v>18</v>
      </c>
      <c r="D1085">
        <v>20</v>
      </c>
      <c r="E1085" s="17">
        <v>303</v>
      </c>
      <c r="F1085">
        <v>14</v>
      </c>
      <c r="G1085">
        <v>14</v>
      </c>
      <c r="H1085">
        <v>3</v>
      </c>
      <c r="I1085">
        <v>0</v>
      </c>
      <c r="J1085">
        <v>0</v>
      </c>
      <c r="K1085">
        <v>48</v>
      </c>
      <c r="L1085">
        <v>0</v>
      </c>
      <c r="M1085">
        <v>0</v>
      </c>
      <c r="P1085" s="4" t="str">
        <f>VLOOKUP(E1085,'Maps and Palettes'!$H$2:$I$418,2,FALSE)</f>
        <v>Kefka's Tower</v>
      </c>
      <c r="Q1085" s="5" t="s">
        <v>2498</v>
      </c>
      <c r="R1085">
        <v>799</v>
      </c>
      <c r="S1085" s="4">
        <f t="shared" ref="S1085:S1102" si="398">IF(VLOOKUP(R1085,$A$3:$M$1354,5,FALSE)=511,"parent_map",VLOOKUP(R1085,$A$3:$M$1354,2,FALSE))</f>
        <v>303</v>
      </c>
      <c r="T1085" s="4">
        <f t="shared" ref="T1085:T1102" si="399">VLOOKUP(R1085,$A$3:$M$1354,6,FALSE)</f>
        <v>19</v>
      </c>
      <c r="U1085" s="4">
        <f t="shared" ref="U1085:U1102" si="400">VLOOKUP(R1085,$A$3:$M$1354,7,FALSE)</f>
        <v>20</v>
      </c>
      <c r="V1085" s="4">
        <f t="shared" ref="V1085:V1102" si="401">VLOOKUP(R1085,$A$3:$M$1354,8,FALSE)</f>
        <v>1</v>
      </c>
      <c r="W1085">
        <v>461</v>
      </c>
      <c r="X1085" s="4" t="s">
        <v>3265</v>
      </c>
      <c r="AQ1085" s="19">
        <v>303</v>
      </c>
      <c r="BB1085" s="19"/>
    </row>
    <row r="1086" spans="1:55" ht="30">
      <c r="A1086">
        <v>888</v>
      </c>
      <c r="B1086" s="4">
        <v>334</v>
      </c>
      <c r="C1086">
        <v>11</v>
      </c>
      <c r="D1086">
        <v>31</v>
      </c>
      <c r="E1086" s="17">
        <v>304</v>
      </c>
      <c r="F1086">
        <v>32</v>
      </c>
      <c r="G1086">
        <v>50</v>
      </c>
      <c r="H1086">
        <v>0</v>
      </c>
      <c r="I1086">
        <v>0</v>
      </c>
      <c r="J1086">
        <v>0</v>
      </c>
      <c r="K1086">
        <v>0</v>
      </c>
      <c r="L1086">
        <v>0</v>
      </c>
      <c r="M1086">
        <v>0</v>
      </c>
      <c r="P1086" s="4" t="str">
        <f>VLOOKUP(E1086,'Maps and Palettes'!$H$2:$I$418,2,FALSE)</f>
        <v>Kefka's Tower: Fixed Dice Room</v>
      </c>
      <c r="Q1086" s="5" t="s">
        <v>2507</v>
      </c>
      <c r="R1086">
        <v>802</v>
      </c>
      <c r="S1086" s="4">
        <f t="shared" si="398"/>
        <v>304</v>
      </c>
      <c r="T1086" s="4">
        <f t="shared" si="399"/>
        <v>11</v>
      </c>
      <c r="U1086" s="4">
        <f t="shared" si="400"/>
        <v>33</v>
      </c>
      <c r="V1086" s="4">
        <f t="shared" si="401"/>
        <v>2</v>
      </c>
      <c r="W1086">
        <v>462</v>
      </c>
      <c r="X1086" s="4" t="s">
        <v>3266</v>
      </c>
      <c r="AQ1086" s="19">
        <v>304</v>
      </c>
      <c r="BB1086" s="19"/>
    </row>
    <row r="1087" spans="1:55" ht="45">
      <c r="A1087">
        <v>889</v>
      </c>
      <c r="B1087" s="4">
        <v>334</v>
      </c>
      <c r="C1087">
        <v>7</v>
      </c>
      <c r="D1087">
        <v>48</v>
      </c>
      <c r="E1087" s="17">
        <v>292</v>
      </c>
      <c r="F1087">
        <v>81</v>
      </c>
      <c r="G1087">
        <v>7</v>
      </c>
      <c r="H1087">
        <v>1</v>
      </c>
      <c r="I1087">
        <v>0</v>
      </c>
      <c r="J1087">
        <v>0</v>
      </c>
      <c r="K1087">
        <v>16</v>
      </c>
      <c r="L1087">
        <v>0</v>
      </c>
      <c r="M1087">
        <v>0</v>
      </c>
      <c r="P1087" s="4" t="str">
        <f>VLOOKUP(E1087,'Maps and Palettes'!$H$2:$I$418,2,FALSE)</f>
        <v>Kefka's Tower: Small Switch Room</v>
      </c>
      <c r="Q1087" s="5" t="s">
        <v>2508</v>
      </c>
      <c r="R1087">
        <v>760</v>
      </c>
      <c r="S1087" s="4">
        <f t="shared" si="398"/>
        <v>292</v>
      </c>
      <c r="T1087" s="4">
        <f t="shared" si="399"/>
        <v>6</v>
      </c>
      <c r="U1087" s="4">
        <f t="shared" si="400"/>
        <v>48</v>
      </c>
      <c r="V1087" s="4">
        <f t="shared" si="401"/>
        <v>3</v>
      </c>
      <c r="W1087">
        <v>462</v>
      </c>
      <c r="X1087" s="19" t="s">
        <v>3266</v>
      </c>
      <c r="AQ1087" s="19">
        <v>292</v>
      </c>
      <c r="BB1087" s="19"/>
    </row>
    <row r="1088" spans="1:55" ht="45">
      <c r="A1088">
        <v>890</v>
      </c>
      <c r="B1088" s="4">
        <v>334</v>
      </c>
      <c r="C1088">
        <v>27</v>
      </c>
      <c r="D1088">
        <v>51</v>
      </c>
      <c r="E1088" s="17">
        <v>295</v>
      </c>
      <c r="F1088">
        <v>57</v>
      </c>
      <c r="G1088">
        <v>54</v>
      </c>
      <c r="H1088">
        <v>0</v>
      </c>
      <c r="I1088">
        <v>0</v>
      </c>
      <c r="J1088">
        <v>0</v>
      </c>
      <c r="K1088">
        <v>0</v>
      </c>
      <c r="L1088">
        <v>0</v>
      </c>
      <c r="M1088">
        <v>0</v>
      </c>
      <c r="P1088" s="4" t="str">
        <f>VLOOKUP(E1088,'Maps and Palettes'!$H$2:$I$418,2,FALSE)</f>
        <v>Kefka's Tower: Before Tube Room</v>
      </c>
      <c r="Q1088" s="5" t="s">
        <v>2509</v>
      </c>
      <c r="R1088">
        <v>768</v>
      </c>
      <c r="S1088" s="4">
        <f t="shared" si="398"/>
        <v>295</v>
      </c>
      <c r="T1088" s="4">
        <f t="shared" si="399"/>
        <v>27</v>
      </c>
      <c r="U1088" s="4">
        <f t="shared" si="400"/>
        <v>53</v>
      </c>
      <c r="V1088" s="4">
        <f t="shared" si="401"/>
        <v>2</v>
      </c>
      <c r="W1088">
        <v>463</v>
      </c>
      <c r="X1088" s="5" t="s">
        <v>7483</v>
      </c>
      <c r="AQ1088" s="19">
        <v>295</v>
      </c>
      <c r="BB1088" s="19"/>
    </row>
    <row r="1089" spans="1:54" ht="45">
      <c r="A1089">
        <v>891</v>
      </c>
      <c r="B1089" s="4">
        <v>334</v>
      </c>
      <c r="C1089">
        <v>23</v>
      </c>
      <c r="D1089">
        <v>47</v>
      </c>
      <c r="E1089" s="17">
        <v>294</v>
      </c>
      <c r="F1089">
        <v>52</v>
      </c>
      <c r="G1089">
        <v>14</v>
      </c>
      <c r="H1089">
        <v>0</v>
      </c>
      <c r="I1089">
        <v>0</v>
      </c>
      <c r="J1089">
        <v>0</v>
      </c>
      <c r="K1089">
        <v>0</v>
      </c>
      <c r="L1089">
        <v>0</v>
      </c>
      <c r="M1089">
        <v>0</v>
      </c>
      <c r="P1089" s="4" t="str">
        <f>VLOOKUP(E1089,'Maps and Palettes'!$H$2:$I$418,2,FALSE)</f>
        <v>Kefka's Tower: Before Gold Dragon</v>
      </c>
      <c r="Q1089" s="5" t="s">
        <v>2510</v>
      </c>
      <c r="R1089">
        <v>766</v>
      </c>
      <c r="S1089" s="4">
        <f t="shared" si="398"/>
        <v>294</v>
      </c>
      <c r="T1089" s="4">
        <f t="shared" si="399"/>
        <v>23</v>
      </c>
      <c r="U1089" s="4">
        <f t="shared" si="400"/>
        <v>49</v>
      </c>
      <c r="V1089" s="4">
        <f t="shared" si="401"/>
        <v>2</v>
      </c>
      <c r="W1089">
        <v>464</v>
      </c>
      <c r="X1089" s="5" t="s">
        <v>7480</v>
      </c>
      <c r="AQ1089" s="19">
        <v>294</v>
      </c>
      <c r="BB1089" s="19"/>
    </row>
    <row r="1090" spans="1:54" ht="30">
      <c r="A1090">
        <v>892</v>
      </c>
      <c r="B1090" s="4">
        <v>334</v>
      </c>
      <c r="C1090">
        <v>37</v>
      </c>
      <c r="D1090">
        <v>51</v>
      </c>
      <c r="E1090" s="17">
        <v>293</v>
      </c>
      <c r="F1090">
        <v>52</v>
      </c>
      <c r="G1090">
        <v>14</v>
      </c>
      <c r="H1090">
        <v>0</v>
      </c>
      <c r="I1090">
        <v>0</v>
      </c>
      <c r="J1090">
        <v>0</v>
      </c>
      <c r="K1090">
        <v>0</v>
      </c>
      <c r="L1090">
        <v>0</v>
      </c>
      <c r="M1090">
        <v>0</v>
      </c>
      <c r="P1090" s="4" t="str">
        <f>VLOOKUP(E1090,'Maps and Palettes'!$H$2:$I$418,2,FALSE)</f>
        <v>Kefka's Tower</v>
      </c>
      <c r="Q1090" s="5" t="s">
        <v>7481</v>
      </c>
      <c r="R1090">
        <v>764</v>
      </c>
      <c r="S1090" s="4">
        <f t="shared" si="398"/>
        <v>293</v>
      </c>
      <c r="T1090" s="4">
        <f t="shared" si="399"/>
        <v>37</v>
      </c>
      <c r="U1090" s="4">
        <f t="shared" si="400"/>
        <v>53</v>
      </c>
      <c r="V1090" s="4">
        <f t="shared" si="401"/>
        <v>2</v>
      </c>
      <c r="W1090">
        <v>465</v>
      </c>
      <c r="X1090" s="19" t="s">
        <v>7482</v>
      </c>
      <c r="AQ1090" s="19">
        <v>293</v>
      </c>
      <c r="BB1090" s="19"/>
    </row>
    <row r="1091" spans="1:54" ht="45">
      <c r="A1091">
        <v>893</v>
      </c>
      <c r="B1091" s="4">
        <v>334</v>
      </c>
      <c r="C1091">
        <v>17</v>
      </c>
      <c r="D1091">
        <v>50</v>
      </c>
      <c r="E1091" s="17">
        <v>292</v>
      </c>
      <c r="F1091">
        <v>89</v>
      </c>
      <c r="G1091">
        <v>7</v>
      </c>
      <c r="H1091">
        <v>3</v>
      </c>
      <c r="I1091">
        <v>0</v>
      </c>
      <c r="J1091">
        <v>0</v>
      </c>
      <c r="K1091">
        <v>48</v>
      </c>
      <c r="L1091">
        <v>0</v>
      </c>
      <c r="M1091">
        <v>0</v>
      </c>
      <c r="P1091" s="4" t="str">
        <f>VLOOKUP(E1091,'Maps and Palettes'!$H$2:$I$418,2,FALSE)</f>
        <v>Kefka's Tower: Small Switch Room</v>
      </c>
      <c r="Q1091" s="5" t="s">
        <v>2511</v>
      </c>
      <c r="R1091">
        <v>759</v>
      </c>
      <c r="S1091" s="4">
        <f t="shared" si="398"/>
        <v>292</v>
      </c>
      <c r="T1091" s="4">
        <f t="shared" si="399"/>
        <v>18</v>
      </c>
      <c r="U1091" s="4">
        <f t="shared" si="400"/>
        <v>50</v>
      </c>
      <c r="V1091" s="4">
        <f t="shared" si="401"/>
        <v>1</v>
      </c>
      <c r="W1091">
        <v>464</v>
      </c>
      <c r="X1091" s="5" t="s">
        <v>7480</v>
      </c>
      <c r="AQ1091" s="19">
        <v>292</v>
      </c>
      <c r="BB1091" s="19"/>
    </row>
    <row r="1092" spans="1:54" ht="30">
      <c r="A1092">
        <v>894</v>
      </c>
      <c r="B1092" s="4">
        <v>334</v>
      </c>
      <c r="C1092">
        <v>29</v>
      </c>
      <c r="D1092">
        <v>36</v>
      </c>
      <c r="E1092" s="17">
        <v>337</v>
      </c>
      <c r="F1092">
        <v>8</v>
      </c>
      <c r="G1092">
        <v>29</v>
      </c>
      <c r="H1092">
        <v>0</v>
      </c>
      <c r="I1092">
        <v>0</v>
      </c>
      <c r="J1092">
        <v>0</v>
      </c>
      <c r="K1092">
        <v>0</v>
      </c>
      <c r="L1092">
        <v>0</v>
      </c>
      <c r="M1092">
        <v>0</v>
      </c>
      <c r="P1092" s="4" t="str">
        <f>VLOOKUP(E1092,'Maps and Palettes'!$H$2:$I$418,2,FALSE)</f>
        <v>Kefka's Tower: Lower Switch Room</v>
      </c>
      <c r="Q1092" s="5" t="s">
        <v>2512</v>
      </c>
      <c r="R1092">
        <v>904</v>
      </c>
      <c r="S1092" s="4">
        <f t="shared" si="398"/>
        <v>337</v>
      </c>
      <c r="T1092" s="4">
        <f t="shared" si="399"/>
        <v>29</v>
      </c>
      <c r="U1092" s="4">
        <f t="shared" si="400"/>
        <v>38</v>
      </c>
      <c r="V1092" s="4">
        <f t="shared" si="401"/>
        <v>2</v>
      </c>
      <c r="W1092">
        <v>466</v>
      </c>
      <c r="X1092" s="5" t="s">
        <v>7484</v>
      </c>
      <c r="Y1092" s="19" t="s">
        <v>7486</v>
      </c>
      <c r="Z1092" s="19" t="s">
        <v>7485</v>
      </c>
      <c r="AQ1092" s="19">
        <v>337</v>
      </c>
      <c r="BB1092" s="19"/>
    </row>
    <row r="1093" spans="1:54" ht="45">
      <c r="A1093">
        <v>895</v>
      </c>
      <c r="B1093" s="4">
        <v>334</v>
      </c>
      <c r="C1093">
        <v>39</v>
      </c>
      <c r="D1093">
        <v>27</v>
      </c>
      <c r="E1093" s="17">
        <v>338</v>
      </c>
      <c r="F1093">
        <v>15</v>
      </c>
      <c r="G1093">
        <v>52</v>
      </c>
      <c r="H1093">
        <v>3</v>
      </c>
      <c r="I1093">
        <v>0</v>
      </c>
      <c r="J1093">
        <v>0</v>
      </c>
      <c r="K1093">
        <v>48</v>
      </c>
      <c r="L1093">
        <v>0</v>
      </c>
      <c r="M1093">
        <v>0</v>
      </c>
      <c r="P1093" s="4" t="str">
        <f>VLOOKUP(E1093,'Maps and Palettes'!$H$2:$I$418,2,FALSE)</f>
        <v>Kefka's Tower: Minerva Room and Tack Star Room</v>
      </c>
      <c r="Q1093" s="5" t="s">
        <v>2513</v>
      </c>
      <c r="R1093">
        <v>913</v>
      </c>
      <c r="S1093" s="4">
        <f t="shared" si="398"/>
        <v>338</v>
      </c>
      <c r="T1093" s="4">
        <f t="shared" si="399"/>
        <v>40</v>
      </c>
      <c r="U1093" s="4">
        <f t="shared" si="400"/>
        <v>27</v>
      </c>
      <c r="V1093" s="4">
        <f t="shared" si="401"/>
        <v>1</v>
      </c>
      <c r="W1093">
        <v>467</v>
      </c>
      <c r="X1093" s="5" t="s">
        <v>7487</v>
      </c>
      <c r="AQ1093" s="19">
        <v>338</v>
      </c>
      <c r="BB1093" s="19"/>
    </row>
    <row r="1094" spans="1:54" ht="30">
      <c r="A1094">
        <v>896</v>
      </c>
      <c r="B1094" s="4">
        <v>334</v>
      </c>
      <c r="C1094">
        <v>18</v>
      </c>
      <c r="D1094">
        <v>35</v>
      </c>
      <c r="E1094" s="17">
        <v>409</v>
      </c>
      <c r="F1094">
        <v>1</v>
      </c>
      <c r="G1094">
        <v>7</v>
      </c>
      <c r="H1094">
        <v>1</v>
      </c>
      <c r="I1094">
        <v>0</v>
      </c>
      <c r="J1094">
        <v>0</v>
      </c>
      <c r="K1094">
        <v>16</v>
      </c>
      <c r="L1094">
        <v>0</v>
      </c>
      <c r="M1094">
        <v>0</v>
      </c>
      <c r="P1094" s="4" t="str">
        <f>VLOOKUP(E1094,'Maps and Palettes'!$H$2:$I$418,2,FALSE)</f>
        <v>Kefka's Tower: Tube Room</v>
      </c>
      <c r="Q1094" s="5" t="s">
        <v>2514</v>
      </c>
      <c r="R1094">
        <v>1109</v>
      </c>
      <c r="S1094" s="4">
        <f t="shared" si="398"/>
        <v>409</v>
      </c>
      <c r="T1094" s="4">
        <f t="shared" si="399"/>
        <v>17</v>
      </c>
      <c r="U1094" s="4">
        <f t="shared" si="400"/>
        <v>35</v>
      </c>
      <c r="V1094" s="4">
        <f t="shared" si="401"/>
        <v>3</v>
      </c>
      <c r="W1094">
        <v>464</v>
      </c>
      <c r="X1094" s="5" t="s">
        <v>7480</v>
      </c>
      <c r="AQ1094" s="19">
        <v>409</v>
      </c>
      <c r="BB1094" s="19"/>
    </row>
    <row r="1095" spans="1:54" ht="45">
      <c r="A1095">
        <v>897</v>
      </c>
      <c r="B1095" s="4">
        <v>334</v>
      </c>
      <c r="C1095">
        <v>43</v>
      </c>
      <c r="D1095">
        <v>37</v>
      </c>
      <c r="E1095" s="17">
        <v>293</v>
      </c>
      <c r="F1095">
        <v>29</v>
      </c>
      <c r="G1095">
        <v>57</v>
      </c>
      <c r="H1095">
        <v>0</v>
      </c>
      <c r="I1095">
        <v>0</v>
      </c>
      <c r="J1095">
        <v>0</v>
      </c>
      <c r="K1095">
        <v>0</v>
      </c>
      <c r="L1095">
        <v>0</v>
      </c>
      <c r="M1095">
        <v>0</v>
      </c>
      <c r="P1095" s="4" t="str">
        <f>VLOOKUP(E1095,'Maps and Palettes'!$H$2:$I$418,2,FALSE)</f>
        <v>Kefka's Tower</v>
      </c>
      <c r="Q1095" s="5" t="s">
        <v>2515</v>
      </c>
      <c r="R1095">
        <v>762</v>
      </c>
      <c r="S1095" s="4">
        <f t="shared" si="398"/>
        <v>293</v>
      </c>
      <c r="T1095" s="4">
        <f t="shared" si="399"/>
        <v>43</v>
      </c>
      <c r="U1095" s="4">
        <f t="shared" si="400"/>
        <v>39</v>
      </c>
      <c r="V1095" s="4">
        <f t="shared" si="401"/>
        <v>2</v>
      </c>
      <c r="W1095">
        <v>465</v>
      </c>
      <c r="X1095" s="19" t="s">
        <v>7482</v>
      </c>
      <c r="AQ1095" s="19">
        <v>293</v>
      </c>
      <c r="BB1095" s="19"/>
    </row>
    <row r="1096" spans="1:54" ht="45">
      <c r="A1096">
        <v>898</v>
      </c>
      <c r="B1096" s="4">
        <v>334</v>
      </c>
      <c r="C1096">
        <v>48</v>
      </c>
      <c r="D1096">
        <v>36</v>
      </c>
      <c r="E1096" s="17">
        <v>339</v>
      </c>
      <c r="F1096">
        <v>39</v>
      </c>
      <c r="G1096">
        <v>57</v>
      </c>
      <c r="H1096">
        <v>0</v>
      </c>
      <c r="I1096">
        <v>0</v>
      </c>
      <c r="J1096">
        <v>0</v>
      </c>
      <c r="K1096">
        <v>0</v>
      </c>
      <c r="L1096">
        <v>0</v>
      </c>
      <c r="M1096">
        <v>0</v>
      </c>
      <c r="P1096" s="4" t="str">
        <f>VLOOKUP(E1096,'Maps and Palettes'!$H$2:$I$418,2,FALSE)</f>
        <v>Kefka's Tower</v>
      </c>
      <c r="Q1096" s="5" t="s">
        <v>2516</v>
      </c>
      <c r="R1096">
        <v>918</v>
      </c>
      <c r="S1096" s="4">
        <f t="shared" si="398"/>
        <v>339</v>
      </c>
      <c r="T1096" s="4">
        <f t="shared" si="399"/>
        <v>48</v>
      </c>
      <c r="U1096" s="4">
        <f t="shared" si="400"/>
        <v>38</v>
      </c>
      <c r="V1096" s="4">
        <f t="shared" si="401"/>
        <v>2</v>
      </c>
      <c r="W1096">
        <v>468</v>
      </c>
      <c r="X1096" s="19" t="s">
        <v>7488</v>
      </c>
      <c r="AQ1096" s="19">
        <v>339</v>
      </c>
      <c r="BB1096" s="19"/>
    </row>
    <row r="1097" spans="1:54" ht="30">
      <c r="A1097">
        <v>899</v>
      </c>
      <c r="B1097" s="4">
        <v>334</v>
      </c>
      <c r="C1097">
        <v>52</v>
      </c>
      <c r="D1097">
        <v>47</v>
      </c>
      <c r="E1097" s="17">
        <v>339</v>
      </c>
      <c r="F1097">
        <v>36</v>
      </c>
      <c r="G1097">
        <v>14</v>
      </c>
      <c r="H1097">
        <v>0</v>
      </c>
      <c r="I1097">
        <v>0</v>
      </c>
      <c r="J1097">
        <v>0</v>
      </c>
      <c r="K1097">
        <v>0</v>
      </c>
      <c r="L1097">
        <v>0</v>
      </c>
      <c r="M1097">
        <v>0</v>
      </c>
      <c r="P1097" s="4" t="str">
        <f>VLOOKUP(E1097,'Maps and Palettes'!$H$2:$I$418,2,FALSE)</f>
        <v>Kefka's Tower</v>
      </c>
      <c r="Q1097" s="5" t="s">
        <v>2517</v>
      </c>
      <c r="R1097">
        <v>920</v>
      </c>
      <c r="S1097" s="4">
        <f t="shared" si="398"/>
        <v>339</v>
      </c>
      <c r="T1097" s="4">
        <f t="shared" si="399"/>
        <v>52</v>
      </c>
      <c r="U1097" s="4">
        <f t="shared" si="400"/>
        <v>49</v>
      </c>
      <c r="V1097" s="4">
        <f t="shared" si="401"/>
        <v>2</v>
      </c>
      <c r="W1097">
        <v>468</v>
      </c>
      <c r="X1097" s="19" t="s">
        <v>7488</v>
      </c>
      <c r="AQ1097" s="19">
        <v>339</v>
      </c>
      <c r="BB1097" s="19"/>
    </row>
    <row r="1098" spans="1:54" ht="30">
      <c r="A1098">
        <v>900</v>
      </c>
      <c r="B1098" s="4">
        <v>334</v>
      </c>
      <c r="C1098">
        <v>27</v>
      </c>
      <c r="D1098">
        <v>22</v>
      </c>
      <c r="E1098" s="17">
        <v>287</v>
      </c>
      <c r="F1098">
        <v>33</v>
      </c>
      <c r="G1098">
        <v>31</v>
      </c>
      <c r="H1098">
        <v>0</v>
      </c>
      <c r="I1098">
        <v>0</v>
      </c>
      <c r="J1098">
        <v>0</v>
      </c>
      <c r="K1098">
        <v>0</v>
      </c>
      <c r="L1098">
        <v>0</v>
      </c>
      <c r="M1098">
        <v>0</v>
      </c>
      <c r="P1098" s="4" t="str">
        <f>VLOOKUP(E1098,'Maps and Palettes'!$H$2:$I$418,2,FALSE)</f>
        <v>Kefka's Tower: After Guardian</v>
      </c>
      <c r="Q1098" s="5" t="s">
        <v>2518</v>
      </c>
      <c r="R1098">
        <v>748</v>
      </c>
      <c r="S1098" s="4">
        <f t="shared" si="398"/>
        <v>287</v>
      </c>
      <c r="T1098" s="4">
        <f t="shared" si="399"/>
        <v>27</v>
      </c>
      <c r="U1098" s="4">
        <f t="shared" si="400"/>
        <v>24</v>
      </c>
      <c r="V1098" s="4">
        <f t="shared" si="401"/>
        <v>2</v>
      </c>
      <c r="W1098">
        <v>469</v>
      </c>
      <c r="X1098" s="5" t="s">
        <v>7490</v>
      </c>
      <c r="AQ1098" s="19">
        <v>287</v>
      </c>
      <c r="BB1098" s="19"/>
    </row>
    <row r="1099" spans="1:54" ht="30">
      <c r="A1099">
        <v>901</v>
      </c>
      <c r="B1099" s="4">
        <v>334</v>
      </c>
      <c r="C1099">
        <v>30</v>
      </c>
      <c r="D1099">
        <v>11</v>
      </c>
      <c r="E1099" s="17">
        <v>412</v>
      </c>
      <c r="F1099">
        <v>82</v>
      </c>
      <c r="G1099">
        <v>49</v>
      </c>
      <c r="H1099">
        <v>0</v>
      </c>
      <c r="I1099">
        <v>0</v>
      </c>
      <c r="J1099">
        <v>0</v>
      </c>
      <c r="K1099">
        <v>0</v>
      </c>
      <c r="L1099">
        <v>0</v>
      </c>
      <c r="M1099">
        <v>0</v>
      </c>
      <c r="P1099" s="4" t="str">
        <f>VLOOKUP(E1099,'Maps and Palettes'!$H$2:$I$418,2,FALSE)</f>
        <v>Kefka's Tower: Behind Poltergeist</v>
      </c>
      <c r="Q1099" s="5" t="s">
        <v>2519</v>
      </c>
      <c r="R1099">
        <v>1124</v>
      </c>
      <c r="S1099" s="4">
        <f t="shared" si="398"/>
        <v>412</v>
      </c>
      <c r="T1099" s="4">
        <f t="shared" si="399"/>
        <v>30</v>
      </c>
      <c r="U1099" s="4">
        <f t="shared" si="400"/>
        <v>13</v>
      </c>
      <c r="V1099" s="4">
        <f t="shared" si="401"/>
        <v>0</v>
      </c>
      <c r="W1099">
        <v>470</v>
      </c>
      <c r="X1099" s="5" t="s">
        <v>7489</v>
      </c>
      <c r="AQ1099" s="19">
        <v>412</v>
      </c>
      <c r="BB1099" s="19"/>
    </row>
    <row r="1100" spans="1:54" ht="30">
      <c r="A1100">
        <v>902</v>
      </c>
      <c r="B1100" s="4">
        <v>335</v>
      </c>
      <c r="C1100">
        <v>82</v>
      </c>
      <c r="D1100">
        <v>43</v>
      </c>
      <c r="E1100" s="17">
        <v>294</v>
      </c>
      <c r="F1100">
        <v>52</v>
      </c>
      <c r="G1100">
        <v>4</v>
      </c>
      <c r="H1100">
        <v>2</v>
      </c>
      <c r="I1100">
        <v>0</v>
      </c>
      <c r="J1100">
        <v>0</v>
      </c>
      <c r="K1100">
        <v>32</v>
      </c>
      <c r="L1100">
        <v>0</v>
      </c>
      <c r="M1100">
        <v>0</v>
      </c>
      <c r="P1100" s="4" t="str">
        <f>VLOOKUP(E1100,'Maps and Palettes'!$H$2:$I$418,2,FALSE)</f>
        <v>Kefka's Tower: Before Gold Dragon</v>
      </c>
      <c r="Q1100" s="5" t="s">
        <v>2520</v>
      </c>
      <c r="R1100">
        <v>767</v>
      </c>
      <c r="S1100" s="4">
        <f t="shared" si="398"/>
        <v>294</v>
      </c>
      <c r="T1100" s="4">
        <f t="shared" si="399"/>
        <v>82</v>
      </c>
      <c r="U1100" s="4">
        <f t="shared" si="400"/>
        <v>42</v>
      </c>
      <c r="V1100" s="4">
        <f t="shared" si="401"/>
        <v>0</v>
      </c>
      <c r="W1100">
        <v>471</v>
      </c>
      <c r="X1100" s="5" t="s">
        <v>7491</v>
      </c>
      <c r="AQ1100" s="19">
        <v>294</v>
      </c>
      <c r="BB1100" s="19"/>
    </row>
    <row r="1101" spans="1:54" ht="30">
      <c r="A1101">
        <v>903</v>
      </c>
      <c r="B1101" s="4">
        <v>335</v>
      </c>
      <c r="C1101">
        <v>77</v>
      </c>
      <c r="D1101">
        <v>31</v>
      </c>
      <c r="E1101" s="17">
        <v>354</v>
      </c>
      <c r="F1101">
        <v>51</v>
      </c>
      <c r="G1101">
        <v>44</v>
      </c>
      <c r="H1101">
        <v>0</v>
      </c>
      <c r="I1101">
        <v>0</v>
      </c>
      <c r="J1101">
        <v>0</v>
      </c>
      <c r="K1101">
        <v>0</v>
      </c>
      <c r="L1101">
        <v>0</v>
      </c>
      <c r="M1101">
        <v>0</v>
      </c>
      <c r="P1101" s="4" t="str">
        <f>VLOOKUP(E1101,'Maps and Palettes'!$H$2:$I$418,2,FALSE)</f>
        <v>Kefka's Tower: Goddess/Skull Dragon Rooms</v>
      </c>
      <c r="Q1101" s="5" t="s">
        <v>2521</v>
      </c>
      <c r="R1101">
        <v>994</v>
      </c>
      <c r="S1101">
        <f t="shared" si="398"/>
        <v>354</v>
      </c>
      <c r="T1101">
        <f t="shared" si="399"/>
        <v>77</v>
      </c>
      <c r="U1101">
        <f t="shared" si="400"/>
        <v>32</v>
      </c>
      <c r="V1101">
        <f t="shared" si="401"/>
        <v>2</v>
      </c>
      <c r="W1101">
        <v>471</v>
      </c>
      <c r="X1101" s="5" t="s">
        <v>7491</v>
      </c>
      <c r="AQ1101" s="19">
        <v>354</v>
      </c>
      <c r="BB1101" s="19"/>
    </row>
    <row r="1102" spans="1:54" ht="30">
      <c r="A1102">
        <v>904</v>
      </c>
      <c r="B1102" s="4">
        <v>337</v>
      </c>
      <c r="C1102">
        <v>8</v>
      </c>
      <c r="D1102">
        <v>31</v>
      </c>
      <c r="E1102" s="17">
        <v>334</v>
      </c>
      <c r="F1102">
        <v>29</v>
      </c>
      <c r="G1102">
        <v>38</v>
      </c>
      <c r="H1102">
        <v>2</v>
      </c>
      <c r="I1102">
        <v>0</v>
      </c>
      <c r="J1102">
        <v>0</v>
      </c>
      <c r="K1102">
        <v>32</v>
      </c>
      <c r="L1102">
        <v>0</v>
      </c>
      <c r="M1102">
        <v>0</v>
      </c>
      <c r="P1102" s="4" t="str">
        <f>VLOOKUP(E1102,'Maps and Palettes'!$H$2:$I$418,2,FALSE)</f>
        <v>Kefka's Tower: Exterior</v>
      </c>
      <c r="Q1102" s="5" t="s">
        <v>2522</v>
      </c>
      <c r="R1102">
        <v>894</v>
      </c>
      <c r="S1102" s="4">
        <f t="shared" si="398"/>
        <v>334</v>
      </c>
      <c r="T1102" s="4">
        <f t="shared" si="399"/>
        <v>8</v>
      </c>
      <c r="U1102" s="4">
        <f t="shared" si="400"/>
        <v>29</v>
      </c>
      <c r="V1102" s="4">
        <f t="shared" si="401"/>
        <v>0</v>
      </c>
      <c r="W1102">
        <v>472</v>
      </c>
      <c r="X1102" s="5" t="s">
        <v>7492</v>
      </c>
      <c r="AQ1102" s="19">
        <v>334</v>
      </c>
      <c r="BB1102" s="19"/>
    </row>
    <row r="1103" spans="1:54" ht="30">
      <c r="A1103">
        <v>905</v>
      </c>
      <c r="B1103" s="4">
        <v>337</v>
      </c>
      <c r="C1103">
        <v>8</v>
      </c>
      <c r="D1103">
        <v>4</v>
      </c>
      <c r="E1103" s="17">
        <v>355</v>
      </c>
      <c r="F1103">
        <v>39</v>
      </c>
      <c r="G1103">
        <v>19</v>
      </c>
      <c r="H1103">
        <v>0</v>
      </c>
      <c r="I1103">
        <v>0</v>
      </c>
      <c r="J1103">
        <v>0</v>
      </c>
      <c r="K1103">
        <v>0</v>
      </c>
      <c r="L1103">
        <v>0</v>
      </c>
      <c r="M1103">
        <v>0</v>
      </c>
      <c r="P1103" s="4" t="str">
        <f>VLOOKUP(E1103,'Maps and Palettes'!$H$2:$I$418,2,FALSE)</f>
        <v>Kefka's Tower: Doom/Upper Switch Rooms</v>
      </c>
      <c r="Q1103" s="5" t="s">
        <v>2523</v>
      </c>
      <c r="W1103">
        <v>473</v>
      </c>
      <c r="X1103" s="5" t="s">
        <v>7493</v>
      </c>
      <c r="AQ1103" s="19">
        <v>355</v>
      </c>
      <c r="BB1103" s="19"/>
    </row>
    <row r="1104" spans="1:54" ht="45">
      <c r="A1104">
        <v>906</v>
      </c>
      <c r="B1104" s="4">
        <v>337</v>
      </c>
      <c r="C1104">
        <v>8</v>
      </c>
      <c r="D1104">
        <v>11</v>
      </c>
      <c r="E1104" s="17">
        <v>355</v>
      </c>
      <c r="F1104">
        <v>39</v>
      </c>
      <c r="G1104">
        <v>19</v>
      </c>
      <c r="H1104">
        <v>0</v>
      </c>
      <c r="I1104">
        <v>0</v>
      </c>
      <c r="J1104">
        <v>0</v>
      </c>
      <c r="K1104">
        <v>0</v>
      </c>
      <c r="L1104">
        <v>0</v>
      </c>
      <c r="M1104">
        <v>0</v>
      </c>
      <c r="P1104" s="4" t="str">
        <f>VLOOKUP(E1104,'Maps and Palettes'!$H$2:$I$418,2,FALSE)</f>
        <v>Kefka's Tower: Doom/Upper Switch Rooms</v>
      </c>
      <c r="Q1104" s="5" t="s">
        <v>2524</v>
      </c>
      <c r="W1104">
        <v>474</v>
      </c>
      <c r="X1104" s="5" t="s">
        <v>7500</v>
      </c>
      <c r="Y1104" s="19" t="s">
        <v>7497</v>
      </c>
      <c r="Z1104" s="19" t="s">
        <v>7494</v>
      </c>
      <c r="AQ1104" s="19">
        <v>355</v>
      </c>
      <c r="BB1104" s="19"/>
    </row>
    <row r="1105" spans="1:54" ht="30">
      <c r="A1105">
        <v>907</v>
      </c>
      <c r="B1105" s="4">
        <v>337</v>
      </c>
      <c r="C1105">
        <v>2</v>
      </c>
      <c r="D1105">
        <v>5</v>
      </c>
      <c r="E1105" s="17">
        <v>355</v>
      </c>
      <c r="F1105">
        <v>31</v>
      </c>
      <c r="G1105">
        <v>17</v>
      </c>
      <c r="H1105">
        <v>0</v>
      </c>
      <c r="I1105">
        <v>0</v>
      </c>
      <c r="J1105">
        <v>0</v>
      </c>
      <c r="K1105">
        <v>0</v>
      </c>
      <c r="L1105">
        <v>0</v>
      </c>
      <c r="M1105">
        <v>0</v>
      </c>
      <c r="P1105" s="4" t="str">
        <f>VLOOKUP(E1105,'Maps and Palettes'!$H$2:$I$418,2,FALSE)</f>
        <v>Kefka's Tower: Doom/Upper Switch Rooms</v>
      </c>
      <c r="Q1105" s="5" t="s">
        <v>2525</v>
      </c>
      <c r="R1105">
        <v>1004</v>
      </c>
      <c r="S1105" s="4">
        <f t="shared" ref="S1105:S1126" si="402">IF(VLOOKUP(R1105,$A$3:$M$1354,5,FALSE)=511,"parent_map",VLOOKUP(R1105,$A$3:$M$1354,2,FALSE))</f>
        <v>355</v>
      </c>
      <c r="T1105" s="4">
        <f t="shared" ref="T1105:T1126" si="403">VLOOKUP(R1105,$A$3:$M$1354,6,FALSE)</f>
        <v>2</v>
      </c>
      <c r="U1105" s="4">
        <f t="shared" ref="U1105:U1126" si="404">VLOOKUP(R1105,$A$3:$M$1354,7,FALSE)</f>
        <v>6</v>
      </c>
      <c r="V1105" s="4">
        <f t="shared" ref="V1105:V1126" si="405">VLOOKUP(R1105,$A$3:$M$1354,8,FALSE)</f>
        <v>2</v>
      </c>
      <c r="W1105">
        <v>475</v>
      </c>
      <c r="X1105" s="5" t="s">
        <v>7498</v>
      </c>
      <c r="Y1105" s="19" t="s">
        <v>7495</v>
      </c>
      <c r="Z1105" s="19" t="s">
        <v>7496</v>
      </c>
      <c r="AQ1105" s="19">
        <v>355</v>
      </c>
      <c r="BB1105" s="19"/>
    </row>
    <row r="1106" spans="1:54" ht="30">
      <c r="A1106">
        <v>908</v>
      </c>
      <c r="B1106" s="4">
        <v>337</v>
      </c>
      <c r="C1106">
        <v>4</v>
      </c>
      <c r="D1106">
        <v>5</v>
      </c>
      <c r="E1106" s="17">
        <v>355</v>
      </c>
      <c r="F1106">
        <v>35</v>
      </c>
      <c r="G1106">
        <v>17</v>
      </c>
      <c r="H1106">
        <v>0</v>
      </c>
      <c r="I1106">
        <v>0</v>
      </c>
      <c r="J1106">
        <v>0</v>
      </c>
      <c r="K1106">
        <v>0</v>
      </c>
      <c r="L1106">
        <v>0</v>
      </c>
      <c r="M1106">
        <v>0</v>
      </c>
      <c r="P1106" s="4" t="str">
        <f>VLOOKUP(E1106,'Maps and Palettes'!$H$2:$I$418,2,FALSE)</f>
        <v>Kefka's Tower: Doom/Upper Switch Rooms</v>
      </c>
      <c r="Q1106" s="5" t="s">
        <v>2526</v>
      </c>
      <c r="R1106">
        <v>1005</v>
      </c>
      <c r="S1106" s="4">
        <f t="shared" si="402"/>
        <v>355</v>
      </c>
      <c r="T1106" s="4">
        <f t="shared" si="403"/>
        <v>4</v>
      </c>
      <c r="U1106" s="4">
        <f t="shared" si="404"/>
        <v>6</v>
      </c>
      <c r="V1106" s="4">
        <f t="shared" si="405"/>
        <v>2</v>
      </c>
      <c r="W1106">
        <v>475</v>
      </c>
      <c r="X1106" s="5" t="s">
        <v>7498</v>
      </c>
      <c r="AQ1106" s="19">
        <v>355</v>
      </c>
      <c r="BB1106" s="19"/>
    </row>
    <row r="1107" spans="1:54" ht="30">
      <c r="A1107">
        <v>909</v>
      </c>
      <c r="B1107" s="4">
        <v>337</v>
      </c>
      <c r="C1107">
        <v>14</v>
      </c>
      <c r="D1107">
        <v>5</v>
      </c>
      <c r="E1107" s="17">
        <v>355</v>
      </c>
      <c r="F1107">
        <v>47</v>
      </c>
      <c r="G1107">
        <v>17</v>
      </c>
      <c r="H1107">
        <v>0</v>
      </c>
      <c r="I1107">
        <v>0</v>
      </c>
      <c r="J1107">
        <v>0</v>
      </c>
      <c r="K1107">
        <v>0</v>
      </c>
      <c r="L1107">
        <v>0</v>
      </c>
      <c r="M1107">
        <v>0</v>
      </c>
      <c r="P1107" s="4" t="str">
        <f>VLOOKUP(E1107,'Maps and Palettes'!$H$2:$I$418,2,FALSE)</f>
        <v>Kefka's Tower: Doom/Upper Switch Rooms</v>
      </c>
      <c r="Q1107" s="5" t="s">
        <v>2527</v>
      </c>
      <c r="R1107">
        <v>1006</v>
      </c>
      <c r="S1107" s="4">
        <f t="shared" si="402"/>
        <v>355</v>
      </c>
      <c r="T1107" s="4">
        <f t="shared" si="403"/>
        <v>14</v>
      </c>
      <c r="U1107" s="4">
        <f t="shared" si="404"/>
        <v>6</v>
      </c>
      <c r="V1107" s="4">
        <f t="shared" si="405"/>
        <v>2</v>
      </c>
      <c r="W1107">
        <v>476</v>
      </c>
      <c r="X1107" s="5" t="s">
        <v>7499</v>
      </c>
      <c r="Y1107" s="19" t="s">
        <v>7495</v>
      </c>
      <c r="Z1107" s="19" t="s">
        <v>7496</v>
      </c>
      <c r="AQ1107" s="19">
        <v>355</v>
      </c>
      <c r="BB1107" s="19"/>
    </row>
    <row r="1108" spans="1:54" ht="30">
      <c r="A1108">
        <v>910</v>
      </c>
      <c r="B1108" s="4">
        <v>337</v>
      </c>
      <c r="C1108">
        <v>12</v>
      </c>
      <c r="D1108">
        <v>5</v>
      </c>
      <c r="E1108" s="17">
        <v>355</v>
      </c>
      <c r="F1108">
        <v>43</v>
      </c>
      <c r="G1108">
        <v>17</v>
      </c>
      <c r="H1108">
        <v>0</v>
      </c>
      <c r="I1108">
        <v>0</v>
      </c>
      <c r="J1108">
        <v>0</v>
      </c>
      <c r="K1108">
        <v>0</v>
      </c>
      <c r="L1108">
        <v>0</v>
      </c>
      <c r="M1108">
        <v>0</v>
      </c>
      <c r="P1108" s="4" t="str">
        <f>VLOOKUP(E1108,'Maps and Palettes'!$H$2:$I$418,2,FALSE)</f>
        <v>Kefka's Tower: Doom/Upper Switch Rooms</v>
      </c>
      <c r="Q1108" s="5" t="s">
        <v>2528</v>
      </c>
      <c r="R1108">
        <v>1007</v>
      </c>
      <c r="S1108" s="4">
        <f t="shared" si="402"/>
        <v>355</v>
      </c>
      <c r="T1108" s="4">
        <f t="shared" si="403"/>
        <v>12</v>
      </c>
      <c r="U1108" s="4">
        <f t="shared" si="404"/>
        <v>6</v>
      </c>
      <c r="V1108" s="4">
        <f t="shared" si="405"/>
        <v>2</v>
      </c>
      <c r="W1108">
        <v>476</v>
      </c>
      <c r="X1108" s="5" t="s">
        <v>7499</v>
      </c>
      <c r="AQ1108" s="19">
        <v>355</v>
      </c>
      <c r="BB1108" s="19"/>
    </row>
    <row r="1109" spans="1:54" ht="30">
      <c r="A1109">
        <v>911</v>
      </c>
      <c r="B1109" s="4">
        <v>337</v>
      </c>
      <c r="C1109">
        <v>5</v>
      </c>
      <c r="D1109">
        <v>26</v>
      </c>
      <c r="E1109" s="17">
        <v>354</v>
      </c>
      <c r="F1109">
        <v>55</v>
      </c>
      <c r="G1109">
        <v>40</v>
      </c>
      <c r="H1109">
        <v>0</v>
      </c>
      <c r="I1109">
        <v>0</v>
      </c>
      <c r="J1109">
        <v>0</v>
      </c>
      <c r="K1109">
        <v>0</v>
      </c>
      <c r="L1109">
        <v>0</v>
      </c>
      <c r="M1109">
        <v>0</v>
      </c>
      <c r="P1109" s="4" t="str">
        <f>VLOOKUP(E1109,'Maps and Palettes'!$H$2:$I$418,2,FALSE)</f>
        <v>Kefka's Tower: Goddess/Skull Dragon Rooms</v>
      </c>
      <c r="Q1109" s="5" t="s">
        <v>2529</v>
      </c>
      <c r="R1109">
        <v>993</v>
      </c>
      <c r="S1109" s="4">
        <f t="shared" si="402"/>
        <v>354</v>
      </c>
      <c r="T1109" s="4">
        <f t="shared" si="403"/>
        <v>5</v>
      </c>
      <c r="U1109" s="4">
        <f t="shared" si="404"/>
        <v>27</v>
      </c>
      <c r="V1109" s="4">
        <f t="shared" si="405"/>
        <v>2</v>
      </c>
      <c r="W1109">
        <v>477</v>
      </c>
      <c r="X1109" s="5" t="s">
        <v>7501</v>
      </c>
      <c r="AQ1109" s="19">
        <v>354</v>
      </c>
      <c r="BB1109" s="19"/>
    </row>
    <row r="1110" spans="1:54" ht="30">
      <c r="A1110">
        <v>912</v>
      </c>
      <c r="B1110" s="4">
        <v>337</v>
      </c>
      <c r="C1110">
        <v>11</v>
      </c>
      <c r="D1110">
        <v>26</v>
      </c>
      <c r="E1110" s="17">
        <v>354</v>
      </c>
      <c r="F1110">
        <v>63</v>
      </c>
      <c r="G1110">
        <v>40</v>
      </c>
      <c r="H1110">
        <v>0</v>
      </c>
      <c r="I1110">
        <v>0</v>
      </c>
      <c r="J1110">
        <v>0</v>
      </c>
      <c r="K1110">
        <v>0</v>
      </c>
      <c r="L1110">
        <v>0</v>
      </c>
      <c r="M1110">
        <v>0</v>
      </c>
      <c r="P1110" s="4" t="str">
        <f>VLOOKUP(E1110,'Maps and Palettes'!$H$2:$I$418,2,FALSE)</f>
        <v>Kefka's Tower: Goddess/Skull Dragon Rooms</v>
      </c>
      <c r="Q1110" s="5" t="s">
        <v>2530</v>
      </c>
      <c r="R1110">
        <v>995</v>
      </c>
      <c r="S1110" s="4">
        <f t="shared" si="402"/>
        <v>354</v>
      </c>
      <c r="T1110" s="4">
        <f t="shared" si="403"/>
        <v>11</v>
      </c>
      <c r="U1110" s="4">
        <f t="shared" si="404"/>
        <v>27</v>
      </c>
      <c r="V1110" s="4">
        <f t="shared" si="405"/>
        <v>2</v>
      </c>
      <c r="W1110">
        <v>478</v>
      </c>
      <c r="X1110" s="5" t="s">
        <v>7502</v>
      </c>
      <c r="AQ1110" s="19">
        <v>354</v>
      </c>
      <c r="BB1110" s="19"/>
    </row>
    <row r="1111" spans="1:54" ht="30">
      <c r="A1111">
        <v>913</v>
      </c>
      <c r="B1111" s="4">
        <v>338</v>
      </c>
      <c r="C1111">
        <v>16</v>
      </c>
      <c r="D1111">
        <v>52</v>
      </c>
      <c r="E1111" s="17">
        <v>334</v>
      </c>
      <c r="F1111">
        <v>40</v>
      </c>
      <c r="G1111">
        <v>27</v>
      </c>
      <c r="H1111">
        <v>1</v>
      </c>
      <c r="I1111">
        <v>0</v>
      </c>
      <c r="J1111">
        <v>0</v>
      </c>
      <c r="K1111">
        <v>16</v>
      </c>
      <c r="L1111">
        <v>0</v>
      </c>
      <c r="M1111">
        <v>0</v>
      </c>
      <c r="P1111" s="4" t="str">
        <f>VLOOKUP(E1111,'Maps and Palettes'!$H$2:$I$418,2,FALSE)</f>
        <v>Kefka's Tower: Exterior</v>
      </c>
      <c r="Q1111" s="5" t="s">
        <v>2531</v>
      </c>
      <c r="R1111">
        <v>895</v>
      </c>
      <c r="S1111" s="4">
        <f t="shared" si="402"/>
        <v>334</v>
      </c>
      <c r="T1111" s="4">
        <f t="shared" si="403"/>
        <v>15</v>
      </c>
      <c r="U1111" s="4">
        <f t="shared" si="404"/>
        <v>52</v>
      </c>
      <c r="V1111" s="4">
        <f t="shared" si="405"/>
        <v>3</v>
      </c>
      <c r="W1111">
        <v>479</v>
      </c>
      <c r="X1111" s="5" t="s">
        <v>7503</v>
      </c>
      <c r="AQ1111" s="19">
        <v>334</v>
      </c>
      <c r="BB1111" s="19"/>
    </row>
    <row r="1112" spans="1:54" ht="45">
      <c r="A1112">
        <v>914</v>
      </c>
      <c r="B1112" s="4">
        <v>338</v>
      </c>
      <c r="C1112">
        <v>5</v>
      </c>
      <c r="D1112">
        <v>52</v>
      </c>
      <c r="E1112" s="17">
        <v>338</v>
      </c>
      <c r="F1112">
        <v>58</v>
      </c>
      <c r="G1112">
        <v>33</v>
      </c>
      <c r="H1112">
        <v>0</v>
      </c>
      <c r="I1112">
        <v>0</v>
      </c>
      <c r="J1112">
        <v>0</v>
      </c>
      <c r="K1112">
        <v>0</v>
      </c>
      <c r="L1112">
        <v>0</v>
      </c>
      <c r="M1112">
        <v>0</v>
      </c>
      <c r="P1112" s="4" t="str">
        <f>VLOOKUP(E1112,'Maps and Palettes'!$H$2:$I$418,2,FALSE)</f>
        <v>Kefka's Tower: Minerva Room and Tack Star Room</v>
      </c>
      <c r="Q1112" s="5" t="s">
        <v>2532</v>
      </c>
      <c r="R1112">
        <v>916</v>
      </c>
      <c r="S1112" s="4">
        <f t="shared" si="402"/>
        <v>338</v>
      </c>
      <c r="T1112" s="4">
        <f t="shared" si="403"/>
        <v>5</v>
      </c>
      <c r="U1112" s="4">
        <f t="shared" si="404"/>
        <v>54</v>
      </c>
      <c r="V1112" s="4">
        <f t="shared" si="405"/>
        <v>2</v>
      </c>
      <c r="W1112">
        <v>479</v>
      </c>
      <c r="X1112" s="5" t="s">
        <v>7503</v>
      </c>
      <c r="AQ1112" s="19">
        <v>338</v>
      </c>
      <c r="BB1112" s="19"/>
    </row>
    <row r="1113" spans="1:54" ht="45">
      <c r="A1113">
        <v>915</v>
      </c>
      <c r="B1113" s="4">
        <v>338</v>
      </c>
      <c r="C1113">
        <v>5</v>
      </c>
      <c r="D1113">
        <v>60</v>
      </c>
      <c r="E1113" s="17">
        <v>331</v>
      </c>
      <c r="F1113">
        <v>86</v>
      </c>
      <c r="G1113">
        <v>49</v>
      </c>
      <c r="H1113">
        <v>2</v>
      </c>
      <c r="I1113">
        <v>0</v>
      </c>
      <c r="J1113">
        <v>0</v>
      </c>
      <c r="K1113">
        <v>32</v>
      </c>
      <c r="L1113">
        <v>0</v>
      </c>
      <c r="M1113">
        <v>0</v>
      </c>
      <c r="P1113" s="4" t="str">
        <f>VLOOKUP(E1113,'Maps and Palettes'!$H$2:$I$418,2,FALSE)</f>
        <v>Kefka's Tower: Atma's Room</v>
      </c>
      <c r="Q1113" s="5" t="s">
        <v>2533</v>
      </c>
      <c r="R1113">
        <v>886</v>
      </c>
      <c r="S1113" s="4">
        <f t="shared" si="402"/>
        <v>331</v>
      </c>
      <c r="T1113" s="4">
        <f t="shared" si="403"/>
        <v>5</v>
      </c>
      <c r="U1113" s="4">
        <f t="shared" si="404"/>
        <v>59</v>
      </c>
      <c r="V1113" s="4">
        <f t="shared" si="405"/>
        <v>0</v>
      </c>
      <c r="W1113">
        <v>479</v>
      </c>
      <c r="X1113" s="5" t="s">
        <v>7503</v>
      </c>
      <c r="AQ1113" s="19">
        <v>331</v>
      </c>
      <c r="BB1113" s="19"/>
    </row>
    <row r="1114" spans="1:54" ht="45">
      <c r="A1114">
        <v>916</v>
      </c>
      <c r="B1114" s="4">
        <v>338</v>
      </c>
      <c r="C1114">
        <v>58</v>
      </c>
      <c r="D1114">
        <v>34</v>
      </c>
      <c r="E1114" s="17">
        <v>338</v>
      </c>
      <c r="F1114">
        <v>5</v>
      </c>
      <c r="G1114">
        <v>54</v>
      </c>
      <c r="H1114">
        <v>2</v>
      </c>
      <c r="I1114">
        <v>0</v>
      </c>
      <c r="J1114">
        <v>0</v>
      </c>
      <c r="K1114">
        <v>32</v>
      </c>
      <c r="L1114">
        <v>0</v>
      </c>
      <c r="M1114">
        <v>0</v>
      </c>
      <c r="P1114" s="4" t="str">
        <f>VLOOKUP(E1114,'Maps and Palettes'!$H$2:$I$418,2,FALSE)</f>
        <v>Kefka's Tower: Minerva Room and Tack Star Room</v>
      </c>
      <c r="Q1114" s="5" t="s">
        <v>2534</v>
      </c>
      <c r="R1114">
        <v>914</v>
      </c>
      <c r="S1114" s="4">
        <f t="shared" si="402"/>
        <v>338</v>
      </c>
      <c r="T1114" s="4">
        <f t="shared" si="403"/>
        <v>58</v>
      </c>
      <c r="U1114" s="4">
        <f t="shared" si="404"/>
        <v>33</v>
      </c>
      <c r="V1114" s="4">
        <f t="shared" si="405"/>
        <v>0</v>
      </c>
      <c r="W1114">
        <v>480</v>
      </c>
      <c r="X1114" s="5" t="s">
        <v>7504</v>
      </c>
      <c r="AQ1114" s="19">
        <v>338</v>
      </c>
      <c r="BB1114" s="19"/>
    </row>
    <row r="1115" spans="1:54" ht="60">
      <c r="A1115">
        <v>917</v>
      </c>
      <c r="B1115" s="4">
        <v>338</v>
      </c>
      <c r="C1115">
        <v>53</v>
      </c>
      <c r="D1115">
        <v>29</v>
      </c>
      <c r="E1115" s="17">
        <v>409</v>
      </c>
      <c r="F1115">
        <v>14</v>
      </c>
      <c r="G1115">
        <v>5</v>
      </c>
      <c r="H1115">
        <v>3</v>
      </c>
      <c r="I1115">
        <v>0</v>
      </c>
      <c r="J1115">
        <v>0</v>
      </c>
      <c r="K1115">
        <v>48</v>
      </c>
      <c r="L1115">
        <v>0</v>
      </c>
      <c r="M1115">
        <v>0</v>
      </c>
      <c r="P1115" s="4" t="str">
        <f>VLOOKUP(E1115,'Maps and Palettes'!$H$2:$I$418,2,FALSE)</f>
        <v>Kefka's Tower: Tube Room</v>
      </c>
      <c r="Q1115" s="5" t="s">
        <v>2535</v>
      </c>
      <c r="R1115">
        <v>1108</v>
      </c>
      <c r="S1115" s="4">
        <f t="shared" si="402"/>
        <v>409</v>
      </c>
      <c r="T1115" s="4">
        <f t="shared" si="403"/>
        <v>54</v>
      </c>
      <c r="U1115" s="4">
        <f t="shared" si="404"/>
        <v>29</v>
      </c>
      <c r="V1115" s="4">
        <f t="shared" si="405"/>
        <v>1</v>
      </c>
      <c r="W1115">
        <v>480</v>
      </c>
      <c r="X1115" s="5" t="s">
        <v>7504</v>
      </c>
      <c r="Y1115" s="4" t="s">
        <v>2379</v>
      </c>
      <c r="Z1115" s="4"/>
      <c r="AQ1115" s="19">
        <v>409</v>
      </c>
      <c r="BB1115" s="19"/>
    </row>
    <row r="1116" spans="1:54" ht="45">
      <c r="A1116">
        <v>918</v>
      </c>
      <c r="B1116" s="4">
        <v>339</v>
      </c>
      <c r="C1116">
        <v>39</v>
      </c>
      <c r="D1116">
        <v>58</v>
      </c>
      <c r="E1116" s="17">
        <v>334</v>
      </c>
      <c r="F1116">
        <v>48</v>
      </c>
      <c r="G1116">
        <v>38</v>
      </c>
      <c r="H1116">
        <v>2</v>
      </c>
      <c r="I1116">
        <v>0</v>
      </c>
      <c r="J1116">
        <v>0</v>
      </c>
      <c r="K1116">
        <v>32</v>
      </c>
      <c r="L1116">
        <v>0</v>
      </c>
      <c r="M1116">
        <v>0</v>
      </c>
      <c r="P1116" s="4" t="str">
        <f>VLOOKUP(E1116,'Maps and Palettes'!$H$2:$I$418,2,FALSE)</f>
        <v>Kefka's Tower: Exterior</v>
      </c>
      <c r="Q1116" s="5" t="s">
        <v>2536</v>
      </c>
      <c r="R1116">
        <v>898</v>
      </c>
      <c r="S1116" s="4">
        <f t="shared" si="402"/>
        <v>334</v>
      </c>
      <c r="T1116" s="4">
        <f t="shared" si="403"/>
        <v>39</v>
      </c>
      <c r="U1116" s="4">
        <f t="shared" si="404"/>
        <v>57</v>
      </c>
      <c r="V1116" s="4">
        <f t="shared" si="405"/>
        <v>0</v>
      </c>
      <c r="W1116">
        <v>481</v>
      </c>
      <c r="X1116" s="5" t="s">
        <v>7506</v>
      </c>
      <c r="AQ1116" s="19">
        <v>334</v>
      </c>
      <c r="BB1116" s="19"/>
    </row>
    <row r="1117" spans="1:54" ht="45">
      <c r="A1117">
        <v>919</v>
      </c>
      <c r="B1117" s="4">
        <v>339</v>
      </c>
      <c r="C1117">
        <v>37</v>
      </c>
      <c r="D1117">
        <v>44</v>
      </c>
      <c r="E1117" s="17">
        <v>296</v>
      </c>
      <c r="F1117">
        <v>37</v>
      </c>
      <c r="G1117">
        <v>23</v>
      </c>
      <c r="H1117">
        <v>0</v>
      </c>
      <c r="I1117">
        <v>0</v>
      </c>
      <c r="J1117">
        <v>0</v>
      </c>
      <c r="K1117">
        <v>0</v>
      </c>
      <c r="L1117">
        <v>0</v>
      </c>
      <c r="M1117">
        <v>0</v>
      </c>
      <c r="P1117" s="4" t="str">
        <f>VLOOKUP(E1117,'Maps and Palettes'!$H$2:$I$418,2,FALSE)</f>
        <v>Kefka's Tower: Inferno's Room (Upstairs)</v>
      </c>
      <c r="Q1117" s="5" t="s">
        <v>2537</v>
      </c>
      <c r="R1117">
        <v>770</v>
      </c>
      <c r="S1117" s="4">
        <f t="shared" si="402"/>
        <v>296</v>
      </c>
      <c r="T1117" s="4">
        <f t="shared" si="403"/>
        <v>37</v>
      </c>
      <c r="U1117" s="4">
        <f t="shared" si="404"/>
        <v>46</v>
      </c>
      <c r="V1117" s="4">
        <f t="shared" si="405"/>
        <v>2</v>
      </c>
      <c r="W1117">
        <v>481</v>
      </c>
      <c r="X1117" s="5" t="s">
        <v>7506</v>
      </c>
      <c r="AQ1117" s="19">
        <v>296</v>
      </c>
      <c r="BB1117" s="19"/>
    </row>
    <row r="1118" spans="1:54" ht="30">
      <c r="A1118">
        <v>920</v>
      </c>
      <c r="B1118" s="4">
        <v>339</v>
      </c>
      <c r="C1118">
        <v>36</v>
      </c>
      <c r="D1118">
        <v>15</v>
      </c>
      <c r="E1118" s="17">
        <v>334</v>
      </c>
      <c r="F1118">
        <v>52</v>
      </c>
      <c r="G1118">
        <v>49</v>
      </c>
      <c r="H1118">
        <v>2</v>
      </c>
      <c r="I1118">
        <v>0</v>
      </c>
      <c r="J1118">
        <v>0</v>
      </c>
      <c r="K1118">
        <v>32</v>
      </c>
      <c r="L1118">
        <v>0</v>
      </c>
      <c r="M1118">
        <v>0</v>
      </c>
      <c r="P1118" s="4" t="str">
        <f>VLOOKUP(E1118,'Maps and Palettes'!$H$2:$I$418,2,FALSE)</f>
        <v>Kefka's Tower: Exterior</v>
      </c>
      <c r="Q1118" s="5" t="s">
        <v>2538</v>
      </c>
      <c r="R1118">
        <v>899</v>
      </c>
      <c r="S1118" s="4">
        <f t="shared" si="402"/>
        <v>334</v>
      </c>
      <c r="T1118" s="4">
        <f t="shared" si="403"/>
        <v>36</v>
      </c>
      <c r="U1118" s="4">
        <f t="shared" si="404"/>
        <v>14</v>
      </c>
      <c r="V1118" s="4">
        <f t="shared" si="405"/>
        <v>0</v>
      </c>
      <c r="W1118">
        <v>482</v>
      </c>
      <c r="X1118" s="5" t="s">
        <v>7505</v>
      </c>
      <c r="AQ1118" s="19">
        <v>334</v>
      </c>
      <c r="BB1118" s="19"/>
    </row>
    <row r="1119" spans="1:54" ht="60">
      <c r="A1119">
        <v>921</v>
      </c>
      <c r="B1119" s="4">
        <v>339</v>
      </c>
      <c r="C1119">
        <v>30</v>
      </c>
      <c r="D1119">
        <v>12</v>
      </c>
      <c r="E1119" s="17">
        <v>410</v>
      </c>
      <c r="F1119">
        <v>11</v>
      </c>
      <c r="G1119">
        <v>19</v>
      </c>
      <c r="H1119">
        <v>3</v>
      </c>
      <c r="I1119">
        <v>0</v>
      </c>
      <c r="J1119">
        <v>0</v>
      </c>
      <c r="K1119">
        <v>48</v>
      </c>
      <c r="L1119">
        <v>0</v>
      </c>
      <c r="M1119">
        <v>0</v>
      </c>
      <c r="P1119" s="4" t="str">
        <f>VLOOKUP(E1119,'Maps and Palettes'!$H$2:$I$418,2,FALSE)</f>
        <v>Kefka's Tower: Inferno's Room</v>
      </c>
      <c r="Q1119" s="5" t="s">
        <v>2627</v>
      </c>
      <c r="R1119">
        <v>1120</v>
      </c>
      <c r="S1119" s="4">
        <f t="shared" si="402"/>
        <v>410</v>
      </c>
      <c r="T1119" s="4">
        <f t="shared" si="403"/>
        <v>31</v>
      </c>
      <c r="U1119" s="4">
        <f t="shared" si="404"/>
        <v>12</v>
      </c>
      <c r="V1119" s="4">
        <f t="shared" si="405"/>
        <v>1</v>
      </c>
      <c r="W1119">
        <v>482</v>
      </c>
      <c r="X1119" s="5" t="s">
        <v>7505</v>
      </c>
      <c r="AQ1119" s="19">
        <v>410</v>
      </c>
      <c r="BB1119" s="19"/>
    </row>
    <row r="1120" spans="1:54" ht="30">
      <c r="A1120">
        <v>922</v>
      </c>
      <c r="B1120" s="4">
        <v>340</v>
      </c>
      <c r="C1120">
        <v>14</v>
      </c>
      <c r="D1120">
        <v>37</v>
      </c>
      <c r="E1120" s="17">
        <v>345</v>
      </c>
      <c r="F1120">
        <v>10</v>
      </c>
      <c r="G1120">
        <v>47</v>
      </c>
      <c r="H1120">
        <v>0</v>
      </c>
      <c r="I1120">
        <v>1</v>
      </c>
      <c r="J1120">
        <v>0</v>
      </c>
      <c r="K1120">
        <v>8</v>
      </c>
      <c r="L1120">
        <v>0</v>
      </c>
      <c r="M1120">
        <v>0</v>
      </c>
      <c r="P1120" s="4" t="str">
        <f>VLOOKUP(E1120,'Maps and Palettes'!$H$2:$I$418,2,FALSE)</f>
        <v>Thamasa: Armory</v>
      </c>
      <c r="Q1120" s="5" t="s">
        <v>2539</v>
      </c>
      <c r="R1120" s="4">
        <v>950</v>
      </c>
      <c r="S1120" s="4">
        <f t="shared" si="402"/>
        <v>345</v>
      </c>
      <c r="T1120" s="4">
        <f t="shared" si="403"/>
        <v>14</v>
      </c>
      <c r="U1120" s="4">
        <f t="shared" si="404"/>
        <v>39</v>
      </c>
      <c r="V1120" s="4">
        <f t="shared" si="405"/>
        <v>2</v>
      </c>
      <c r="W1120">
        <v>483</v>
      </c>
      <c r="X1120" s="4" t="s">
        <v>4459</v>
      </c>
      <c r="AQ1120" s="19">
        <v>345</v>
      </c>
      <c r="AS1120">
        <v>943</v>
      </c>
      <c r="AT1120" s="19" t="str">
        <f t="shared" ref="AT1120:AT1129" si="406">A1120&amp;" : "&amp;AS1120&amp;",  #"&amp;Q1120</f>
        <v>922 : 943,  #Thamasa After Kefka Arsenal West Outside WoB</v>
      </c>
      <c r="BB1120" s="19" t="s">
        <v>0</v>
      </c>
    </row>
    <row r="1121" spans="1:54" ht="30">
      <c r="A1121">
        <v>923</v>
      </c>
      <c r="B1121" s="4">
        <v>340</v>
      </c>
      <c r="C1121">
        <v>20</v>
      </c>
      <c r="D1121">
        <v>37</v>
      </c>
      <c r="E1121" s="17">
        <v>345</v>
      </c>
      <c r="F1121">
        <v>23</v>
      </c>
      <c r="G1121">
        <v>47</v>
      </c>
      <c r="H1121">
        <v>0</v>
      </c>
      <c r="I1121">
        <v>1</v>
      </c>
      <c r="J1121">
        <v>0</v>
      </c>
      <c r="K1121">
        <v>8</v>
      </c>
      <c r="L1121">
        <v>0</v>
      </c>
      <c r="M1121">
        <v>0</v>
      </c>
      <c r="P1121" s="4" t="str">
        <f>VLOOKUP(E1121,'Maps and Palettes'!$H$2:$I$418,2,FALSE)</f>
        <v>Thamasa: Armory</v>
      </c>
      <c r="Q1121" s="5" t="s">
        <v>2540</v>
      </c>
      <c r="R1121" s="4">
        <v>951</v>
      </c>
      <c r="S1121" s="4">
        <f t="shared" si="402"/>
        <v>345</v>
      </c>
      <c r="T1121" s="4">
        <f t="shared" si="403"/>
        <v>20</v>
      </c>
      <c r="U1121" s="4">
        <f t="shared" si="404"/>
        <v>39</v>
      </c>
      <c r="V1121" s="4">
        <f t="shared" si="405"/>
        <v>2</v>
      </c>
      <c r="W1121">
        <v>483</v>
      </c>
      <c r="X1121" s="4" t="s">
        <v>4459</v>
      </c>
      <c r="AQ1121" s="19">
        <v>345</v>
      </c>
      <c r="AS1121">
        <f>A1121+21</f>
        <v>944</v>
      </c>
      <c r="AT1121" s="19" t="str">
        <f t="shared" si="406"/>
        <v>923 : 944,  #Thamasa After Kefka Arsenal East Outside WoB</v>
      </c>
      <c r="BB1121" s="19" t="s">
        <v>0</v>
      </c>
    </row>
    <row r="1122" spans="1:54" ht="30">
      <c r="A1122">
        <v>924</v>
      </c>
      <c r="B1122" s="4">
        <v>340</v>
      </c>
      <c r="C1122">
        <v>26</v>
      </c>
      <c r="D1122">
        <v>37</v>
      </c>
      <c r="E1122" s="17">
        <v>347</v>
      </c>
      <c r="F1122">
        <v>36</v>
      </c>
      <c r="G1122">
        <v>44</v>
      </c>
      <c r="H1122">
        <v>0</v>
      </c>
      <c r="I1122">
        <v>1</v>
      </c>
      <c r="J1122">
        <v>0</v>
      </c>
      <c r="K1122">
        <v>8</v>
      </c>
      <c r="L1122">
        <v>0</v>
      </c>
      <c r="M1122">
        <v>0</v>
      </c>
      <c r="P1122" s="4" t="str">
        <f>VLOOKUP(E1122,'Maps and Palettes'!$H$2:$I$418,2,FALSE)</f>
        <v>Thamasa: Item Shop</v>
      </c>
      <c r="Q1122" s="5" t="s">
        <v>2541</v>
      </c>
      <c r="R1122" s="4">
        <v>953</v>
      </c>
      <c r="S1122" s="4">
        <f t="shared" si="402"/>
        <v>347</v>
      </c>
      <c r="T1122" s="4">
        <f t="shared" si="403"/>
        <v>26</v>
      </c>
      <c r="U1122" s="4">
        <f t="shared" si="404"/>
        <v>39</v>
      </c>
      <c r="V1122" s="4">
        <f t="shared" si="405"/>
        <v>2</v>
      </c>
      <c r="W1122">
        <v>483</v>
      </c>
      <c r="X1122" s="4" t="s">
        <v>4459</v>
      </c>
      <c r="AQ1122" s="19">
        <v>347</v>
      </c>
      <c r="AS1122" s="19">
        <f t="shared" ref="AS1122:AS1126" si="407">A1122+21</f>
        <v>945</v>
      </c>
      <c r="AT1122" s="19" t="str">
        <f t="shared" si="406"/>
        <v>924 : 945,  #Thamasa After Kefka Item Outside WoB</v>
      </c>
      <c r="BB1122" s="19" t="s">
        <v>0</v>
      </c>
    </row>
    <row r="1123" spans="1:54" ht="30">
      <c r="A1123">
        <v>925</v>
      </c>
      <c r="B1123" s="4">
        <v>340</v>
      </c>
      <c r="C1123">
        <v>40</v>
      </c>
      <c r="D1123">
        <v>30</v>
      </c>
      <c r="E1123" s="17">
        <v>350</v>
      </c>
      <c r="F1123">
        <v>44</v>
      </c>
      <c r="G1123">
        <v>13</v>
      </c>
      <c r="H1123">
        <v>0</v>
      </c>
      <c r="I1123">
        <v>1</v>
      </c>
      <c r="J1123">
        <v>0</v>
      </c>
      <c r="K1123">
        <v>8</v>
      </c>
      <c r="L1123">
        <v>0</v>
      </c>
      <c r="M1123">
        <v>0</v>
      </c>
      <c r="P1123" s="4" t="str">
        <f>VLOOKUP(E1123,'Maps and Palettes'!$H$2:$I$418,2,FALSE)</f>
        <v>Thamasa: Relic Shop</v>
      </c>
      <c r="Q1123" s="5" t="s">
        <v>2542</v>
      </c>
      <c r="R1123" s="4">
        <v>958</v>
      </c>
      <c r="S1123" s="4">
        <f t="shared" si="402"/>
        <v>350</v>
      </c>
      <c r="T1123" s="4">
        <f t="shared" si="403"/>
        <v>40</v>
      </c>
      <c r="U1123" s="4">
        <f t="shared" si="404"/>
        <v>32</v>
      </c>
      <c r="V1123" s="4">
        <f t="shared" si="405"/>
        <v>2</v>
      </c>
      <c r="W1123">
        <v>483</v>
      </c>
      <c r="X1123" s="4" t="s">
        <v>4459</v>
      </c>
      <c r="AQ1123" s="19">
        <v>350</v>
      </c>
      <c r="AS1123" s="19">
        <f t="shared" si="407"/>
        <v>946</v>
      </c>
      <c r="AT1123" s="19" t="str">
        <f t="shared" si="406"/>
        <v>925 : 946,  #Thamasa After Kefka Relic Outside WoB</v>
      </c>
      <c r="BB1123" s="19" t="s">
        <v>0</v>
      </c>
    </row>
    <row r="1124" spans="1:54" ht="30">
      <c r="A1124">
        <v>926</v>
      </c>
      <c r="B1124" s="4">
        <v>340</v>
      </c>
      <c r="C1124">
        <v>29</v>
      </c>
      <c r="D1124">
        <v>13</v>
      </c>
      <c r="E1124" s="17">
        <v>349</v>
      </c>
      <c r="F1124">
        <v>37</v>
      </c>
      <c r="G1124">
        <v>24</v>
      </c>
      <c r="H1124">
        <v>0</v>
      </c>
      <c r="I1124">
        <v>0</v>
      </c>
      <c r="J1124">
        <v>0</v>
      </c>
      <c r="K1124">
        <v>0</v>
      </c>
      <c r="L1124">
        <v>0</v>
      </c>
      <c r="M1124">
        <v>0</v>
      </c>
      <c r="P1124" s="4" t="str">
        <f>VLOOKUP(E1124,'Maps and Palettes'!$H$2:$I$418,2,FALSE)</f>
        <v>Thamasa: Strago &amp; Relm's House</v>
      </c>
      <c r="Q1124" s="5" t="s">
        <v>2543</v>
      </c>
      <c r="R1124" s="4">
        <v>955</v>
      </c>
      <c r="S1124" s="4">
        <f t="shared" si="402"/>
        <v>349</v>
      </c>
      <c r="T1124" s="4">
        <f t="shared" si="403"/>
        <v>29</v>
      </c>
      <c r="U1124" s="4">
        <f t="shared" si="404"/>
        <v>15</v>
      </c>
      <c r="V1124" s="4">
        <f t="shared" si="405"/>
        <v>2</v>
      </c>
      <c r="W1124">
        <v>483</v>
      </c>
      <c r="X1124" s="4" t="s">
        <v>4459</v>
      </c>
      <c r="AQ1124" s="19">
        <v>349</v>
      </c>
      <c r="AS1124" s="19">
        <f t="shared" si="407"/>
        <v>947</v>
      </c>
      <c r="AT1124" s="19" t="str">
        <f t="shared" si="406"/>
        <v>926 : 947,  #Thamasa After Kefka Strago's House Outside WoB</v>
      </c>
      <c r="BB1124" s="19" t="s">
        <v>0</v>
      </c>
    </row>
    <row r="1125" spans="1:54" ht="30">
      <c r="A1125">
        <v>927</v>
      </c>
      <c r="B1125" s="4">
        <v>340</v>
      </c>
      <c r="C1125">
        <v>16</v>
      </c>
      <c r="D1125">
        <v>7</v>
      </c>
      <c r="E1125" s="17">
        <v>348</v>
      </c>
      <c r="F1125">
        <v>60</v>
      </c>
      <c r="G1125">
        <v>42</v>
      </c>
      <c r="H1125">
        <v>0</v>
      </c>
      <c r="I1125">
        <v>1</v>
      </c>
      <c r="J1125">
        <v>0</v>
      </c>
      <c r="K1125">
        <v>8</v>
      </c>
      <c r="L1125">
        <v>0</v>
      </c>
      <c r="M1125">
        <v>0</v>
      </c>
      <c r="P1125" s="4" t="str">
        <f>VLOOKUP(E1125,'Maps and Palettes'!$H$2:$I$418,2,FALSE)</f>
        <v>Thamasa: Elder's House</v>
      </c>
      <c r="Q1125" s="5" t="s">
        <v>2544</v>
      </c>
      <c r="R1125" s="4">
        <v>954</v>
      </c>
      <c r="S1125" s="4">
        <f t="shared" si="402"/>
        <v>348</v>
      </c>
      <c r="T1125" s="4">
        <f t="shared" si="403"/>
        <v>16</v>
      </c>
      <c r="U1125" s="4">
        <f t="shared" si="404"/>
        <v>9</v>
      </c>
      <c r="V1125" s="4">
        <f t="shared" si="405"/>
        <v>2</v>
      </c>
      <c r="W1125">
        <v>483</v>
      </c>
      <c r="X1125" s="4" t="s">
        <v>4459</v>
      </c>
      <c r="AQ1125" s="19">
        <v>348</v>
      </c>
      <c r="AS1125" s="19">
        <f t="shared" si="407"/>
        <v>948</v>
      </c>
      <c r="AT1125" s="19" t="str">
        <f t="shared" si="406"/>
        <v>927 : 948,  #Thamasa After Kefka Elder's House Outside WoB</v>
      </c>
      <c r="BB1125" s="19" t="s">
        <v>0</v>
      </c>
    </row>
    <row r="1126" spans="1:54" ht="30">
      <c r="A1126">
        <v>928</v>
      </c>
      <c r="B1126" s="4">
        <v>340</v>
      </c>
      <c r="C1126">
        <v>12</v>
      </c>
      <c r="D1126">
        <v>19</v>
      </c>
      <c r="E1126" s="17">
        <v>346</v>
      </c>
      <c r="F1126">
        <v>23</v>
      </c>
      <c r="G1126">
        <v>23</v>
      </c>
      <c r="H1126">
        <v>0</v>
      </c>
      <c r="I1126">
        <v>1</v>
      </c>
      <c r="J1126">
        <v>0</v>
      </c>
      <c r="K1126">
        <v>8</v>
      </c>
      <c r="L1126">
        <v>0</v>
      </c>
      <c r="M1126">
        <v>0</v>
      </c>
      <c r="P1126" s="4" t="str">
        <f>VLOOKUP(E1126,'Maps and Palettes'!$H$2:$I$418,2,FALSE)</f>
        <v>Thamasa: Inn</v>
      </c>
      <c r="Q1126" s="5" t="s">
        <v>2545</v>
      </c>
      <c r="R1126" s="4">
        <v>952</v>
      </c>
      <c r="S1126" s="4">
        <f t="shared" si="402"/>
        <v>346</v>
      </c>
      <c r="T1126" s="4">
        <f t="shared" si="403"/>
        <v>12</v>
      </c>
      <c r="U1126" s="4">
        <f t="shared" si="404"/>
        <v>21</v>
      </c>
      <c r="V1126" s="4">
        <f t="shared" si="405"/>
        <v>2</v>
      </c>
      <c r="W1126">
        <v>483</v>
      </c>
      <c r="X1126" s="4" t="s">
        <v>4459</v>
      </c>
      <c r="AQ1126" s="19">
        <v>346</v>
      </c>
      <c r="AS1126" s="19">
        <f t="shared" si="407"/>
        <v>949</v>
      </c>
      <c r="AT1126" s="19" t="str">
        <f t="shared" si="406"/>
        <v>928 : 949,  #Thamasa After Kefka Inn Outside WoB</v>
      </c>
      <c r="BB1126" s="19" t="s">
        <v>0</v>
      </c>
    </row>
    <row r="1127" spans="1:54" ht="30">
      <c r="A1127">
        <v>1253</v>
      </c>
      <c r="B1127" s="4">
        <v>340</v>
      </c>
      <c r="C1127">
        <v>24</v>
      </c>
      <c r="D1127">
        <v>1</v>
      </c>
      <c r="E1127" s="17">
        <v>511</v>
      </c>
      <c r="F1127">
        <v>250</v>
      </c>
      <c r="G1127">
        <v>127</v>
      </c>
      <c r="H1127">
        <v>0</v>
      </c>
      <c r="I1127">
        <v>0</v>
      </c>
      <c r="J1127">
        <v>0</v>
      </c>
      <c r="K1127">
        <v>0</v>
      </c>
      <c r="L1127">
        <v>8</v>
      </c>
      <c r="M1127">
        <v>0</v>
      </c>
      <c r="N1127" s="4" t="s">
        <v>259</v>
      </c>
      <c r="O1127" s="4" t="s">
        <v>243</v>
      </c>
      <c r="P1127" s="4" t="str">
        <f>VLOOKUP(E1127,'Maps and Palettes'!$H$2:$I$418,2,FALSE)</f>
        <v>Parent Map</v>
      </c>
      <c r="Q1127" s="5" t="s">
        <v>2546</v>
      </c>
      <c r="W1127">
        <v>483</v>
      </c>
      <c r="X1127" s="4" t="s">
        <v>4459</v>
      </c>
      <c r="AO1127" s="19" t="s">
        <v>0</v>
      </c>
      <c r="AP1127" s="19" t="s">
        <v>7410</v>
      </c>
      <c r="AQ1127" s="19">
        <v>511</v>
      </c>
      <c r="AR1127" s="19" t="s">
        <v>2546</v>
      </c>
      <c r="AS1127" s="19">
        <v>1259</v>
      </c>
      <c r="AT1127" s="19" t="str">
        <f t="shared" si="406"/>
        <v>1253 : 1259,  #Thamasa After Kefka North to World Map WoB</v>
      </c>
      <c r="AU1127" s="19">
        <f t="shared" ref="AU1127:AU1129" si="408">AQ1127</f>
        <v>511</v>
      </c>
      <c r="BB1127" s="19"/>
    </row>
    <row r="1128" spans="1:54" ht="30">
      <c r="A1128">
        <v>1254</v>
      </c>
      <c r="B1128" s="4">
        <v>340</v>
      </c>
      <c r="C1128">
        <v>0</v>
      </c>
      <c r="D1128">
        <v>0</v>
      </c>
      <c r="E1128" s="17">
        <v>511</v>
      </c>
      <c r="F1128">
        <v>249</v>
      </c>
      <c r="G1128">
        <v>128</v>
      </c>
      <c r="H1128">
        <v>3</v>
      </c>
      <c r="I1128">
        <v>0</v>
      </c>
      <c r="J1128">
        <v>0</v>
      </c>
      <c r="K1128">
        <v>48</v>
      </c>
      <c r="L1128">
        <v>31</v>
      </c>
      <c r="M1128">
        <v>128</v>
      </c>
      <c r="N1128" s="4" t="s">
        <v>261</v>
      </c>
      <c r="O1128" s="4" t="s">
        <v>271</v>
      </c>
      <c r="P1128" s="4" t="str">
        <f>VLOOKUP(E1128,'Maps and Palettes'!$H$2:$I$418,2,FALSE)</f>
        <v>Parent Map</v>
      </c>
      <c r="Q1128" s="5" t="s">
        <v>2547</v>
      </c>
      <c r="W1128">
        <v>483</v>
      </c>
      <c r="X1128" s="4" t="s">
        <v>4459</v>
      </c>
      <c r="AP1128" s="19" t="s">
        <v>7410</v>
      </c>
      <c r="AQ1128" s="19">
        <v>511</v>
      </c>
      <c r="AS1128" s="19">
        <v>1260</v>
      </c>
      <c r="AT1128" s="19" t="str">
        <f t="shared" si="406"/>
        <v>1254 : 1260,  #Thamasa After Kefka West to World Map WoB</v>
      </c>
      <c r="AU1128" s="19">
        <f t="shared" si="408"/>
        <v>511</v>
      </c>
      <c r="BB1128" s="19"/>
    </row>
    <row r="1129" spans="1:54" ht="30">
      <c r="A1129">
        <v>1255</v>
      </c>
      <c r="B1129" s="4">
        <v>340</v>
      </c>
      <c r="C1129">
        <v>19</v>
      </c>
      <c r="D1129">
        <v>48</v>
      </c>
      <c r="E1129" s="17">
        <v>511</v>
      </c>
      <c r="F1129">
        <v>250</v>
      </c>
      <c r="G1129">
        <v>129</v>
      </c>
      <c r="H1129">
        <v>2</v>
      </c>
      <c r="I1129">
        <v>0</v>
      </c>
      <c r="J1129">
        <v>0</v>
      </c>
      <c r="K1129">
        <v>32</v>
      </c>
      <c r="L1129">
        <v>6</v>
      </c>
      <c r="M1129">
        <v>0</v>
      </c>
      <c r="N1129" s="4" t="s">
        <v>265</v>
      </c>
      <c r="O1129" s="4" t="s">
        <v>246</v>
      </c>
      <c r="P1129" s="4" t="str">
        <f>VLOOKUP(E1129,'Maps and Palettes'!$H$2:$I$418,2,FALSE)</f>
        <v>Parent Map</v>
      </c>
      <c r="Q1129" s="5" t="s">
        <v>2548</v>
      </c>
      <c r="W1129">
        <v>483</v>
      </c>
      <c r="X1129" s="4" t="s">
        <v>4459</v>
      </c>
      <c r="AP1129" s="19" t="s">
        <v>7410</v>
      </c>
      <c r="AQ1129" s="19">
        <v>511</v>
      </c>
      <c r="AS1129">
        <v>1261</v>
      </c>
      <c r="AT1129" s="19" t="str">
        <f t="shared" si="406"/>
        <v>1255 : 1261,  #Thamasa After Kefka South to World Map WoB</v>
      </c>
      <c r="AU1129" s="19">
        <f t="shared" si="408"/>
        <v>511</v>
      </c>
      <c r="BB1129" s="19"/>
    </row>
    <row r="1130" spans="1:54" ht="30">
      <c r="A1130">
        <v>929</v>
      </c>
      <c r="B1130" s="4">
        <v>341</v>
      </c>
      <c r="C1130">
        <v>14</v>
      </c>
      <c r="D1130">
        <v>37</v>
      </c>
      <c r="E1130" s="17">
        <v>345</v>
      </c>
      <c r="F1130">
        <v>10</v>
      </c>
      <c r="G1130">
        <v>47</v>
      </c>
      <c r="H1130">
        <v>0</v>
      </c>
      <c r="I1130">
        <v>1</v>
      </c>
      <c r="J1130">
        <v>0</v>
      </c>
      <c r="K1130">
        <v>8</v>
      </c>
      <c r="L1130">
        <v>0</v>
      </c>
      <c r="M1130">
        <v>0</v>
      </c>
      <c r="P1130" s="4" t="str">
        <f>VLOOKUP(E1130,'Maps and Palettes'!$H$2:$I$418,2,FALSE)</f>
        <v>Thamasa: Armory</v>
      </c>
      <c r="Q1130" s="5" t="s">
        <v>2549</v>
      </c>
      <c r="Y1130" s="4" t="s">
        <v>594</v>
      </c>
      <c r="AQ1130" s="19">
        <v>345</v>
      </c>
      <c r="BB1130" s="19"/>
    </row>
    <row r="1131" spans="1:54" ht="30">
      <c r="A1131">
        <v>930</v>
      </c>
      <c r="B1131" s="4">
        <v>341</v>
      </c>
      <c r="C1131">
        <v>20</v>
      </c>
      <c r="D1131">
        <v>37</v>
      </c>
      <c r="E1131" s="17">
        <v>345</v>
      </c>
      <c r="F1131">
        <v>23</v>
      </c>
      <c r="G1131">
        <v>47</v>
      </c>
      <c r="H1131">
        <v>0</v>
      </c>
      <c r="I1131">
        <v>1</v>
      </c>
      <c r="J1131">
        <v>0</v>
      </c>
      <c r="K1131">
        <v>8</v>
      </c>
      <c r="L1131">
        <v>0</v>
      </c>
      <c r="M1131">
        <v>0</v>
      </c>
      <c r="P1131" s="4" t="str">
        <f>VLOOKUP(E1131,'Maps and Palettes'!$H$2:$I$418,2,FALSE)</f>
        <v>Thamasa: Armory</v>
      </c>
      <c r="Q1131" s="5" t="s">
        <v>2550</v>
      </c>
      <c r="Y1131" s="4" t="s">
        <v>594</v>
      </c>
      <c r="AQ1131" s="19">
        <v>345</v>
      </c>
      <c r="BB1131" s="19"/>
    </row>
    <row r="1132" spans="1:54" ht="30">
      <c r="A1132">
        <v>931</v>
      </c>
      <c r="B1132" s="4">
        <v>341</v>
      </c>
      <c r="C1132">
        <v>26</v>
      </c>
      <c r="D1132">
        <v>37</v>
      </c>
      <c r="E1132" s="17">
        <v>347</v>
      </c>
      <c r="F1132">
        <v>36</v>
      </c>
      <c r="G1132">
        <v>44</v>
      </c>
      <c r="H1132">
        <v>0</v>
      </c>
      <c r="I1132">
        <v>1</v>
      </c>
      <c r="J1132">
        <v>0</v>
      </c>
      <c r="K1132">
        <v>8</v>
      </c>
      <c r="L1132">
        <v>0</v>
      </c>
      <c r="M1132">
        <v>0</v>
      </c>
      <c r="P1132" s="4" t="str">
        <f>VLOOKUP(E1132,'Maps and Palettes'!$H$2:$I$418,2,FALSE)</f>
        <v>Thamasa: Item Shop</v>
      </c>
      <c r="Q1132" s="5" t="s">
        <v>2551</v>
      </c>
      <c r="Y1132" s="4" t="s">
        <v>594</v>
      </c>
      <c r="AQ1132" s="19">
        <v>347</v>
      </c>
      <c r="BB1132" s="19"/>
    </row>
    <row r="1133" spans="1:54" ht="30">
      <c r="A1133">
        <v>932</v>
      </c>
      <c r="B1133" s="4">
        <v>341</v>
      </c>
      <c r="C1133">
        <v>40</v>
      </c>
      <c r="D1133">
        <v>30</v>
      </c>
      <c r="E1133" s="17">
        <v>350</v>
      </c>
      <c r="F1133">
        <v>44</v>
      </c>
      <c r="G1133">
        <v>13</v>
      </c>
      <c r="H1133">
        <v>0</v>
      </c>
      <c r="I1133">
        <v>1</v>
      </c>
      <c r="J1133">
        <v>0</v>
      </c>
      <c r="K1133">
        <v>8</v>
      </c>
      <c r="L1133">
        <v>0</v>
      </c>
      <c r="M1133">
        <v>0</v>
      </c>
      <c r="P1133" s="4" t="str">
        <f>VLOOKUP(E1133,'Maps and Palettes'!$H$2:$I$418,2,FALSE)</f>
        <v>Thamasa: Relic Shop</v>
      </c>
      <c r="Q1133" s="5" t="s">
        <v>2552</v>
      </c>
      <c r="Y1133" s="4" t="s">
        <v>594</v>
      </c>
      <c r="AQ1133" s="19">
        <v>350</v>
      </c>
      <c r="BB1133" s="19"/>
    </row>
    <row r="1134" spans="1:54" ht="30">
      <c r="A1134">
        <v>933</v>
      </c>
      <c r="B1134" s="4">
        <v>341</v>
      </c>
      <c r="C1134">
        <v>29</v>
      </c>
      <c r="D1134">
        <v>13</v>
      </c>
      <c r="E1134" s="17">
        <v>349</v>
      </c>
      <c r="F1134">
        <v>37</v>
      </c>
      <c r="G1134">
        <v>24</v>
      </c>
      <c r="H1134">
        <v>0</v>
      </c>
      <c r="I1134">
        <v>0</v>
      </c>
      <c r="J1134">
        <v>0</v>
      </c>
      <c r="K1134">
        <v>0</v>
      </c>
      <c r="L1134">
        <v>0</v>
      </c>
      <c r="M1134">
        <v>0</v>
      </c>
      <c r="P1134" s="4" t="str">
        <f>VLOOKUP(E1134,'Maps and Palettes'!$H$2:$I$418,2,FALSE)</f>
        <v>Thamasa: Strago &amp; Relm's House</v>
      </c>
      <c r="Q1134" s="5" t="s">
        <v>2553</v>
      </c>
      <c r="Y1134" s="4" t="s">
        <v>594</v>
      </c>
      <c r="AQ1134" s="19">
        <v>349</v>
      </c>
      <c r="BB1134" s="19"/>
    </row>
    <row r="1135" spans="1:54" ht="30">
      <c r="A1135">
        <v>934</v>
      </c>
      <c r="B1135" s="4">
        <v>341</v>
      </c>
      <c r="C1135">
        <v>16</v>
      </c>
      <c r="D1135">
        <v>7</v>
      </c>
      <c r="E1135" s="17">
        <v>348</v>
      </c>
      <c r="F1135">
        <v>60</v>
      </c>
      <c r="G1135">
        <v>42</v>
      </c>
      <c r="H1135">
        <v>0</v>
      </c>
      <c r="I1135">
        <v>1</v>
      </c>
      <c r="J1135">
        <v>0</v>
      </c>
      <c r="K1135">
        <v>8</v>
      </c>
      <c r="L1135">
        <v>0</v>
      </c>
      <c r="M1135">
        <v>0</v>
      </c>
      <c r="P1135" s="4" t="str">
        <f>VLOOKUP(E1135,'Maps and Palettes'!$H$2:$I$418,2,FALSE)</f>
        <v>Thamasa: Elder's House</v>
      </c>
      <c r="Q1135" s="5" t="s">
        <v>2554</v>
      </c>
      <c r="Y1135" s="4" t="s">
        <v>594</v>
      </c>
      <c r="AQ1135" s="19">
        <v>348</v>
      </c>
      <c r="BB1135" s="19"/>
    </row>
    <row r="1136" spans="1:54" ht="30">
      <c r="A1136">
        <v>935</v>
      </c>
      <c r="B1136" s="4">
        <v>341</v>
      </c>
      <c r="C1136">
        <v>12</v>
      </c>
      <c r="D1136">
        <v>19</v>
      </c>
      <c r="E1136" s="17">
        <v>346</v>
      </c>
      <c r="F1136">
        <v>23</v>
      </c>
      <c r="G1136">
        <v>23</v>
      </c>
      <c r="H1136">
        <v>0</v>
      </c>
      <c r="I1136">
        <v>1</v>
      </c>
      <c r="J1136">
        <v>0</v>
      </c>
      <c r="K1136">
        <v>8</v>
      </c>
      <c r="L1136">
        <v>0</v>
      </c>
      <c r="M1136">
        <v>0</v>
      </c>
      <c r="P1136" s="4" t="str">
        <f>VLOOKUP(E1136,'Maps and Palettes'!$H$2:$I$418,2,FALSE)</f>
        <v>Thamasa: Inn</v>
      </c>
      <c r="Q1136" s="5" t="s">
        <v>2555</v>
      </c>
      <c r="Y1136" s="4" t="s">
        <v>594</v>
      </c>
      <c r="AQ1136" s="19">
        <v>346</v>
      </c>
      <c r="BB1136" s="19"/>
    </row>
    <row r="1137" spans="1:54" ht="30">
      <c r="A1137">
        <v>936</v>
      </c>
      <c r="B1137" s="4">
        <v>343</v>
      </c>
      <c r="C1137">
        <v>14</v>
      </c>
      <c r="D1137">
        <v>37</v>
      </c>
      <c r="E1137" s="17">
        <v>345</v>
      </c>
      <c r="F1137">
        <v>10</v>
      </c>
      <c r="G1137">
        <v>47</v>
      </c>
      <c r="H1137">
        <v>0</v>
      </c>
      <c r="I1137">
        <v>1</v>
      </c>
      <c r="J1137">
        <v>0</v>
      </c>
      <c r="K1137">
        <v>8</v>
      </c>
      <c r="L1137">
        <v>0</v>
      </c>
      <c r="M1137">
        <v>0</v>
      </c>
      <c r="P1137" s="4" t="str">
        <f>VLOOKUP(E1137,'Maps and Palettes'!$H$2:$I$418,2,FALSE)</f>
        <v>Thamasa: Armory</v>
      </c>
      <c r="Q1137" s="5" t="s">
        <v>2391</v>
      </c>
      <c r="R1137">
        <v>950</v>
      </c>
      <c r="S1137" s="4">
        <f t="shared" ref="S1137:S1143" si="409">IF(VLOOKUP(R1137,$A$3:$M$1354,5,FALSE)=511,"parent_map",VLOOKUP(R1137,$A$3:$M$1354,2,FALSE))</f>
        <v>345</v>
      </c>
      <c r="T1137" s="4">
        <f t="shared" ref="T1137:T1143" si="410">VLOOKUP(R1137,$A$3:$M$1354,6,FALSE)</f>
        <v>14</v>
      </c>
      <c r="U1137" s="4">
        <f t="shared" ref="U1137:U1143" si="411">VLOOKUP(R1137,$A$3:$M$1354,7,FALSE)</f>
        <v>39</v>
      </c>
      <c r="V1137" s="4">
        <f t="shared" ref="V1137:V1143" si="412">VLOOKUP(R1137,$A$3:$M$1354,8,FALSE)</f>
        <v>2</v>
      </c>
      <c r="W1137">
        <v>484</v>
      </c>
      <c r="X1137" s="4" t="s">
        <v>4460</v>
      </c>
      <c r="Y1137" s="4" t="s">
        <v>4462</v>
      </c>
      <c r="AQ1137" s="19">
        <v>345</v>
      </c>
      <c r="BB1137" s="19" t="s">
        <v>0</v>
      </c>
    </row>
    <row r="1138" spans="1:54" ht="30">
      <c r="A1138">
        <v>937</v>
      </c>
      <c r="B1138" s="4">
        <v>343</v>
      </c>
      <c r="C1138">
        <v>20</v>
      </c>
      <c r="D1138">
        <v>37</v>
      </c>
      <c r="E1138" s="17">
        <v>345</v>
      </c>
      <c r="F1138">
        <v>23</v>
      </c>
      <c r="G1138">
        <v>47</v>
      </c>
      <c r="H1138">
        <v>0</v>
      </c>
      <c r="I1138">
        <v>1</v>
      </c>
      <c r="J1138">
        <v>0</v>
      </c>
      <c r="K1138">
        <v>8</v>
      </c>
      <c r="L1138">
        <v>0</v>
      </c>
      <c r="M1138">
        <v>0</v>
      </c>
      <c r="P1138" s="4" t="str">
        <f>VLOOKUP(E1138,'Maps and Palettes'!$H$2:$I$418,2,FALSE)</f>
        <v>Thamasa: Armory</v>
      </c>
      <c r="Q1138" s="5" t="s">
        <v>2392</v>
      </c>
      <c r="R1138">
        <v>951</v>
      </c>
      <c r="S1138" s="4">
        <f t="shared" si="409"/>
        <v>345</v>
      </c>
      <c r="T1138" s="4">
        <f t="shared" si="410"/>
        <v>20</v>
      </c>
      <c r="U1138" s="4">
        <f t="shared" si="411"/>
        <v>39</v>
      </c>
      <c r="V1138" s="4">
        <f t="shared" si="412"/>
        <v>2</v>
      </c>
      <c r="W1138">
        <v>484</v>
      </c>
      <c r="X1138" s="4" t="s">
        <v>4460</v>
      </c>
      <c r="Y1138" s="4" t="s">
        <v>4462</v>
      </c>
      <c r="AQ1138" s="19">
        <v>345</v>
      </c>
      <c r="BB1138" s="19" t="s">
        <v>0</v>
      </c>
    </row>
    <row r="1139" spans="1:54">
      <c r="A1139">
        <v>938</v>
      </c>
      <c r="B1139" s="4">
        <v>343</v>
      </c>
      <c r="C1139">
        <v>26</v>
      </c>
      <c r="D1139">
        <v>37</v>
      </c>
      <c r="E1139" s="17">
        <v>347</v>
      </c>
      <c r="F1139">
        <v>36</v>
      </c>
      <c r="G1139">
        <v>44</v>
      </c>
      <c r="H1139">
        <v>0</v>
      </c>
      <c r="I1139">
        <v>1</v>
      </c>
      <c r="J1139">
        <v>0</v>
      </c>
      <c r="K1139">
        <v>8</v>
      </c>
      <c r="L1139">
        <v>0</v>
      </c>
      <c r="M1139">
        <v>0</v>
      </c>
      <c r="P1139" s="4" t="str">
        <f>VLOOKUP(E1139,'Maps and Palettes'!$H$2:$I$418,2,FALSE)</f>
        <v>Thamasa: Item Shop</v>
      </c>
      <c r="Q1139" s="5" t="s">
        <v>2393</v>
      </c>
      <c r="R1139">
        <v>953</v>
      </c>
      <c r="S1139" s="4">
        <f t="shared" si="409"/>
        <v>347</v>
      </c>
      <c r="T1139" s="4">
        <f t="shared" si="410"/>
        <v>26</v>
      </c>
      <c r="U1139" s="4">
        <f t="shared" si="411"/>
        <v>39</v>
      </c>
      <c r="V1139" s="4">
        <f t="shared" si="412"/>
        <v>2</v>
      </c>
      <c r="W1139">
        <v>484</v>
      </c>
      <c r="X1139" s="4" t="s">
        <v>4460</v>
      </c>
      <c r="Y1139" s="4" t="s">
        <v>4462</v>
      </c>
      <c r="AQ1139" s="19">
        <v>347</v>
      </c>
      <c r="BB1139" s="19" t="s">
        <v>0</v>
      </c>
    </row>
    <row r="1140" spans="1:54">
      <c r="A1140">
        <v>939</v>
      </c>
      <c r="B1140" s="4">
        <v>343</v>
      </c>
      <c r="C1140">
        <v>40</v>
      </c>
      <c r="D1140">
        <v>30</v>
      </c>
      <c r="E1140" s="17">
        <v>350</v>
      </c>
      <c r="F1140">
        <v>44</v>
      </c>
      <c r="G1140">
        <v>13</v>
      </c>
      <c r="H1140">
        <v>0</v>
      </c>
      <c r="I1140">
        <v>1</v>
      </c>
      <c r="J1140">
        <v>0</v>
      </c>
      <c r="K1140">
        <v>8</v>
      </c>
      <c r="L1140">
        <v>0</v>
      </c>
      <c r="M1140">
        <v>0</v>
      </c>
      <c r="P1140" s="4" t="str">
        <f>VLOOKUP(E1140,'Maps and Palettes'!$H$2:$I$418,2,FALSE)</f>
        <v>Thamasa: Relic Shop</v>
      </c>
      <c r="Q1140" s="5" t="s">
        <v>2394</v>
      </c>
      <c r="R1140">
        <v>958</v>
      </c>
      <c r="S1140" s="4">
        <f t="shared" si="409"/>
        <v>350</v>
      </c>
      <c r="T1140" s="4">
        <f t="shared" si="410"/>
        <v>40</v>
      </c>
      <c r="U1140" s="4">
        <f t="shared" si="411"/>
        <v>32</v>
      </c>
      <c r="V1140" s="4">
        <f t="shared" si="412"/>
        <v>2</v>
      </c>
      <c r="W1140">
        <v>484</v>
      </c>
      <c r="X1140" s="4" t="s">
        <v>4460</v>
      </c>
      <c r="Y1140" s="4" t="s">
        <v>4462</v>
      </c>
      <c r="AQ1140" s="19">
        <v>350</v>
      </c>
      <c r="BB1140" s="19" t="s">
        <v>0</v>
      </c>
    </row>
    <row r="1141" spans="1:54" ht="30">
      <c r="A1141">
        <v>940</v>
      </c>
      <c r="B1141" s="4">
        <v>343</v>
      </c>
      <c r="C1141">
        <v>29</v>
      </c>
      <c r="D1141">
        <v>13</v>
      </c>
      <c r="E1141" s="17">
        <v>349</v>
      </c>
      <c r="F1141">
        <v>37</v>
      </c>
      <c r="G1141">
        <v>24</v>
      </c>
      <c r="H1141">
        <v>0</v>
      </c>
      <c r="I1141">
        <v>0</v>
      </c>
      <c r="J1141">
        <v>0</v>
      </c>
      <c r="K1141">
        <v>0</v>
      </c>
      <c r="L1141">
        <v>0</v>
      </c>
      <c r="M1141">
        <v>0</v>
      </c>
      <c r="P1141" s="4" t="str">
        <f>VLOOKUP(E1141,'Maps and Palettes'!$H$2:$I$418,2,FALSE)</f>
        <v>Thamasa: Strago &amp; Relm's House</v>
      </c>
      <c r="Q1141" s="5" t="s">
        <v>2395</v>
      </c>
      <c r="R1141">
        <v>955</v>
      </c>
      <c r="S1141" s="4">
        <f t="shared" si="409"/>
        <v>349</v>
      </c>
      <c r="T1141" s="4">
        <f t="shared" si="410"/>
        <v>29</v>
      </c>
      <c r="U1141" s="4">
        <f t="shared" si="411"/>
        <v>15</v>
      </c>
      <c r="V1141" s="4">
        <f t="shared" si="412"/>
        <v>2</v>
      </c>
      <c r="W1141">
        <v>484</v>
      </c>
      <c r="X1141" s="4" t="s">
        <v>4460</v>
      </c>
      <c r="Y1141" s="4" t="s">
        <v>4462</v>
      </c>
      <c r="AQ1141" s="19">
        <v>349</v>
      </c>
      <c r="BB1141" s="19" t="s">
        <v>0</v>
      </c>
    </row>
    <row r="1142" spans="1:54" ht="30">
      <c r="A1142">
        <v>941</v>
      </c>
      <c r="B1142" s="4">
        <v>343</v>
      </c>
      <c r="C1142">
        <v>16</v>
      </c>
      <c r="D1142">
        <v>7</v>
      </c>
      <c r="E1142" s="17">
        <v>348</v>
      </c>
      <c r="F1142">
        <v>60</v>
      </c>
      <c r="G1142">
        <v>42</v>
      </c>
      <c r="H1142">
        <v>0</v>
      </c>
      <c r="I1142">
        <v>1</v>
      </c>
      <c r="J1142">
        <v>0</v>
      </c>
      <c r="K1142">
        <v>8</v>
      </c>
      <c r="L1142">
        <v>0</v>
      </c>
      <c r="M1142">
        <v>0</v>
      </c>
      <c r="P1142" s="4" t="str">
        <f>VLOOKUP(E1142,'Maps and Palettes'!$H$2:$I$418,2,FALSE)</f>
        <v>Thamasa: Elder's House</v>
      </c>
      <c r="Q1142" s="5" t="s">
        <v>2396</v>
      </c>
      <c r="R1142">
        <v>954</v>
      </c>
      <c r="S1142" s="4">
        <f t="shared" si="409"/>
        <v>348</v>
      </c>
      <c r="T1142" s="4">
        <f t="shared" si="410"/>
        <v>16</v>
      </c>
      <c r="U1142" s="4">
        <f t="shared" si="411"/>
        <v>9</v>
      </c>
      <c r="V1142" s="4">
        <f t="shared" si="412"/>
        <v>2</v>
      </c>
      <c r="W1142">
        <v>484</v>
      </c>
      <c r="X1142" s="4" t="s">
        <v>4460</v>
      </c>
      <c r="Y1142" s="4" t="s">
        <v>4462</v>
      </c>
      <c r="AQ1142" s="19">
        <v>348</v>
      </c>
      <c r="BB1142" s="19" t="s">
        <v>0</v>
      </c>
    </row>
    <row r="1143" spans="1:54">
      <c r="A1143">
        <v>942</v>
      </c>
      <c r="B1143" s="4">
        <v>343</v>
      </c>
      <c r="C1143">
        <v>12</v>
      </c>
      <c r="D1143">
        <v>19</v>
      </c>
      <c r="E1143" s="17">
        <v>346</v>
      </c>
      <c r="F1143">
        <v>23</v>
      </c>
      <c r="G1143">
        <v>23</v>
      </c>
      <c r="H1143">
        <v>0</v>
      </c>
      <c r="I1143">
        <v>1</v>
      </c>
      <c r="J1143">
        <v>0</v>
      </c>
      <c r="K1143">
        <v>8</v>
      </c>
      <c r="L1143">
        <v>0</v>
      </c>
      <c r="M1143">
        <v>0</v>
      </c>
      <c r="P1143" s="4" t="str">
        <f>VLOOKUP(E1143,'Maps and Palettes'!$H$2:$I$418,2,FALSE)</f>
        <v>Thamasa: Inn</v>
      </c>
      <c r="Q1143" s="5" t="s">
        <v>2397</v>
      </c>
      <c r="R1143">
        <v>952</v>
      </c>
      <c r="S1143" s="4">
        <f t="shared" si="409"/>
        <v>346</v>
      </c>
      <c r="T1143" s="4">
        <f t="shared" si="410"/>
        <v>12</v>
      </c>
      <c r="U1143" s="4">
        <f t="shared" si="411"/>
        <v>21</v>
      </c>
      <c r="V1143" s="4">
        <f t="shared" si="412"/>
        <v>2</v>
      </c>
      <c r="W1143">
        <v>484</v>
      </c>
      <c r="X1143" s="4" t="s">
        <v>4460</v>
      </c>
      <c r="Y1143" s="4" t="s">
        <v>4462</v>
      </c>
      <c r="AQ1143" s="19">
        <v>346</v>
      </c>
      <c r="BB1143" s="19" t="s">
        <v>0</v>
      </c>
    </row>
    <row r="1144" spans="1:54" ht="30">
      <c r="A1144">
        <v>1256</v>
      </c>
      <c r="B1144" s="4">
        <v>343</v>
      </c>
      <c r="C1144">
        <v>24</v>
      </c>
      <c r="D1144">
        <v>1</v>
      </c>
      <c r="E1144" s="17">
        <v>511</v>
      </c>
      <c r="F1144">
        <v>250</v>
      </c>
      <c r="G1144">
        <v>127</v>
      </c>
      <c r="H1144">
        <v>0</v>
      </c>
      <c r="I1144">
        <v>0</v>
      </c>
      <c r="J1144">
        <v>0</v>
      </c>
      <c r="K1144">
        <v>0</v>
      </c>
      <c r="L1144">
        <v>8</v>
      </c>
      <c r="M1144">
        <v>0</v>
      </c>
      <c r="N1144" s="4" t="s">
        <v>259</v>
      </c>
      <c r="O1144" s="4" t="s">
        <v>243</v>
      </c>
      <c r="P1144" s="4" t="str">
        <f>VLOOKUP(E1144,'Maps and Palettes'!$H$2:$I$418,2,FALSE)</f>
        <v>Parent Map</v>
      </c>
      <c r="Q1144" s="5" t="s">
        <v>2398</v>
      </c>
      <c r="W1144">
        <v>484</v>
      </c>
      <c r="X1144" s="4" t="s">
        <v>4460</v>
      </c>
      <c r="Y1144" s="4" t="s">
        <v>4462</v>
      </c>
      <c r="AO1144" s="19" t="s">
        <v>0</v>
      </c>
      <c r="AP1144" s="19" t="s">
        <v>7411</v>
      </c>
      <c r="AQ1144" s="19">
        <v>511</v>
      </c>
      <c r="AR1144" s="19" t="s">
        <v>2398</v>
      </c>
      <c r="AU1144" s="19">
        <f t="shared" ref="AU1144:AU1146" si="413">AQ1144</f>
        <v>511</v>
      </c>
      <c r="BB1144" s="19"/>
    </row>
    <row r="1145" spans="1:54" ht="30">
      <c r="A1145">
        <v>1257</v>
      </c>
      <c r="B1145" s="4">
        <v>343</v>
      </c>
      <c r="C1145">
        <v>0</v>
      </c>
      <c r="D1145">
        <v>0</v>
      </c>
      <c r="E1145" s="17">
        <v>511</v>
      </c>
      <c r="F1145">
        <v>249</v>
      </c>
      <c r="G1145">
        <v>128</v>
      </c>
      <c r="H1145">
        <v>3</v>
      </c>
      <c r="I1145">
        <v>0</v>
      </c>
      <c r="J1145">
        <v>0</v>
      </c>
      <c r="K1145">
        <v>48</v>
      </c>
      <c r="L1145">
        <v>31</v>
      </c>
      <c r="M1145">
        <v>128</v>
      </c>
      <c r="N1145" s="4" t="s">
        <v>261</v>
      </c>
      <c r="O1145" s="4" t="s">
        <v>271</v>
      </c>
      <c r="P1145" s="4" t="str">
        <f>VLOOKUP(E1145,'Maps and Palettes'!$H$2:$I$418,2,FALSE)</f>
        <v>Parent Map</v>
      </c>
      <c r="Q1145" s="5" t="s">
        <v>2399</v>
      </c>
      <c r="W1145">
        <v>484</v>
      </c>
      <c r="X1145" s="4" t="s">
        <v>4460</v>
      </c>
      <c r="Y1145" s="4" t="s">
        <v>4462</v>
      </c>
      <c r="AP1145" s="19" t="s">
        <v>7411</v>
      </c>
      <c r="AQ1145" s="19">
        <v>511</v>
      </c>
      <c r="AU1145" s="19">
        <f t="shared" si="413"/>
        <v>511</v>
      </c>
      <c r="BB1145" s="19"/>
    </row>
    <row r="1146" spans="1:54" ht="30">
      <c r="A1146">
        <v>1258</v>
      </c>
      <c r="B1146" s="4">
        <v>343</v>
      </c>
      <c r="C1146">
        <v>19</v>
      </c>
      <c r="D1146">
        <v>48</v>
      </c>
      <c r="E1146" s="17">
        <v>511</v>
      </c>
      <c r="F1146">
        <v>250</v>
      </c>
      <c r="G1146">
        <v>129</v>
      </c>
      <c r="H1146">
        <v>2</v>
      </c>
      <c r="I1146">
        <v>0</v>
      </c>
      <c r="J1146">
        <v>0</v>
      </c>
      <c r="K1146">
        <v>32</v>
      </c>
      <c r="L1146">
        <v>6</v>
      </c>
      <c r="M1146">
        <v>0</v>
      </c>
      <c r="N1146" s="4" t="s">
        <v>265</v>
      </c>
      <c r="O1146" s="4" t="s">
        <v>246</v>
      </c>
      <c r="P1146" s="4" t="str">
        <f>VLOOKUP(E1146,'Maps and Palettes'!$H$2:$I$418,2,FALSE)</f>
        <v>Parent Map</v>
      </c>
      <c r="Q1146" s="5" t="s">
        <v>2400</v>
      </c>
      <c r="W1146">
        <v>484</v>
      </c>
      <c r="X1146" s="4" t="s">
        <v>4460</v>
      </c>
      <c r="Y1146" s="4" t="s">
        <v>4462</v>
      </c>
      <c r="AP1146" s="19" t="s">
        <v>7411</v>
      </c>
      <c r="AQ1146" s="19">
        <v>511</v>
      </c>
      <c r="AU1146" s="19">
        <f t="shared" si="413"/>
        <v>511</v>
      </c>
      <c r="BB1146" s="19"/>
    </row>
    <row r="1147" spans="1:54" ht="30">
      <c r="A1147">
        <v>943</v>
      </c>
      <c r="B1147" s="4">
        <v>344</v>
      </c>
      <c r="C1147">
        <v>14</v>
      </c>
      <c r="D1147">
        <v>37</v>
      </c>
      <c r="E1147" s="17">
        <v>345</v>
      </c>
      <c r="F1147">
        <v>10</v>
      </c>
      <c r="G1147">
        <v>47</v>
      </c>
      <c r="H1147">
        <v>0</v>
      </c>
      <c r="I1147">
        <v>1</v>
      </c>
      <c r="J1147">
        <v>0</v>
      </c>
      <c r="K1147">
        <v>8</v>
      </c>
      <c r="L1147">
        <v>0</v>
      </c>
      <c r="M1147">
        <v>0</v>
      </c>
      <c r="P1147" s="4" t="str">
        <f>VLOOKUP(E1147,'Maps and Palettes'!$H$2:$I$418,2,FALSE)</f>
        <v>Thamasa: Armory</v>
      </c>
      <c r="Q1147" s="5" t="s">
        <v>2380</v>
      </c>
      <c r="W1147">
        <v>485</v>
      </c>
      <c r="X1147" s="4" t="s">
        <v>4461</v>
      </c>
      <c r="AQ1147" s="19">
        <v>345</v>
      </c>
      <c r="BB1147" s="19" t="s">
        <v>0</v>
      </c>
    </row>
    <row r="1148" spans="1:54" ht="30">
      <c r="A1148">
        <v>944</v>
      </c>
      <c r="B1148" s="4">
        <v>344</v>
      </c>
      <c r="C1148">
        <v>20</v>
      </c>
      <c r="D1148">
        <v>37</v>
      </c>
      <c r="E1148" s="17">
        <v>345</v>
      </c>
      <c r="F1148">
        <v>23</v>
      </c>
      <c r="G1148">
        <v>47</v>
      </c>
      <c r="H1148">
        <v>0</v>
      </c>
      <c r="I1148">
        <v>1</v>
      </c>
      <c r="J1148">
        <v>0</v>
      </c>
      <c r="K1148">
        <v>8</v>
      </c>
      <c r="L1148">
        <v>0</v>
      </c>
      <c r="M1148">
        <v>0</v>
      </c>
      <c r="P1148" s="4" t="str">
        <f>VLOOKUP(E1148,'Maps and Palettes'!$H$2:$I$418,2,FALSE)</f>
        <v>Thamasa: Armory</v>
      </c>
      <c r="Q1148" s="5" t="s">
        <v>2381</v>
      </c>
      <c r="W1148">
        <v>485</v>
      </c>
      <c r="X1148" s="4" t="s">
        <v>4461</v>
      </c>
      <c r="AQ1148" s="19">
        <v>345</v>
      </c>
      <c r="BB1148" s="19" t="s">
        <v>0</v>
      </c>
    </row>
    <row r="1149" spans="1:54">
      <c r="A1149">
        <v>945</v>
      </c>
      <c r="B1149" s="4">
        <v>344</v>
      </c>
      <c r="C1149">
        <v>26</v>
      </c>
      <c r="D1149">
        <v>37</v>
      </c>
      <c r="E1149" s="17">
        <v>347</v>
      </c>
      <c r="F1149">
        <v>36</v>
      </c>
      <c r="G1149">
        <v>44</v>
      </c>
      <c r="H1149">
        <v>0</v>
      </c>
      <c r="I1149">
        <v>1</v>
      </c>
      <c r="J1149">
        <v>0</v>
      </c>
      <c r="K1149">
        <v>8</v>
      </c>
      <c r="L1149">
        <v>0</v>
      </c>
      <c r="M1149">
        <v>0</v>
      </c>
      <c r="P1149" s="4" t="str">
        <f>VLOOKUP(E1149,'Maps and Palettes'!$H$2:$I$418,2,FALSE)</f>
        <v>Thamasa: Item Shop</v>
      </c>
      <c r="Q1149" s="5" t="s">
        <v>2382</v>
      </c>
      <c r="W1149">
        <v>485</v>
      </c>
      <c r="X1149" s="4" t="s">
        <v>4461</v>
      </c>
      <c r="AQ1149" s="19">
        <v>347</v>
      </c>
      <c r="BB1149" s="19" t="s">
        <v>0</v>
      </c>
    </row>
    <row r="1150" spans="1:54">
      <c r="A1150">
        <v>946</v>
      </c>
      <c r="B1150" s="4">
        <v>344</v>
      </c>
      <c r="C1150">
        <v>40</v>
      </c>
      <c r="D1150">
        <v>30</v>
      </c>
      <c r="E1150" s="17">
        <v>350</v>
      </c>
      <c r="F1150">
        <v>44</v>
      </c>
      <c r="G1150">
        <v>13</v>
      </c>
      <c r="H1150">
        <v>0</v>
      </c>
      <c r="I1150">
        <v>1</v>
      </c>
      <c r="J1150">
        <v>0</v>
      </c>
      <c r="K1150">
        <v>8</v>
      </c>
      <c r="L1150">
        <v>0</v>
      </c>
      <c r="M1150">
        <v>0</v>
      </c>
      <c r="P1150" s="4" t="str">
        <f>VLOOKUP(E1150,'Maps and Palettes'!$H$2:$I$418,2,FALSE)</f>
        <v>Thamasa: Relic Shop</v>
      </c>
      <c r="Q1150" s="5" t="s">
        <v>2383</v>
      </c>
      <c r="W1150">
        <v>485</v>
      </c>
      <c r="X1150" s="4" t="s">
        <v>4461</v>
      </c>
      <c r="AQ1150" s="19">
        <v>350</v>
      </c>
      <c r="BB1150" s="19" t="s">
        <v>0</v>
      </c>
    </row>
    <row r="1151" spans="1:54" ht="30">
      <c r="A1151">
        <v>947</v>
      </c>
      <c r="B1151" s="4">
        <v>344</v>
      </c>
      <c r="C1151">
        <v>29</v>
      </c>
      <c r="D1151">
        <v>13</v>
      </c>
      <c r="E1151" s="17">
        <v>349</v>
      </c>
      <c r="F1151">
        <v>37</v>
      </c>
      <c r="G1151">
        <v>24</v>
      </c>
      <c r="H1151">
        <v>0</v>
      </c>
      <c r="I1151">
        <v>0</v>
      </c>
      <c r="J1151">
        <v>0</v>
      </c>
      <c r="K1151">
        <v>0</v>
      </c>
      <c r="L1151">
        <v>0</v>
      </c>
      <c r="M1151">
        <v>0</v>
      </c>
      <c r="P1151" s="4" t="str">
        <f>VLOOKUP(E1151,'Maps and Palettes'!$H$2:$I$418,2,FALSE)</f>
        <v>Thamasa: Strago &amp; Relm's House</v>
      </c>
      <c r="Q1151" s="5" t="s">
        <v>2384</v>
      </c>
      <c r="W1151">
        <v>485</v>
      </c>
      <c r="X1151" s="4" t="s">
        <v>4461</v>
      </c>
      <c r="AQ1151" s="19">
        <v>349</v>
      </c>
      <c r="BB1151" s="19" t="s">
        <v>0</v>
      </c>
    </row>
    <row r="1152" spans="1:54" ht="30">
      <c r="A1152">
        <v>948</v>
      </c>
      <c r="B1152" s="4">
        <v>344</v>
      </c>
      <c r="C1152">
        <v>16</v>
      </c>
      <c r="D1152">
        <v>7</v>
      </c>
      <c r="E1152" s="17">
        <v>348</v>
      </c>
      <c r="F1152">
        <v>60</v>
      </c>
      <c r="G1152">
        <v>42</v>
      </c>
      <c r="H1152">
        <v>0</v>
      </c>
      <c r="I1152">
        <v>1</v>
      </c>
      <c r="J1152">
        <v>0</v>
      </c>
      <c r="K1152">
        <v>8</v>
      </c>
      <c r="L1152">
        <v>0</v>
      </c>
      <c r="M1152">
        <v>0</v>
      </c>
      <c r="P1152" s="4" t="str">
        <f>VLOOKUP(E1152,'Maps and Palettes'!$H$2:$I$418,2,FALSE)</f>
        <v>Thamasa: Elder's House</v>
      </c>
      <c r="Q1152" s="5" t="s">
        <v>2385</v>
      </c>
      <c r="W1152">
        <v>485</v>
      </c>
      <c r="X1152" s="4" t="s">
        <v>4461</v>
      </c>
      <c r="AQ1152" s="19">
        <v>348</v>
      </c>
      <c r="BB1152" s="19" t="s">
        <v>0</v>
      </c>
    </row>
    <row r="1153" spans="1:55">
      <c r="A1153">
        <v>949</v>
      </c>
      <c r="B1153" s="4">
        <v>344</v>
      </c>
      <c r="C1153">
        <v>12</v>
      </c>
      <c r="D1153">
        <v>19</v>
      </c>
      <c r="E1153" s="17">
        <v>346</v>
      </c>
      <c r="F1153">
        <v>23</v>
      </c>
      <c r="G1153">
        <v>23</v>
      </c>
      <c r="H1153">
        <v>0</v>
      </c>
      <c r="I1153">
        <v>1</v>
      </c>
      <c r="J1153">
        <v>0</v>
      </c>
      <c r="K1153">
        <v>8</v>
      </c>
      <c r="L1153">
        <v>0</v>
      </c>
      <c r="M1153">
        <v>0</v>
      </c>
      <c r="P1153" s="4" t="str">
        <f>VLOOKUP(E1153,'Maps and Palettes'!$H$2:$I$418,2,FALSE)</f>
        <v>Thamasa: Inn</v>
      </c>
      <c r="Q1153" s="5" t="s">
        <v>2386</v>
      </c>
      <c r="W1153">
        <v>485</v>
      </c>
      <c r="X1153" s="4" t="s">
        <v>4461</v>
      </c>
      <c r="AQ1153" s="19">
        <v>346</v>
      </c>
      <c r="BB1153" s="19" t="s">
        <v>0</v>
      </c>
    </row>
    <row r="1154" spans="1:55" ht="30">
      <c r="A1154">
        <v>1259</v>
      </c>
      <c r="B1154" s="4">
        <v>344</v>
      </c>
      <c r="C1154">
        <v>24</v>
      </c>
      <c r="D1154">
        <v>1</v>
      </c>
      <c r="E1154" s="17">
        <v>511</v>
      </c>
      <c r="F1154">
        <v>250</v>
      </c>
      <c r="G1154">
        <v>127</v>
      </c>
      <c r="H1154">
        <v>0</v>
      </c>
      <c r="I1154">
        <v>0</v>
      </c>
      <c r="J1154">
        <v>0</v>
      </c>
      <c r="K1154">
        <v>0</v>
      </c>
      <c r="L1154">
        <v>8</v>
      </c>
      <c r="M1154">
        <v>0</v>
      </c>
      <c r="N1154" s="4" t="s">
        <v>259</v>
      </c>
      <c r="O1154" s="4" t="s">
        <v>243</v>
      </c>
      <c r="P1154" s="4" t="str">
        <f>VLOOKUP(E1154,'Maps and Palettes'!$H$2:$I$418,2,FALSE)</f>
        <v>Parent Map</v>
      </c>
      <c r="Q1154" s="5" t="s">
        <v>2387</v>
      </c>
      <c r="W1154">
        <v>485</v>
      </c>
      <c r="X1154" s="4" t="s">
        <v>4461</v>
      </c>
      <c r="AC1154" t="s">
        <v>2388</v>
      </c>
      <c r="AQ1154" s="19">
        <v>511</v>
      </c>
      <c r="AU1154" s="19">
        <f t="shared" ref="AU1154:AU1156" si="414">AQ1154</f>
        <v>511</v>
      </c>
      <c r="BB1154" s="19"/>
    </row>
    <row r="1155" spans="1:55" ht="30">
      <c r="A1155">
        <v>1260</v>
      </c>
      <c r="B1155" s="4">
        <v>344</v>
      </c>
      <c r="C1155">
        <v>0</v>
      </c>
      <c r="D1155">
        <v>0</v>
      </c>
      <c r="E1155" s="17">
        <v>511</v>
      </c>
      <c r="F1155">
        <v>250</v>
      </c>
      <c r="G1155">
        <v>230</v>
      </c>
      <c r="H1155">
        <v>3</v>
      </c>
      <c r="I1155">
        <v>0</v>
      </c>
      <c r="J1155">
        <v>0</v>
      </c>
      <c r="K1155">
        <v>48</v>
      </c>
      <c r="L1155">
        <v>31</v>
      </c>
      <c r="M1155">
        <v>128</v>
      </c>
      <c r="N1155" s="4" t="s">
        <v>261</v>
      </c>
      <c r="O1155" s="4" t="s">
        <v>271</v>
      </c>
      <c r="P1155" s="4" t="str">
        <f>VLOOKUP(E1155,'Maps and Palettes'!$H$2:$I$418,2,FALSE)</f>
        <v>Parent Map</v>
      </c>
      <c r="Q1155" s="5" t="s">
        <v>2389</v>
      </c>
      <c r="R1155" s="19">
        <v>75</v>
      </c>
      <c r="S1155" s="19">
        <f t="shared" ref="S1155:S1156" si="415">IF(VLOOKUP(R1155,$A$3:$M$1354,5,FALSE)=511,"parent_map",VLOOKUP(R1155,$A$3:$M$1354,2,FALSE))</f>
        <v>1</v>
      </c>
      <c r="T1155" s="19">
        <f t="shared" ref="T1155:T1156" si="416">VLOOKUP(R1155,$A$3:$M$1354,6,FALSE)</f>
        <v>23</v>
      </c>
      <c r="U1155" s="19">
        <f t="shared" ref="U1155:U1156" si="417">VLOOKUP(R1155,$A$3:$M$1354,7,FALSE)</f>
        <v>46</v>
      </c>
      <c r="V1155" s="19">
        <f t="shared" ref="V1155:V1156" si="418">VLOOKUP(R1155,$A$3:$M$1354,8,FALSE)</f>
        <v>0</v>
      </c>
      <c r="W1155">
        <v>485</v>
      </c>
      <c r="X1155" s="4" t="s">
        <v>4461</v>
      </c>
      <c r="AO1155" s="19" t="s">
        <v>0</v>
      </c>
      <c r="AP1155" s="19" t="s">
        <v>7409</v>
      </c>
      <c r="AQ1155" s="19">
        <v>511</v>
      </c>
      <c r="AR1155" s="19" t="s">
        <v>2389</v>
      </c>
      <c r="AU1155" s="19">
        <f t="shared" si="414"/>
        <v>511</v>
      </c>
      <c r="AV1155">
        <v>1</v>
      </c>
      <c r="AW1155" s="19">
        <f t="shared" ref="AW1155:AW1156" si="419">F1155</f>
        <v>250</v>
      </c>
      <c r="AX1155" s="19">
        <f t="shared" ref="AX1155:AX1156" si="420">G1155</f>
        <v>230</v>
      </c>
      <c r="BB1155" s="19"/>
    </row>
    <row r="1156" spans="1:55" ht="30">
      <c r="A1156">
        <v>1261</v>
      </c>
      <c r="B1156" s="4">
        <v>344</v>
      </c>
      <c r="C1156">
        <v>19</v>
      </c>
      <c r="D1156">
        <v>48</v>
      </c>
      <c r="E1156" s="17">
        <v>511</v>
      </c>
      <c r="F1156">
        <v>251</v>
      </c>
      <c r="G1156">
        <v>231</v>
      </c>
      <c r="H1156">
        <v>2</v>
      </c>
      <c r="I1156">
        <v>0</v>
      </c>
      <c r="J1156">
        <v>0</v>
      </c>
      <c r="K1156">
        <v>32</v>
      </c>
      <c r="L1156">
        <v>6</v>
      </c>
      <c r="M1156">
        <v>0</v>
      </c>
      <c r="N1156" s="4" t="s">
        <v>265</v>
      </c>
      <c r="O1156" s="4" t="s">
        <v>246</v>
      </c>
      <c r="P1156" s="4" t="str">
        <f>VLOOKUP(E1156,'Maps and Palettes'!$H$2:$I$418,2,FALSE)</f>
        <v>Parent Map</v>
      </c>
      <c r="Q1156" s="5" t="s">
        <v>2390</v>
      </c>
      <c r="R1156">
        <v>75</v>
      </c>
      <c r="S1156" s="19">
        <f t="shared" si="415"/>
        <v>1</v>
      </c>
      <c r="T1156" s="19">
        <f t="shared" si="416"/>
        <v>23</v>
      </c>
      <c r="U1156" s="19">
        <f t="shared" si="417"/>
        <v>46</v>
      </c>
      <c r="V1156" s="19">
        <f t="shared" si="418"/>
        <v>0</v>
      </c>
      <c r="W1156">
        <v>485</v>
      </c>
      <c r="X1156" s="4" t="s">
        <v>4461</v>
      </c>
      <c r="AP1156" s="19" t="s">
        <v>7409</v>
      </c>
      <c r="AQ1156" s="19">
        <v>511</v>
      </c>
      <c r="AU1156" s="19">
        <f t="shared" si="414"/>
        <v>511</v>
      </c>
      <c r="AV1156">
        <v>1</v>
      </c>
      <c r="AW1156" s="19">
        <f t="shared" si="419"/>
        <v>251</v>
      </c>
      <c r="AX1156" s="19">
        <f t="shared" si="420"/>
        <v>231</v>
      </c>
      <c r="BB1156" s="19"/>
    </row>
    <row r="1157" spans="1:55" ht="32.25" customHeight="1">
      <c r="A1157">
        <v>950</v>
      </c>
      <c r="B1157" s="4">
        <v>345</v>
      </c>
      <c r="C1157">
        <v>10</v>
      </c>
      <c r="D1157">
        <v>48</v>
      </c>
      <c r="E1157" s="17">
        <v>343</v>
      </c>
      <c r="F1157">
        <v>14</v>
      </c>
      <c r="G1157">
        <v>39</v>
      </c>
      <c r="H1157">
        <v>2</v>
      </c>
      <c r="I1157">
        <v>0</v>
      </c>
      <c r="J1157">
        <v>0</v>
      </c>
      <c r="K1157">
        <v>32</v>
      </c>
      <c r="L1157">
        <v>0</v>
      </c>
      <c r="M1157">
        <v>0</v>
      </c>
      <c r="P1157" s="4" t="str">
        <f>VLOOKUP(E1157,'Maps and Palettes'!$H$2:$I$418,2,FALSE)</f>
        <v>Thamasa: Exterior (WoB, First Time)</v>
      </c>
      <c r="Q1157" s="5" t="s">
        <v>2401</v>
      </c>
      <c r="R1157">
        <v>936</v>
      </c>
      <c r="S1157" s="4">
        <f t="shared" ref="S1157:S1185" si="421">IF(VLOOKUP(R1157,$A$3:$M$1354,5,FALSE)=511,"parent_map",VLOOKUP(R1157,$A$3:$M$1354,2,FALSE))</f>
        <v>343</v>
      </c>
      <c r="T1157" s="4">
        <f t="shared" ref="T1157:T1185" si="422">VLOOKUP(R1157,$A$3:$M$1354,6,FALSE)</f>
        <v>10</v>
      </c>
      <c r="U1157" s="4">
        <f t="shared" ref="U1157:U1185" si="423">VLOOKUP(R1157,$A$3:$M$1354,7,FALSE)</f>
        <v>47</v>
      </c>
      <c r="V1157" s="4">
        <f t="shared" ref="V1157:V1185" si="424">VLOOKUP(R1157,$A$3:$M$1354,8,FALSE)</f>
        <v>0</v>
      </c>
      <c r="W1157">
        <v>486</v>
      </c>
      <c r="X1157" s="4" t="s">
        <v>4463</v>
      </c>
      <c r="Y1157" s="4" t="s">
        <v>4470</v>
      </c>
      <c r="Z1157" s="4" t="s">
        <v>4464</v>
      </c>
      <c r="AB1157" s="4" t="s">
        <v>2276</v>
      </c>
      <c r="AC1157" s="4" t="s">
        <v>2277</v>
      </c>
      <c r="AD1157" s="4" t="s">
        <v>4471</v>
      </c>
      <c r="AE1157" s="4">
        <v>344</v>
      </c>
      <c r="AF1157" s="4">
        <f t="shared" ref="AF1157" si="425">F1157</f>
        <v>14</v>
      </c>
      <c r="AG1157" s="4">
        <f t="shared" ref="AG1157" si="426">G1157</f>
        <v>39</v>
      </c>
      <c r="AH1157" s="4"/>
      <c r="AI1157" s="4">
        <v>0</v>
      </c>
      <c r="AJ1157" s="4"/>
      <c r="AK1157" s="4">
        <v>2</v>
      </c>
      <c r="AL1157" s="4"/>
      <c r="AM1157" s="4"/>
      <c r="AN1157" s="4" t="s">
        <v>0</v>
      </c>
      <c r="AQ1157" s="19">
        <v>343</v>
      </c>
      <c r="BB1157" s="19" t="s">
        <v>0</v>
      </c>
      <c r="BC1157" s="19">
        <f t="shared" ref="BC1157:BC1162" si="427">R1157</f>
        <v>936</v>
      </c>
    </row>
    <row r="1158" spans="1:55">
      <c r="A1158">
        <v>951</v>
      </c>
      <c r="B1158" s="4">
        <v>345</v>
      </c>
      <c r="C1158">
        <v>23</v>
      </c>
      <c r="D1158">
        <v>48</v>
      </c>
      <c r="E1158" s="17">
        <v>343</v>
      </c>
      <c r="F1158">
        <v>20</v>
      </c>
      <c r="G1158">
        <v>39</v>
      </c>
      <c r="H1158">
        <v>2</v>
      </c>
      <c r="I1158">
        <v>0</v>
      </c>
      <c r="J1158">
        <v>0</v>
      </c>
      <c r="K1158">
        <v>32</v>
      </c>
      <c r="L1158">
        <v>0</v>
      </c>
      <c r="M1158">
        <v>0</v>
      </c>
      <c r="P1158" s="4" t="str">
        <f>VLOOKUP(E1158,'Maps and Palettes'!$H$2:$I$418,2,FALSE)</f>
        <v>Thamasa: Exterior (WoB, First Time)</v>
      </c>
      <c r="Q1158" s="5" t="s">
        <v>2402</v>
      </c>
      <c r="R1158">
        <v>937</v>
      </c>
      <c r="S1158" s="4">
        <f t="shared" si="421"/>
        <v>343</v>
      </c>
      <c r="T1158" s="4">
        <f t="shared" si="422"/>
        <v>23</v>
      </c>
      <c r="U1158" s="4">
        <f t="shared" si="423"/>
        <v>47</v>
      </c>
      <c r="V1158" s="4">
        <f t="shared" si="424"/>
        <v>0</v>
      </c>
      <c r="W1158">
        <v>486</v>
      </c>
      <c r="X1158" s="4" t="s">
        <v>4463</v>
      </c>
      <c r="Y1158" s="4" t="s">
        <v>4470</v>
      </c>
      <c r="Z1158" s="4" t="s">
        <v>4465</v>
      </c>
      <c r="AB1158" s="4" t="s">
        <v>2276</v>
      </c>
      <c r="AC1158" s="4" t="s">
        <v>2277</v>
      </c>
      <c r="AD1158" s="4" t="s">
        <v>4472</v>
      </c>
      <c r="AE1158" s="4">
        <v>344</v>
      </c>
      <c r="AF1158" s="4">
        <f t="shared" ref="AF1158" si="428">F1158</f>
        <v>20</v>
      </c>
      <c r="AG1158" s="4">
        <f t="shared" ref="AG1158" si="429">G1158</f>
        <v>39</v>
      </c>
      <c r="AH1158" s="4"/>
      <c r="AI1158" s="4">
        <v>0</v>
      </c>
      <c r="AJ1158" s="4"/>
      <c r="AK1158" s="4">
        <v>2</v>
      </c>
      <c r="AL1158" s="4"/>
      <c r="AM1158" s="4"/>
      <c r="AN1158" s="4" t="s">
        <v>0</v>
      </c>
      <c r="AQ1158" s="19">
        <v>343</v>
      </c>
      <c r="BB1158" s="19" t="s">
        <v>0</v>
      </c>
      <c r="BC1158" s="19">
        <f t="shared" si="427"/>
        <v>937</v>
      </c>
    </row>
    <row r="1159" spans="1:55">
      <c r="A1159">
        <v>952</v>
      </c>
      <c r="B1159" s="4">
        <v>346</v>
      </c>
      <c r="C1159">
        <v>23</v>
      </c>
      <c r="D1159">
        <v>24</v>
      </c>
      <c r="E1159" s="17">
        <v>343</v>
      </c>
      <c r="F1159">
        <v>12</v>
      </c>
      <c r="G1159">
        <v>21</v>
      </c>
      <c r="H1159">
        <v>2</v>
      </c>
      <c r="I1159">
        <v>0</v>
      </c>
      <c r="J1159">
        <v>0</v>
      </c>
      <c r="K1159">
        <v>32</v>
      </c>
      <c r="L1159">
        <v>0</v>
      </c>
      <c r="M1159">
        <v>0</v>
      </c>
      <c r="P1159" s="4" t="str">
        <f>VLOOKUP(E1159,'Maps and Palettes'!$H$2:$I$418,2,FALSE)</f>
        <v>Thamasa: Exterior (WoB, First Time)</v>
      </c>
      <c r="Q1159" s="5" t="s">
        <v>2403</v>
      </c>
      <c r="R1159">
        <v>942</v>
      </c>
      <c r="S1159" s="4">
        <f t="shared" si="421"/>
        <v>343</v>
      </c>
      <c r="T1159" s="4">
        <f t="shared" si="422"/>
        <v>23</v>
      </c>
      <c r="U1159" s="4">
        <f t="shared" si="423"/>
        <v>23</v>
      </c>
      <c r="V1159" s="4">
        <f t="shared" si="424"/>
        <v>0</v>
      </c>
      <c r="W1159">
        <v>487</v>
      </c>
      <c r="X1159" s="4" t="s">
        <v>1330</v>
      </c>
      <c r="Y1159" s="4" t="s">
        <v>4470</v>
      </c>
      <c r="Z1159" s="4" t="s">
        <v>4466</v>
      </c>
      <c r="AB1159" s="4" t="s">
        <v>2276</v>
      </c>
      <c r="AC1159" s="4" t="s">
        <v>2277</v>
      </c>
      <c r="AD1159" s="4" t="s">
        <v>4473</v>
      </c>
      <c r="AE1159" s="4">
        <v>344</v>
      </c>
      <c r="AF1159" s="4">
        <f t="shared" ref="AF1159" si="430">F1159</f>
        <v>12</v>
      </c>
      <c r="AG1159" s="4">
        <f t="shared" ref="AG1159" si="431">G1159</f>
        <v>21</v>
      </c>
      <c r="AH1159" s="4"/>
      <c r="AI1159" s="4">
        <v>0</v>
      </c>
      <c r="AJ1159" s="4"/>
      <c r="AK1159" s="4">
        <v>2</v>
      </c>
      <c r="AL1159" s="4"/>
      <c r="AM1159" s="4"/>
      <c r="AN1159" s="4" t="s">
        <v>0</v>
      </c>
      <c r="AQ1159" s="19">
        <v>343</v>
      </c>
      <c r="BB1159" s="19" t="s">
        <v>0</v>
      </c>
      <c r="BC1159" s="19">
        <f t="shared" si="427"/>
        <v>942</v>
      </c>
    </row>
    <row r="1160" spans="1:55">
      <c r="A1160">
        <v>953</v>
      </c>
      <c r="B1160" s="4">
        <v>347</v>
      </c>
      <c r="C1160">
        <v>36</v>
      </c>
      <c r="D1160">
        <v>45</v>
      </c>
      <c r="E1160" s="17">
        <v>343</v>
      </c>
      <c r="F1160">
        <v>26</v>
      </c>
      <c r="G1160">
        <v>39</v>
      </c>
      <c r="H1160">
        <v>2</v>
      </c>
      <c r="I1160">
        <v>0</v>
      </c>
      <c r="J1160">
        <v>0</v>
      </c>
      <c r="K1160">
        <v>32</v>
      </c>
      <c r="L1160">
        <v>0</v>
      </c>
      <c r="M1160">
        <v>0</v>
      </c>
      <c r="P1160" s="4" t="str">
        <f>VLOOKUP(E1160,'Maps and Palettes'!$H$2:$I$418,2,FALSE)</f>
        <v>Thamasa: Exterior (WoB, First Time)</v>
      </c>
      <c r="Q1160" s="5" t="s">
        <v>2404</v>
      </c>
      <c r="R1160">
        <v>938</v>
      </c>
      <c r="S1160" s="4">
        <f t="shared" si="421"/>
        <v>343</v>
      </c>
      <c r="T1160" s="4">
        <f t="shared" si="422"/>
        <v>36</v>
      </c>
      <c r="U1160" s="4">
        <f t="shared" si="423"/>
        <v>44</v>
      </c>
      <c r="V1160" s="4">
        <f t="shared" si="424"/>
        <v>0</v>
      </c>
      <c r="W1160">
        <v>488</v>
      </c>
      <c r="X1160" s="4" t="s">
        <v>1331</v>
      </c>
      <c r="Y1160" s="4" t="s">
        <v>4470</v>
      </c>
      <c r="Z1160" s="4" t="s">
        <v>4467</v>
      </c>
      <c r="AB1160" s="4" t="s">
        <v>2276</v>
      </c>
      <c r="AC1160" s="4" t="s">
        <v>2277</v>
      </c>
      <c r="AD1160" s="4" t="s">
        <v>4474</v>
      </c>
      <c r="AE1160" s="4">
        <v>344</v>
      </c>
      <c r="AF1160" s="4">
        <f t="shared" ref="AF1160" si="432">F1160</f>
        <v>26</v>
      </c>
      <c r="AG1160" s="4">
        <f t="shared" ref="AG1160" si="433">G1160</f>
        <v>39</v>
      </c>
      <c r="AH1160" s="4"/>
      <c r="AI1160" s="4">
        <v>0</v>
      </c>
      <c r="AJ1160" s="4"/>
      <c r="AK1160" s="4">
        <v>2</v>
      </c>
      <c r="AL1160" s="4"/>
      <c r="AM1160" s="4"/>
      <c r="AN1160" s="4" t="s">
        <v>0</v>
      </c>
      <c r="AQ1160" s="19">
        <v>343</v>
      </c>
      <c r="BB1160" s="19" t="s">
        <v>0</v>
      </c>
      <c r="BC1160" s="19">
        <f t="shared" si="427"/>
        <v>938</v>
      </c>
    </row>
    <row r="1161" spans="1:55">
      <c r="A1161">
        <v>954</v>
      </c>
      <c r="B1161" s="4">
        <v>348</v>
      </c>
      <c r="C1161">
        <v>60</v>
      </c>
      <c r="D1161">
        <v>43</v>
      </c>
      <c r="E1161" s="17">
        <v>343</v>
      </c>
      <c r="F1161">
        <v>16</v>
      </c>
      <c r="G1161">
        <v>9</v>
      </c>
      <c r="H1161">
        <v>2</v>
      </c>
      <c r="I1161">
        <v>0</v>
      </c>
      <c r="J1161">
        <v>0</v>
      </c>
      <c r="K1161">
        <v>32</v>
      </c>
      <c r="L1161">
        <v>0</v>
      </c>
      <c r="M1161">
        <v>0</v>
      </c>
      <c r="P1161" s="4" t="str">
        <f>VLOOKUP(E1161,'Maps and Palettes'!$H$2:$I$418,2,FALSE)</f>
        <v>Thamasa: Exterior (WoB, First Time)</v>
      </c>
      <c r="Q1161" s="5" t="s">
        <v>2405</v>
      </c>
      <c r="R1161">
        <v>941</v>
      </c>
      <c r="S1161" s="4">
        <f t="shared" si="421"/>
        <v>343</v>
      </c>
      <c r="T1161" s="4">
        <f t="shared" si="422"/>
        <v>60</v>
      </c>
      <c r="U1161" s="4">
        <f t="shared" si="423"/>
        <v>42</v>
      </c>
      <c r="V1161" s="4">
        <f t="shared" si="424"/>
        <v>0</v>
      </c>
      <c r="W1161">
        <v>489</v>
      </c>
      <c r="X1161" s="5" t="s">
        <v>4468</v>
      </c>
      <c r="Y1161" s="4" t="s">
        <v>4470</v>
      </c>
      <c r="Z1161" s="4" t="s">
        <v>4469</v>
      </c>
      <c r="AB1161" s="4" t="s">
        <v>2276</v>
      </c>
      <c r="AC1161" s="4" t="s">
        <v>2277</v>
      </c>
      <c r="AD1161" s="4" t="s">
        <v>4475</v>
      </c>
      <c r="AE1161" s="4">
        <v>344</v>
      </c>
      <c r="AF1161" s="4">
        <f t="shared" ref="AF1161" si="434">F1161</f>
        <v>16</v>
      </c>
      <c r="AG1161" s="4">
        <f t="shared" ref="AG1161" si="435">G1161</f>
        <v>9</v>
      </c>
      <c r="AH1161" s="4"/>
      <c r="AI1161" s="4">
        <v>0</v>
      </c>
      <c r="AJ1161" s="4"/>
      <c r="AK1161" s="4">
        <v>2</v>
      </c>
      <c r="AL1161" s="4"/>
      <c r="AM1161" s="4"/>
      <c r="AN1161" s="4" t="s">
        <v>0</v>
      </c>
      <c r="AQ1161" s="19">
        <v>343</v>
      </c>
      <c r="BB1161" s="19" t="s">
        <v>0</v>
      </c>
      <c r="BC1161" s="19">
        <f t="shared" si="427"/>
        <v>941</v>
      </c>
    </row>
    <row r="1162" spans="1:55" ht="30">
      <c r="A1162">
        <v>955</v>
      </c>
      <c r="B1162" s="4">
        <v>349</v>
      </c>
      <c r="C1162">
        <v>37</v>
      </c>
      <c r="D1162">
        <v>25</v>
      </c>
      <c r="E1162" s="17">
        <v>343</v>
      </c>
      <c r="F1162">
        <v>29</v>
      </c>
      <c r="G1162">
        <v>15</v>
      </c>
      <c r="H1162">
        <v>2</v>
      </c>
      <c r="I1162">
        <v>0</v>
      </c>
      <c r="J1162">
        <v>0</v>
      </c>
      <c r="K1162">
        <v>32</v>
      </c>
      <c r="L1162">
        <v>0</v>
      </c>
      <c r="M1162">
        <v>0</v>
      </c>
      <c r="P1162" s="4" t="str">
        <f>VLOOKUP(E1162,'Maps and Palettes'!$H$2:$I$418,2,FALSE)</f>
        <v>Thamasa: Exterior (WoB, First Time)</v>
      </c>
      <c r="Q1162" s="5" t="s">
        <v>2406</v>
      </c>
      <c r="R1162">
        <v>940</v>
      </c>
      <c r="S1162" s="4">
        <f t="shared" si="421"/>
        <v>343</v>
      </c>
      <c r="T1162" s="4">
        <f t="shared" si="422"/>
        <v>37</v>
      </c>
      <c r="U1162" s="4">
        <f t="shared" si="423"/>
        <v>24</v>
      </c>
      <c r="V1162" s="4">
        <f t="shared" si="424"/>
        <v>0</v>
      </c>
      <c r="W1162">
        <v>490</v>
      </c>
      <c r="X1162" s="4" t="s">
        <v>4478</v>
      </c>
      <c r="Y1162" s="4" t="s">
        <v>4470</v>
      </c>
      <c r="Z1162" s="4" t="s">
        <v>4476</v>
      </c>
      <c r="AB1162" s="4" t="s">
        <v>2276</v>
      </c>
      <c r="AC1162" s="4" t="s">
        <v>2277</v>
      </c>
      <c r="AD1162" s="4" t="s">
        <v>4477</v>
      </c>
      <c r="AE1162" s="4">
        <v>344</v>
      </c>
      <c r="AF1162" s="4">
        <f t="shared" ref="AF1162" si="436">F1162</f>
        <v>29</v>
      </c>
      <c r="AG1162" s="4">
        <f t="shared" ref="AG1162" si="437">G1162</f>
        <v>15</v>
      </c>
      <c r="AH1162" s="4"/>
      <c r="AI1162" s="4">
        <v>0</v>
      </c>
      <c r="AJ1162" s="4"/>
      <c r="AK1162" s="4">
        <v>2</v>
      </c>
      <c r="AL1162" s="4"/>
      <c r="AM1162" s="4"/>
      <c r="AN1162" s="4" t="s">
        <v>0</v>
      </c>
      <c r="AQ1162" s="19">
        <v>343</v>
      </c>
      <c r="BB1162" s="19" t="s">
        <v>0</v>
      </c>
      <c r="BC1162" s="19">
        <f t="shared" si="427"/>
        <v>940</v>
      </c>
    </row>
    <row r="1163" spans="1:55" ht="30">
      <c r="A1163">
        <v>956</v>
      </c>
      <c r="B1163" s="4">
        <v>349</v>
      </c>
      <c r="C1163">
        <v>39</v>
      </c>
      <c r="D1163">
        <v>10</v>
      </c>
      <c r="E1163" s="17">
        <v>349</v>
      </c>
      <c r="F1163">
        <v>61</v>
      </c>
      <c r="G1163">
        <v>20</v>
      </c>
      <c r="H1163">
        <v>1</v>
      </c>
      <c r="I1163">
        <v>0</v>
      </c>
      <c r="J1163">
        <v>0</v>
      </c>
      <c r="K1163">
        <v>16</v>
      </c>
      <c r="L1163">
        <v>0</v>
      </c>
      <c r="M1163">
        <v>0</v>
      </c>
      <c r="P1163" s="4" t="str">
        <f>VLOOKUP(E1163,'Maps and Palettes'!$H$2:$I$418,2,FALSE)</f>
        <v>Thamasa: Strago &amp; Relm's House</v>
      </c>
      <c r="Q1163" s="5" t="s">
        <v>2407</v>
      </c>
      <c r="R1163">
        <v>957</v>
      </c>
      <c r="S1163" s="4">
        <f t="shared" si="421"/>
        <v>349</v>
      </c>
      <c r="T1163" s="4">
        <f t="shared" si="422"/>
        <v>38</v>
      </c>
      <c r="U1163" s="4">
        <f t="shared" si="423"/>
        <v>11</v>
      </c>
      <c r="V1163" s="4">
        <f t="shared" si="424"/>
        <v>3</v>
      </c>
      <c r="W1163">
        <v>490</v>
      </c>
      <c r="X1163" s="4" t="s">
        <v>4478</v>
      </c>
      <c r="AQ1163" s="19">
        <v>349</v>
      </c>
      <c r="BB1163" s="19"/>
    </row>
    <row r="1164" spans="1:55" ht="30">
      <c r="A1164">
        <v>957</v>
      </c>
      <c r="B1164" s="4">
        <v>349</v>
      </c>
      <c r="C1164">
        <v>60</v>
      </c>
      <c r="D1164">
        <v>21</v>
      </c>
      <c r="E1164" s="17">
        <v>349</v>
      </c>
      <c r="F1164">
        <v>38</v>
      </c>
      <c r="G1164">
        <v>11</v>
      </c>
      <c r="H1164">
        <v>3</v>
      </c>
      <c r="I1164">
        <v>0</v>
      </c>
      <c r="J1164">
        <v>0</v>
      </c>
      <c r="K1164">
        <v>48</v>
      </c>
      <c r="L1164">
        <v>0</v>
      </c>
      <c r="M1164">
        <v>0</v>
      </c>
      <c r="P1164" s="4" t="str">
        <f>VLOOKUP(E1164,'Maps and Palettes'!$H$2:$I$418,2,FALSE)</f>
        <v>Thamasa: Strago &amp; Relm's House</v>
      </c>
      <c r="Q1164" s="5" t="s">
        <v>2408</v>
      </c>
      <c r="R1164">
        <v>956</v>
      </c>
      <c r="S1164" s="4">
        <f t="shared" si="421"/>
        <v>349</v>
      </c>
      <c r="T1164" s="4">
        <f t="shared" si="422"/>
        <v>61</v>
      </c>
      <c r="U1164" s="4">
        <f t="shared" si="423"/>
        <v>20</v>
      </c>
      <c r="V1164" s="4">
        <f t="shared" si="424"/>
        <v>1</v>
      </c>
      <c r="W1164">
        <v>491</v>
      </c>
      <c r="X1164" s="4" t="s">
        <v>4479</v>
      </c>
      <c r="AQ1164" s="19">
        <v>349</v>
      </c>
      <c r="BB1164" s="19"/>
    </row>
    <row r="1165" spans="1:55">
      <c r="A1165">
        <v>958</v>
      </c>
      <c r="B1165" s="4">
        <v>350</v>
      </c>
      <c r="C1165">
        <v>44</v>
      </c>
      <c r="D1165">
        <v>14</v>
      </c>
      <c r="E1165" s="17">
        <v>343</v>
      </c>
      <c r="F1165">
        <v>40</v>
      </c>
      <c r="G1165">
        <v>32</v>
      </c>
      <c r="H1165">
        <v>2</v>
      </c>
      <c r="I1165">
        <v>0</v>
      </c>
      <c r="J1165">
        <v>0</v>
      </c>
      <c r="K1165">
        <v>32</v>
      </c>
      <c r="L1165">
        <v>0</v>
      </c>
      <c r="M1165">
        <v>0</v>
      </c>
      <c r="P1165" s="4" t="str">
        <f>VLOOKUP(E1165,'Maps and Palettes'!$H$2:$I$418,2,FALSE)</f>
        <v>Thamasa: Exterior (WoB, First Time)</v>
      </c>
      <c r="Q1165" s="5" t="s">
        <v>2409</v>
      </c>
      <c r="R1165">
        <v>939</v>
      </c>
      <c r="S1165" s="4">
        <f t="shared" si="421"/>
        <v>343</v>
      </c>
      <c r="T1165" s="4">
        <f t="shared" si="422"/>
        <v>44</v>
      </c>
      <c r="U1165" s="4">
        <f t="shared" si="423"/>
        <v>13</v>
      </c>
      <c r="V1165" s="4">
        <f t="shared" si="424"/>
        <v>0</v>
      </c>
      <c r="W1165">
        <v>492</v>
      </c>
      <c r="X1165" s="4" t="s">
        <v>4480</v>
      </c>
      <c r="Y1165" s="4" t="s">
        <v>4470</v>
      </c>
      <c r="Z1165" s="4" t="s">
        <v>4481</v>
      </c>
      <c r="AB1165" s="4" t="s">
        <v>2276</v>
      </c>
      <c r="AC1165" s="4" t="s">
        <v>2277</v>
      </c>
      <c r="AD1165" s="4" t="s">
        <v>4482</v>
      </c>
      <c r="AE1165" s="4">
        <v>344</v>
      </c>
      <c r="AF1165" s="4">
        <f t="shared" ref="AF1165" si="438">F1165</f>
        <v>40</v>
      </c>
      <c r="AG1165" s="4">
        <f t="shared" ref="AG1165" si="439">G1165</f>
        <v>32</v>
      </c>
      <c r="AH1165" s="4"/>
      <c r="AI1165" s="4">
        <v>0</v>
      </c>
      <c r="AJ1165" s="4"/>
      <c r="AK1165" s="4">
        <v>2</v>
      </c>
      <c r="AL1165" s="4"/>
      <c r="AM1165" s="4"/>
      <c r="AN1165" s="4" t="s">
        <v>0</v>
      </c>
      <c r="AQ1165" s="19">
        <v>343</v>
      </c>
      <c r="BB1165" s="19" t="s">
        <v>0</v>
      </c>
      <c r="BC1165" s="19">
        <f>R1165</f>
        <v>939</v>
      </c>
    </row>
    <row r="1166" spans="1:55" ht="30">
      <c r="A1166">
        <v>959</v>
      </c>
      <c r="B1166" s="4">
        <v>351</v>
      </c>
      <c r="C1166">
        <v>4</v>
      </c>
      <c r="D1166">
        <v>3</v>
      </c>
      <c r="E1166" s="17">
        <v>351</v>
      </c>
      <c r="F1166">
        <v>4</v>
      </c>
      <c r="G1166">
        <v>38</v>
      </c>
      <c r="H1166">
        <v>0</v>
      </c>
      <c r="I1166">
        <v>0</v>
      </c>
      <c r="J1166">
        <v>0</v>
      </c>
      <c r="K1166">
        <v>0</v>
      </c>
      <c r="L1166">
        <v>0</v>
      </c>
      <c r="M1166">
        <v>0</v>
      </c>
      <c r="P1166" s="4" t="str">
        <f>VLOOKUP(E1166,'Maps and Palettes'!$H$2:$I$418,2,FALSE)</f>
        <v>Thamasa: Burning Building</v>
      </c>
      <c r="Q1166" s="5" t="s">
        <v>2410</v>
      </c>
      <c r="R1166">
        <v>960</v>
      </c>
      <c r="S1166" s="4">
        <f t="shared" si="421"/>
        <v>351</v>
      </c>
      <c r="T1166" s="4">
        <f t="shared" si="422"/>
        <v>4</v>
      </c>
      <c r="U1166" s="4">
        <f t="shared" si="423"/>
        <v>5</v>
      </c>
      <c r="V1166" s="4">
        <f t="shared" si="424"/>
        <v>2</v>
      </c>
      <c r="W1166">
        <v>493</v>
      </c>
      <c r="X1166" s="5" t="s">
        <v>4483</v>
      </c>
      <c r="AQ1166" s="19">
        <v>351</v>
      </c>
      <c r="BB1166" s="19"/>
    </row>
    <row r="1167" spans="1:55" ht="30">
      <c r="A1167">
        <v>960</v>
      </c>
      <c r="B1167" s="4">
        <v>351</v>
      </c>
      <c r="C1167">
        <v>4</v>
      </c>
      <c r="D1167">
        <v>39</v>
      </c>
      <c r="E1167" s="17">
        <v>351</v>
      </c>
      <c r="F1167">
        <v>4</v>
      </c>
      <c r="G1167">
        <v>5</v>
      </c>
      <c r="H1167">
        <v>2</v>
      </c>
      <c r="I1167">
        <v>0</v>
      </c>
      <c r="J1167">
        <v>0</v>
      </c>
      <c r="K1167">
        <v>32</v>
      </c>
      <c r="L1167">
        <v>0</v>
      </c>
      <c r="M1167">
        <v>0</v>
      </c>
      <c r="P1167" s="4" t="str">
        <f>VLOOKUP(E1167,'Maps and Palettes'!$H$2:$I$418,2,FALSE)</f>
        <v>Thamasa: Burning Building</v>
      </c>
      <c r="Q1167" s="5" t="s">
        <v>2411</v>
      </c>
      <c r="R1167">
        <v>959</v>
      </c>
      <c r="S1167" s="4">
        <f t="shared" si="421"/>
        <v>351</v>
      </c>
      <c r="T1167" s="4">
        <f t="shared" si="422"/>
        <v>4</v>
      </c>
      <c r="U1167" s="4">
        <f t="shared" si="423"/>
        <v>38</v>
      </c>
      <c r="V1167" s="4">
        <f t="shared" si="424"/>
        <v>0</v>
      </c>
      <c r="W1167">
        <v>494</v>
      </c>
      <c r="X1167" s="5" t="s">
        <v>4484</v>
      </c>
      <c r="AO1167" s="19" t="s">
        <v>0</v>
      </c>
      <c r="AP1167" s="19" t="s">
        <v>5009</v>
      </c>
      <c r="AQ1167" s="19">
        <v>351</v>
      </c>
      <c r="AR1167" s="19" t="s">
        <v>2411</v>
      </c>
      <c r="BB1167" s="19"/>
    </row>
    <row r="1168" spans="1:55" ht="30">
      <c r="A1168">
        <v>961</v>
      </c>
      <c r="B1168" s="4">
        <v>351</v>
      </c>
      <c r="C1168">
        <v>5</v>
      </c>
      <c r="D1168">
        <v>39</v>
      </c>
      <c r="E1168" s="17">
        <v>351</v>
      </c>
      <c r="F1168">
        <v>4</v>
      </c>
      <c r="G1168">
        <v>5</v>
      </c>
      <c r="H1168">
        <v>2</v>
      </c>
      <c r="I1168">
        <v>0</v>
      </c>
      <c r="J1168">
        <v>0</v>
      </c>
      <c r="K1168">
        <v>32</v>
      </c>
      <c r="L1168">
        <v>0</v>
      </c>
      <c r="M1168">
        <v>0</v>
      </c>
      <c r="P1168" s="4" t="str">
        <f>VLOOKUP(E1168,'Maps and Palettes'!$H$2:$I$418,2,FALSE)</f>
        <v>Thamasa: Burning Building</v>
      </c>
      <c r="Q1168" s="5" t="s">
        <v>2412</v>
      </c>
      <c r="R1168">
        <v>959</v>
      </c>
      <c r="S1168" s="4">
        <f t="shared" si="421"/>
        <v>351</v>
      </c>
      <c r="T1168" s="4">
        <f t="shared" si="422"/>
        <v>4</v>
      </c>
      <c r="U1168" s="4">
        <f t="shared" si="423"/>
        <v>38</v>
      </c>
      <c r="V1168" s="4">
        <f t="shared" si="424"/>
        <v>0</v>
      </c>
      <c r="W1168">
        <v>494</v>
      </c>
      <c r="X1168" s="5" t="s">
        <v>4484</v>
      </c>
      <c r="AP1168" s="19" t="s">
        <v>5009</v>
      </c>
      <c r="AQ1168" s="19">
        <v>351</v>
      </c>
      <c r="BB1168" s="19"/>
    </row>
    <row r="1169" spans="1:54" ht="30">
      <c r="A1169">
        <v>962</v>
      </c>
      <c r="B1169" s="4">
        <v>351</v>
      </c>
      <c r="C1169">
        <v>2</v>
      </c>
      <c r="D1169">
        <v>24</v>
      </c>
      <c r="E1169" s="17">
        <v>351</v>
      </c>
      <c r="F1169">
        <v>26</v>
      </c>
      <c r="G1169">
        <v>36</v>
      </c>
      <c r="H1169">
        <v>0</v>
      </c>
      <c r="I1169">
        <v>0</v>
      </c>
      <c r="J1169">
        <v>0</v>
      </c>
      <c r="K1169">
        <v>0</v>
      </c>
      <c r="L1169">
        <v>0</v>
      </c>
      <c r="M1169">
        <v>0</v>
      </c>
      <c r="P1169" s="4" t="str">
        <f>VLOOKUP(E1169,'Maps and Palettes'!$H$2:$I$418,2,FALSE)</f>
        <v>Thamasa: Burning Building</v>
      </c>
      <c r="Q1169" s="5" t="s">
        <v>2413</v>
      </c>
      <c r="R1169">
        <v>963</v>
      </c>
      <c r="S1169" s="4">
        <f t="shared" si="421"/>
        <v>351</v>
      </c>
      <c r="T1169" s="4">
        <f t="shared" si="422"/>
        <v>2</v>
      </c>
      <c r="U1169" s="4">
        <f t="shared" si="423"/>
        <v>26</v>
      </c>
      <c r="V1169" s="4">
        <f t="shared" si="424"/>
        <v>2</v>
      </c>
      <c r="W1169">
        <v>494</v>
      </c>
      <c r="X1169" s="5" t="s">
        <v>4484</v>
      </c>
      <c r="AQ1169" s="19">
        <v>351</v>
      </c>
      <c r="BB1169" s="19"/>
    </row>
    <row r="1170" spans="1:54" ht="30">
      <c r="A1170">
        <v>963</v>
      </c>
      <c r="B1170" s="4">
        <v>351</v>
      </c>
      <c r="C1170">
        <v>26</v>
      </c>
      <c r="D1170">
        <v>37</v>
      </c>
      <c r="E1170" s="17">
        <v>351</v>
      </c>
      <c r="F1170">
        <v>2</v>
      </c>
      <c r="G1170">
        <v>26</v>
      </c>
      <c r="H1170">
        <v>2</v>
      </c>
      <c r="I1170">
        <v>0</v>
      </c>
      <c r="J1170">
        <v>0</v>
      </c>
      <c r="K1170">
        <v>32</v>
      </c>
      <c r="L1170">
        <v>0</v>
      </c>
      <c r="M1170">
        <v>0</v>
      </c>
      <c r="P1170" s="4" t="str">
        <f>VLOOKUP(E1170,'Maps and Palettes'!$H$2:$I$418,2,FALSE)</f>
        <v>Thamasa: Burning Building</v>
      </c>
      <c r="Q1170" s="5" t="s">
        <v>2414</v>
      </c>
      <c r="R1170">
        <v>962</v>
      </c>
      <c r="S1170" s="4">
        <f t="shared" si="421"/>
        <v>351</v>
      </c>
      <c r="T1170" s="4">
        <f t="shared" si="422"/>
        <v>26</v>
      </c>
      <c r="U1170" s="4">
        <f t="shared" si="423"/>
        <v>36</v>
      </c>
      <c r="V1170" s="4">
        <f t="shared" si="424"/>
        <v>0</v>
      </c>
      <c r="W1170">
        <v>495</v>
      </c>
      <c r="X1170" s="5" t="s">
        <v>4485</v>
      </c>
      <c r="AQ1170" s="19">
        <v>351</v>
      </c>
      <c r="BB1170" s="19"/>
    </row>
    <row r="1171" spans="1:54" ht="30">
      <c r="A1171">
        <v>964</v>
      </c>
      <c r="B1171" s="4">
        <v>351</v>
      </c>
      <c r="C1171">
        <v>26</v>
      </c>
      <c r="D1171">
        <v>21</v>
      </c>
      <c r="E1171" s="17">
        <v>351</v>
      </c>
      <c r="F1171">
        <v>21</v>
      </c>
      <c r="G1171">
        <v>9</v>
      </c>
      <c r="H1171">
        <v>0</v>
      </c>
      <c r="I1171">
        <v>0</v>
      </c>
      <c r="J1171">
        <v>0</v>
      </c>
      <c r="K1171">
        <v>0</v>
      </c>
      <c r="L1171">
        <v>0</v>
      </c>
      <c r="M1171">
        <v>0</v>
      </c>
      <c r="P1171" s="4" t="str">
        <f>VLOOKUP(E1171,'Maps and Palettes'!$H$2:$I$418,2,FALSE)</f>
        <v>Thamasa: Burning Building</v>
      </c>
      <c r="Q1171" s="5" t="s">
        <v>2415</v>
      </c>
      <c r="R1171">
        <v>965</v>
      </c>
      <c r="S1171" s="4">
        <f t="shared" si="421"/>
        <v>351</v>
      </c>
      <c r="T1171" s="4">
        <f t="shared" si="422"/>
        <v>26</v>
      </c>
      <c r="U1171" s="4">
        <f t="shared" si="423"/>
        <v>23</v>
      </c>
      <c r="V1171" s="4">
        <f t="shared" si="424"/>
        <v>2</v>
      </c>
      <c r="W1171">
        <v>495</v>
      </c>
      <c r="X1171" s="5" t="s">
        <v>4485</v>
      </c>
      <c r="AQ1171" s="19">
        <v>351</v>
      </c>
      <c r="BB1171" s="19"/>
    </row>
    <row r="1172" spans="1:54" ht="30">
      <c r="A1172">
        <v>965</v>
      </c>
      <c r="B1172" s="4">
        <v>351</v>
      </c>
      <c r="C1172">
        <v>21</v>
      </c>
      <c r="D1172">
        <v>10</v>
      </c>
      <c r="E1172" s="17">
        <v>351</v>
      </c>
      <c r="F1172">
        <v>26</v>
      </c>
      <c r="G1172">
        <v>23</v>
      </c>
      <c r="H1172">
        <v>2</v>
      </c>
      <c r="I1172">
        <v>0</v>
      </c>
      <c r="J1172">
        <v>0</v>
      </c>
      <c r="K1172">
        <v>32</v>
      </c>
      <c r="L1172">
        <v>0</v>
      </c>
      <c r="M1172">
        <v>0</v>
      </c>
      <c r="P1172" s="4" t="str">
        <f>VLOOKUP(E1172,'Maps and Palettes'!$H$2:$I$418,2,FALSE)</f>
        <v>Thamasa: Burning Building</v>
      </c>
      <c r="Q1172" s="5" t="s">
        <v>2416</v>
      </c>
      <c r="R1172">
        <v>964</v>
      </c>
      <c r="S1172" s="4">
        <f t="shared" si="421"/>
        <v>351</v>
      </c>
      <c r="T1172" s="4">
        <f t="shared" si="422"/>
        <v>21</v>
      </c>
      <c r="U1172" s="4">
        <f t="shared" si="423"/>
        <v>9</v>
      </c>
      <c r="V1172" s="4">
        <f t="shared" si="424"/>
        <v>0</v>
      </c>
      <c r="W1172">
        <v>496</v>
      </c>
      <c r="X1172" s="5" t="s">
        <v>4486</v>
      </c>
      <c r="AQ1172" s="19">
        <v>351</v>
      </c>
      <c r="BB1172" s="19"/>
    </row>
    <row r="1173" spans="1:54" ht="30">
      <c r="A1173">
        <v>966</v>
      </c>
      <c r="B1173" s="4">
        <v>351</v>
      </c>
      <c r="C1173">
        <v>23</v>
      </c>
      <c r="D1173">
        <v>3</v>
      </c>
      <c r="E1173" s="17">
        <v>351</v>
      </c>
      <c r="F1173">
        <v>46</v>
      </c>
      <c r="G1173">
        <v>27</v>
      </c>
      <c r="H1173">
        <v>0</v>
      </c>
      <c r="I1173">
        <v>0</v>
      </c>
      <c r="J1173">
        <v>0</v>
      </c>
      <c r="K1173">
        <v>0</v>
      </c>
      <c r="L1173">
        <v>0</v>
      </c>
      <c r="M1173">
        <v>0</v>
      </c>
      <c r="P1173" s="4" t="str">
        <f>VLOOKUP(E1173,'Maps and Palettes'!$H$2:$I$418,2,FALSE)</f>
        <v>Thamasa: Burning Building</v>
      </c>
      <c r="Q1173" s="5" t="s">
        <v>2417</v>
      </c>
      <c r="R1173">
        <v>967</v>
      </c>
      <c r="S1173" s="4">
        <f t="shared" si="421"/>
        <v>351</v>
      </c>
      <c r="T1173" s="4">
        <f t="shared" si="422"/>
        <v>23</v>
      </c>
      <c r="U1173" s="4">
        <f t="shared" si="423"/>
        <v>5</v>
      </c>
      <c r="V1173" s="4">
        <f t="shared" si="424"/>
        <v>2</v>
      </c>
      <c r="W1173">
        <v>496</v>
      </c>
      <c r="X1173" s="5" t="s">
        <v>4486</v>
      </c>
      <c r="AQ1173" s="19">
        <v>351</v>
      </c>
      <c r="BB1173" s="19"/>
    </row>
    <row r="1174" spans="1:54" ht="30">
      <c r="A1174">
        <v>967</v>
      </c>
      <c r="B1174" s="4">
        <v>351</v>
      </c>
      <c r="C1174">
        <v>46</v>
      </c>
      <c r="D1174">
        <v>28</v>
      </c>
      <c r="E1174" s="17">
        <v>351</v>
      </c>
      <c r="F1174">
        <v>23</v>
      </c>
      <c r="G1174">
        <v>5</v>
      </c>
      <c r="H1174">
        <v>2</v>
      </c>
      <c r="I1174">
        <v>0</v>
      </c>
      <c r="J1174">
        <v>0</v>
      </c>
      <c r="K1174">
        <v>32</v>
      </c>
      <c r="L1174">
        <v>0</v>
      </c>
      <c r="M1174">
        <v>0</v>
      </c>
      <c r="P1174" s="4" t="str">
        <f>VLOOKUP(E1174,'Maps and Palettes'!$H$2:$I$418,2,FALSE)</f>
        <v>Thamasa: Burning Building</v>
      </c>
      <c r="Q1174" s="5" t="s">
        <v>2418</v>
      </c>
      <c r="R1174">
        <v>966</v>
      </c>
      <c r="S1174" s="4">
        <f t="shared" si="421"/>
        <v>351</v>
      </c>
      <c r="T1174" s="4">
        <f t="shared" si="422"/>
        <v>46</v>
      </c>
      <c r="U1174" s="4">
        <f t="shared" si="423"/>
        <v>27</v>
      </c>
      <c r="V1174" s="4">
        <f t="shared" si="424"/>
        <v>0</v>
      </c>
      <c r="W1174">
        <v>497</v>
      </c>
      <c r="X1174" s="5" t="s">
        <v>4487</v>
      </c>
      <c r="AQ1174" s="19">
        <v>351</v>
      </c>
      <c r="BB1174" s="19"/>
    </row>
    <row r="1175" spans="1:54" ht="30">
      <c r="A1175">
        <v>968</v>
      </c>
      <c r="B1175" s="4">
        <v>351</v>
      </c>
      <c r="C1175">
        <v>28</v>
      </c>
      <c r="D1175">
        <v>3</v>
      </c>
      <c r="E1175" s="17">
        <v>351</v>
      </c>
      <c r="F1175">
        <v>4</v>
      </c>
      <c r="G1175">
        <v>55</v>
      </c>
      <c r="H1175">
        <v>0</v>
      </c>
      <c r="I1175">
        <v>0</v>
      </c>
      <c r="J1175">
        <v>0</v>
      </c>
      <c r="K1175">
        <v>0</v>
      </c>
      <c r="L1175">
        <v>0</v>
      </c>
      <c r="M1175">
        <v>0</v>
      </c>
      <c r="P1175" s="4" t="str">
        <f>VLOOKUP(E1175,'Maps and Palettes'!$H$2:$I$418,2,FALSE)</f>
        <v>Thamasa: Burning Building</v>
      </c>
      <c r="Q1175" s="5" t="s">
        <v>2419</v>
      </c>
      <c r="R1175">
        <v>969</v>
      </c>
      <c r="S1175" s="4">
        <f t="shared" si="421"/>
        <v>351</v>
      </c>
      <c r="T1175" s="4">
        <f t="shared" si="422"/>
        <v>28</v>
      </c>
      <c r="U1175" s="4">
        <f t="shared" si="423"/>
        <v>5</v>
      </c>
      <c r="V1175" s="4">
        <f t="shared" si="424"/>
        <v>2</v>
      </c>
      <c r="W1175">
        <v>496</v>
      </c>
      <c r="X1175" s="5" t="s">
        <v>4486</v>
      </c>
      <c r="AQ1175" s="19">
        <v>351</v>
      </c>
      <c r="BB1175" s="19"/>
    </row>
    <row r="1176" spans="1:54" ht="30">
      <c r="A1176">
        <v>969</v>
      </c>
      <c r="B1176" s="4">
        <v>351</v>
      </c>
      <c r="C1176">
        <v>4</v>
      </c>
      <c r="D1176">
        <v>56</v>
      </c>
      <c r="E1176" s="17">
        <v>351</v>
      </c>
      <c r="F1176">
        <v>28</v>
      </c>
      <c r="G1176">
        <v>5</v>
      </c>
      <c r="H1176">
        <v>2</v>
      </c>
      <c r="I1176">
        <v>0</v>
      </c>
      <c r="J1176">
        <v>0</v>
      </c>
      <c r="K1176">
        <v>32</v>
      </c>
      <c r="L1176">
        <v>0</v>
      </c>
      <c r="M1176">
        <v>0</v>
      </c>
      <c r="P1176" s="4" t="str">
        <f>VLOOKUP(E1176,'Maps and Palettes'!$H$2:$I$418,2,FALSE)</f>
        <v>Thamasa: Burning Building</v>
      </c>
      <c r="Q1176" s="5" t="s">
        <v>2420</v>
      </c>
      <c r="R1176">
        <v>968</v>
      </c>
      <c r="S1176" s="4">
        <f t="shared" si="421"/>
        <v>351</v>
      </c>
      <c r="T1176" s="4">
        <f t="shared" si="422"/>
        <v>4</v>
      </c>
      <c r="U1176" s="4">
        <f t="shared" si="423"/>
        <v>55</v>
      </c>
      <c r="V1176" s="4">
        <f t="shared" si="424"/>
        <v>0</v>
      </c>
      <c r="W1176">
        <v>498</v>
      </c>
      <c r="X1176" s="5" t="s">
        <v>2420</v>
      </c>
      <c r="AQ1176" s="19">
        <v>351</v>
      </c>
      <c r="BB1176" s="19"/>
    </row>
    <row r="1177" spans="1:54" ht="30">
      <c r="A1177">
        <v>970</v>
      </c>
      <c r="B1177" s="4">
        <v>351</v>
      </c>
      <c r="C1177">
        <v>49</v>
      </c>
      <c r="D1177">
        <v>21</v>
      </c>
      <c r="E1177" s="17">
        <v>351</v>
      </c>
      <c r="F1177">
        <v>45</v>
      </c>
      <c r="G1177">
        <v>10</v>
      </c>
      <c r="H1177">
        <v>0</v>
      </c>
      <c r="I1177">
        <v>0</v>
      </c>
      <c r="J1177">
        <v>0</v>
      </c>
      <c r="K1177">
        <v>0</v>
      </c>
      <c r="L1177">
        <v>0</v>
      </c>
      <c r="M1177">
        <v>0</v>
      </c>
      <c r="P1177" s="4" t="str">
        <f>VLOOKUP(E1177,'Maps and Palettes'!$H$2:$I$418,2,FALSE)</f>
        <v>Thamasa: Burning Building</v>
      </c>
      <c r="Q1177" s="5" t="s">
        <v>2421</v>
      </c>
      <c r="R1177">
        <v>971</v>
      </c>
      <c r="S1177" s="4">
        <f t="shared" si="421"/>
        <v>351</v>
      </c>
      <c r="T1177" s="4">
        <f t="shared" si="422"/>
        <v>49</v>
      </c>
      <c r="U1177" s="4">
        <f t="shared" si="423"/>
        <v>23</v>
      </c>
      <c r="V1177" s="4">
        <f t="shared" si="424"/>
        <v>2</v>
      </c>
      <c r="W1177">
        <v>497</v>
      </c>
      <c r="X1177" s="5" t="s">
        <v>4487</v>
      </c>
      <c r="AQ1177" s="19">
        <v>351</v>
      </c>
      <c r="BB1177" s="19"/>
    </row>
    <row r="1178" spans="1:54" ht="30">
      <c r="A1178">
        <v>971</v>
      </c>
      <c r="B1178" s="4">
        <v>351</v>
      </c>
      <c r="C1178">
        <v>45</v>
      </c>
      <c r="D1178">
        <v>11</v>
      </c>
      <c r="E1178" s="17">
        <v>351</v>
      </c>
      <c r="F1178">
        <v>49</v>
      </c>
      <c r="G1178">
        <v>23</v>
      </c>
      <c r="H1178">
        <v>2</v>
      </c>
      <c r="I1178">
        <v>0</v>
      </c>
      <c r="J1178">
        <v>0</v>
      </c>
      <c r="K1178">
        <v>32</v>
      </c>
      <c r="L1178">
        <v>0</v>
      </c>
      <c r="M1178">
        <v>0</v>
      </c>
      <c r="P1178" s="4" t="str">
        <f>VLOOKUP(E1178,'Maps and Palettes'!$H$2:$I$418,2,FALSE)</f>
        <v>Thamasa: Burning Building</v>
      </c>
      <c r="Q1178" s="5" t="s">
        <v>2422</v>
      </c>
      <c r="R1178">
        <v>970</v>
      </c>
      <c r="S1178" s="4">
        <f t="shared" si="421"/>
        <v>351</v>
      </c>
      <c r="T1178" s="4">
        <f t="shared" si="422"/>
        <v>45</v>
      </c>
      <c r="U1178" s="4">
        <f t="shared" si="423"/>
        <v>10</v>
      </c>
      <c r="V1178" s="4">
        <f t="shared" si="424"/>
        <v>0</v>
      </c>
      <c r="W1178">
        <v>499</v>
      </c>
      <c r="X1178" s="5" t="s">
        <v>2422</v>
      </c>
      <c r="AQ1178" s="19">
        <v>351</v>
      </c>
      <c r="BB1178" s="19"/>
    </row>
    <row r="1179" spans="1:54" ht="30">
      <c r="A1179">
        <v>972</v>
      </c>
      <c r="B1179" s="4">
        <v>351</v>
      </c>
      <c r="C1179">
        <v>43</v>
      </c>
      <c r="D1179">
        <v>21</v>
      </c>
      <c r="E1179" s="17">
        <v>351</v>
      </c>
      <c r="F1179">
        <v>21</v>
      </c>
      <c r="G1179">
        <v>54</v>
      </c>
      <c r="H1179">
        <v>0</v>
      </c>
      <c r="I1179">
        <v>0</v>
      </c>
      <c r="J1179">
        <v>0</v>
      </c>
      <c r="K1179">
        <v>0</v>
      </c>
      <c r="L1179">
        <v>0</v>
      </c>
      <c r="M1179">
        <v>0</v>
      </c>
      <c r="P1179" s="4" t="str">
        <f>VLOOKUP(E1179,'Maps and Palettes'!$H$2:$I$418,2,FALSE)</f>
        <v>Thamasa: Burning Building</v>
      </c>
      <c r="Q1179" s="5" t="s">
        <v>2423</v>
      </c>
      <c r="R1179">
        <v>973</v>
      </c>
      <c r="S1179" s="4">
        <f t="shared" si="421"/>
        <v>351</v>
      </c>
      <c r="T1179" s="4">
        <f t="shared" si="422"/>
        <v>43</v>
      </c>
      <c r="U1179" s="4">
        <f t="shared" si="423"/>
        <v>23</v>
      </c>
      <c r="V1179" s="4">
        <f t="shared" si="424"/>
        <v>2</v>
      </c>
      <c r="W1179">
        <v>497</v>
      </c>
      <c r="X1179" s="5" t="s">
        <v>4487</v>
      </c>
      <c r="AQ1179" s="19">
        <v>351</v>
      </c>
      <c r="BB1179" s="19"/>
    </row>
    <row r="1180" spans="1:54" ht="30">
      <c r="A1180">
        <v>973</v>
      </c>
      <c r="B1180" s="4">
        <v>351</v>
      </c>
      <c r="C1180">
        <v>21</v>
      </c>
      <c r="D1180">
        <v>55</v>
      </c>
      <c r="E1180" s="17">
        <v>351</v>
      </c>
      <c r="F1180">
        <v>43</v>
      </c>
      <c r="G1180">
        <v>23</v>
      </c>
      <c r="H1180">
        <v>2</v>
      </c>
      <c r="I1180">
        <v>0</v>
      </c>
      <c r="J1180">
        <v>0</v>
      </c>
      <c r="K1180">
        <v>32</v>
      </c>
      <c r="L1180">
        <v>0</v>
      </c>
      <c r="M1180">
        <v>0</v>
      </c>
      <c r="P1180" s="4" t="str">
        <f>VLOOKUP(E1180,'Maps and Palettes'!$H$2:$I$418,2,FALSE)</f>
        <v>Thamasa: Burning Building</v>
      </c>
      <c r="Q1180" s="5" t="s">
        <v>2424</v>
      </c>
      <c r="R1180">
        <v>972</v>
      </c>
      <c r="S1180" s="4">
        <f t="shared" si="421"/>
        <v>351</v>
      </c>
      <c r="T1180" s="4">
        <f t="shared" si="422"/>
        <v>21</v>
      </c>
      <c r="U1180" s="4">
        <f t="shared" si="423"/>
        <v>54</v>
      </c>
      <c r="V1180" s="4">
        <f t="shared" si="424"/>
        <v>0</v>
      </c>
      <c r="W1180">
        <v>500</v>
      </c>
      <c r="X1180" s="5" t="s">
        <v>4488</v>
      </c>
      <c r="AQ1180" s="19">
        <v>351</v>
      </c>
      <c r="BB1180" s="19"/>
    </row>
    <row r="1181" spans="1:54" ht="30">
      <c r="A1181">
        <v>974</v>
      </c>
      <c r="B1181" s="4">
        <v>351</v>
      </c>
      <c r="C1181">
        <v>21</v>
      </c>
      <c r="D1181">
        <v>49</v>
      </c>
      <c r="E1181" s="17">
        <v>351</v>
      </c>
      <c r="F1181">
        <v>46</v>
      </c>
      <c r="G1181">
        <v>54</v>
      </c>
      <c r="H1181">
        <v>0</v>
      </c>
      <c r="I1181">
        <v>0</v>
      </c>
      <c r="J1181">
        <v>0</v>
      </c>
      <c r="K1181">
        <v>0</v>
      </c>
      <c r="L1181">
        <v>0</v>
      </c>
      <c r="M1181">
        <v>0</v>
      </c>
      <c r="P1181" s="4" t="str">
        <f>VLOOKUP(E1181,'Maps and Palettes'!$H$2:$I$418,2,FALSE)</f>
        <v>Thamasa: Burning Building</v>
      </c>
      <c r="Q1181" s="5" t="s">
        <v>2425</v>
      </c>
      <c r="R1181">
        <v>975</v>
      </c>
      <c r="S1181" s="4">
        <f t="shared" si="421"/>
        <v>351</v>
      </c>
      <c r="T1181" s="4">
        <f t="shared" si="422"/>
        <v>21</v>
      </c>
      <c r="U1181" s="4">
        <f t="shared" si="423"/>
        <v>50</v>
      </c>
      <c r="V1181" s="4">
        <f t="shared" si="424"/>
        <v>2</v>
      </c>
      <c r="W1181">
        <v>500</v>
      </c>
      <c r="X1181" s="5" t="s">
        <v>4488</v>
      </c>
      <c r="AQ1181" s="19">
        <v>351</v>
      </c>
      <c r="BB1181" s="19"/>
    </row>
    <row r="1182" spans="1:54">
      <c r="A1182">
        <v>975</v>
      </c>
      <c r="B1182" s="4">
        <v>351</v>
      </c>
      <c r="C1182">
        <v>46</v>
      </c>
      <c r="D1182">
        <v>55</v>
      </c>
      <c r="E1182" s="17">
        <v>351</v>
      </c>
      <c r="F1182">
        <v>21</v>
      </c>
      <c r="G1182">
        <v>50</v>
      </c>
      <c r="H1182">
        <v>2</v>
      </c>
      <c r="I1182">
        <v>0</v>
      </c>
      <c r="J1182">
        <v>0</v>
      </c>
      <c r="K1182">
        <v>32</v>
      </c>
      <c r="L1182">
        <v>0</v>
      </c>
      <c r="M1182">
        <v>0</v>
      </c>
      <c r="P1182" s="4" t="str">
        <f>VLOOKUP(E1182,'Maps and Palettes'!$H$2:$I$418,2,FALSE)</f>
        <v>Thamasa: Burning Building</v>
      </c>
      <c r="Q1182" s="5" t="s">
        <v>2426</v>
      </c>
      <c r="R1182">
        <v>974</v>
      </c>
      <c r="S1182" s="4">
        <f t="shared" si="421"/>
        <v>351</v>
      </c>
      <c r="T1182" s="4">
        <f t="shared" si="422"/>
        <v>46</v>
      </c>
      <c r="U1182" s="4">
        <f t="shared" si="423"/>
        <v>54</v>
      </c>
      <c r="V1182" s="4">
        <f t="shared" si="424"/>
        <v>0</v>
      </c>
      <c r="W1182">
        <v>501</v>
      </c>
      <c r="X1182" s="5" t="s">
        <v>2426</v>
      </c>
      <c r="AQ1182" s="19">
        <v>351</v>
      </c>
      <c r="BB1182" s="19"/>
    </row>
    <row r="1183" spans="1:54" ht="30">
      <c r="A1183">
        <v>976</v>
      </c>
      <c r="B1183" s="4">
        <v>352</v>
      </c>
      <c r="C1183">
        <v>3</v>
      </c>
      <c r="D1183">
        <v>27</v>
      </c>
      <c r="E1183" s="17">
        <v>292</v>
      </c>
      <c r="F1183">
        <v>85</v>
      </c>
      <c r="G1183">
        <v>18</v>
      </c>
      <c r="H1183">
        <v>0</v>
      </c>
      <c r="I1183">
        <v>0</v>
      </c>
      <c r="J1183">
        <v>0</v>
      </c>
      <c r="K1183">
        <v>0</v>
      </c>
      <c r="L1183">
        <v>0</v>
      </c>
      <c r="M1183">
        <v>0</v>
      </c>
      <c r="P1183" s="4" t="str">
        <f>VLOOKUP(E1183,'Maps and Palettes'!$H$2:$I$418,2,FALSE)</f>
        <v>Kefka's Tower: Small Switch Room</v>
      </c>
      <c r="Q1183" s="5" t="s">
        <v>2556</v>
      </c>
      <c r="R1183">
        <v>761</v>
      </c>
      <c r="S1183" s="4">
        <f t="shared" si="421"/>
        <v>292</v>
      </c>
      <c r="T1183" s="4">
        <f t="shared" si="422"/>
        <v>3</v>
      </c>
      <c r="U1183" s="4">
        <f t="shared" si="423"/>
        <v>28</v>
      </c>
      <c r="V1183" s="4">
        <f t="shared" si="424"/>
        <v>2</v>
      </c>
      <c r="W1183">
        <v>502</v>
      </c>
      <c r="X1183" s="5" t="s">
        <v>4489</v>
      </c>
      <c r="AQ1183" s="19">
        <v>292</v>
      </c>
      <c r="BB1183" s="19"/>
    </row>
    <row r="1184" spans="1:54" ht="30">
      <c r="A1184">
        <v>977</v>
      </c>
      <c r="B1184" s="4">
        <v>352</v>
      </c>
      <c r="C1184">
        <v>31</v>
      </c>
      <c r="D1184">
        <v>27</v>
      </c>
      <c r="E1184" s="17">
        <v>295</v>
      </c>
      <c r="F1184">
        <v>52</v>
      </c>
      <c r="G1184">
        <v>57</v>
      </c>
      <c r="H1184">
        <v>0</v>
      </c>
      <c r="I1184">
        <v>0</v>
      </c>
      <c r="J1184">
        <v>0</v>
      </c>
      <c r="K1184">
        <v>0</v>
      </c>
      <c r="L1184">
        <v>0</v>
      </c>
      <c r="M1184">
        <v>0</v>
      </c>
      <c r="P1184" s="4" t="str">
        <f>VLOOKUP(E1184,'Maps and Palettes'!$H$2:$I$418,2,FALSE)</f>
        <v>Kefka's Tower: Before Tube Room</v>
      </c>
      <c r="Q1184" s="5" t="s">
        <v>2557</v>
      </c>
      <c r="R1184">
        <v>769</v>
      </c>
      <c r="S1184" s="4">
        <f t="shared" si="421"/>
        <v>295</v>
      </c>
      <c r="T1184" s="4">
        <f t="shared" si="422"/>
        <v>31</v>
      </c>
      <c r="U1184" s="4">
        <f t="shared" si="423"/>
        <v>28</v>
      </c>
      <c r="V1184" s="4">
        <f t="shared" si="424"/>
        <v>2</v>
      </c>
      <c r="W1184">
        <v>502</v>
      </c>
      <c r="X1184" s="5" t="s">
        <v>4489</v>
      </c>
      <c r="AQ1184" s="19">
        <v>295</v>
      </c>
      <c r="BB1184" s="19"/>
    </row>
    <row r="1185" spans="1:54">
      <c r="A1185">
        <v>978</v>
      </c>
      <c r="B1185" s="4">
        <v>353</v>
      </c>
      <c r="C1185">
        <v>33</v>
      </c>
      <c r="D1185">
        <v>62</v>
      </c>
      <c r="E1185" s="17">
        <v>511</v>
      </c>
      <c r="F1185">
        <v>207</v>
      </c>
      <c r="G1185">
        <v>90</v>
      </c>
      <c r="H1185">
        <v>2</v>
      </c>
      <c r="I1185">
        <v>0</v>
      </c>
      <c r="J1185">
        <v>0</v>
      </c>
      <c r="K1185">
        <v>32</v>
      </c>
      <c r="L1185">
        <v>0</v>
      </c>
      <c r="M1185">
        <v>0</v>
      </c>
      <c r="P1185" s="4" t="str">
        <f>VLOOKUP(E1185,'Maps and Palettes'!$H$2:$I$418,2,FALSE)</f>
        <v>Parent Map</v>
      </c>
      <c r="Q1185" s="5" t="s">
        <v>2427</v>
      </c>
      <c r="R1185">
        <v>61</v>
      </c>
      <c r="S1185" s="19">
        <f t="shared" si="421"/>
        <v>1</v>
      </c>
      <c r="T1185" s="19">
        <f t="shared" si="422"/>
        <v>33</v>
      </c>
      <c r="U1185" s="19">
        <f t="shared" si="423"/>
        <v>61</v>
      </c>
      <c r="V1185" s="19">
        <f t="shared" si="424"/>
        <v>0</v>
      </c>
      <c r="W1185">
        <v>503</v>
      </c>
      <c r="X1185" s="5" t="s">
        <v>4490</v>
      </c>
      <c r="AQ1185" s="19">
        <v>511</v>
      </c>
      <c r="AU1185" s="19">
        <f>AQ1185</f>
        <v>511</v>
      </c>
      <c r="AV1185">
        <v>1</v>
      </c>
      <c r="AW1185" s="19">
        <f>F1185</f>
        <v>207</v>
      </c>
      <c r="AX1185" s="19">
        <f>G1185</f>
        <v>90</v>
      </c>
      <c r="BB1185" s="19"/>
    </row>
    <row r="1186" spans="1:54" ht="30">
      <c r="A1186">
        <v>979</v>
      </c>
      <c r="B1186" s="4">
        <v>353</v>
      </c>
      <c r="C1186">
        <v>41</v>
      </c>
      <c r="D1186">
        <v>55</v>
      </c>
      <c r="E1186" s="17">
        <v>353</v>
      </c>
      <c r="F1186">
        <v>13</v>
      </c>
      <c r="G1186">
        <v>32</v>
      </c>
      <c r="H1186">
        <v>1</v>
      </c>
      <c r="I1186">
        <v>0</v>
      </c>
      <c r="J1186">
        <v>0</v>
      </c>
      <c r="K1186">
        <v>16</v>
      </c>
      <c r="L1186">
        <v>0</v>
      </c>
      <c r="M1186">
        <v>0</v>
      </c>
      <c r="P1186" s="4" t="str">
        <f>VLOOKUP(E1186,'Maps and Palettes'!$H$2:$I$418,2,FALSE)</f>
        <v>Cave in the Veldt</v>
      </c>
      <c r="Q1186" s="5" t="s">
        <v>2433</v>
      </c>
      <c r="R1186">
        <v>980</v>
      </c>
      <c r="S1186" s="4">
        <f t="shared" ref="S1186:S1227" si="440">IF(VLOOKUP(R1186,$A$3:$M$1354,5,FALSE)=511,"parent_map",VLOOKUP(R1186,$A$3:$M$1354,2,FALSE))</f>
        <v>353</v>
      </c>
      <c r="T1186" s="4">
        <f t="shared" ref="T1186:T1227" si="441">VLOOKUP(R1186,$A$3:$M$1354,6,FALSE)</f>
        <v>40</v>
      </c>
      <c r="U1186" s="4">
        <f t="shared" ref="U1186:U1227" si="442">VLOOKUP(R1186,$A$3:$M$1354,7,FALSE)</f>
        <v>55</v>
      </c>
      <c r="V1186" s="4">
        <f t="shared" ref="V1186:V1227" si="443">VLOOKUP(R1186,$A$3:$M$1354,8,FALSE)</f>
        <v>3</v>
      </c>
      <c r="W1186">
        <v>503</v>
      </c>
      <c r="X1186" s="5" t="s">
        <v>4490</v>
      </c>
      <c r="AQ1186" s="19">
        <v>353</v>
      </c>
      <c r="BB1186" s="19"/>
    </row>
    <row r="1187" spans="1:54" ht="30">
      <c r="A1187">
        <v>980</v>
      </c>
      <c r="B1187" s="4">
        <v>353</v>
      </c>
      <c r="C1187">
        <v>12</v>
      </c>
      <c r="D1187">
        <v>32</v>
      </c>
      <c r="E1187" s="17">
        <v>353</v>
      </c>
      <c r="F1187">
        <v>40</v>
      </c>
      <c r="G1187">
        <v>55</v>
      </c>
      <c r="H1187">
        <v>3</v>
      </c>
      <c r="I1187">
        <v>0</v>
      </c>
      <c r="J1187">
        <v>0</v>
      </c>
      <c r="K1187">
        <v>48</v>
      </c>
      <c r="L1187">
        <v>0</v>
      </c>
      <c r="M1187">
        <v>0</v>
      </c>
      <c r="P1187" s="4" t="str">
        <f>VLOOKUP(E1187,'Maps and Palettes'!$H$2:$I$418,2,FALSE)</f>
        <v>Cave in the Veldt</v>
      </c>
      <c r="Q1187" s="5" t="s">
        <v>2434</v>
      </c>
      <c r="R1187">
        <v>979</v>
      </c>
      <c r="S1187" s="4">
        <f t="shared" si="440"/>
        <v>353</v>
      </c>
      <c r="T1187" s="4">
        <f t="shared" si="441"/>
        <v>13</v>
      </c>
      <c r="U1187" s="4">
        <f t="shared" si="442"/>
        <v>32</v>
      </c>
      <c r="V1187" s="4">
        <f t="shared" si="443"/>
        <v>1</v>
      </c>
      <c r="W1187">
        <v>504</v>
      </c>
      <c r="X1187" s="5" t="s">
        <v>4491</v>
      </c>
      <c r="AQ1187" s="19">
        <v>353</v>
      </c>
      <c r="BB1187" s="19"/>
    </row>
    <row r="1188" spans="1:54" ht="30">
      <c r="A1188">
        <v>981</v>
      </c>
      <c r="B1188" s="4">
        <v>353</v>
      </c>
      <c r="C1188">
        <v>14</v>
      </c>
      <c r="D1188">
        <v>18</v>
      </c>
      <c r="E1188" s="17">
        <v>353</v>
      </c>
      <c r="F1188">
        <v>7</v>
      </c>
      <c r="G1188">
        <v>48</v>
      </c>
      <c r="H1188">
        <v>2</v>
      </c>
      <c r="I1188">
        <v>0</v>
      </c>
      <c r="J1188">
        <v>0</v>
      </c>
      <c r="K1188">
        <v>32</v>
      </c>
      <c r="L1188">
        <v>0</v>
      </c>
      <c r="M1188">
        <v>0</v>
      </c>
      <c r="P1188" s="4" t="str">
        <f>VLOOKUP(E1188,'Maps and Palettes'!$H$2:$I$418,2,FALSE)</f>
        <v>Cave in the Veldt</v>
      </c>
      <c r="Q1188" s="5" t="s">
        <v>2428</v>
      </c>
      <c r="R1188">
        <v>982</v>
      </c>
      <c r="S1188" s="4">
        <f t="shared" si="440"/>
        <v>353</v>
      </c>
      <c r="T1188" s="4">
        <f t="shared" si="441"/>
        <v>14</v>
      </c>
      <c r="U1188" s="4">
        <f t="shared" si="442"/>
        <v>17</v>
      </c>
      <c r="V1188" s="4">
        <f t="shared" si="443"/>
        <v>0</v>
      </c>
      <c r="W1188">
        <v>505</v>
      </c>
      <c r="X1188" s="5" t="s">
        <v>4492</v>
      </c>
      <c r="AQ1188" s="19">
        <v>353</v>
      </c>
      <c r="BB1188" s="19"/>
    </row>
    <row r="1189" spans="1:54" ht="30">
      <c r="A1189">
        <v>982</v>
      </c>
      <c r="B1189" s="4">
        <v>353</v>
      </c>
      <c r="C1189">
        <v>7</v>
      </c>
      <c r="D1189">
        <v>47</v>
      </c>
      <c r="E1189" s="17">
        <v>353</v>
      </c>
      <c r="F1189">
        <v>14</v>
      </c>
      <c r="G1189">
        <v>17</v>
      </c>
      <c r="H1189">
        <v>0</v>
      </c>
      <c r="I1189">
        <v>0</v>
      </c>
      <c r="J1189">
        <v>0</v>
      </c>
      <c r="K1189">
        <v>0</v>
      </c>
      <c r="L1189">
        <v>0</v>
      </c>
      <c r="M1189">
        <v>0</v>
      </c>
      <c r="P1189" s="4" t="str">
        <f>VLOOKUP(E1189,'Maps and Palettes'!$H$2:$I$418,2,FALSE)</f>
        <v>Cave in the Veldt</v>
      </c>
      <c r="Q1189" s="5" t="s">
        <v>2429</v>
      </c>
      <c r="R1189">
        <v>981</v>
      </c>
      <c r="S1189" s="4">
        <f t="shared" si="440"/>
        <v>353</v>
      </c>
      <c r="T1189" s="4">
        <f t="shared" si="441"/>
        <v>7</v>
      </c>
      <c r="U1189" s="4">
        <f t="shared" si="442"/>
        <v>48</v>
      </c>
      <c r="V1189" s="4">
        <f t="shared" si="443"/>
        <v>2</v>
      </c>
      <c r="W1189">
        <v>506</v>
      </c>
      <c r="X1189" s="5" t="s">
        <v>4494</v>
      </c>
      <c r="AQ1189" s="19">
        <v>353</v>
      </c>
      <c r="BB1189" s="19"/>
    </row>
    <row r="1190" spans="1:54" ht="45">
      <c r="A1190">
        <v>983</v>
      </c>
      <c r="B1190" s="4">
        <v>353</v>
      </c>
      <c r="C1190">
        <v>8</v>
      </c>
      <c r="D1190">
        <v>55</v>
      </c>
      <c r="E1190" s="17">
        <v>353</v>
      </c>
      <c r="F1190">
        <v>17</v>
      </c>
      <c r="G1190">
        <v>25</v>
      </c>
      <c r="H1190">
        <v>2</v>
      </c>
      <c r="I1190">
        <v>0</v>
      </c>
      <c r="J1190">
        <v>0</v>
      </c>
      <c r="K1190">
        <v>32</v>
      </c>
      <c r="L1190">
        <v>0</v>
      </c>
      <c r="M1190">
        <v>0</v>
      </c>
      <c r="P1190" s="4" t="str">
        <f>VLOOKUP(E1190,'Maps and Palettes'!$H$2:$I$418,2,FALSE)</f>
        <v>Cave in the Veldt</v>
      </c>
      <c r="Q1190" s="5" t="s">
        <v>2496</v>
      </c>
      <c r="R1190">
        <v>984</v>
      </c>
      <c r="S1190" s="4">
        <f t="shared" si="440"/>
        <v>353</v>
      </c>
      <c r="T1190" s="4">
        <f t="shared" si="441"/>
        <v>8</v>
      </c>
      <c r="U1190" s="4">
        <f t="shared" si="442"/>
        <v>54</v>
      </c>
      <c r="V1190" s="4">
        <f t="shared" si="443"/>
        <v>0</v>
      </c>
      <c r="W1190">
        <v>506</v>
      </c>
      <c r="X1190" s="5" t="s">
        <v>4494</v>
      </c>
      <c r="AQ1190" s="19">
        <v>353</v>
      </c>
      <c r="BB1190" s="19"/>
    </row>
    <row r="1191" spans="1:54" ht="30">
      <c r="A1191">
        <v>984</v>
      </c>
      <c r="B1191" s="4">
        <v>353</v>
      </c>
      <c r="C1191">
        <v>17</v>
      </c>
      <c r="D1191">
        <v>24</v>
      </c>
      <c r="E1191" s="17">
        <v>353</v>
      </c>
      <c r="F1191">
        <v>8</v>
      </c>
      <c r="G1191">
        <v>54</v>
      </c>
      <c r="H1191">
        <v>0</v>
      </c>
      <c r="I1191">
        <v>0</v>
      </c>
      <c r="J1191">
        <v>0</v>
      </c>
      <c r="K1191">
        <v>0</v>
      </c>
      <c r="L1191">
        <v>0</v>
      </c>
      <c r="M1191">
        <v>0</v>
      </c>
      <c r="P1191" s="4" t="str">
        <f>VLOOKUP(E1191,'Maps and Palettes'!$H$2:$I$418,2,FALSE)</f>
        <v>Cave in the Veldt</v>
      </c>
      <c r="Q1191" s="5" t="s">
        <v>2430</v>
      </c>
      <c r="R1191">
        <v>983</v>
      </c>
      <c r="S1191" s="4">
        <f t="shared" si="440"/>
        <v>353</v>
      </c>
      <c r="T1191" s="4">
        <f t="shared" si="441"/>
        <v>17</v>
      </c>
      <c r="U1191" s="4">
        <f t="shared" si="442"/>
        <v>25</v>
      </c>
      <c r="V1191" s="4">
        <f t="shared" si="443"/>
        <v>2</v>
      </c>
      <c r="W1191">
        <v>507</v>
      </c>
      <c r="X1191" s="5" t="s">
        <v>4493</v>
      </c>
      <c r="AQ1191" s="19">
        <v>353</v>
      </c>
      <c r="BB1191" s="19"/>
    </row>
    <row r="1192" spans="1:54" ht="30">
      <c r="A1192">
        <v>985</v>
      </c>
      <c r="B1192" s="4">
        <v>353</v>
      </c>
      <c r="C1192">
        <v>40</v>
      </c>
      <c r="D1192">
        <v>45</v>
      </c>
      <c r="E1192" s="17">
        <v>353</v>
      </c>
      <c r="F1192">
        <v>13</v>
      </c>
      <c r="G1192">
        <v>25</v>
      </c>
      <c r="H1192">
        <v>1</v>
      </c>
      <c r="I1192">
        <v>0</v>
      </c>
      <c r="J1192">
        <v>0</v>
      </c>
      <c r="K1192">
        <v>16</v>
      </c>
      <c r="L1192">
        <v>0</v>
      </c>
      <c r="M1192">
        <v>0</v>
      </c>
      <c r="P1192" s="4" t="str">
        <f>VLOOKUP(E1192,'Maps and Palettes'!$H$2:$I$418,2,FALSE)</f>
        <v>Cave in the Veldt</v>
      </c>
      <c r="Q1192" s="5" t="s">
        <v>2431</v>
      </c>
      <c r="R1192">
        <v>986</v>
      </c>
      <c r="S1192" s="4">
        <f t="shared" si="440"/>
        <v>353</v>
      </c>
      <c r="T1192" s="4">
        <f t="shared" si="441"/>
        <v>39</v>
      </c>
      <c r="U1192" s="4">
        <f t="shared" si="442"/>
        <v>45</v>
      </c>
      <c r="V1192" s="4">
        <f t="shared" si="443"/>
        <v>3</v>
      </c>
      <c r="W1192">
        <v>503</v>
      </c>
      <c r="X1192" s="5" t="s">
        <v>4490</v>
      </c>
      <c r="Y1192" s="20" t="s">
        <v>4993</v>
      </c>
      <c r="AQ1192" s="19">
        <v>353</v>
      </c>
      <c r="BB1192" s="19"/>
    </row>
    <row r="1193" spans="1:54" ht="30">
      <c r="A1193">
        <v>986</v>
      </c>
      <c r="B1193" s="4">
        <v>353</v>
      </c>
      <c r="C1193">
        <v>12</v>
      </c>
      <c r="D1193">
        <v>25</v>
      </c>
      <c r="E1193" s="17">
        <v>353</v>
      </c>
      <c r="F1193">
        <v>39</v>
      </c>
      <c r="G1193">
        <v>45</v>
      </c>
      <c r="H1193">
        <v>3</v>
      </c>
      <c r="I1193">
        <v>0</v>
      </c>
      <c r="J1193">
        <v>0</v>
      </c>
      <c r="K1193">
        <v>48</v>
      </c>
      <c r="L1193">
        <v>0</v>
      </c>
      <c r="M1193">
        <v>0</v>
      </c>
      <c r="P1193" s="4" t="str">
        <f>VLOOKUP(E1193,'Maps and Palettes'!$H$2:$I$418,2,FALSE)</f>
        <v>Cave in the Veldt</v>
      </c>
      <c r="Q1193" s="5" t="s">
        <v>2432</v>
      </c>
      <c r="R1193">
        <v>985</v>
      </c>
      <c r="S1193" s="4">
        <f t="shared" si="440"/>
        <v>353</v>
      </c>
      <c r="T1193" s="4">
        <f t="shared" si="441"/>
        <v>13</v>
      </c>
      <c r="U1193" s="4">
        <f t="shared" si="442"/>
        <v>25</v>
      </c>
      <c r="V1193" s="4">
        <f t="shared" si="443"/>
        <v>1</v>
      </c>
      <c r="W1193">
        <v>505</v>
      </c>
      <c r="X1193" s="5" t="s">
        <v>4492</v>
      </c>
      <c r="AQ1193" s="19">
        <v>353</v>
      </c>
      <c r="BB1193" s="19"/>
    </row>
    <row r="1194" spans="1:54" ht="30">
      <c r="A1194">
        <v>987</v>
      </c>
      <c r="B1194" s="4">
        <v>353</v>
      </c>
      <c r="C1194">
        <v>23</v>
      </c>
      <c r="D1194">
        <v>52</v>
      </c>
      <c r="E1194" s="17">
        <v>353</v>
      </c>
      <c r="F1194">
        <v>42</v>
      </c>
      <c r="G1194">
        <v>7</v>
      </c>
      <c r="H1194">
        <v>2</v>
      </c>
      <c r="I1194">
        <v>0</v>
      </c>
      <c r="J1194">
        <v>0</v>
      </c>
      <c r="K1194">
        <v>32</v>
      </c>
      <c r="L1194">
        <v>0</v>
      </c>
      <c r="M1194">
        <v>0</v>
      </c>
      <c r="P1194" s="4" t="str">
        <f>VLOOKUP(E1194,'Maps and Palettes'!$H$2:$I$418,2,FALSE)</f>
        <v>Cave in the Veldt</v>
      </c>
      <c r="Q1194" s="5" t="s">
        <v>2435</v>
      </c>
      <c r="R1194">
        <v>988</v>
      </c>
      <c r="S1194" s="4">
        <f t="shared" si="440"/>
        <v>353</v>
      </c>
      <c r="T1194" s="4">
        <f t="shared" si="441"/>
        <v>23</v>
      </c>
      <c r="U1194" s="4">
        <f t="shared" si="442"/>
        <v>51</v>
      </c>
      <c r="V1194" s="4">
        <f t="shared" si="443"/>
        <v>0</v>
      </c>
      <c r="W1194">
        <v>507</v>
      </c>
      <c r="X1194" s="5" t="s">
        <v>4493</v>
      </c>
      <c r="AQ1194" s="19">
        <v>353</v>
      </c>
      <c r="BB1194" s="19"/>
    </row>
    <row r="1195" spans="1:54" ht="30">
      <c r="A1195">
        <v>988</v>
      </c>
      <c r="B1195" s="4">
        <v>353</v>
      </c>
      <c r="C1195">
        <v>42</v>
      </c>
      <c r="D1195">
        <v>6</v>
      </c>
      <c r="E1195" s="17">
        <v>353</v>
      </c>
      <c r="F1195">
        <v>23</v>
      </c>
      <c r="G1195">
        <v>51</v>
      </c>
      <c r="H1195">
        <v>0</v>
      </c>
      <c r="I1195">
        <v>0</v>
      </c>
      <c r="J1195">
        <v>0</v>
      </c>
      <c r="K1195">
        <v>0</v>
      </c>
      <c r="L1195">
        <v>0</v>
      </c>
      <c r="M1195">
        <v>0</v>
      </c>
      <c r="P1195" s="4" t="str">
        <f>VLOOKUP(E1195,'Maps and Palettes'!$H$2:$I$418,2,FALSE)</f>
        <v>Cave in the Veldt</v>
      </c>
      <c r="Q1195" s="5" t="s">
        <v>2497</v>
      </c>
      <c r="R1195">
        <v>987</v>
      </c>
      <c r="S1195" s="4">
        <f t="shared" si="440"/>
        <v>353</v>
      </c>
      <c r="T1195" s="4">
        <f t="shared" si="441"/>
        <v>42</v>
      </c>
      <c r="U1195" s="4">
        <f t="shared" si="442"/>
        <v>7</v>
      </c>
      <c r="V1195" s="4">
        <f t="shared" si="443"/>
        <v>2</v>
      </c>
      <c r="W1195">
        <v>508</v>
      </c>
      <c r="X1195" s="5" t="s">
        <v>4497</v>
      </c>
      <c r="AQ1195" s="19">
        <v>353</v>
      </c>
      <c r="BB1195" s="19"/>
    </row>
    <row r="1196" spans="1:54" ht="30">
      <c r="A1196">
        <v>989</v>
      </c>
      <c r="B1196" s="4">
        <v>353</v>
      </c>
      <c r="C1196">
        <v>55</v>
      </c>
      <c r="D1196">
        <v>8</v>
      </c>
      <c r="E1196" s="17">
        <v>353</v>
      </c>
      <c r="F1196">
        <v>50</v>
      </c>
      <c r="G1196">
        <v>47</v>
      </c>
      <c r="H1196">
        <v>0</v>
      </c>
      <c r="I1196">
        <v>0</v>
      </c>
      <c r="J1196">
        <v>0</v>
      </c>
      <c r="K1196">
        <v>0</v>
      </c>
      <c r="L1196">
        <v>0</v>
      </c>
      <c r="M1196">
        <v>0</v>
      </c>
      <c r="P1196" s="4" t="str">
        <f>VLOOKUP(E1196,'Maps and Palettes'!$H$2:$I$418,2,FALSE)</f>
        <v>Cave in the Veldt</v>
      </c>
      <c r="Q1196" s="5" t="s">
        <v>2436</v>
      </c>
      <c r="R1196">
        <v>990</v>
      </c>
      <c r="S1196" s="4">
        <f t="shared" si="440"/>
        <v>353</v>
      </c>
      <c r="T1196" s="4">
        <f t="shared" si="441"/>
        <v>55</v>
      </c>
      <c r="U1196" s="4">
        <f t="shared" si="442"/>
        <v>9</v>
      </c>
      <c r="V1196" s="4">
        <f t="shared" si="443"/>
        <v>2</v>
      </c>
      <c r="W1196">
        <v>509</v>
      </c>
      <c r="X1196" s="5" t="s">
        <v>4498</v>
      </c>
      <c r="Y1196" s="4" t="s">
        <v>4499</v>
      </c>
      <c r="AQ1196" s="19">
        <v>353</v>
      </c>
      <c r="BB1196" s="19"/>
    </row>
    <row r="1197" spans="1:54" ht="30">
      <c r="A1197">
        <v>990</v>
      </c>
      <c r="B1197" s="4">
        <v>353</v>
      </c>
      <c r="C1197">
        <v>50</v>
      </c>
      <c r="D1197">
        <v>48</v>
      </c>
      <c r="E1197" s="17">
        <v>353</v>
      </c>
      <c r="F1197">
        <v>55</v>
      </c>
      <c r="G1197">
        <v>9</v>
      </c>
      <c r="H1197">
        <v>2</v>
      </c>
      <c r="I1197">
        <v>0</v>
      </c>
      <c r="J1197">
        <v>0</v>
      </c>
      <c r="K1197">
        <v>32</v>
      </c>
      <c r="L1197">
        <v>0</v>
      </c>
      <c r="M1197">
        <v>0</v>
      </c>
      <c r="P1197" s="4" t="str">
        <f>VLOOKUP(E1197,'Maps and Palettes'!$H$2:$I$418,2,FALSE)</f>
        <v>Cave in the Veldt</v>
      </c>
      <c r="Q1197" s="5" t="s">
        <v>2437</v>
      </c>
      <c r="R1197">
        <v>989</v>
      </c>
      <c r="S1197" s="4">
        <f t="shared" si="440"/>
        <v>353</v>
      </c>
      <c r="T1197" s="4">
        <f t="shared" si="441"/>
        <v>50</v>
      </c>
      <c r="U1197" s="4">
        <f t="shared" si="442"/>
        <v>47</v>
      </c>
      <c r="V1197" s="4">
        <f t="shared" si="443"/>
        <v>0</v>
      </c>
      <c r="W1197">
        <v>510</v>
      </c>
      <c r="X1197" s="5" t="s">
        <v>4496</v>
      </c>
      <c r="AQ1197" s="19">
        <v>353</v>
      </c>
      <c r="BB1197" s="19"/>
    </row>
    <row r="1198" spans="1:54" ht="30">
      <c r="A1198">
        <v>991</v>
      </c>
      <c r="B1198" s="4">
        <v>353</v>
      </c>
      <c r="C1198">
        <v>60</v>
      </c>
      <c r="D1198">
        <v>18</v>
      </c>
      <c r="E1198" s="17">
        <v>353</v>
      </c>
      <c r="F1198">
        <v>52</v>
      </c>
      <c r="G1198">
        <v>53</v>
      </c>
      <c r="H1198">
        <v>1</v>
      </c>
      <c r="I1198">
        <v>0</v>
      </c>
      <c r="J1198">
        <v>0</v>
      </c>
      <c r="K1198">
        <v>16</v>
      </c>
      <c r="L1198">
        <v>0</v>
      </c>
      <c r="M1198">
        <v>0</v>
      </c>
      <c r="P1198" s="4" t="str">
        <f>VLOOKUP(E1198,'Maps and Palettes'!$H$2:$I$418,2,FALSE)</f>
        <v>Cave in the Veldt</v>
      </c>
      <c r="Q1198" s="5" t="s">
        <v>2438</v>
      </c>
      <c r="R1198">
        <v>992</v>
      </c>
      <c r="S1198" s="4">
        <f t="shared" si="440"/>
        <v>353</v>
      </c>
      <c r="T1198" s="4">
        <f t="shared" si="441"/>
        <v>59</v>
      </c>
      <c r="U1198" s="4">
        <f t="shared" si="442"/>
        <v>18</v>
      </c>
      <c r="V1198" s="4">
        <f t="shared" si="443"/>
        <v>3</v>
      </c>
      <c r="W1198">
        <v>511</v>
      </c>
      <c r="X1198" s="5" t="s">
        <v>4495</v>
      </c>
      <c r="AQ1198" s="19">
        <v>353</v>
      </c>
      <c r="BB1198" s="19"/>
    </row>
    <row r="1199" spans="1:54" ht="30">
      <c r="A1199">
        <v>992</v>
      </c>
      <c r="B1199" s="4">
        <v>353</v>
      </c>
      <c r="C1199">
        <v>51</v>
      </c>
      <c r="D1199">
        <v>53</v>
      </c>
      <c r="E1199" s="17">
        <v>353</v>
      </c>
      <c r="F1199">
        <v>59</v>
      </c>
      <c r="G1199">
        <v>18</v>
      </c>
      <c r="H1199">
        <v>3</v>
      </c>
      <c r="I1199">
        <v>0</v>
      </c>
      <c r="J1199">
        <v>0</v>
      </c>
      <c r="K1199">
        <v>48</v>
      </c>
      <c r="L1199">
        <v>0</v>
      </c>
      <c r="M1199">
        <v>0</v>
      </c>
      <c r="P1199" s="4" t="str">
        <f>VLOOKUP(E1199,'Maps and Palettes'!$H$2:$I$418,2,FALSE)</f>
        <v>Cave in the Veldt</v>
      </c>
      <c r="Q1199" s="5" t="s">
        <v>2439</v>
      </c>
      <c r="R1199">
        <v>991</v>
      </c>
      <c r="S1199" s="4">
        <f t="shared" si="440"/>
        <v>353</v>
      </c>
      <c r="T1199" s="4">
        <f t="shared" si="441"/>
        <v>52</v>
      </c>
      <c r="U1199" s="4">
        <f t="shared" si="442"/>
        <v>53</v>
      </c>
      <c r="V1199" s="4">
        <f t="shared" si="443"/>
        <v>1</v>
      </c>
      <c r="W1199">
        <v>510</v>
      </c>
      <c r="X1199" s="5" t="s">
        <v>4496</v>
      </c>
      <c r="AQ1199" s="19">
        <v>353</v>
      </c>
      <c r="BB1199" s="19"/>
    </row>
    <row r="1200" spans="1:54" ht="45">
      <c r="A1200">
        <v>993</v>
      </c>
      <c r="B1200" s="4">
        <v>354</v>
      </c>
      <c r="C1200">
        <v>55</v>
      </c>
      <c r="D1200">
        <v>41</v>
      </c>
      <c r="E1200" s="17">
        <v>337</v>
      </c>
      <c r="F1200">
        <v>5</v>
      </c>
      <c r="G1200">
        <v>27</v>
      </c>
      <c r="H1200">
        <v>2</v>
      </c>
      <c r="I1200">
        <v>0</v>
      </c>
      <c r="J1200">
        <v>0</v>
      </c>
      <c r="K1200">
        <v>32</v>
      </c>
      <c r="L1200">
        <v>0</v>
      </c>
      <c r="M1200">
        <v>0</v>
      </c>
      <c r="P1200" s="4" t="str">
        <f>VLOOKUP(E1200,'Maps and Palettes'!$H$2:$I$418,2,FALSE)</f>
        <v>Kefka's Tower: Lower Switch Room</v>
      </c>
      <c r="Q1200" s="5" t="s">
        <v>2558</v>
      </c>
      <c r="R1200">
        <v>911</v>
      </c>
      <c r="S1200" s="4">
        <f t="shared" si="440"/>
        <v>337</v>
      </c>
      <c r="T1200" s="4">
        <f t="shared" si="441"/>
        <v>55</v>
      </c>
      <c r="U1200" s="4">
        <f t="shared" si="442"/>
        <v>40</v>
      </c>
      <c r="V1200" s="4">
        <f t="shared" si="443"/>
        <v>0</v>
      </c>
      <c r="W1200">
        <v>512</v>
      </c>
      <c r="X1200" s="5" t="s">
        <v>7507</v>
      </c>
      <c r="AQ1200" s="19">
        <v>337</v>
      </c>
      <c r="BB1200" s="19"/>
    </row>
    <row r="1201" spans="1:54" ht="45">
      <c r="A1201">
        <v>994</v>
      </c>
      <c r="B1201" s="4">
        <v>354</v>
      </c>
      <c r="C1201">
        <v>51</v>
      </c>
      <c r="D1201">
        <v>45</v>
      </c>
      <c r="E1201" s="17">
        <v>335</v>
      </c>
      <c r="F1201">
        <v>77</v>
      </c>
      <c r="G1201">
        <v>32</v>
      </c>
      <c r="H1201">
        <v>2</v>
      </c>
      <c r="I1201">
        <v>0</v>
      </c>
      <c r="J1201">
        <v>0</v>
      </c>
      <c r="K1201">
        <v>32</v>
      </c>
      <c r="L1201">
        <v>0</v>
      </c>
      <c r="M1201">
        <v>0</v>
      </c>
      <c r="P1201" s="4" t="str">
        <f>VLOOKUP(E1201,'Maps and Palettes'!$H$2:$I$418,2,FALSE)</f>
        <v>Kefka's Tower: Gold Dragon's Room</v>
      </c>
      <c r="Q1201" s="5" t="s">
        <v>2559</v>
      </c>
      <c r="R1201">
        <v>903</v>
      </c>
      <c r="S1201" s="4">
        <f t="shared" si="440"/>
        <v>335</v>
      </c>
      <c r="T1201" s="4">
        <f t="shared" si="441"/>
        <v>51</v>
      </c>
      <c r="U1201" s="4">
        <f t="shared" si="442"/>
        <v>44</v>
      </c>
      <c r="V1201" s="4">
        <f t="shared" si="443"/>
        <v>0</v>
      </c>
      <c r="W1201">
        <v>512</v>
      </c>
      <c r="X1201" s="5" t="s">
        <v>7507</v>
      </c>
      <c r="AQ1201" s="19">
        <v>335</v>
      </c>
      <c r="BB1201" s="19"/>
    </row>
    <row r="1202" spans="1:54" ht="45">
      <c r="A1202">
        <v>995</v>
      </c>
      <c r="B1202" s="4">
        <v>354</v>
      </c>
      <c r="C1202">
        <v>63</v>
      </c>
      <c r="D1202">
        <v>41</v>
      </c>
      <c r="E1202" s="17">
        <v>337</v>
      </c>
      <c r="F1202">
        <v>11</v>
      </c>
      <c r="G1202">
        <v>27</v>
      </c>
      <c r="H1202">
        <v>2</v>
      </c>
      <c r="I1202">
        <v>0</v>
      </c>
      <c r="J1202">
        <v>0</v>
      </c>
      <c r="K1202">
        <v>32</v>
      </c>
      <c r="L1202">
        <v>0</v>
      </c>
      <c r="M1202">
        <v>0</v>
      </c>
      <c r="P1202" s="4" t="str">
        <f>VLOOKUP(E1202,'Maps and Palettes'!$H$2:$I$418,2,FALSE)</f>
        <v>Kefka's Tower: Lower Switch Room</v>
      </c>
      <c r="Q1202" s="5" t="s">
        <v>2560</v>
      </c>
      <c r="R1202">
        <v>912</v>
      </c>
      <c r="S1202" s="4">
        <f t="shared" si="440"/>
        <v>337</v>
      </c>
      <c r="T1202" s="4">
        <f t="shared" si="441"/>
        <v>63</v>
      </c>
      <c r="U1202" s="4">
        <f t="shared" si="442"/>
        <v>40</v>
      </c>
      <c r="V1202" s="4">
        <f t="shared" si="443"/>
        <v>0</v>
      </c>
      <c r="W1202">
        <v>513</v>
      </c>
      <c r="X1202" s="5" t="s">
        <v>7508</v>
      </c>
      <c r="AQ1202" s="19">
        <v>337</v>
      </c>
      <c r="BB1202" s="19"/>
    </row>
    <row r="1203" spans="1:54" ht="45">
      <c r="A1203">
        <v>996</v>
      </c>
      <c r="B1203" s="4">
        <v>354</v>
      </c>
      <c r="C1203">
        <v>67</v>
      </c>
      <c r="D1203">
        <v>45</v>
      </c>
      <c r="E1203" s="17">
        <v>354</v>
      </c>
      <c r="F1203">
        <v>87</v>
      </c>
      <c r="G1203">
        <v>32</v>
      </c>
      <c r="H1203">
        <v>2</v>
      </c>
      <c r="I1203">
        <v>0</v>
      </c>
      <c r="J1203">
        <v>0</v>
      </c>
      <c r="K1203">
        <v>32</v>
      </c>
      <c r="L1203">
        <v>0</v>
      </c>
      <c r="M1203">
        <v>0</v>
      </c>
      <c r="P1203" s="4" t="str">
        <f>VLOOKUP(E1203,'Maps and Palettes'!$H$2:$I$418,2,FALSE)</f>
        <v>Kefka's Tower: Goddess/Skull Dragon Rooms</v>
      </c>
      <c r="Q1203" s="5" t="s">
        <v>2561</v>
      </c>
      <c r="R1203">
        <v>999</v>
      </c>
      <c r="S1203" s="4">
        <f t="shared" si="440"/>
        <v>354</v>
      </c>
      <c r="T1203" s="4">
        <f t="shared" si="441"/>
        <v>67</v>
      </c>
      <c r="U1203" s="4">
        <f t="shared" si="442"/>
        <v>44</v>
      </c>
      <c r="V1203" s="4">
        <f t="shared" si="443"/>
        <v>0</v>
      </c>
      <c r="W1203">
        <v>513</v>
      </c>
      <c r="X1203" s="5" t="s">
        <v>7508</v>
      </c>
      <c r="AQ1203" s="19">
        <v>354</v>
      </c>
      <c r="BB1203" s="19"/>
    </row>
    <row r="1204" spans="1:54" ht="30">
      <c r="A1204">
        <v>997</v>
      </c>
      <c r="B1204" s="4">
        <v>354</v>
      </c>
      <c r="C1204">
        <v>12</v>
      </c>
      <c r="D1204">
        <v>45</v>
      </c>
      <c r="E1204" s="17">
        <v>291</v>
      </c>
      <c r="F1204">
        <v>18</v>
      </c>
      <c r="G1204">
        <v>11</v>
      </c>
      <c r="H1204">
        <v>2</v>
      </c>
      <c r="I1204">
        <v>0</v>
      </c>
      <c r="J1204">
        <v>0</v>
      </c>
      <c r="K1204">
        <v>32</v>
      </c>
      <c r="L1204">
        <v>0</v>
      </c>
      <c r="M1204">
        <v>0</v>
      </c>
      <c r="P1204" s="4" t="str">
        <f>VLOOKUP(E1204,'Maps and Palettes'!$H$2:$I$418,2,FALSE)</f>
        <v>Kefka's Tower: Guardian's Room</v>
      </c>
      <c r="Q1204" s="5" t="s">
        <v>2562</v>
      </c>
      <c r="R1204">
        <v>753</v>
      </c>
      <c r="S1204" s="4">
        <f t="shared" si="440"/>
        <v>291</v>
      </c>
      <c r="T1204" s="4">
        <f t="shared" si="441"/>
        <v>12</v>
      </c>
      <c r="U1204" s="4">
        <f t="shared" si="442"/>
        <v>44</v>
      </c>
      <c r="V1204" s="4">
        <f t="shared" si="443"/>
        <v>0</v>
      </c>
      <c r="W1204">
        <v>514</v>
      </c>
      <c r="X1204" s="5" t="s">
        <v>7509</v>
      </c>
      <c r="AQ1204" s="19">
        <v>291</v>
      </c>
      <c r="BB1204" s="19"/>
    </row>
    <row r="1205" spans="1:54" ht="30">
      <c r="A1205">
        <v>998</v>
      </c>
      <c r="B1205" s="4">
        <v>354</v>
      </c>
      <c r="C1205">
        <v>82</v>
      </c>
      <c r="D1205">
        <v>43</v>
      </c>
      <c r="E1205" s="17">
        <v>293</v>
      </c>
      <c r="F1205">
        <v>52</v>
      </c>
      <c r="G1205">
        <v>4</v>
      </c>
      <c r="H1205">
        <v>2</v>
      </c>
      <c r="I1205">
        <v>0</v>
      </c>
      <c r="J1205">
        <v>0</v>
      </c>
      <c r="K1205">
        <v>32</v>
      </c>
      <c r="L1205">
        <v>0</v>
      </c>
      <c r="M1205">
        <v>0</v>
      </c>
      <c r="P1205" s="4" t="str">
        <f>VLOOKUP(E1205,'Maps and Palettes'!$H$2:$I$418,2,FALSE)</f>
        <v>Kefka's Tower</v>
      </c>
      <c r="Q1205" s="5" t="s">
        <v>2691</v>
      </c>
      <c r="R1205">
        <v>765</v>
      </c>
      <c r="S1205" s="4">
        <f t="shared" si="440"/>
        <v>293</v>
      </c>
      <c r="T1205" s="4">
        <f t="shared" si="441"/>
        <v>82</v>
      </c>
      <c r="U1205" s="4">
        <f t="shared" si="442"/>
        <v>42</v>
      </c>
      <c r="V1205" s="4">
        <f t="shared" si="443"/>
        <v>0</v>
      </c>
      <c r="W1205">
        <v>515</v>
      </c>
      <c r="X1205" s="5" t="s">
        <v>7510</v>
      </c>
      <c r="AQ1205" s="19">
        <v>293</v>
      </c>
      <c r="BB1205" s="19"/>
    </row>
    <row r="1206" spans="1:54" ht="30">
      <c r="A1206">
        <v>999</v>
      </c>
      <c r="B1206" s="4">
        <v>354</v>
      </c>
      <c r="C1206">
        <v>87</v>
      </c>
      <c r="D1206">
        <v>31</v>
      </c>
      <c r="E1206" s="17">
        <v>354</v>
      </c>
      <c r="F1206">
        <v>67</v>
      </c>
      <c r="G1206">
        <v>44</v>
      </c>
      <c r="H1206">
        <v>0</v>
      </c>
      <c r="I1206">
        <v>0</v>
      </c>
      <c r="J1206">
        <v>0</v>
      </c>
      <c r="K1206">
        <v>0</v>
      </c>
      <c r="L1206">
        <v>0</v>
      </c>
      <c r="M1206">
        <v>0</v>
      </c>
      <c r="P1206" s="4" t="str">
        <f>VLOOKUP(E1206,'Maps and Palettes'!$H$2:$I$418,2,FALSE)</f>
        <v>Kefka's Tower: Goddess/Skull Dragon Rooms</v>
      </c>
      <c r="Q1206" s="5" t="s">
        <v>2692</v>
      </c>
      <c r="R1206">
        <v>996</v>
      </c>
      <c r="S1206" s="4">
        <f t="shared" si="440"/>
        <v>354</v>
      </c>
      <c r="T1206" s="4">
        <f t="shared" si="441"/>
        <v>87</v>
      </c>
      <c r="U1206" s="4">
        <f t="shared" si="442"/>
        <v>32</v>
      </c>
      <c r="V1206" s="4">
        <f t="shared" si="443"/>
        <v>2</v>
      </c>
      <c r="W1206">
        <v>515</v>
      </c>
      <c r="X1206" s="5" t="s">
        <v>7510</v>
      </c>
      <c r="AQ1206" s="19">
        <v>354</v>
      </c>
      <c r="BB1206" s="19"/>
    </row>
    <row r="1207" spans="1:54" ht="30">
      <c r="A1207">
        <v>1000</v>
      </c>
      <c r="B1207" s="4">
        <v>354</v>
      </c>
      <c r="C1207">
        <v>12</v>
      </c>
      <c r="D1207">
        <v>29</v>
      </c>
      <c r="E1207" s="17">
        <v>411</v>
      </c>
      <c r="F1207">
        <v>115</v>
      </c>
      <c r="G1207">
        <v>47</v>
      </c>
      <c r="H1207">
        <v>0</v>
      </c>
      <c r="I1207">
        <v>0</v>
      </c>
      <c r="J1207">
        <v>0</v>
      </c>
      <c r="K1207">
        <v>0</v>
      </c>
      <c r="L1207">
        <v>0</v>
      </c>
      <c r="M1207">
        <v>0</v>
      </c>
      <c r="P1207" s="4" t="str">
        <f>VLOOKUP(E1207,'Maps and Palettes'!$H$2:$I$418,2,FALSE)</f>
        <v>Kefka's Tower: Final Switch Room</v>
      </c>
      <c r="Q1207" s="5" t="s">
        <v>2563</v>
      </c>
      <c r="R1207">
        <v>1123</v>
      </c>
      <c r="S1207" s="4">
        <f t="shared" si="440"/>
        <v>411</v>
      </c>
      <c r="T1207" s="4">
        <f t="shared" si="441"/>
        <v>12</v>
      </c>
      <c r="U1207" s="4">
        <f t="shared" si="442"/>
        <v>31</v>
      </c>
      <c r="V1207" s="4">
        <f t="shared" si="443"/>
        <v>2</v>
      </c>
      <c r="W1207">
        <v>514</v>
      </c>
      <c r="X1207" s="5" t="s">
        <v>7509</v>
      </c>
      <c r="AQ1207" s="19">
        <v>411</v>
      </c>
      <c r="BB1207" s="19"/>
    </row>
    <row r="1208" spans="1:54" ht="30">
      <c r="A1208">
        <v>1001</v>
      </c>
      <c r="B1208" s="4">
        <v>355</v>
      </c>
      <c r="C1208">
        <v>64</v>
      </c>
      <c r="D1208">
        <v>21</v>
      </c>
      <c r="E1208" s="17">
        <v>291</v>
      </c>
      <c r="F1208">
        <v>6</v>
      </c>
      <c r="G1208">
        <v>11</v>
      </c>
      <c r="H1208">
        <v>2</v>
      </c>
      <c r="I1208">
        <v>0</v>
      </c>
      <c r="J1208">
        <v>0</v>
      </c>
      <c r="K1208">
        <v>32</v>
      </c>
      <c r="L1208">
        <v>0</v>
      </c>
      <c r="M1208">
        <v>0</v>
      </c>
      <c r="P1208" s="4" t="str">
        <f>VLOOKUP(E1208,'Maps and Palettes'!$H$2:$I$418,2,FALSE)</f>
        <v>Kefka's Tower: Guardian's Room</v>
      </c>
      <c r="Q1208" s="5" t="s">
        <v>2564</v>
      </c>
      <c r="R1208">
        <v>755</v>
      </c>
      <c r="S1208" s="4">
        <f t="shared" si="440"/>
        <v>291</v>
      </c>
      <c r="T1208" s="4">
        <f t="shared" si="441"/>
        <v>64</v>
      </c>
      <c r="U1208" s="4">
        <f t="shared" si="442"/>
        <v>19</v>
      </c>
      <c r="V1208" s="4">
        <f t="shared" si="443"/>
        <v>0</v>
      </c>
      <c r="W1208">
        <v>516</v>
      </c>
      <c r="X1208" s="5" t="s">
        <v>7511</v>
      </c>
      <c r="AQ1208" s="19">
        <v>291</v>
      </c>
      <c r="BB1208" s="19"/>
    </row>
    <row r="1209" spans="1:54" ht="30">
      <c r="A1209">
        <v>1002</v>
      </c>
      <c r="B1209" s="4">
        <v>355</v>
      </c>
      <c r="C1209">
        <v>31</v>
      </c>
      <c r="D1209">
        <v>8</v>
      </c>
      <c r="E1209" s="17">
        <v>291</v>
      </c>
      <c r="F1209">
        <v>6</v>
      </c>
      <c r="G1209">
        <v>15</v>
      </c>
      <c r="H1209">
        <v>0</v>
      </c>
      <c r="I1209">
        <v>0</v>
      </c>
      <c r="J1209">
        <v>0</v>
      </c>
      <c r="K1209">
        <v>0</v>
      </c>
      <c r="L1209">
        <v>0</v>
      </c>
      <c r="M1209">
        <v>0</v>
      </c>
      <c r="P1209" s="4" t="str">
        <f>VLOOKUP(E1209,'Maps and Palettes'!$H$2:$I$418,2,FALSE)</f>
        <v>Kefka's Tower: Guardian's Room</v>
      </c>
      <c r="Q1209" s="5" t="s">
        <v>2565</v>
      </c>
      <c r="R1209">
        <v>756</v>
      </c>
      <c r="S1209" s="4">
        <f t="shared" si="440"/>
        <v>291</v>
      </c>
      <c r="T1209" s="4">
        <f t="shared" si="441"/>
        <v>31</v>
      </c>
      <c r="U1209" s="4">
        <f t="shared" si="442"/>
        <v>9</v>
      </c>
      <c r="V1209" s="4">
        <f t="shared" si="443"/>
        <v>2</v>
      </c>
      <c r="W1209">
        <v>517</v>
      </c>
      <c r="X1209" s="5" t="s">
        <v>7513</v>
      </c>
      <c r="AQ1209" s="19">
        <v>291</v>
      </c>
      <c r="BB1209" s="19"/>
    </row>
    <row r="1210" spans="1:54" ht="30">
      <c r="A1210">
        <v>1003</v>
      </c>
      <c r="B1210" s="4">
        <v>355</v>
      </c>
      <c r="C1210">
        <v>47</v>
      </c>
      <c r="D1210">
        <v>8</v>
      </c>
      <c r="E1210" s="17">
        <v>291</v>
      </c>
      <c r="F1210">
        <v>18</v>
      </c>
      <c r="G1210">
        <v>15</v>
      </c>
      <c r="H1210">
        <v>0</v>
      </c>
      <c r="I1210">
        <v>0</v>
      </c>
      <c r="J1210">
        <v>0</v>
      </c>
      <c r="K1210">
        <v>0</v>
      </c>
      <c r="L1210">
        <v>0</v>
      </c>
      <c r="M1210">
        <v>0</v>
      </c>
      <c r="P1210" s="4" t="str">
        <f>VLOOKUP(E1210,'Maps and Palettes'!$H$2:$I$418,2,FALSE)</f>
        <v>Kefka's Tower: Guardian's Room</v>
      </c>
      <c r="Q1210" s="5" t="s">
        <v>2566</v>
      </c>
      <c r="R1210">
        <v>754</v>
      </c>
      <c r="S1210" s="4">
        <f t="shared" si="440"/>
        <v>291</v>
      </c>
      <c r="T1210" s="4">
        <f t="shared" si="441"/>
        <v>47</v>
      </c>
      <c r="U1210" s="4">
        <f t="shared" si="442"/>
        <v>9</v>
      </c>
      <c r="V1210" s="4">
        <f t="shared" si="443"/>
        <v>2</v>
      </c>
      <c r="W1210">
        <v>518</v>
      </c>
      <c r="X1210" s="5" t="s">
        <v>7514</v>
      </c>
      <c r="AQ1210" s="19">
        <v>291</v>
      </c>
      <c r="BB1210" s="19"/>
    </row>
    <row r="1211" spans="1:54" ht="30">
      <c r="A1211">
        <v>1004</v>
      </c>
      <c r="B1211" s="4">
        <v>355</v>
      </c>
      <c r="C1211">
        <v>31</v>
      </c>
      <c r="D1211">
        <v>18</v>
      </c>
      <c r="E1211" s="17">
        <v>337</v>
      </c>
      <c r="F1211">
        <v>2</v>
      </c>
      <c r="G1211">
        <v>6</v>
      </c>
      <c r="H1211">
        <v>2</v>
      </c>
      <c r="I1211">
        <v>0</v>
      </c>
      <c r="J1211">
        <v>0</v>
      </c>
      <c r="K1211">
        <v>32</v>
      </c>
      <c r="L1211">
        <v>0</v>
      </c>
      <c r="M1211">
        <v>0</v>
      </c>
      <c r="P1211" s="4" t="str">
        <f>VLOOKUP(E1211,'Maps and Palettes'!$H$2:$I$418,2,FALSE)</f>
        <v>Kefka's Tower: Lower Switch Room</v>
      </c>
      <c r="Q1211" s="5" t="s">
        <v>2567</v>
      </c>
      <c r="R1211">
        <v>907</v>
      </c>
      <c r="S1211" s="4">
        <f t="shared" si="440"/>
        <v>337</v>
      </c>
      <c r="T1211" s="4">
        <f t="shared" si="441"/>
        <v>31</v>
      </c>
      <c r="U1211" s="4">
        <f t="shared" si="442"/>
        <v>17</v>
      </c>
      <c r="V1211" s="4">
        <f t="shared" si="443"/>
        <v>0</v>
      </c>
      <c r="W1211">
        <v>517</v>
      </c>
      <c r="X1211" s="5" t="s">
        <v>7513</v>
      </c>
      <c r="AQ1211" s="19">
        <v>337</v>
      </c>
      <c r="BB1211" s="19"/>
    </row>
    <row r="1212" spans="1:54" ht="30">
      <c r="A1212">
        <v>1005</v>
      </c>
      <c r="B1212" s="4">
        <v>355</v>
      </c>
      <c r="C1212">
        <v>35</v>
      </c>
      <c r="D1212">
        <v>18</v>
      </c>
      <c r="E1212" s="17">
        <v>337</v>
      </c>
      <c r="F1212">
        <v>4</v>
      </c>
      <c r="G1212">
        <v>6</v>
      </c>
      <c r="H1212">
        <v>2</v>
      </c>
      <c r="I1212">
        <v>0</v>
      </c>
      <c r="J1212">
        <v>0</v>
      </c>
      <c r="K1212">
        <v>32</v>
      </c>
      <c r="L1212">
        <v>0</v>
      </c>
      <c r="M1212">
        <v>0</v>
      </c>
      <c r="P1212" s="4" t="str">
        <f>VLOOKUP(E1212,'Maps and Palettes'!$H$2:$I$418,2,FALSE)</f>
        <v>Kefka's Tower: Lower Switch Room</v>
      </c>
      <c r="Q1212" s="5" t="s">
        <v>2568</v>
      </c>
      <c r="R1212">
        <v>908</v>
      </c>
      <c r="S1212" s="4">
        <f t="shared" si="440"/>
        <v>337</v>
      </c>
      <c r="T1212" s="4">
        <f t="shared" si="441"/>
        <v>35</v>
      </c>
      <c r="U1212" s="4">
        <f t="shared" si="442"/>
        <v>17</v>
      </c>
      <c r="V1212" s="4">
        <f t="shared" si="443"/>
        <v>0</v>
      </c>
      <c r="W1212">
        <v>519</v>
      </c>
      <c r="X1212" s="5" t="s">
        <v>7512</v>
      </c>
      <c r="AQ1212" s="19">
        <v>337</v>
      </c>
      <c r="BB1212" s="19"/>
    </row>
    <row r="1213" spans="1:54" ht="30">
      <c r="A1213">
        <v>1006</v>
      </c>
      <c r="B1213" s="4">
        <v>355</v>
      </c>
      <c r="C1213">
        <v>47</v>
      </c>
      <c r="D1213">
        <v>18</v>
      </c>
      <c r="E1213" s="17">
        <v>337</v>
      </c>
      <c r="F1213">
        <v>14</v>
      </c>
      <c r="G1213">
        <v>6</v>
      </c>
      <c r="H1213">
        <v>2</v>
      </c>
      <c r="I1213">
        <v>0</v>
      </c>
      <c r="J1213">
        <v>0</v>
      </c>
      <c r="K1213">
        <v>32</v>
      </c>
      <c r="L1213">
        <v>0</v>
      </c>
      <c r="M1213">
        <v>0</v>
      </c>
      <c r="P1213" s="4" t="str">
        <f>VLOOKUP(E1213,'Maps and Palettes'!$H$2:$I$418,2,FALSE)</f>
        <v>Kefka's Tower: Lower Switch Room</v>
      </c>
      <c r="Q1213" s="5" t="s">
        <v>2569</v>
      </c>
      <c r="R1213">
        <v>909</v>
      </c>
      <c r="S1213" s="4">
        <f t="shared" si="440"/>
        <v>337</v>
      </c>
      <c r="T1213" s="4">
        <f t="shared" si="441"/>
        <v>47</v>
      </c>
      <c r="U1213" s="4">
        <f t="shared" si="442"/>
        <v>17</v>
      </c>
      <c r="V1213" s="4">
        <f t="shared" si="443"/>
        <v>0</v>
      </c>
      <c r="W1213">
        <v>518</v>
      </c>
      <c r="X1213" s="5" t="s">
        <v>7514</v>
      </c>
      <c r="AQ1213" s="19">
        <v>337</v>
      </c>
      <c r="BB1213" s="19"/>
    </row>
    <row r="1214" spans="1:54" ht="30">
      <c r="A1214">
        <v>1007</v>
      </c>
      <c r="B1214" s="4">
        <v>355</v>
      </c>
      <c r="C1214">
        <v>43</v>
      </c>
      <c r="D1214">
        <v>18</v>
      </c>
      <c r="E1214" s="17">
        <v>337</v>
      </c>
      <c r="F1214">
        <v>12</v>
      </c>
      <c r="G1214">
        <v>6</v>
      </c>
      <c r="H1214">
        <v>2</v>
      </c>
      <c r="I1214">
        <v>0</v>
      </c>
      <c r="J1214">
        <v>0</v>
      </c>
      <c r="K1214">
        <v>32</v>
      </c>
      <c r="L1214">
        <v>0</v>
      </c>
      <c r="M1214">
        <v>0</v>
      </c>
      <c r="P1214" s="4" t="str">
        <f>VLOOKUP(E1214,'Maps and Palettes'!$H$2:$I$418,2,FALSE)</f>
        <v>Kefka's Tower: Lower Switch Room</v>
      </c>
      <c r="Q1214" s="5" t="s">
        <v>2570</v>
      </c>
      <c r="R1214">
        <v>910</v>
      </c>
      <c r="S1214" s="4">
        <f t="shared" si="440"/>
        <v>337</v>
      </c>
      <c r="T1214" s="4">
        <f t="shared" si="441"/>
        <v>43</v>
      </c>
      <c r="U1214" s="4">
        <f t="shared" si="442"/>
        <v>17</v>
      </c>
      <c r="V1214" s="4">
        <f t="shared" si="443"/>
        <v>0</v>
      </c>
      <c r="W1214">
        <v>520</v>
      </c>
      <c r="X1214" s="5" t="s">
        <v>7515</v>
      </c>
      <c r="AQ1214" s="19">
        <v>337</v>
      </c>
      <c r="BB1214" s="19"/>
    </row>
    <row r="1215" spans="1:54" ht="30">
      <c r="A1215">
        <v>1008</v>
      </c>
      <c r="B1215" s="4">
        <v>355</v>
      </c>
      <c r="C1215">
        <v>39</v>
      </c>
      <c r="D1215">
        <v>4</v>
      </c>
      <c r="E1215" s="17">
        <v>291</v>
      </c>
      <c r="F1215">
        <v>12</v>
      </c>
      <c r="G1215">
        <v>16</v>
      </c>
      <c r="H1215">
        <v>0</v>
      </c>
      <c r="I1215">
        <v>0</v>
      </c>
      <c r="J1215">
        <v>0</v>
      </c>
      <c r="K1215">
        <v>0</v>
      </c>
      <c r="L1215">
        <v>0</v>
      </c>
      <c r="M1215">
        <v>0</v>
      </c>
      <c r="P1215" s="4" t="str">
        <f>VLOOKUP(E1215,'Maps and Palettes'!$H$2:$I$418,2,FALSE)</f>
        <v>Kefka's Tower: Guardian's Room</v>
      </c>
      <c r="Q1215" s="5" t="s">
        <v>2571</v>
      </c>
      <c r="R1215">
        <v>757</v>
      </c>
      <c r="S1215" s="4">
        <f t="shared" si="440"/>
        <v>291</v>
      </c>
      <c r="T1215" s="4">
        <f t="shared" si="441"/>
        <v>39</v>
      </c>
      <c r="U1215" s="4">
        <f t="shared" si="442"/>
        <v>5</v>
      </c>
      <c r="V1215" s="4">
        <f t="shared" si="443"/>
        <v>2</v>
      </c>
      <c r="W1215">
        <v>521</v>
      </c>
      <c r="X1215" s="5" t="s">
        <v>7516</v>
      </c>
      <c r="AQ1215" s="19">
        <v>291</v>
      </c>
      <c r="BB1215" s="19"/>
    </row>
    <row r="1216" spans="1:54" ht="30">
      <c r="A1216">
        <v>1009</v>
      </c>
      <c r="B1216" s="4">
        <v>355</v>
      </c>
      <c r="C1216">
        <v>64</v>
      </c>
      <c r="D1216">
        <v>6</v>
      </c>
      <c r="E1216" s="17">
        <v>411</v>
      </c>
      <c r="F1216">
        <v>103</v>
      </c>
      <c r="G1216">
        <v>48</v>
      </c>
      <c r="H1216">
        <v>0</v>
      </c>
      <c r="I1216">
        <v>0</v>
      </c>
      <c r="J1216">
        <v>0</v>
      </c>
      <c r="K1216">
        <v>0</v>
      </c>
      <c r="L1216">
        <v>0</v>
      </c>
      <c r="M1216">
        <v>0</v>
      </c>
      <c r="P1216" s="4" t="str">
        <f>VLOOKUP(E1216,'Maps and Palettes'!$H$2:$I$418,2,FALSE)</f>
        <v>Kefka's Tower: Final Switch Room</v>
      </c>
      <c r="Q1216" s="5" t="s">
        <v>2572</v>
      </c>
      <c r="R1216">
        <v>1121</v>
      </c>
      <c r="S1216" s="4">
        <f t="shared" si="440"/>
        <v>411</v>
      </c>
      <c r="T1216" s="4">
        <f t="shared" si="441"/>
        <v>64</v>
      </c>
      <c r="U1216" s="4">
        <f t="shared" si="442"/>
        <v>7</v>
      </c>
      <c r="V1216" s="4">
        <f t="shared" si="443"/>
        <v>2</v>
      </c>
      <c r="W1216">
        <v>516</v>
      </c>
      <c r="X1216" s="5" t="s">
        <v>7511</v>
      </c>
      <c r="AQ1216" s="19">
        <v>411</v>
      </c>
      <c r="BB1216" s="19"/>
    </row>
    <row r="1217" spans="1:54" ht="30">
      <c r="A1217">
        <v>1010</v>
      </c>
      <c r="B1217" s="4">
        <v>359</v>
      </c>
      <c r="C1217">
        <v>10</v>
      </c>
      <c r="D1217">
        <v>10</v>
      </c>
      <c r="E1217" s="17">
        <v>367</v>
      </c>
      <c r="F1217">
        <v>7</v>
      </c>
      <c r="G1217">
        <v>12</v>
      </c>
      <c r="H1217">
        <v>0</v>
      </c>
      <c r="I1217">
        <v>0</v>
      </c>
      <c r="J1217">
        <v>0</v>
      </c>
      <c r="K1217">
        <v>0</v>
      </c>
      <c r="L1217">
        <v>0</v>
      </c>
      <c r="M1217">
        <v>0</v>
      </c>
      <c r="P1217" s="4" t="str">
        <f>VLOOKUP(E1217,'Maps and Palettes'!$H$2:$I$418,2,FALSE)</f>
        <v>Fanatics' Tower: 2nd Treasure Room</v>
      </c>
      <c r="Q1217" s="5" t="s">
        <v>2575</v>
      </c>
      <c r="R1217">
        <v>1028</v>
      </c>
      <c r="S1217" s="4">
        <f t="shared" si="440"/>
        <v>367</v>
      </c>
      <c r="T1217" s="4">
        <f t="shared" si="441"/>
        <v>10</v>
      </c>
      <c r="U1217" s="4">
        <f t="shared" si="442"/>
        <v>11</v>
      </c>
      <c r="V1217" s="4">
        <f t="shared" si="443"/>
        <v>2</v>
      </c>
      <c r="W1217">
        <v>522</v>
      </c>
      <c r="X1217" s="4" t="s">
        <v>4500</v>
      </c>
      <c r="AQ1217" s="19">
        <v>367</v>
      </c>
      <c r="BB1217" s="19"/>
    </row>
    <row r="1218" spans="1:54" ht="30">
      <c r="A1218">
        <v>1011</v>
      </c>
      <c r="B1218" s="4">
        <v>359</v>
      </c>
      <c r="C1218">
        <v>7</v>
      </c>
      <c r="D1218">
        <v>29</v>
      </c>
      <c r="E1218" s="17">
        <v>363</v>
      </c>
      <c r="F1218">
        <v>7</v>
      </c>
      <c r="G1218">
        <v>2</v>
      </c>
      <c r="H1218">
        <v>3</v>
      </c>
      <c r="I1218">
        <v>0</v>
      </c>
      <c r="J1218">
        <v>0</v>
      </c>
      <c r="K1218">
        <v>48</v>
      </c>
      <c r="L1218">
        <v>0</v>
      </c>
      <c r="M1218">
        <v>0</v>
      </c>
      <c r="P1218" s="4" t="str">
        <f>VLOOKUP(E1218,'Maps and Palettes'!$H$2:$I$418,2,FALSE)</f>
        <v>Fanatics' Tower: 1st Level</v>
      </c>
      <c r="Q1218" s="5" t="s">
        <v>2573</v>
      </c>
      <c r="R1218">
        <v>1023</v>
      </c>
      <c r="S1218" s="4">
        <f t="shared" si="440"/>
        <v>363</v>
      </c>
      <c r="T1218" s="4">
        <f t="shared" si="441"/>
        <v>8</v>
      </c>
      <c r="U1218" s="4">
        <f t="shared" si="442"/>
        <v>28</v>
      </c>
      <c r="V1218" s="4">
        <f t="shared" si="443"/>
        <v>1</v>
      </c>
      <c r="W1218">
        <v>522</v>
      </c>
      <c r="X1218" s="4" t="s">
        <v>4500</v>
      </c>
      <c r="AQ1218" s="19">
        <v>363</v>
      </c>
      <c r="BB1218" s="19"/>
    </row>
    <row r="1219" spans="1:54" ht="30">
      <c r="A1219">
        <v>1012</v>
      </c>
      <c r="B1219" s="4">
        <v>359</v>
      </c>
      <c r="C1219">
        <v>8</v>
      </c>
      <c r="D1219">
        <v>1</v>
      </c>
      <c r="E1219" s="17">
        <v>360</v>
      </c>
      <c r="F1219">
        <v>8</v>
      </c>
      <c r="G1219">
        <v>28</v>
      </c>
      <c r="H1219">
        <v>1</v>
      </c>
      <c r="I1219">
        <v>0</v>
      </c>
      <c r="J1219">
        <v>0</v>
      </c>
      <c r="K1219">
        <v>16</v>
      </c>
      <c r="L1219">
        <v>0</v>
      </c>
      <c r="M1219">
        <v>0</v>
      </c>
      <c r="P1219" s="4" t="str">
        <f>VLOOKUP(E1219,'Maps and Palettes'!$H$2:$I$418,2,FALSE)</f>
        <v>Fanatics' Tower: 3rd Level</v>
      </c>
      <c r="Q1219" s="5" t="s">
        <v>2574</v>
      </c>
      <c r="R1219">
        <v>1014</v>
      </c>
      <c r="S1219" s="4">
        <f t="shared" si="440"/>
        <v>360</v>
      </c>
      <c r="T1219" s="4">
        <f t="shared" si="441"/>
        <v>7</v>
      </c>
      <c r="U1219" s="4">
        <f t="shared" si="442"/>
        <v>2</v>
      </c>
      <c r="V1219" s="4">
        <f t="shared" si="443"/>
        <v>3</v>
      </c>
      <c r="W1219">
        <v>522</v>
      </c>
      <c r="X1219" s="4" t="s">
        <v>4500</v>
      </c>
      <c r="AQ1219" s="19">
        <v>360</v>
      </c>
      <c r="BB1219" s="19"/>
    </row>
    <row r="1220" spans="1:54" ht="30">
      <c r="A1220">
        <v>1013</v>
      </c>
      <c r="B1220" s="4">
        <v>360</v>
      </c>
      <c r="C1220">
        <v>10</v>
      </c>
      <c r="D1220">
        <v>10</v>
      </c>
      <c r="E1220" s="17">
        <v>368</v>
      </c>
      <c r="F1220">
        <v>7</v>
      </c>
      <c r="G1220">
        <v>12</v>
      </c>
      <c r="H1220">
        <v>0</v>
      </c>
      <c r="I1220">
        <v>0</v>
      </c>
      <c r="J1220">
        <v>0</v>
      </c>
      <c r="K1220">
        <v>0</v>
      </c>
      <c r="L1220">
        <v>0</v>
      </c>
      <c r="M1220">
        <v>0</v>
      </c>
      <c r="P1220" s="4" t="str">
        <f>VLOOKUP(E1220,'Maps and Palettes'!$H$2:$I$418,2,FALSE)</f>
        <v>Fanatics' Tower: 3rd Treasure Room</v>
      </c>
      <c r="Q1220" s="5" t="s">
        <v>2576</v>
      </c>
      <c r="R1220">
        <v>1029</v>
      </c>
      <c r="S1220" s="4">
        <f t="shared" si="440"/>
        <v>368</v>
      </c>
      <c r="T1220" s="4">
        <f t="shared" si="441"/>
        <v>10</v>
      </c>
      <c r="U1220" s="4">
        <f t="shared" si="442"/>
        <v>11</v>
      </c>
      <c r="V1220" s="4">
        <f t="shared" si="443"/>
        <v>2</v>
      </c>
      <c r="W1220">
        <v>523</v>
      </c>
      <c r="X1220" s="4" t="s">
        <v>4501</v>
      </c>
      <c r="AQ1220" s="19">
        <v>368</v>
      </c>
      <c r="BB1220" s="19"/>
    </row>
    <row r="1221" spans="1:54" ht="30">
      <c r="A1221">
        <v>1014</v>
      </c>
      <c r="B1221" s="4">
        <v>360</v>
      </c>
      <c r="C1221">
        <v>7</v>
      </c>
      <c r="D1221">
        <v>29</v>
      </c>
      <c r="E1221" s="17">
        <v>359</v>
      </c>
      <c r="F1221">
        <v>7</v>
      </c>
      <c r="G1221">
        <v>2</v>
      </c>
      <c r="H1221">
        <v>3</v>
      </c>
      <c r="I1221">
        <v>0</v>
      </c>
      <c r="J1221">
        <v>0</v>
      </c>
      <c r="K1221">
        <v>48</v>
      </c>
      <c r="L1221">
        <v>0</v>
      </c>
      <c r="M1221">
        <v>0</v>
      </c>
      <c r="P1221" s="4" t="str">
        <f>VLOOKUP(E1221,'Maps and Palettes'!$H$2:$I$418,2,FALSE)</f>
        <v>Fanatics' Tower: 2nd Level</v>
      </c>
      <c r="Q1221" s="5" t="s">
        <v>2577</v>
      </c>
      <c r="R1221">
        <v>1012</v>
      </c>
      <c r="S1221" s="4">
        <f t="shared" si="440"/>
        <v>359</v>
      </c>
      <c r="T1221" s="4">
        <f t="shared" si="441"/>
        <v>8</v>
      </c>
      <c r="U1221" s="4">
        <f t="shared" si="442"/>
        <v>28</v>
      </c>
      <c r="V1221" s="4">
        <f t="shared" si="443"/>
        <v>1</v>
      </c>
      <c r="W1221">
        <v>523</v>
      </c>
      <c r="X1221" s="4" t="s">
        <v>4501</v>
      </c>
      <c r="AQ1221" s="19">
        <v>359</v>
      </c>
      <c r="BB1221" s="19"/>
    </row>
    <row r="1222" spans="1:54" ht="30">
      <c r="A1222">
        <v>1015</v>
      </c>
      <c r="B1222" s="4">
        <v>360</v>
      </c>
      <c r="C1222">
        <v>8</v>
      </c>
      <c r="D1222">
        <v>1</v>
      </c>
      <c r="E1222" s="17">
        <v>361</v>
      </c>
      <c r="F1222">
        <v>8</v>
      </c>
      <c r="G1222">
        <v>28</v>
      </c>
      <c r="H1222">
        <v>1</v>
      </c>
      <c r="I1222">
        <v>0</v>
      </c>
      <c r="J1222">
        <v>0</v>
      </c>
      <c r="K1222">
        <v>16</v>
      </c>
      <c r="L1222">
        <v>0</v>
      </c>
      <c r="M1222">
        <v>0</v>
      </c>
      <c r="P1222" s="4" t="str">
        <f>VLOOKUP(E1222,'Maps and Palettes'!$H$2:$I$418,2,FALSE)</f>
        <v>Fanatics' Tower: 4th Level</v>
      </c>
      <c r="Q1222" s="5" t="s">
        <v>2578</v>
      </c>
      <c r="R1222">
        <v>1017</v>
      </c>
      <c r="S1222" s="4">
        <f t="shared" si="440"/>
        <v>361</v>
      </c>
      <c r="T1222" s="4">
        <f t="shared" si="441"/>
        <v>7</v>
      </c>
      <c r="U1222" s="4">
        <f t="shared" si="442"/>
        <v>2</v>
      </c>
      <c r="V1222" s="4">
        <f t="shared" si="443"/>
        <v>3</v>
      </c>
      <c r="W1222">
        <v>523</v>
      </c>
      <c r="X1222" s="4" t="s">
        <v>4501</v>
      </c>
      <c r="AQ1222" s="19">
        <v>361</v>
      </c>
      <c r="BB1222" s="19"/>
    </row>
    <row r="1223" spans="1:54" ht="30">
      <c r="A1223">
        <v>1016</v>
      </c>
      <c r="B1223" s="4">
        <v>361</v>
      </c>
      <c r="C1223">
        <v>10</v>
      </c>
      <c r="D1223">
        <v>10</v>
      </c>
      <c r="E1223" s="17">
        <v>369</v>
      </c>
      <c r="F1223">
        <v>7</v>
      </c>
      <c r="G1223">
        <v>12</v>
      </c>
      <c r="H1223">
        <v>0</v>
      </c>
      <c r="I1223">
        <v>0</v>
      </c>
      <c r="J1223">
        <v>0</v>
      </c>
      <c r="K1223">
        <v>0</v>
      </c>
      <c r="L1223">
        <v>0</v>
      </c>
      <c r="M1223">
        <v>0</v>
      </c>
      <c r="P1223" s="4" t="str">
        <f>VLOOKUP(E1223,'Maps and Palettes'!$H$2:$I$418,2,FALSE)</f>
        <v>Fanatics' Tower: 4th Treasure Room</v>
      </c>
      <c r="Q1223" s="5" t="s">
        <v>2579</v>
      </c>
      <c r="R1223">
        <v>1030</v>
      </c>
      <c r="S1223" s="4">
        <f t="shared" si="440"/>
        <v>369</v>
      </c>
      <c r="T1223" s="4">
        <f t="shared" si="441"/>
        <v>10</v>
      </c>
      <c r="U1223" s="4">
        <f t="shared" si="442"/>
        <v>11</v>
      </c>
      <c r="V1223" s="4">
        <f t="shared" si="443"/>
        <v>2</v>
      </c>
      <c r="W1223">
        <v>524</v>
      </c>
      <c r="X1223" s="4" t="s">
        <v>4502</v>
      </c>
      <c r="AQ1223" s="19">
        <v>369</v>
      </c>
      <c r="BB1223" s="19"/>
    </row>
    <row r="1224" spans="1:54" ht="30">
      <c r="A1224">
        <v>1017</v>
      </c>
      <c r="B1224" s="4">
        <v>361</v>
      </c>
      <c r="C1224">
        <v>7</v>
      </c>
      <c r="D1224">
        <v>29</v>
      </c>
      <c r="E1224" s="17">
        <v>360</v>
      </c>
      <c r="F1224">
        <v>7</v>
      </c>
      <c r="G1224">
        <v>2</v>
      </c>
      <c r="H1224">
        <v>3</v>
      </c>
      <c r="I1224">
        <v>0</v>
      </c>
      <c r="J1224">
        <v>0</v>
      </c>
      <c r="K1224">
        <v>48</v>
      </c>
      <c r="L1224">
        <v>0</v>
      </c>
      <c r="M1224">
        <v>0</v>
      </c>
      <c r="P1224" s="4" t="str">
        <f>VLOOKUP(E1224,'Maps and Palettes'!$H$2:$I$418,2,FALSE)</f>
        <v>Fanatics' Tower: 3rd Level</v>
      </c>
      <c r="Q1224" s="5" t="s">
        <v>2580</v>
      </c>
      <c r="R1224">
        <v>1015</v>
      </c>
      <c r="S1224" s="4">
        <f t="shared" si="440"/>
        <v>360</v>
      </c>
      <c r="T1224" s="4">
        <f t="shared" si="441"/>
        <v>8</v>
      </c>
      <c r="U1224" s="4">
        <f t="shared" si="442"/>
        <v>28</v>
      </c>
      <c r="V1224" s="4">
        <f t="shared" si="443"/>
        <v>1</v>
      </c>
      <c r="W1224">
        <v>524</v>
      </c>
      <c r="X1224" s="4" t="s">
        <v>4502</v>
      </c>
      <c r="AQ1224" s="19">
        <v>360</v>
      </c>
      <c r="BB1224" s="19"/>
    </row>
    <row r="1225" spans="1:54" ht="30">
      <c r="A1225">
        <v>1018</v>
      </c>
      <c r="B1225" s="4">
        <v>361</v>
      </c>
      <c r="C1225">
        <v>8</v>
      </c>
      <c r="D1225">
        <v>1</v>
      </c>
      <c r="E1225" s="17">
        <v>364</v>
      </c>
      <c r="F1225">
        <v>8</v>
      </c>
      <c r="G1225">
        <v>13</v>
      </c>
      <c r="H1225">
        <v>1</v>
      </c>
      <c r="I1225">
        <v>0</v>
      </c>
      <c r="J1225">
        <v>0</v>
      </c>
      <c r="K1225">
        <v>16</v>
      </c>
      <c r="L1225">
        <v>0</v>
      </c>
      <c r="M1225">
        <v>0</v>
      </c>
      <c r="P1225" s="4" t="str">
        <f>VLOOKUP(E1225,'Maps and Palettes'!$H$2:$I$418,2,FALSE)</f>
        <v>Fanatics' Tower: Top</v>
      </c>
      <c r="Q1225" s="5" t="s">
        <v>4507</v>
      </c>
      <c r="R1225">
        <v>1025</v>
      </c>
      <c r="S1225" s="4">
        <f t="shared" si="440"/>
        <v>364</v>
      </c>
      <c r="T1225" s="4">
        <f t="shared" si="441"/>
        <v>7</v>
      </c>
      <c r="U1225" s="4">
        <f t="shared" si="442"/>
        <v>2</v>
      </c>
      <c r="V1225" s="4">
        <f t="shared" si="443"/>
        <v>3</v>
      </c>
      <c r="W1225">
        <v>524</v>
      </c>
      <c r="X1225" s="4" t="s">
        <v>4502</v>
      </c>
      <c r="AQ1225" s="19">
        <v>364</v>
      </c>
      <c r="BB1225" s="19"/>
    </row>
    <row r="1226" spans="1:54" ht="30">
      <c r="A1226">
        <v>1019</v>
      </c>
      <c r="B1226" s="4">
        <v>362</v>
      </c>
      <c r="C1226">
        <v>8</v>
      </c>
      <c r="D1226">
        <v>1</v>
      </c>
      <c r="E1226" s="17">
        <v>363</v>
      </c>
      <c r="F1226">
        <v>8</v>
      </c>
      <c r="G1226">
        <v>28</v>
      </c>
      <c r="H1226">
        <v>1</v>
      </c>
      <c r="I1226">
        <v>0</v>
      </c>
      <c r="J1226">
        <v>0</v>
      </c>
      <c r="K1226">
        <v>16</v>
      </c>
      <c r="L1226">
        <v>0</v>
      </c>
      <c r="M1226">
        <v>0</v>
      </c>
      <c r="P1226" s="4" t="str">
        <f>VLOOKUP(E1226,'Maps and Palettes'!$H$2:$I$418,2,FALSE)</f>
        <v>Fanatics' Tower: 1st Level</v>
      </c>
      <c r="Q1226" s="5" t="s">
        <v>2684</v>
      </c>
      <c r="R1226">
        <v>1022</v>
      </c>
      <c r="S1226" s="4">
        <f t="shared" si="440"/>
        <v>363</v>
      </c>
      <c r="T1226" s="4">
        <f t="shared" si="441"/>
        <v>7</v>
      </c>
      <c r="U1226" s="4">
        <f t="shared" si="442"/>
        <v>2</v>
      </c>
      <c r="V1226" s="4">
        <f t="shared" si="443"/>
        <v>3</v>
      </c>
      <c r="W1226">
        <v>525</v>
      </c>
      <c r="X1226" s="4" t="s">
        <v>4503</v>
      </c>
      <c r="AQ1226" s="19">
        <v>363</v>
      </c>
      <c r="BB1226" s="19"/>
    </row>
    <row r="1227" spans="1:54">
      <c r="A1227">
        <v>1262</v>
      </c>
      <c r="B1227" s="4">
        <v>362</v>
      </c>
      <c r="C1227">
        <v>0</v>
      </c>
      <c r="D1227">
        <v>15</v>
      </c>
      <c r="E1227" s="17">
        <v>511</v>
      </c>
      <c r="F1227">
        <v>160</v>
      </c>
      <c r="G1227">
        <v>127</v>
      </c>
      <c r="H1227">
        <v>2</v>
      </c>
      <c r="I1227">
        <v>0</v>
      </c>
      <c r="J1227">
        <v>0</v>
      </c>
      <c r="K1227">
        <v>32</v>
      </c>
      <c r="L1227">
        <v>15</v>
      </c>
      <c r="M1227">
        <v>0</v>
      </c>
      <c r="N1227" s="4" t="s">
        <v>241</v>
      </c>
      <c r="O1227" s="4" t="s">
        <v>273</v>
      </c>
      <c r="P1227" s="4" t="str">
        <f>VLOOKUP(E1227,'Maps and Palettes'!$H$2:$I$418,2,FALSE)</f>
        <v>Parent Map</v>
      </c>
      <c r="Q1227" s="5" t="s">
        <v>2440</v>
      </c>
      <c r="R1227">
        <v>69</v>
      </c>
      <c r="S1227">
        <f t="shared" si="440"/>
        <v>1</v>
      </c>
      <c r="T1227">
        <f t="shared" si="441"/>
        <v>8</v>
      </c>
      <c r="U1227">
        <f t="shared" si="442"/>
        <v>13</v>
      </c>
      <c r="V1227">
        <f t="shared" si="443"/>
        <v>0</v>
      </c>
      <c r="W1227">
        <v>525</v>
      </c>
      <c r="X1227" s="4" t="s">
        <v>4503</v>
      </c>
      <c r="Y1227" s="19" t="s">
        <v>9557</v>
      </c>
      <c r="AQ1227" s="19">
        <v>511</v>
      </c>
      <c r="AU1227" s="19">
        <f>AQ1227</f>
        <v>511</v>
      </c>
      <c r="AV1227">
        <v>1</v>
      </c>
      <c r="AW1227" s="19">
        <f>F1227</f>
        <v>160</v>
      </c>
      <c r="AX1227" s="19">
        <f>G1227</f>
        <v>127</v>
      </c>
      <c r="BB1227" s="19"/>
    </row>
    <row r="1228" spans="1:54" ht="30">
      <c r="A1228">
        <v>1020</v>
      </c>
      <c r="B1228" s="4">
        <v>363</v>
      </c>
      <c r="C1228">
        <v>10</v>
      </c>
      <c r="D1228">
        <v>13</v>
      </c>
      <c r="E1228" s="17">
        <v>370</v>
      </c>
      <c r="F1228">
        <v>7</v>
      </c>
      <c r="G1228">
        <v>12</v>
      </c>
      <c r="H1228">
        <v>0</v>
      </c>
      <c r="I1228">
        <v>0</v>
      </c>
      <c r="J1228">
        <v>0</v>
      </c>
      <c r="K1228">
        <v>0</v>
      </c>
      <c r="L1228">
        <v>0</v>
      </c>
      <c r="M1228">
        <v>0</v>
      </c>
      <c r="P1228" s="4" t="str">
        <f>VLOOKUP(E1228,'Maps and Palettes'!$H$2:$I$418,2,FALSE)</f>
        <v>Fanatics' Tower: Secret Treasure Room</v>
      </c>
      <c r="Q1228" s="5" t="s">
        <v>2582</v>
      </c>
      <c r="R1228">
        <v>1031</v>
      </c>
      <c r="S1228" s="4"/>
      <c r="T1228" s="4"/>
      <c r="U1228" s="4"/>
      <c r="V1228" s="4"/>
      <c r="W1228">
        <v>526</v>
      </c>
      <c r="X1228" s="4" t="s">
        <v>4504</v>
      </c>
      <c r="Y1228" s="19" t="s">
        <v>6702</v>
      </c>
      <c r="AQ1228" s="19">
        <v>370</v>
      </c>
      <c r="BB1228" s="19"/>
    </row>
    <row r="1229" spans="1:54" ht="30">
      <c r="A1229">
        <v>1021</v>
      </c>
      <c r="B1229" s="4">
        <v>363</v>
      </c>
      <c r="C1229">
        <v>10</v>
      </c>
      <c r="D1229">
        <v>10</v>
      </c>
      <c r="E1229" s="17">
        <v>365</v>
      </c>
      <c r="F1229">
        <v>7</v>
      </c>
      <c r="G1229">
        <v>12</v>
      </c>
      <c r="H1229">
        <v>0</v>
      </c>
      <c r="I1229">
        <v>0</v>
      </c>
      <c r="J1229">
        <v>0</v>
      </c>
      <c r="K1229">
        <v>0</v>
      </c>
      <c r="L1229">
        <v>0</v>
      </c>
      <c r="M1229">
        <v>0</v>
      </c>
      <c r="P1229" s="4" t="str">
        <f>VLOOKUP(E1229,'Maps and Palettes'!$H$2:$I$418,2,FALSE)</f>
        <v>Fanatics' Tower: 1st Treasure Room</v>
      </c>
      <c r="Q1229" s="5" t="s">
        <v>2584</v>
      </c>
      <c r="R1229">
        <v>1026</v>
      </c>
      <c r="S1229" s="4">
        <f t="shared" ref="S1229:S1266" si="444">IF(VLOOKUP(R1229,$A$3:$M$1354,5,FALSE)=511,"parent_map",VLOOKUP(R1229,$A$3:$M$1354,2,FALSE))</f>
        <v>365</v>
      </c>
      <c r="T1229" s="4">
        <f t="shared" ref="T1229:T1266" si="445">VLOOKUP(R1229,$A$3:$M$1354,6,FALSE)</f>
        <v>10</v>
      </c>
      <c r="U1229" s="4">
        <f t="shared" ref="U1229:U1266" si="446">VLOOKUP(R1229,$A$3:$M$1354,7,FALSE)</f>
        <v>11</v>
      </c>
      <c r="V1229" s="4">
        <f t="shared" ref="V1229:V1266" si="447">VLOOKUP(R1229,$A$3:$M$1354,8,FALSE)</f>
        <v>2</v>
      </c>
      <c r="W1229">
        <v>526</v>
      </c>
      <c r="X1229" s="4" t="s">
        <v>4504</v>
      </c>
      <c r="AQ1229" s="19">
        <v>365</v>
      </c>
      <c r="BB1229" s="19"/>
    </row>
    <row r="1230" spans="1:54" ht="30">
      <c r="A1230">
        <v>1022</v>
      </c>
      <c r="B1230" s="4">
        <v>363</v>
      </c>
      <c r="C1230">
        <v>7</v>
      </c>
      <c r="D1230">
        <v>29</v>
      </c>
      <c r="E1230" s="17">
        <v>362</v>
      </c>
      <c r="F1230">
        <v>7</v>
      </c>
      <c r="G1230">
        <v>2</v>
      </c>
      <c r="H1230">
        <v>3</v>
      </c>
      <c r="I1230">
        <v>0</v>
      </c>
      <c r="J1230">
        <v>0</v>
      </c>
      <c r="K1230">
        <v>48</v>
      </c>
      <c r="L1230">
        <v>0</v>
      </c>
      <c r="M1230">
        <v>0</v>
      </c>
      <c r="P1230" s="4" t="str">
        <f>VLOOKUP(E1230,'Maps and Palettes'!$H$2:$I$418,2,FALSE)</f>
        <v>Fanatics' Tower: Bottom</v>
      </c>
      <c r="Q1230" s="5" t="s">
        <v>2581</v>
      </c>
      <c r="R1230">
        <v>1019</v>
      </c>
      <c r="S1230" s="4">
        <f t="shared" si="444"/>
        <v>362</v>
      </c>
      <c r="T1230" s="4">
        <f t="shared" si="445"/>
        <v>8</v>
      </c>
      <c r="U1230" s="4">
        <f t="shared" si="446"/>
        <v>28</v>
      </c>
      <c r="V1230" s="4">
        <f t="shared" si="447"/>
        <v>1</v>
      </c>
      <c r="W1230">
        <v>526</v>
      </c>
      <c r="X1230" s="4" t="s">
        <v>4504</v>
      </c>
      <c r="AQ1230" s="19">
        <v>362</v>
      </c>
      <c r="BB1230" s="19"/>
    </row>
    <row r="1231" spans="1:54" ht="30">
      <c r="A1231">
        <v>1023</v>
      </c>
      <c r="B1231" s="4">
        <v>363</v>
      </c>
      <c r="C1231">
        <v>8</v>
      </c>
      <c r="D1231">
        <v>1</v>
      </c>
      <c r="E1231" s="17">
        <v>359</v>
      </c>
      <c r="F1231">
        <v>8</v>
      </c>
      <c r="G1231">
        <v>28</v>
      </c>
      <c r="H1231">
        <v>1</v>
      </c>
      <c r="I1231">
        <v>0</v>
      </c>
      <c r="J1231">
        <v>0</v>
      </c>
      <c r="K1231">
        <v>16</v>
      </c>
      <c r="L1231">
        <v>0</v>
      </c>
      <c r="M1231">
        <v>0</v>
      </c>
      <c r="P1231" s="4" t="str">
        <f>VLOOKUP(E1231,'Maps and Palettes'!$H$2:$I$418,2,FALSE)</f>
        <v>Fanatics' Tower: 2nd Level</v>
      </c>
      <c r="Q1231" s="5" t="s">
        <v>2583</v>
      </c>
      <c r="R1231">
        <v>1011</v>
      </c>
      <c r="S1231" s="4">
        <f t="shared" si="444"/>
        <v>359</v>
      </c>
      <c r="T1231" s="4">
        <f t="shared" si="445"/>
        <v>7</v>
      </c>
      <c r="U1231" s="4">
        <f t="shared" si="446"/>
        <v>2</v>
      </c>
      <c r="V1231" s="4">
        <f t="shared" si="447"/>
        <v>3</v>
      </c>
      <c r="W1231">
        <v>526</v>
      </c>
      <c r="X1231" s="4" t="s">
        <v>4504</v>
      </c>
      <c r="AQ1231" s="19">
        <v>359</v>
      </c>
      <c r="BB1231" s="19"/>
    </row>
    <row r="1232" spans="1:54" ht="30">
      <c r="A1232">
        <v>1024</v>
      </c>
      <c r="B1232" s="4">
        <v>364</v>
      </c>
      <c r="C1232">
        <v>7</v>
      </c>
      <c r="D1232">
        <v>6</v>
      </c>
      <c r="E1232" s="17">
        <v>366</v>
      </c>
      <c r="F1232">
        <v>7</v>
      </c>
      <c r="G1232">
        <v>12</v>
      </c>
      <c r="H1232">
        <v>0</v>
      </c>
      <c r="I1232">
        <v>0</v>
      </c>
      <c r="J1232">
        <v>0</v>
      </c>
      <c r="K1232">
        <v>0</v>
      </c>
      <c r="L1232">
        <v>0</v>
      </c>
      <c r="M1232">
        <v>0</v>
      </c>
      <c r="P1232" s="4" t="str">
        <f>VLOOKUP(E1232,'Maps and Palettes'!$H$2:$I$418,2,FALSE)</f>
        <v>Fanatics' Tower: Top Treasure Room</v>
      </c>
      <c r="Q1232" s="5" t="s">
        <v>2685</v>
      </c>
      <c r="R1232">
        <v>1027</v>
      </c>
      <c r="S1232" s="4">
        <f t="shared" si="444"/>
        <v>366</v>
      </c>
      <c r="T1232" s="4">
        <f t="shared" si="445"/>
        <v>7</v>
      </c>
      <c r="U1232" s="4">
        <f t="shared" si="446"/>
        <v>7</v>
      </c>
      <c r="V1232" s="4">
        <f t="shared" si="447"/>
        <v>2</v>
      </c>
      <c r="W1232">
        <v>527</v>
      </c>
      <c r="X1232" s="4" t="s">
        <v>4505</v>
      </c>
      <c r="AQ1232" s="19">
        <v>366</v>
      </c>
      <c r="BB1232" s="19"/>
    </row>
    <row r="1233" spans="1:54" ht="30">
      <c r="A1233">
        <v>1025</v>
      </c>
      <c r="B1233" s="4">
        <v>364</v>
      </c>
      <c r="C1233">
        <v>7</v>
      </c>
      <c r="D1233">
        <v>14</v>
      </c>
      <c r="E1233" s="17">
        <v>361</v>
      </c>
      <c r="F1233">
        <v>7</v>
      </c>
      <c r="G1233">
        <v>2</v>
      </c>
      <c r="H1233">
        <v>3</v>
      </c>
      <c r="I1233">
        <v>0</v>
      </c>
      <c r="J1233">
        <v>0</v>
      </c>
      <c r="K1233">
        <v>48</v>
      </c>
      <c r="L1233">
        <v>0</v>
      </c>
      <c r="M1233">
        <v>0</v>
      </c>
      <c r="P1233" s="4" t="str">
        <f>VLOOKUP(E1233,'Maps and Palettes'!$H$2:$I$418,2,FALSE)</f>
        <v>Fanatics' Tower: 4th Level</v>
      </c>
      <c r="Q1233" s="5" t="s">
        <v>4506</v>
      </c>
      <c r="R1233">
        <v>1018</v>
      </c>
      <c r="S1233" s="4">
        <f t="shared" si="444"/>
        <v>361</v>
      </c>
      <c r="T1233" s="4">
        <f t="shared" si="445"/>
        <v>8</v>
      </c>
      <c r="U1233" s="4">
        <f t="shared" si="446"/>
        <v>13</v>
      </c>
      <c r="V1233" s="4">
        <f t="shared" si="447"/>
        <v>1</v>
      </c>
      <c r="W1233">
        <v>527</v>
      </c>
      <c r="X1233" s="4" t="s">
        <v>4505</v>
      </c>
      <c r="AQ1233" s="19">
        <v>361</v>
      </c>
      <c r="BB1233" s="19"/>
    </row>
    <row r="1234" spans="1:54">
      <c r="A1234">
        <v>1026</v>
      </c>
      <c r="B1234" s="4">
        <v>365</v>
      </c>
      <c r="C1234">
        <v>7</v>
      </c>
      <c r="D1234">
        <v>13</v>
      </c>
      <c r="E1234" s="17">
        <v>363</v>
      </c>
      <c r="F1234">
        <v>10</v>
      </c>
      <c r="G1234">
        <v>11</v>
      </c>
      <c r="H1234">
        <v>2</v>
      </c>
      <c r="I1234">
        <v>0</v>
      </c>
      <c r="J1234">
        <v>0</v>
      </c>
      <c r="K1234">
        <v>32</v>
      </c>
      <c r="L1234">
        <v>0</v>
      </c>
      <c r="M1234">
        <v>0</v>
      </c>
      <c r="P1234" s="4" t="str">
        <f>VLOOKUP(E1234,'Maps and Palettes'!$H$2:$I$418,2,FALSE)</f>
        <v>Fanatics' Tower: 1st Level</v>
      </c>
      <c r="Q1234" s="4" t="s">
        <v>4508</v>
      </c>
      <c r="R1234">
        <v>1021</v>
      </c>
      <c r="S1234" s="4">
        <f t="shared" si="444"/>
        <v>363</v>
      </c>
      <c r="T1234" s="4">
        <f t="shared" si="445"/>
        <v>7</v>
      </c>
      <c r="U1234" s="4">
        <f t="shared" si="446"/>
        <v>12</v>
      </c>
      <c r="V1234" s="4">
        <f t="shared" si="447"/>
        <v>0</v>
      </c>
      <c r="W1234">
        <v>528</v>
      </c>
      <c r="X1234" s="4" t="s">
        <v>4511</v>
      </c>
      <c r="AQ1234" s="19">
        <v>363</v>
      </c>
      <c r="BB1234" s="19"/>
    </row>
    <row r="1235" spans="1:54" ht="30">
      <c r="A1235">
        <v>1027</v>
      </c>
      <c r="B1235" s="4">
        <v>366</v>
      </c>
      <c r="C1235">
        <v>7</v>
      </c>
      <c r="D1235">
        <v>13</v>
      </c>
      <c r="E1235" s="17">
        <v>364</v>
      </c>
      <c r="F1235">
        <v>7</v>
      </c>
      <c r="G1235">
        <v>7</v>
      </c>
      <c r="H1235">
        <v>2</v>
      </c>
      <c r="I1235">
        <v>0</v>
      </c>
      <c r="J1235">
        <v>0</v>
      </c>
      <c r="K1235">
        <v>32</v>
      </c>
      <c r="L1235">
        <v>0</v>
      </c>
      <c r="M1235">
        <v>0</v>
      </c>
      <c r="P1235" s="4" t="str">
        <f>VLOOKUP(E1235,'Maps and Palettes'!$H$2:$I$418,2,FALSE)</f>
        <v>Fanatics' Tower: Top</v>
      </c>
      <c r="Q1235" s="5" t="s">
        <v>2686</v>
      </c>
      <c r="R1235">
        <v>1024</v>
      </c>
      <c r="S1235" s="4">
        <f t="shared" si="444"/>
        <v>364</v>
      </c>
      <c r="T1235" s="4">
        <f t="shared" si="445"/>
        <v>7</v>
      </c>
      <c r="U1235" s="4">
        <f t="shared" si="446"/>
        <v>12</v>
      </c>
      <c r="V1235" s="4">
        <f t="shared" si="447"/>
        <v>0</v>
      </c>
      <c r="W1235">
        <v>529</v>
      </c>
      <c r="X1235" s="5" t="s">
        <v>4509</v>
      </c>
      <c r="AQ1235" s="19">
        <v>364</v>
      </c>
      <c r="BB1235" s="19"/>
    </row>
    <row r="1236" spans="1:54">
      <c r="A1236">
        <v>1028</v>
      </c>
      <c r="B1236" s="4">
        <v>367</v>
      </c>
      <c r="C1236">
        <v>7</v>
      </c>
      <c r="D1236">
        <v>13</v>
      </c>
      <c r="E1236" s="17">
        <v>359</v>
      </c>
      <c r="F1236">
        <v>10</v>
      </c>
      <c r="G1236">
        <v>11</v>
      </c>
      <c r="H1236">
        <v>2</v>
      </c>
      <c r="I1236">
        <v>0</v>
      </c>
      <c r="J1236">
        <v>0</v>
      </c>
      <c r="K1236">
        <v>32</v>
      </c>
      <c r="L1236">
        <v>0</v>
      </c>
      <c r="M1236">
        <v>0</v>
      </c>
      <c r="P1236" s="4" t="str">
        <f>VLOOKUP(E1236,'Maps and Palettes'!$H$2:$I$418,2,FALSE)</f>
        <v>Fanatics' Tower: 2nd Level</v>
      </c>
      <c r="Q1236" s="4" t="s">
        <v>4510</v>
      </c>
      <c r="R1236">
        <v>1010</v>
      </c>
      <c r="S1236" s="4">
        <f t="shared" si="444"/>
        <v>359</v>
      </c>
      <c r="T1236" s="4">
        <f t="shared" si="445"/>
        <v>7</v>
      </c>
      <c r="U1236" s="4">
        <f t="shared" si="446"/>
        <v>12</v>
      </c>
      <c r="V1236" s="4">
        <f t="shared" si="447"/>
        <v>0</v>
      </c>
      <c r="W1236">
        <v>530</v>
      </c>
      <c r="X1236" s="4" t="s">
        <v>4510</v>
      </c>
      <c r="AQ1236" s="19">
        <v>359</v>
      </c>
      <c r="BB1236" s="19"/>
    </row>
    <row r="1237" spans="1:54">
      <c r="A1237">
        <v>1029</v>
      </c>
      <c r="B1237" s="4">
        <v>368</v>
      </c>
      <c r="C1237">
        <v>7</v>
      </c>
      <c r="D1237">
        <v>13</v>
      </c>
      <c r="E1237" s="17">
        <v>360</v>
      </c>
      <c r="F1237">
        <v>10</v>
      </c>
      <c r="G1237">
        <v>11</v>
      </c>
      <c r="H1237">
        <v>2</v>
      </c>
      <c r="I1237">
        <v>0</v>
      </c>
      <c r="J1237">
        <v>0</v>
      </c>
      <c r="K1237">
        <v>32</v>
      </c>
      <c r="L1237">
        <v>0</v>
      </c>
      <c r="M1237">
        <v>0</v>
      </c>
      <c r="P1237" s="4" t="str">
        <f>VLOOKUP(E1237,'Maps and Palettes'!$H$2:$I$418,2,FALSE)</f>
        <v>Fanatics' Tower: 3rd Level</v>
      </c>
      <c r="Q1237" s="4" t="s">
        <v>4512</v>
      </c>
      <c r="R1237">
        <v>1013</v>
      </c>
      <c r="S1237" s="4">
        <f t="shared" si="444"/>
        <v>360</v>
      </c>
      <c r="T1237" s="4">
        <f t="shared" si="445"/>
        <v>7</v>
      </c>
      <c r="U1237" s="4">
        <f t="shared" si="446"/>
        <v>12</v>
      </c>
      <c r="V1237" s="4">
        <f t="shared" si="447"/>
        <v>0</v>
      </c>
      <c r="W1237">
        <v>531</v>
      </c>
      <c r="X1237" s="4" t="s">
        <v>4512</v>
      </c>
      <c r="AQ1237" s="19">
        <v>360</v>
      </c>
      <c r="BB1237" s="19"/>
    </row>
    <row r="1238" spans="1:54">
      <c r="A1238">
        <v>1030</v>
      </c>
      <c r="B1238" s="4">
        <v>369</v>
      </c>
      <c r="C1238">
        <v>7</v>
      </c>
      <c r="D1238">
        <v>13</v>
      </c>
      <c r="E1238" s="17">
        <v>361</v>
      </c>
      <c r="F1238">
        <v>10</v>
      </c>
      <c r="G1238">
        <v>11</v>
      </c>
      <c r="H1238">
        <v>2</v>
      </c>
      <c r="I1238">
        <v>0</v>
      </c>
      <c r="J1238">
        <v>0</v>
      </c>
      <c r="K1238">
        <v>32</v>
      </c>
      <c r="L1238">
        <v>0</v>
      </c>
      <c r="M1238">
        <v>0</v>
      </c>
      <c r="P1238" s="4" t="str">
        <f>VLOOKUP(E1238,'Maps and Palettes'!$H$2:$I$418,2,FALSE)</f>
        <v>Fanatics' Tower: 4th Level</v>
      </c>
      <c r="Q1238" s="4" t="s">
        <v>4513</v>
      </c>
      <c r="R1238">
        <v>1016</v>
      </c>
      <c r="S1238" s="4">
        <f t="shared" si="444"/>
        <v>361</v>
      </c>
      <c r="T1238" s="4">
        <f t="shared" si="445"/>
        <v>7</v>
      </c>
      <c r="U1238" s="4">
        <f t="shared" si="446"/>
        <v>12</v>
      </c>
      <c r="V1238" s="4">
        <f t="shared" si="447"/>
        <v>0</v>
      </c>
      <c r="W1238">
        <v>532</v>
      </c>
      <c r="X1238" s="4" t="s">
        <v>4513</v>
      </c>
      <c r="AQ1238" s="19">
        <v>361</v>
      </c>
      <c r="BB1238" s="19"/>
    </row>
    <row r="1239" spans="1:54">
      <c r="A1239">
        <v>1031</v>
      </c>
      <c r="B1239" s="4">
        <v>370</v>
      </c>
      <c r="C1239">
        <v>7</v>
      </c>
      <c r="D1239">
        <v>13</v>
      </c>
      <c r="E1239" s="17">
        <v>363</v>
      </c>
      <c r="F1239">
        <v>10</v>
      </c>
      <c r="G1239">
        <v>14</v>
      </c>
      <c r="H1239">
        <v>2</v>
      </c>
      <c r="I1239">
        <v>0</v>
      </c>
      <c r="J1239">
        <v>0</v>
      </c>
      <c r="K1239">
        <v>32</v>
      </c>
      <c r="L1239">
        <v>0</v>
      </c>
      <c r="M1239">
        <v>0</v>
      </c>
      <c r="P1239" s="4" t="str">
        <f>VLOOKUP(E1239,'Maps and Palettes'!$H$2:$I$418,2,FALSE)</f>
        <v>Fanatics' Tower: 1st Level</v>
      </c>
      <c r="Q1239" s="4" t="s">
        <v>4514</v>
      </c>
      <c r="R1239">
        <v>1020</v>
      </c>
      <c r="S1239" s="4">
        <f t="shared" si="444"/>
        <v>363</v>
      </c>
      <c r="T1239" s="4">
        <f t="shared" si="445"/>
        <v>7</v>
      </c>
      <c r="U1239" s="4">
        <f t="shared" si="446"/>
        <v>12</v>
      </c>
      <c r="V1239" s="4">
        <f t="shared" si="447"/>
        <v>0</v>
      </c>
      <c r="W1239">
        <v>533</v>
      </c>
      <c r="X1239" s="4" t="s">
        <v>4514</v>
      </c>
      <c r="AQ1239" s="19">
        <v>363</v>
      </c>
      <c r="BB1239" s="19"/>
    </row>
    <row r="1240" spans="1:54" ht="30">
      <c r="A1240">
        <v>1032</v>
      </c>
      <c r="B1240" s="4">
        <v>371</v>
      </c>
      <c r="C1240">
        <v>10</v>
      </c>
      <c r="D1240">
        <v>9</v>
      </c>
      <c r="E1240" s="17">
        <v>375</v>
      </c>
      <c r="F1240">
        <v>3</v>
      </c>
      <c r="G1240">
        <v>45</v>
      </c>
      <c r="H1240">
        <v>1</v>
      </c>
      <c r="I1240">
        <v>0</v>
      </c>
      <c r="J1240">
        <v>0</v>
      </c>
      <c r="K1240">
        <v>16</v>
      </c>
      <c r="L1240">
        <v>0</v>
      </c>
      <c r="M1240">
        <v>0</v>
      </c>
      <c r="P1240" s="4" t="str">
        <f>VLOOKUP(E1240,'Maps and Palettes'!$H$2:$I$418,2,FALSE)</f>
        <v>Esper Mountain: Caves</v>
      </c>
      <c r="Q1240" s="5" t="s">
        <v>2441</v>
      </c>
      <c r="R1240">
        <v>1052</v>
      </c>
      <c r="S1240" s="4">
        <f t="shared" si="444"/>
        <v>375</v>
      </c>
      <c r="T1240" s="4">
        <f t="shared" si="445"/>
        <v>9</v>
      </c>
      <c r="U1240" s="4">
        <f t="shared" si="446"/>
        <v>9</v>
      </c>
      <c r="V1240" s="4">
        <f t="shared" si="447"/>
        <v>3</v>
      </c>
      <c r="W1240">
        <v>534</v>
      </c>
      <c r="X1240" s="5" t="s">
        <v>4515</v>
      </c>
      <c r="AQ1240" s="19">
        <v>375</v>
      </c>
      <c r="BB1240" s="19"/>
    </row>
    <row r="1241" spans="1:54" ht="30">
      <c r="A1241">
        <v>1033</v>
      </c>
      <c r="B1241" s="4">
        <v>371</v>
      </c>
      <c r="C1241">
        <v>19</v>
      </c>
      <c r="D1241">
        <v>14</v>
      </c>
      <c r="E1241" s="17">
        <v>375</v>
      </c>
      <c r="F1241">
        <v>53</v>
      </c>
      <c r="G1241">
        <v>61</v>
      </c>
      <c r="H1241">
        <v>0</v>
      </c>
      <c r="I1241">
        <v>0</v>
      </c>
      <c r="J1241">
        <v>0</v>
      </c>
      <c r="K1241">
        <v>0</v>
      </c>
      <c r="L1241">
        <v>0</v>
      </c>
      <c r="M1241">
        <v>0</v>
      </c>
      <c r="P1241" s="4" t="str">
        <f>VLOOKUP(E1241,'Maps and Palettes'!$H$2:$I$418,2,FALSE)</f>
        <v>Esper Mountain: Caves</v>
      </c>
      <c r="Q1241" s="5" t="s">
        <v>2442</v>
      </c>
      <c r="R1241">
        <v>1051</v>
      </c>
      <c r="S1241" s="4">
        <f t="shared" si="444"/>
        <v>375</v>
      </c>
      <c r="T1241" s="4">
        <f t="shared" si="445"/>
        <v>19</v>
      </c>
      <c r="U1241" s="4">
        <f t="shared" si="446"/>
        <v>15</v>
      </c>
      <c r="V1241" s="4">
        <f t="shared" si="447"/>
        <v>2</v>
      </c>
      <c r="W1241">
        <v>534</v>
      </c>
      <c r="X1241" s="5" t="s">
        <v>4515</v>
      </c>
      <c r="AQ1241" s="19">
        <v>375</v>
      </c>
      <c r="BB1241" s="19"/>
    </row>
    <row r="1242" spans="1:54" ht="45">
      <c r="A1242">
        <v>1034</v>
      </c>
      <c r="B1242" s="4">
        <v>372</v>
      </c>
      <c r="C1242">
        <v>15</v>
      </c>
      <c r="D1242">
        <v>40</v>
      </c>
      <c r="E1242" s="17">
        <v>375</v>
      </c>
      <c r="F1242">
        <v>48</v>
      </c>
      <c r="G1242">
        <v>10</v>
      </c>
      <c r="H1242">
        <v>2</v>
      </c>
      <c r="I1242">
        <v>0</v>
      </c>
      <c r="J1242">
        <v>0</v>
      </c>
      <c r="K1242">
        <v>32</v>
      </c>
      <c r="L1242">
        <v>0</v>
      </c>
      <c r="M1242">
        <v>0</v>
      </c>
      <c r="P1242" s="4" t="str">
        <f>VLOOKUP(E1242,'Maps and Palettes'!$H$2:$I$418,2,FALSE)</f>
        <v>Esper Mountain: Caves</v>
      </c>
      <c r="Q1242" s="5" t="s">
        <v>2443</v>
      </c>
      <c r="R1242">
        <v>1046</v>
      </c>
      <c r="S1242" s="4">
        <f t="shared" si="444"/>
        <v>375</v>
      </c>
      <c r="T1242" s="4">
        <f t="shared" si="445"/>
        <v>16</v>
      </c>
      <c r="U1242" s="4">
        <f t="shared" si="446"/>
        <v>41</v>
      </c>
      <c r="V1242" s="4">
        <f t="shared" si="447"/>
        <v>2</v>
      </c>
      <c r="W1242">
        <v>535</v>
      </c>
      <c r="X1242" s="5" t="s">
        <v>1348</v>
      </c>
      <c r="AO1242" s="19" t="s">
        <v>0</v>
      </c>
      <c r="AP1242" s="19" t="s">
        <v>6030</v>
      </c>
      <c r="AQ1242" s="19">
        <v>375</v>
      </c>
      <c r="AR1242" s="19" t="s">
        <v>2443</v>
      </c>
      <c r="BB1242" s="19"/>
    </row>
    <row r="1243" spans="1:54" ht="45">
      <c r="A1243">
        <v>1035</v>
      </c>
      <c r="B1243" s="4">
        <v>372</v>
      </c>
      <c r="C1243">
        <v>16</v>
      </c>
      <c r="D1243">
        <v>40</v>
      </c>
      <c r="E1243" s="17">
        <v>375</v>
      </c>
      <c r="F1243">
        <v>48</v>
      </c>
      <c r="G1243">
        <v>10</v>
      </c>
      <c r="H1243">
        <v>2</v>
      </c>
      <c r="I1243">
        <v>0</v>
      </c>
      <c r="J1243">
        <v>0</v>
      </c>
      <c r="K1243">
        <v>32</v>
      </c>
      <c r="L1243">
        <v>0</v>
      </c>
      <c r="M1243">
        <v>0</v>
      </c>
      <c r="P1243" s="4" t="str">
        <f>VLOOKUP(E1243,'Maps and Palettes'!$H$2:$I$418,2,FALSE)</f>
        <v>Esper Mountain: Caves</v>
      </c>
      <c r="Q1243" s="5" t="s">
        <v>2444</v>
      </c>
      <c r="R1243">
        <v>1046</v>
      </c>
      <c r="S1243" s="4">
        <f t="shared" si="444"/>
        <v>375</v>
      </c>
      <c r="T1243" s="4">
        <f t="shared" si="445"/>
        <v>16</v>
      </c>
      <c r="U1243" s="4">
        <f t="shared" si="446"/>
        <v>41</v>
      </c>
      <c r="V1243" s="4">
        <f t="shared" si="447"/>
        <v>2</v>
      </c>
      <c r="W1243">
        <v>535</v>
      </c>
      <c r="X1243" s="5" t="s">
        <v>1348</v>
      </c>
      <c r="AP1243" s="19" t="s">
        <v>6030</v>
      </c>
      <c r="AQ1243" s="19">
        <v>375</v>
      </c>
      <c r="BB1243" s="19"/>
    </row>
    <row r="1244" spans="1:54" ht="30">
      <c r="A1244">
        <v>1036</v>
      </c>
      <c r="B1244" s="4">
        <v>372</v>
      </c>
      <c r="C1244">
        <v>33</v>
      </c>
      <c r="D1244">
        <v>44</v>
      </c>
      <c r="E1244" s="17">
        <v>375</v>
      </c>
      <c r="F1244">
        <v>43</v>
      </c>
      <c r="G1244">
        <v>26</v>
      </c>
      <c r="H1244">
        <v>1</v>
      </c>
      <c r="I1244">
        <v>0</v>
      </c>
      <c r="J1244">
        <v>0</v>
      </c>
      <c r="K1244">
        <v>16</v>
      </c>
      <c r="L1244">
        <v>0</v>
      </c>
      <c r="M1244">
        <v>0</v>
      </c>
      <c r="P1244" s="4" t="str">
        <f>VLOOKUP(E1244,'Maps and Palettes'!$H$2:$I$418,2,FALSE)</f>
        <v>Esper Mountain: Caves</v>
      </c>
      <c r="Q1244" s="5" t="s">
        <v>2445</v>
      </c>
      <c r="R1244">
        <v>1048</v>
      </c>
      <c r="S1244" s="4">
        <f t="shared" si="444"/>
        <v>375</v>
      </c>
      <c r="T1244" s="4">
        <f t="shared" si="445"/>
        <v>33</v>
      </c>
      <c r="U1244" s="4">
        <f t="shared" si="446"/>
        <v>45</v>
      </c>
      <c r="V1244" s="4">
        <f t="shared" si="447"/>
        <v>1</v>
      </c>
      <c r="W1244">
        <v>535</v>
      </c>
      <c r="X1244" s="5" t="s">
        <v>1348</v>
      </c>
      <c r="AQ1244" s="19">
        <v>375</v>
      </c>
      <c r="BB1244" s="19"/>
    </row>
    <row r="1245" spans="1:54" ht="30">
      <c r="A1245">
        <v>1037</v>
      </c>
      <c r="B1245" s="4">
        <v>372</v>
      </c>
      <c r="C1245">
        <v>39</v>
      </c>
      <c r="D1245">
        <v>33</v>
      </c>
      <c r="E1245" s="17">
        <v>375</v>
      </c>
      <c r="F1245">
        <v>51</v>
      </c>
      <c r="G1245">
        <v>46</v>
      </c>
      <c r="H1245">
        <v>3</v>
      </c>
      <c r="I1245">
        <v>0</v>
      </c>
      <c r="J1245">
        <v>0</v>
      </c>
      <c r="K1245">
        <v>48</v>
      </c>
      <c r="L1245">
        <v>0</v>
      </c>
      <c r="M1245">
        <v>0</v>
      </c>
      <c r="P1245" s="4" t="str">
        <f>VLOOKUP(E1245,'Maps and Palettes'!$H$2:$I$418,2,FALSE)</f>
        <v>Esper Mountain: Caves</v>
      </c>
      <c r="Q1245" s="5" t="s">
        <v>2449</v>
      </c>
      <c r="R1245">
        <v>1055</v>
      </c>
      <c r="S1245">
        <f t="shared" si="444"/>
        <v>375</v>
      </c>
      <c r="T1245">
        <f t="shared" si="445"/>
        <v>40</v>
      </c>
      <c r="U1245">
        <f t="shared" si="446"/>
        <v>33</v>
      </c>
      <c r="V1245">
        <f t="shared" si="447"/>
        <v>1</v>
      </c>
      <c r="W1245">
        <v>536</v>
      </c>
      <c r="X1245" s="5" t="s">
        <v>2449</v>
      </c>
      <c r="AQ1245" s="19">
        <v>375</v>
      </c>
      <c r="BB1245" s="19"/>
    </row>
    <row r="1246" spans="1:54" ht="45">
      <c r="A1246">
        <v>1038</v>
      </c>
      <c r="B1246" s="4">
        <v>372</v>
      </c>
      <c r="C1246">
        <v>50</v>
      </c>
      <c r="D1246">
        <v>16</v>
      </c>
      <c r="E1246" s="17">
        <v>375</v>
      </c>
      <c r="F1246">
        <v>45</v>
      </c>
      <c r="G1246">
        <v>42</v>
      </c>
      <c r="H1246">
        <v>2</v>
      </c>
      <c r="I1246">
        <v>0</v>
      </c>
      <c r="J1246">
        <v>0</v>
      </c>
      <c r="K1246">
        <v>32</v>
      </c>
      <c r="L1246">
        <v>0</v>
      </c>
      <c r="M1246">
        <v>0</v>
      </c>
      <c r="P1246" s="4" t="str">
        <f>VLOOKUP(E1246,'Maps and Palettes'!$H$2:$I$418,2,FALSE)</f>
        <v>Esper Mountain: Caves</v>
      </c>
      <c r="Q1246" s="5" t="s">
        <v>2688</v>
      </c>
      <c r="R1246">
        <v>1056</v>
      </c>
      <c r="S1246">
        <f t="shared" si="444"/>
        <v>375</v>
      </c>
      <c r="T1246">
        <f t="shared" si="445"/>
        <v>51</v>
      </c>
      <c r="U1246">
        <f t="shared" si="446"/>
        <v>17</v>
      </c>
      <c r="V1246">
        <f t="shared" si="447"/>
        <v>2</v>
      </c>
      <c r="W1246">
        <v>537</v>
      </c>
      <c r="X1246" s="5" t="s">
        <v>4516</v>
      </c>
      <c r="AO1246" s="19" t="s">
        <v>0</v>
      </c>
      <c r="AP1246" s="19" t="s">
        <v>6029</v>
      </c>
      <c r="AQ1246" s="19">
        <v>375</v>
      </c>
      <c r="AR1246" s="19" t="s">
        <v>2688</v>
      </c>
      <c r="BB1246" s="19"/>
    </row>
    <row r="1247" spans="1:54" ht="45">
      <c r="A1247">
        <v>1039</v>
      </c>
      <c r="B1247" s="4">
        <v>372</v>
      </c>
      <c r="C1247">
        <v>51</v>
      </c>
      <c r="D1247">
        <v>16</v>
      </c>
      <c r="E1247" s="17">
        <v>375</v>
      </c>
      <c r="F1247">
        <v>45</v>
      </c>
      <c r="G1247">
        <v>42</v>
      </c>
      <c r="H1247">
        <v>2</v>
      </c>
      <c r="I1247">
        <v>0</v>
      </c>
      <c r="J1247">
        <v>0</v>
      </c>
      <c r="K1247">
        <v>32</v>
      </c>
      <c r="L1247">
        <v>0</v>
      </c>
      <c r="M1247">
        <v>0</v>
      </c>
      <c r="P1247" s="4" t="str">
        <f>VLOOKUP(E1247,'Maps and Palettes'!$H$2:$I$418,2,FALSE)</f>
        <v>Esper Mountain: Caves</v>
      </c>
      <c r="Q1247" s="5" t="s">
        <v>2689</v>
      </c>
      <c r="R1247">
        <v>1056</v>
      </c>
      <c r="S1247">
        <f t="shared" si="444"/>
        <v>375</v>
      </c>
      <c r="T1247">
        <f t="shared" si="445"/>
        <v>51</v>
      </c>
      <c r="U1247">
        <f t="shared" si="446"/>
        <v>17</v>
      </c>
      <c r="V1247">
        <f t="shared" si="447"/>
        <v>2</v>
      </c>
      <c r="W1247">
        <v>537</v>
      </c>
      <c r="X1247" s="5" t="s">
        <v>4516</v>
      </c>
      <c r="AP1247" s="19" t="s">
        <v>6029</v>
      </c>
      <c r="AQ1247" s="19">
        <v>375</v>
      </c>
      <c r="BB1247" s="19"/>
    </row>
    <row r="1248" spans="1:54" ht="45">
      <c r="A1248">
        <v>1040</v>
      </c>
      <c r="B1248" s="4">
        <v>372</v>
      </c>
      <c r="C1248">
        <v>39</v>
      </c>
      <c r="D1248">
        <v>19</v>
      </c>
      <c r="E1248" s="17">
        <v>375</v>
      </c>
      <c r="F1248">
        <v>16</v>
      </c>
      <c r="G1248">
        <v>9</v>
      </c>
      <c r="H1248">
        <v>2</v>
      </c>
      <c r="I1248">
        <v>0</v>
      </c>
      <c r="J1248">
        <v>0</v>
      </c>
      <c r="K1248">
        <v>32</v>
      </c>
      <c r="L1248">
        <v>0</v>
      </c>
      <c r="M1248">
        <v>0</v>
      </c>
      <c r="P1248" s="4" t="str">
        <f>VLOOKUP(E1248,'Maps and Palettes'!$H$2:$I$418,2,FALSE)</f>
        <v>Esper Mountain: Caves</v>
      </c>
      <c r="Q1248" s="5" t="s">
        <v>2687</v>
      </c>
      <c r="R1248">
        <v>1057</v>
      </c>
      <c r="S1248" s="4">
        <f t="shared" si="444"/>
        <v>375</v>
      </c>
      <c r="T1248" s="4">
        <f t="shared" si="445"/>
        <v>40</v>
      </c>
      <c r="U1248" s="4">
        <f t="shared" si="446"/>
        <v>20</v>
      </c>
      <c r="V1248" s="4">
        <f t="shared" si="447"/>
        <v>2</v>
      </c>
      <c r="W1248">
        <v>537</v>
      </c>
      <c r="X1248" s="5" t="s">
        <v>4516</v>
      </c>
      <c r="AO1248" s="19" t="s">
        <v>0</v>
      </c>
      <c r="AP1248" s="19" t="s">
        <v>6028</v>
      </c>
      <c r="AQ1248" s="19">
        <v>375</v>
      </c>
      <c r="AR1248" s="19" t="s">
        <v>2687</v>
      </c>
      <c r="BB1248" s="19"/>
    </row>
    <row r="1249" spans="1:54" ht="45">
      <c r="A1249">
        <v>1041</v>
      </c>
      <c r="B1249" s="4">
        <v>372</v>
      </c>
      <c r="C1249">
        <v>40</v>
      </c>
      <c r="D1249">
        <v>19</v>
      </c>
      <c r="E1249" s="17">
        <v>375</v>
      </c>
      <c r="F1249">
        <v>16</v>
      </c>
      <c r="G1249">
        <v>9</v>
      </c>
      <c r="H1249">
        <v>2</v>
      </c>
      <c r="I1249">
        <v>0</v>
      </c>
      <c r="J1249">
        <v>0</v>
      </c>
      <c r="K1249">
        <v>32</v>
      </c>
      <c r="L1249">
        <v>0</v>
      </c>
      <c r="M1249">
        <v>0</v>
      </c>
      <c r="P1249" s="4" t="str">
        <f>VLOOKUP(E1249,'Maps and Palettes'!$H$2:$I$418,2,FALSE)</f>
        <v>Esper Mountain: Caves</v>
      </c>
      <c r="Q1249" s="5" t="s">
        <v>2690</v>
      </c>
      <c r="R1249">
        <v>1057</v>
      </c>
      <c r="S1249" s="4">
        <f t="shared" si="444"/>
        <v>375</v>
      </c>
      <c r="T1249" s="4">
        <f t="shared" si="445"/>
        <v>40</v>
      </c>
      <c r="U1249" s="4">
        <f t="shared" si="446"/>
        <v>20</v>
      </c>
      <c r="V1249" s="4">
        <f t="shared" si="447"/>
        <v>2</v>
      </c>
      <c r="W1249">
        <v>537</v>
      </c>
      <c r="X1249" s="5" t="s">
        <v>4516</v>
      </c>
      <c r="AP1249" s="19" t="s">
        <v>6028</v>
      </c>
      <c r="AQ1249" s="19">
        <v>375</v>
      </c>
      <c r="BB1249" s="19"/>
    </row>
    <row r="1250" spans="1:54" ht="30">
      <c r="A1250">
        <v>1042</v>
      </c>
      <c r="B1250" s="4">
        <v>373</v>
      </c>
      <c r="C1250">
        <v>16</v>
      </c>
      <c r="D1250">
        <v>23</v>
      </c>
      <c r="E1250" s="17">
        <v>375</v>
      </c>
      <c r="F1250">
        <v>59</v>
      </c>
      <c r="G1250">
        <v>16</v>
      </c>
      <c r="H1250">
        <v>3</v>
      </c>
      <c r="I1250">
        <v>0</v>
      </c>
      <c r="J1250">
        <v>0</v>
      </c>
      <c r="K1250">
        <v>48</v>
      </c>
      <c r="L1250">
        <v>0</v>
      </c>
      <c r="M1250">
        <v>0</v>
      </c>
      <c r="P1250" s="4" t="str">
        <f>VLOOKUP(E1250,'Maps and Palettes'!$H$2:$I$418,2,FALSE)</f>
        <v>Esper Mountain: Caves</v>
      </c>
      <c r="Q1250" s="5" t="s">
        <v>2446</v>
      </c>
      <c r="R1250">
        <v>1049</v>
      </c>
      <c r="S1250" s="4">
        <f t="shared" si="444"/>
        <v>375</v>
      </c>
      <c r="T1250" s="4">
        <f t="shared" si="445"/>
        <v>15</v>
      </c>
      <c r="U1250" s="4">
        <f t="shared" si="446"/>
        <v>23</v>
      </c>
      <c r="V1250" s="4">
        <f t="shared" si="447"/>
        <v>3</v>
      </c>
      <c r="W1250">
        <v>538</v>
      </c>
      <c r="X1250" s="5" t="s">
        <v>4517</v>
      </c>
      <c r="AQ1250" s="19">
        <v>375</v>
      </c>
      <c r="BB1250" s="19"/>
    </row>
    <row r="1251" spans="1:54" ht="30">
      <c r="A1251">
        <v>1043</v>
      </c>
      <c r="B1251" s="4">
        <v>373</v>
      </c>
      <c r="C1251">
        <v>25</v>
      </c>
      <c r="D1251">
        <v>15</v>
      </c>
      <c r="E1251" s="17">
        <v>375</v>
      </c>
      <c r="F1251">
        <v>42</v>
      </c>
      <c r="G1251">
        <v>62</v>
      </c>
      <c r="H1251">
        <v>0</v>
      </c>
      <c r="I1251">
        <v>0</v>
      </c>
      <c r="J1251">
        <v>0</v>
      </c>
      <c r="K1251">
        <v>0</v>
      </c>
      <c r="L1251">
        <v>0</v>
      </c>
      <c r="M1251">
        <v>0</v>
      </c>
      <c r="P1251" s="4" t="str">
        <f>VLOOKUP(E1251,'Maps and Palettes'!$H$2:$I$418,2,FALSE)</f>
        <v>Esper Mountain: Caves</v>
      </c>
      <c r="Q1251" s="5" t="s">
        <v>2447</v>
      </c>
      <c r="R1251">
        <v>1050</v>
      </c>
      <c r="S1251" s="4">
        <f t="shared" si="444"/>
        <v>375</v>
      </c>
      <c r="T1251" s="4">
        <f t="shared" si="445"/>
        <v>24</v>
      </c>
      <c r="U1251" s="4">
        <f t="shared" si="446"/>
        <v>15</v>
      </c>
      <c r="V1251" s="4">
        <f t="shared" si="447"/>
        <v>3</v>
      </c>
      <c r="W1251">
        <v>538</v>
      </c>
      <c r="X1251" s="5" t="s">
        <v>4517</v>
      </c>
      <c r="AQ1251" s="19">
        <v>375</v>
      </c>
      <c r="BB1251" s="19"/>
    </row>
    <row r="1252" spans="1:54" ht="30">
      <c r="A1252">
        <v>1044</v>
      </c>
      <c r="B1252" s="4">
        <v>373</v>
      </c>
      <c r="C1252">
        <v>18</v>
      </c>
      <c r="D1252">
        <v>9</v>
      </c>
      <c r="E1252" s="17">
        <v>375</v>
      </c>
      <c r="F1252">
        <v>33</v>
      </c>
      <c r="G1252">
        <v>50</v>
      </c>
      <c r="H1252">
        <v>1</v>
      </c>
      <c r="I1252">
        <v>0</v>
      </c>
      <c r="J1252">
        <v>0</v>
      </c>
      <c r="K1252">
        <v>16</v>
      </c>
      <c r="L1252">
        <v>0</v>
      </c>
      <c r="M1252">
        <v>0</v>
      </c>
      <c r="P1252" s="4" t="str">
        <f>VLOOKUP(E1252,'Maps and Palettes'!$H$2:$I$418,2,FALSE)</f>
        <v>Esper Mountain: Caves</v>
      </c>
      <c r="Q1252" s="5" t="s">
        <v>2462</v>
      </c>
      <c r="R1252">
        <v>1053</v>
      </c>
      <c r="S1252" s="4">
        <f t="shared" si="444"/>
        <v>375</v>
      </c>
      <c r="T1252" s="4">
        <f t="shared" si="445"/>
        <v>17</v>
      </c>
      <c r="U1252" s="4">
        <f t="shared" si="446"/>
        <v>9</v>
      </c>
      <c r="V1252" s="4">
        <f t="shared" si="447"/>
        <v>3</v>
      </c>
      <c r="W1252">
        <v>539</v>
      </c>
      <c r="X1252" s="5" t="s">
        <v>2462</v>
      </c>
      <c r="AQ1252" s="19">
        <v>375</v>
      </c>
      <c r="BB1252" s="19"/>
    </row>
    <row r="1253" spans="1:54" ht="30">
      <c r="A1253">
        <v>1045</v>
      </c>
      <c r="B1253" s="4">
        <v>374</v>
      </c>
      <c r="C1253">
        <v>10</v>
      </c>
      <c r="D1253">
        <v>12</v>
      </c>
      <c r="E1253" s="17">
        <v>375</v>
      </c>
      <c r="F1253">
        <v>36</v>
      </c>
      <c r="G1253">
        <v>42</v>
      </c>
      <c r="H1253">
        <v>2</v>
      </c>
      <c r="I1253">
        <v>0</v>
      </c>
      <c r="J1253">
        <v>0</v>
      </c>
      <c r="K1253">
        <v>32</v>
      </c>
      <c r="L1253">
        <v>0</v>
      </c>
      <c r="M1253">
        <v>0</v>
      </c>
      <c r="P1253" s="4" t="str">
        <f>VLOOKUP(E1253,'Maps and Palettes'!$H$2:$I$418,2,FALSE)</f>
        <v>Esper Mountain: Caves</v>
      </c>
      <c r="Q1253" s="5" t="s">
        <v>2448</v>
      </c>
      <c r="R1253">
        <v>1054</v>
      </c>
      <c r="S1253" s="4">
        <f t="shared" si="444"/>
        <v>375</v>
      </c>
      <c r="T1253" s="4">
        <f t="shared" si="445"/>
        <v>11</v>
      </c>
      <c r="U1253" s="4">
        <f t="shared" si="446"/>
        <v>12</v>
      </c>
      <c r="V1253" s="4">
        <f t="shared" si="447"/>
        <v>1</v>
      </c>
      <c r="W1253">
        <v>540</v>
      </c>
      <c r="X1253" s="5" t="s">
        <v>2448</v>
      </c>
      <c r="AQ1253" s="19">
        <v>375</v>
      </c>
      <c r="BB1253" s="19"/>
    </row>
    <row r="1254" spans="1:54" ht="45">
      <c r="A1254">
        <v>1046</v>
      </c>
      <c r="B1254" s="4">
        <v>375</v>
      </c>
      <c r="C1254">
        <v>48</v>
      </c>
      <c r="D1254">
        <v>9</v>
      </c>
      <c r="E1254" s="17">
        <v>372</v>
      </c>
      <c r="F1254">
        <v>16</v>
      </c>
      <c r="G1254">
        <v>41</v>
      </c>
      <c r="H1254">
        <v>2</v>
      </c>
      <c r="I1254">
        <v>0</v>
      </c>
      <c r="J1254">
        <v>0</v>
      </c>
      <c r="K1254">
        <v>32</v>
      </c>
      <c r="L1254">
        <v>0</v>
      </c>
      <c r="M1254">
        <v>0</v>
      </c>
      <c r="P1254" s="4" t="str">
        <f>VLOOKUP(E1254,'Maps and Palettes'!$H$2:$I$418,2,FALSE)</f>
        <v>Esper Mountain: Exterior A</v>
      </c>
      <c r="Q1254" s="5" t="s">
        <v>2451</v>
      </c>
      <c r="R1254">
        <v>1035</v>
      </c>
      <c r="S1254" s="4">
        <f t="shared" si="444"/>
        <v>372</v>
      </c>
      <c r="T1254" s="4">
        <f t="shared" si="445"/>
        <v>48</v>
      </c>
      <c r="U1254" s="4">
        <f t="shared" si="446"/>
        <v>10</v>
      </c>
      <c r="V1254" s="4">
        <f t="shared" si="447"/>
        <v>2</v>
      </c>
      <c r="W1254">
        <v>541</v>
      </c>
      <c r="X1254" s="5" t="s">
        <v>4518</v>
      </c>
      <c r="AQ1254" s="19">
        <v>372</v>
      </c>
      <c r="BB1254" s="19"/>
    </row>
    <row r="1255" spans="1:54" ht="30">
      <c r="A1255">
        <v>1047</v>
      </c>
      <c r="B1255" s="4">
        <v>375</v>
      </c>
      <c r="C1255">
        <v>55</v>
      </c>
      <c r="D1255">
        <v>32</v>
      </c>
      <c r="E1255" s="17">
        <v>511</v>
      </c>
      <c r="F1255">
        <v>229</v>
      </c>
      <c r="G1255">
        <v>131</v>
      </c>
      <c r="H1255">
        <v>2</v>
      </c>
      <c r="I1255">
        <v>0</v>
      </c>
      <c r="J1255">
        <v>0</v>
      </c>
      <c r="K1255">
        <v>32</v>
      </c>
      <c r="L1255">
        <v>0</v>
      </c>
      <c r="M1255">
        <v>0</v>
      </c>
      <c r="P1255" s="4" t="str">
        <f>VLOOKUP(E1255,'Maps and Palettes'!$H$2:$I$418,2,FALSE)</f>
        <v>Parent Map</v>
      </c>
      <c r="Q1255" s="5" t="s">
        <v>2450</v>
      </c>
      <c r="R1255">
        <v>44</v>
      </c>
      <c r="S1255" s="4">
        <f t="shared" si="444"/>
        <v>0</v>
      </c>
      <c r="T1255" s="4">
        <f t="shared" si="445"/>
        <v>55</v>
      </c>
      <c r="U1255" s="4">
        <f t="shared" si="446"/>
        <v>31</v>
      </c>
      <c r="V1255" s="4">
        <f t="shared" si="447"/>
        <v>0</v>
      </c>
      <c r="W1255">
        <v>541</v>
      </c>
      <c r="X1255" s="5" t="s">
        <v>4518</v>
      </c>
      <c r="AQ1255" s="19">
        <v>511</v>
      </c>
      <c r="AU1255" s="19">
        <f>AQ1255</f>
        <v>511</v>
      </c>
      <c r="AV1255">
        <v>0</v>
      </c>
      <c r="AW1255" s="19">
        <f>F1255</f>
        <v>229</v>
      </c>
      <c r="AX1255" s="19">
        <f>G1255</f>
        <v>131</v>
      </c>
      <c r="BB1255" s="19"/>
    </row>
    <row r="1256" spans="1:54" ht="45">
      <c r="A1256">
        <v>1048</v>
      </c>
      <c r="B1256" s="4">
        <v>375</v>
      </c>
      <c r="C1256">
        <v>42</v>
      </c>
      <c r="D1256">
        <v>26</v>
      </c>
      <c r="E1256" s="17">
        <v>372</v>
      </c>
      <c r="F1256">
        <v>33</v>
      </c>
      <c r="G1256">
        <v>45</v>
      </c>
      <c r="H1256">
        <v>1</v>
      </c>
      <c r="I1256">
        <v>0</v>
      </c>
      <c r="J1256">
        <v>0</v>
      </c>
      <c r="K1256">
        <v>16</v>
      </c>
      <c r="L1256">
        <v>0</v>
      </c>
      <c r="M1256">
        <v>0</v>
      </c>
      <c r="P1256" s="4" t="str">
        <f>VLOOKUP(E1256,'Maps and Palettes'!$H$2:$I$418,2,FALSE)</f>
        <v>Esper Mountain: Exterior A</v>
      </c>
      <c r="Q1256" s="5" t="s">
        <v>2452</v>
      </c>
      <c r="R1256">
        <v>1036</v>
      </c>
      <c r="S1256" s="4">
        <f t="shared" si="444"/>
        <v>372</v>
      </c>
      <c r="T1256" s="4">
        <f t="shared" si="445"/>
        <v>43</v>
      </c>
      <c r="U1256" s="4">
        <f t="shared" si="446"/>
        <v>26</v>
      </c>
      <c r="V1256" s="4">
        <f t="shared" si="447"/>
        <v>1</v>
      </c>
      <c r="W1256">
        <v>541</v>
      </c>
      <c r="X1256" s="5" t="s">
        <v>4518</v>
      </c>
      <c r="AQ1256" s="19">
        <v>372</v>
      </c>
      <c r="BB1256" s="19"/>
    </row>
    <row r="1257" spans="1:54" ht="45">
      <c r="A1257">
        <v>1049</v>
      </c>
      <c r="B1257" s="4">
        <v>375</v>
      </c>
      <c r="C1257">
        <v>60</v>
      </c>
      <c r="D1257">
        <v>16</v>
      </c>
      <c r="E1257" s="17">
        <v>373</v>
      </c>
      <c r="F1257">
        <v>15</v>
      </c>
      <c r="G1257">
        <v>23</v>
      </c>
      <c r="H1257">
        <v>3</v>
      </c>
      <c r="I1257">
        <v>0</v>
      </c>
      <c r="J1257">
        <v>0</v>
      </c>
      <c r="K1257">
        <v>48</v>
      </c>
      <c r="L1257">
        <v>0</v>
      </c>
      <c r="M1257">
        <v>0</v>
      </c>
      <c r="P1257" s="4" t="str">
        <f>VLOOKUP(E1257,'Maps and Palettes'!$H$2:$I$418,2,FALSE)</f>
        <v>Esper Mountain: Exterior B</v>
      </c>
      <c r="Q1257" s="5" t="s">
        <v>2453</v>
      </c>
      <c r="R1257">
        <v>1042</v>
      </c>
      <c r="S1257" s="4">
        <f t="shared" si="444"/>
        <v>373</v>
      </c>
      <c r="T1257" s="4">
        <f t="shared" si="445"/>
        <v>59</v>
      </c>
      <c r="U1257" s="4">
        <f t="shared" si="446"/>
        <v>16</v>
      </c>
      <c r="V1257" s="4">
        <f t="shared" si="447"/>
        <v>3</v>
      </c>
      <c r="W1257">
        <v>541</v>
      </c>
      <c r="X1257" s="5" t="s">
        <v>4518</v>
      </c>
      <c r="AQ1257" s="19">
        <v>373</v>
      </c>
      <c r="BB1257" s="19"/>
    </row>
    <row r="1258" spans="1:54" ht="45">
      <c r="A1258">
        <v>1050</v>
      </c>
      <c r="B1258" s="4">
        <v>375</v>
      </c>
      <c r="C1258">
        <v>42</v>
      </c>
      <c r="D1258">
        <v>63</v>
      </c>
      <c r="E1258" s="17">
        <v>373</v>
      </c>
      <c r="F1258">
        <v>24</v>
      </c>
      <c r="G1258">
        <v>15</v>
      </c>
      <c r="H1258">
        <v>3</v>
      </c>
      <c r="I1258">
        <v>0</v>
      </c>
      <c r="J1258">
        <v>0</v>
      </c>
      <c r="K1258">
        <v>48</v>
      </c>
      <c r="L1258">
        <v>0</v>
      </c>
      <c r="M1258">
        <v>0</v>
      </c>
      <c r="P1258" s="4" t="str">
        <f>VLOOKUP(E1258,'Maps and Palettes'!$H$2:$I$418,2,FALSE)</f>
        <v>Esper Mountain: Exterior B</v>
      </c>
      <c r="Q1258" s="5" t="s">
        <v>2454</v>
      </c>
      <c r="R1258">
        <v>1043</v>
      </c>
      <c r="S1258" s="4">
        <f t="shared" si="444"/>
        <v>373</v>
      </c>
      <c r="T1258" s="4">
        <f t="shared" si="445"/>
        <v>42</v>
      </c>
      <c r="U1258" s="4">
        <f t="shared" si="446"/>
        <v>62</v>
      </c>
      <c r="V1258" s="4">
        <f t="shared" si="447"/>
        <v>0</v>
      </c>
      <c r="W1258">
        <v>542</v>
      </c>
      <c r="X1258" s="5" t="s">
        <v>4519</v>
      </c>
      <c r="AQ1258" s="19">
        <v>373</v>
      </c>
      <c r="BB1258" s="19"/>
    </row>
    <row r="1259" spans="1:54" ht="30">
      <c r="A1259">
        <v>1051</v>
      </c>
      <c r="B1259" s="4">
        <v>375</v>
      </c>
      <c r="C1259">
        <v>53</v>
      </c>
      <c r="D1259">
        <v>62</v>
      </c>
      <c r="E1259" s="17">
        <v>371</v>
      </c>
      <c r="F1259">
        <v>19</v>
      </c>
      <c r="G1259">
        <v>15</v>
      </c>
      <c r="H1259">
        <v>2</v>
      </c>
      <c r="I1259">
        <v>0</v>
      </c>
      <c r="J1259">
        <v>0</v>
      </c>
      <c r="K1259">
        <v>32</v>
      </c>
      <c r="L1259">
        <v>0</v>
      </c>
      <c r="M1259">
        <v>0</v>
      </c>
      <c r="P1259" s="4" t="str">
        <f>VLOOKUP(E1259,'Maps and Palettes'!$H$2:$I$418,2,FALSE)</f>
        <v>Esper Mountain: Statue Cave</v>
      </c>
      <c r="Q1259" s="5" t="s">
        <v>2455</v>
      </c>
      <c r="R1259">
        <v>1033</v>
      </c>
      <c r="S1259" s="4">
        <f t="shared" si="444"/>
        <v>371</v>
      </c>
      <c r="T1259" s="4">
        <f t="shared" si="445"/>
        <v>53</v>
      </c>
      <c r="U1259" s="4">
        <f t="shared" si="446"/>
        <v>61</v>
      </c>
      <c r="V1259" s="4">
        <f t="shared" si="447"/>
        <v>0</v>
      </c>
      <c r="W1259">
        <v>542</v>
      </c>
      <c r="X1259" s="5" t="s">
        <v>4519</v>
      </c>
      <c r="AQ1259" s="19">
        <v>371</v>
      </c>
      <c r="BB1259" s="19"/>
    </row>
    <row r="1260" spans="1:54" ht="30">
      <c r="A1260">
        <v>1052</v>
      </c>
      <c r="B1260" s="4">
        <v>375</v>
      </c>
      <c r="C1260">
        <v>2</v>
      </c>
      <c r="D1260">
        <v>45</v>
      </c>
      <c r="E1260" s="17">
        <v>371</v>
      </c>
      <c r="F1260">
        <v>9</v>
      </c>
      <c r="G1260">
        <v>9</v>
      </c>
      <c r="H1260">
        <v>3</v>
      </c>
      <c r="I1260">
        <v>0</v>
      </c>
      <c r="J1260">
        <v>0</v>
      </c>
      <c r="K1260">
        <v>48</v>
      </c>
      <c r="L1260">
        <v>0</v>
      </c>
      <c r="M1260">
        <v>0</v>
      </c>
      <c r="P1260" s="4" t="str">
        <f>VLOOKUP(E1260,'Maps and Palettes'!$H$2:$I$418,2,FALSE)</f>
        <v>Esper Mountain: Statue Cave</v>
      </c>
      <c r="Q1260" s="5" t="s">
        <v>2456</v>
      </c>
      <c r="R1260">
        <v>1032</v>
      </c>
      <c r="S1260" s="4">
        <f t="shared" si="444"/>
        <v>371</v>
      </c>
      <c r="T1260" s="4">
        <f t="shared" si="445"/>
        <v>3</v>
      </c>
      <c r="U1260" s="4">
        <f t="shared" si="446"/>
        <v>45</v>
      </c>
      <c r="V1260" s="4">
        <f t="shared" si="447"/>
        <v>1</v>
      </c>
      <c r="W1260">
        <v>543</v>
      </c>
      <c r="X1260" s="5" t="s">
        <v>4520</v>
      </c>
      <c r="AQ1260" s="19">
        <v>371</v>
      </c>
      <c r="BB1260" s="19"/>
    </row>
    <row r="1261" spans="1:54" ht="30">
      <c r="A1261">
        <v>1053</v>
      </c>
      <c r="B1261" s="4">
        <v>375</v>
      </c>
      <c r="C1261">
        <v>32</v>
      </c>
      <c r="D1261">
        <v>50</v>
      </c>
      <c r="E1261" s="17">
        <v>373</v>
      </c>
      <c r="F1261">
        <v>17</v>
      </c>
      <c r="G1261">
        <v>9</v>
      </c>
      <c r="H1261">
        <v>3</v>
      </c>
      <c r="I1261">
        <v>0</v>
      </c>
      <c r="J1261">
        <v>0</v>
      </c>
      <c r="K1261">
        <v>48</v>
      </c>
      <c r="L1261">
        <v>0</v>
      </c>
      <c r="M1261">
        <v>0</v>
      </c>
      <c r="P1261" s="4" t="str">
        <f>VLOOKUP(E1261,'Maps and Palettes'!$H$2:$I$418,2,FALSE)</f>
        <v>Esper Mountain: Exterior B</v>
      </c>
      <c r="Q1261" s="5" t="s">
        <v>2457</v>
      </c>
      <c r="R1261">
        <v>1044</v>
      </c>
      <c r="S1261" s="4">
        <f t="shared" si="444"/>
        <v>373</v>
      </c>
      <c r="T1261" s="4">
        <f t="shared" si="445"/>
        <v>33</v>
      </c>
      <c r="U1261" s="4">
        <f t="shared" si="446"/>
        <v>50</v>
      </c>
      <c r="V1261" s="4">
        <f t="shared" si="447"/>
        <v>1</v>
      </c>
      <c r="W1261">
        <v>544</v>
      </c>
      <c r="X1261" s="5" t="s">
        <v>4521</v>
      </c>
      <c r="AQ1261" s="19">
        <v>373</v>
      </c>
      <c r="BB1261" s="19"/>
    </row>
    <row r="1262" spans="1:54" ht="45">
      <c r="A1262">
        <v>1054</v>
      </c>
      <c r="B1262" s="4">
        <v>375</v>
      </c>
      <c r="C1262">
        <v>36</v>
      </c>
      <c r="D1262">
        <v>41</v>
      </c>
      <c r="E1262" s="17">
        <v>374</v>
      </c>
      <c r="F1262">
        <v>11</v>
      </c>
      <c r="G1262">
        <v>12</v>
      </c>
      <c r="H1262">
        <v>1</v>
      </c>
      <c r="I1262">
        <v>0</v>
      </c>
      <c r="J1262">
        <v>0</v>
      </c>
      <c r="K1262">
        <v>16</v>
      </c>
      <c r="L1262">
        <v>0</v>
      </c>
      <c r="M1262">
        <v>0</v>
      </c>
      <c r="P1262" s="4" t="str">
        <f>VLOOKUP(E1262,'Maps and Palettes'!$H$2:$I$418,2,FALSE)</f>
        <v>Esper Mountain: Exterior C</v>
      </c>
      <c r="Q1262" s="5" t="s">
        <v>2458</v>
      </c>
      <c r="R1262">
        <v>1045</v>
      </c>
      <c r="S1262" s="4">
        <f t="shared" si="444"/>
        <v>374</v>
      </c>
      <c r="T1262" s="4">
        <f t="shared" si="445"/>
        <v>36</v>
      </c>
      <c r="U1262" s="4">
        <f t="shared" si="446"/>
        <v>42</v>
      </c>
      <c r="V1262" s="4">
        <f t="shared" si="447"/>
        <v>2</v>
      </c>
      <c r="W1262">
        <v>544</v>
      </c>
      <c r="X1262" s="5" t="s">
        <v>4521</v>
      </c>
      <c r="AQ1262" s="19">
        <v>374</v>
      </c>
      <c r="BB1262" s="19"/>
    </row>
    <row r="1263" spans="1:54" ht="30">
      <c r="A1263">
        <v>1055</v>
      </c>
      <c r="B1263" s="4">
        <v>375</v>
      </c>
      <c r="C1263">
        <v>52</v>
      </c>
      <c r="D1263">
        <v>46</v>
      </c>
      <c r="E1263" s="17">
        <v>372</v>
      </c>
      <c r="F1263">
        <v>40</v>
      </c>
      <c r="G1263">
        <v>33</v>
      </c>
      <c r="H1263">
        <v>1</v>
      </c>
      <c r="I1263">
        <v>0</v>
      </c>
      <c r="J1263">
        <v>0</v>
      </c>
      <c r="K1263">
        <v>16</v>
      </c>
      <c r="L1263">
        <v>0</v>
      </c>
      <c r="M1263">
        <v>0</v>
      </c>
      <c r="P1263" s="4" t="str">
        <f>VLOOKUP(E1263,'Maps and Palettes'!$H$2:$I$418,2,FALSE)</f>
        <v>Esper Mountain: Exterior A</v>
      </c>
      <c r="Q1263" s="5" t="s">
        <v>2459</v>
      </c>
      <c r="R1263">
        <v>1037</v>
      </c>
      <c r="S1263" s="4">
        <f t="shared" si="444"/>
        <v>372</v>
      </c>
      <c r="T1263" s="4">
        <f t="shared" si="445"/>
        <v>51</v>
      </c>
      <c r="U1263" s="4">
        <f t="shared" si="446"/>
        <v>46</v>
      </c>
      <c r="V1263" s="4">
        <f t="shared" si="447"/>
        <v>3</v>
      </c>
      <c r="W1263">
        <v>545</v>
      </c>
      <c r="X1263" s="5" t="s">
        <v>4522</v>
      </c>
      <c r="AQ1263" s="19">
        <v>372</v>
      </c>
      <c r="BB1263" s="19"/>
    </row>
    <row r="1264" spans="1:54" ht="30">
      <c r="A1264">
        <v>1056</v>
      </c>
      <c r="B1264" s="4">
        <v>375</v>
      </c>
      <c r="C1264">
        <v>45</v>
      </c>
      <c r="D1264">
        <v>41</v>
      </c>
      <c r="E1264" s="17">
        <v>372</v>
      </c>
      <c r="F1264">
        <v>51</v>
      </c>
      <c r="G1264">
        <v>17</v>
      </c>
      <c r="H1264">
        <v>2</v>
      </c>
      <c r="I1264">
        <v>0</v>
      </c>
      <c r="J1264">
        <v>0</v>
      </c>
      <c r="K1264">
        <v>32</v>
      </c>
      <c r="L1264">
        <v>0</v>
      </c>
      <c r="M1264">
        <v>0</v>
      </c>
      <c r="P1264" s="4" t="str">
        <f>VLOOKUP(E1264,'Maps and Palettes'!$H$2:$I$418,2,FALSE)</f>
        <v>Esper Mountain: Exterior A</v>
      </c>
      <c r="Q1264" s="5" t="s">
        <v>2460</v>
      </c>
      <c r="R1264">
        <v>1039</v>
      </c>
      <c r="S1264" s="4">
        <f t="shared" si="444"/>
        <v>372</v>
      </c>
      <c r="T1264" s="4">
        <f t="shared" si="445"/>
        <v>45</v>
      </c>
      <c r="U1264" s="4">
        <f t="shared" si="446"/>
        <v>42</v>
      </c>
      <c r="V1264" s="4">
        <f t="shared" si="447"/>
        <v>2</v>
      </c>
      <c r="W1264">
        <v>546</v>
      </c>
      <c r="X1264" s="5" t="s">
        <v>4523</v>
      </c>
      <c r="AQ1264" s="19">
        <v>372</v>
      </c>
      <c r="BB1264" s="19"/>
    </row>
    <row r="1265" spans="1:54" ht="30">
      <c r="A1265">
        <v>1057</v>
      </c>
      <c r="B1265" s="4">
        <v>375</v>
      </c>
      <c r="C1265">
        <v>16</v>
      </c>
      <c r="D1265">
        <v>8</v>
      </c>
      <c r="E1265" s="17">
        <v>372</v>
      </c>
      <c r="F1265">
        <v>40</v>
      </c>
      <c r="G1265">
        <v>20</v>
      </c>
      <c r="H1265">
        <v>2</v>
      </c>
      <c r="I1265">
        <v>0</v>
      </c>
      <c r="J1265">
        <v>0</v>
      </c>
      <c r="K1265">
        <v>32</v>
      </c>
      <c r="L1265">
        <v>0</v>
      </c>
      <c r="M1265">
        <v>0</v>
      </c>
      <c r="P1265" s="4" t="str">
        <f>VLOOKUP(E1265,'Maps and Palettes'!$H$2:$I$418,2,FALSE)</f>
        <v>Esper Mountain: Exterior A</v>
      </c>
      <c r="Q1265" s="5" t="s">
        <v>2461</v>
      </c>
      <c r="R1265">
        <v>1041</v>
      </c>
      <c r="S1265" s="4">
        <f t="shared" si="444"/>
        <v>372</v>
      </c>
      <c r="T1265" s="4">
        <f t="shared" si="445"/>
        <v>16</v>
      </c>
      <c r="U1265" s="4">
        <f t="shared" si="446"/>
        <v>9</v>
      </c>
      <c r="V1265" s="4">
        <f t="shared" si="447"/>
        <v>2</v>
      </c>
      <c r="W1265">
        <v>547</v>
      </c>
      <c r="X1265" s="5" t="s">
        <v>4524</v>
      </c>
      <c r="AQ1265" s="19">
        <v>372</v>
      </c>
      <c r="BB1265" s="19"/>
    </row>
    <row r="1266" spans="1:54">
      <c r="A1266">
        <v>1058</v>
      </c>
      <c r="B1266" s="4">
        <v>377</v>
      </c>
      <c r="C1266">
        <v>13</v>
      </c>
      <c r="D1266">
        <v>18</v>
      </c>
      <c r="E1266" s="17">
        <v>378</v>
      </c>
      <c r="F1266">
        <v>33</v>
      </c>
      <c r="G1266">
        <v>43</v>
      </c>
      <c r="H1266">
        <v>0</v>
      </c>
      <c r="I1266">
        <v>0</v>
      </c>
      <c r="J1266">
        <v>0</v>
      </c>
      <c r="K1266">
        <v>0</v>
      </c>
      <c r="L1266">
        <v>0</v>
      </c>
      <c r="M1266">
        <v>0</v>
      </c>
      <c r="P1266" s="4" t="str">
        <f>VLOOKUP(E1266,'Maps and Palettes'!$H$2:$I$418,2,FALSE)</f>
        <v>Imperial Base: Interior</v>
      </c>
      <c r="Q1266" s="5" t="s">
        <v>2463</v>
      </c>
      <c r="R1266" s="4">
        <v>1061</v>
      </c>
      <c r="S1266" s="4">
        <f t="shared" si="444"/>
        <v>378</v>
      </c>
      <c r="T1266" s="4">
        <f t="shared" si="445"/>
        <v>13</v>
      </c>
      <c r="U1266" s="4">
        <f t="shared" si="446"/>
        <v>20</v>
      </c>
      <c r="V1266" s="4">
        <f t="shared" si="447"/>
        <v>2</v>
      </c>
      <c r="W1266">
        <v>548</v>
      </c>
      <c r="X1266" s="4" t="s">
        <v>176</v>
      </c>
      <c r="AQ1266" s="19">
        <v>378</v>
      </c>
      <c r="BB1266" s="19"/>
    </row>
    <row r="1267" spans="1:54" ht="30">
      <c r="A1267">
        <v>1059</v>
      </c>
      <c r="B1267" s="4">
        <v>377</v>
      </c>
      <c r="C1267">
        <v>5</v>
      </c>
      <c r="D1267">
        <v>17</v>
      </c>
      <c r="E1267" s="17">
        <v>0</v>
      </c>
      <c r="F1267">
        <v>164</v>
      </c>
      <c r="G1267">
        <v>194</v>
      </c>
      <c r="H1267">
        <v>3</v>
      </c>
      <c r="I1267">
        <v>0</v>
      </c>
      <c r="J1267">
        <v>0</v>
      </c>
      <c r="K1267">
        <v>48</v>
      </c>
      <c r="L1267">
        <v>0</v>
      </c>
      <c r="M1267">
        <v>0</v>
      </c>
      <c r="P1267" s="4" t="str">
        <f>VLOOKUP(E1267,'Maps and Palettes'!$H$2:$I$418,2,FALSE)</f>
        <v>World of Balance</v>
      </c>
      <c r="Q1267" s="5" t="s">
        <v>2464</v>
      </c>
      <c r="W1267">
        <v>548</v>
      </c>
      <c r="X1267" s="4" t="s">
        <v>176</v>
      </c>
      <c r="AO1267" s="19" t="s">
        <v>0</v>
      </c>
      <c r="AP1267" s="19" t="s">
        <v>6031</v>
      </c>
      <c r="AQ1267" s="19">
        <v>0</v>
      </c>
      <c r="AR1267" s="19" t="s">
        <v>2464</v>
      </c>
      <c r="BB1267" s="19"/>
    </row>
    <row r="1268" spans="1:54" ht="30">
      <c r="A1268">
        <v>1060</v>
      </c>
      <c r="B1268" s="4">
        <v>377</v>
      </c>
      <c r="C1268">
        <v>5</v>
      </c>
      <c r="D1268">
        <v>18</v>
      </c>
      <c r="E1268" s="17">
        <v>0</v>
      </c>
      <c r="F1268">
        <v>164</v>
      </c>
      <c r="G1268">
        <v>194</v>
      </c>
      <c r="H1268">
        <v>3</v>
      </c>
      <c r="I1268">
        <v>0</v>
      </c>
      <c r="J1268">
        <v>0</v>
      </c>
      <c r="K1268">
        <v>48</v>
      </c>
      <c r="L1268">
        <v>0</v>
      </c>
      <c r="M1268">
        <v>0</v>
      </c>
      <c r="P1268" s="4" t="str">
        <f>VLOOKUP(E1268,'Maps and Palettes'!$H$2:$I$418,2,FALSE)</f>
        <v>World of Balance</v>
      </c>
      <c r="Q1268" s="5" t="s">
        <v>2465</v>
      </c>
      <c r="W1268">
        <v>548</v>
      </c>
      <c r="X1268" s="4" t="s">
        <v>176</v>
      </c>
      <c r="AP1268" s="19" t="s">
        <v>6031</v>
      </c>
      <c r="AQ1268" s="19">
        <v>0</v>
      </c>
      <c r="BB1268" s="19"/>
    </row>
    <row r="1269" spans="1:54" ht="30">
      <c r="A1269">
        <v>1263</v>
      </c>
      <c r="B1269" s="4">
        <v>377</v>
      </c>
      <c r="C1269">
        <v>31</v>
      </c>
      <c r="D1269">
        <v>12</v>
      </c>
      <c r="E1269" s="17">
        <v>0</v>
      </c>
      <c r="F1269">
        <v>167</v>
      </c>
      <c r="G1269">
        <v>194</v>
      </c>
      <c r="H1269">
        <v>1</v>
      </c>
      <c r="I1269">
        <v>0</v>
      </c>
      <c r="J1269">
        <v>0</v>
      </c>
      <c r="K1269">
        <v>16</v>
      </c>
      <c r="L1269">
        <v>2</v>
      </c>
      <c r="M1269">
        <v>128</v>
      </c>
      <c r="N1269" s="4" t="s">
        <v>250</v>
      </c>
      <c r="O1269" s="4" t="s">
        <v>299</v>
      </c>
      <c r="P1269" s="4" t="str">
        <f>VLOOKUP(E1269,'Maps and Palettes'!$H$2:$I$418,2,FALSE)</f>
        <v>World of Balance</v>
      </c>
      <c r="Q1269" s="5" t="s">
        <v>2466</v>
      </c>
      <c r="W1269">
        <v>548</v>
      </c>
      <c r="X1269" s="4" t="s">
        <v>176</v>
      </c>
      <c r="AQ1269" s="19">
        <v>0</v>
      </c>
      <c r="BB1269" s="19"/>
    </row>
    <row r="1270" spans="1:54">
      <c r="A1270">
        <v>1061</v>
      </c>
      <c r="B1270" s="4">
        <v>378</v>
      </c>
      <c r="C1270">
        <v>33</v>
      </c>
      <c r="D1270">
        <v>44</v>
      </c>
      <c r="E1270" s="17">
        <v>377</v>
      </c>
      <c r="F1270">
        <v>13</v>
      </c>
      <c r="G1270">
        <v>20</v>
      </c>
      <c r="H1270">
        <v>2</v>
      </c>
      <c r="I1270">
        <v>0</v>
      </c>
      <c r="J1270">
        <v>0</v>
      </c>
      <c r="K1270">
        <v>32</v>
      </c>
      <c r="L1270">
        <v>0</v>
      </c>
      <c r="M1270">
        <v>0</v>
      </c>
      <c r="P1270" s="4" t="str">
        <f>VLOOKUP(E1270,'Maps and Palettes'!$H$2:$I$418,2,FALSE)</f>
        <v>Imperial Base: Exterior</v>
      </c>
      <c r="Q1270" s="5" t="s">
        <v>2467</v>
      </c>
      <c r="R1270">
        <v>1058</v>
      </c>
      <c r="S1270" s="4">
        <f t="shared" ref="S1270:S1276" si="448">IF(VLOOKUP(R1270,$A$3:$M$1354,5,FALSE)=511,"parent_map",VLOOKUP(R1270,$A$3:$M$1354,2,FALSE))</f>
        <v>377</v>
      </c>
      <c r="T1270" s="4">
        <f t="shared" ref="T1270:T1276" si="449">VLOOKUP(R1270,$A$3:$M$1354,6,FALSE)</f>
        <v>33</v>
      </c>
      <c r="U1270" s="4">
        <f t="shared" ref="U1270:U1276" si="450">VLOOKUP(R1270,$A$3:$M$1354,7,FALSE)</f>
        <v>43</v>
      </c>
      <c r="V1270" s="4">
        <f t="shared" ref="V1270:V1276" si="451">VLOOKUP(R1270,$A$3:$M$1354,8,FALSE)</f>
        <v>0</v>
      </c>
      <c r="W1270">
        <v>549</v>
      </c>
      <c r="X1270" s="4" t="s">
        <v>1351</v>
      </c>
      <c r="AQ1270" s="19">
        <v>377</v>
      </c>
      <c r="BB1270" s="19"/>
    </row>
    <row r="1271" spans="1:54" ht="30">
      <c r="A1271">
        <v>1062</v>
      </c>
      <c r="B1271" s="4">
        <v>378</v>
      </c>
      <c r="C1271">
        <v>39</v>
      </c>
      <c r="D1271">
        <v>40</v>
      </c>
      <c r="E1271" s="17">
        <v>378</v>
      </c>
      <c r="F1271">
        <v>52</v>
      </c>
      <c r="G1271">
        <v>33</v>
      </c>
      <c r="H1271">
        <v>1</v>
      </c>
      <c r="I1271">
        <v>0</v>
      </c>
      <c r="J1271">
        <v>0</v>
      </c>
      <c r="K1271">
        <v>16</v>
      </c>
      <c r="L1271">
        <v>0</v>
      </c>
      <c r="M1271">
        <v>0</v>
      </c>
      <c r="P1271" s="4" t="str">
        <f>VLOOKUP(E1271,'Maps and Palettes'!$H$2:$I$418,2,FALSE)</f>
        <v>Imperial Base: Interior</v>
      </c>
      <c r="Q1271" s="5" t="s">
        <v>2468</v>
      </c>
      <c r="R1271">
        <v>1063</v>
      </c>
      <c r="S1271" s="4">
        <f t="shared" si="448"/>
        <v>378</v>
      </c>
      <c r="T1271" s="4">
        <f t="shared" si="449"/>
        <v>38</v>
      </c>
      <c r="U1271" s="4">
        <f t="shared" si="450"/>
        <v>39</v>
      </c>
      <c r="V1271" s="4">
        <f t="shared" si="451"/>
        <v>3</v>
      </c>
      <c r="W1271">
        <v>549</v>
      </c>
      <c r="X1271" s="4" t="s">
        <v>1351</v>
      </c>
      <c r="AQ1271" s="19">
        <v>378</v>
      </c>
      <c r="BB1271" s="19"/>
    </row>
    <row r="1272" spans="1:54">
      <c r="A1272">
        <v>1063</v>
      </c>
      <c r="B1272" s="4">
        <v>378</v>
      </c>
      <c r="C1272">
        <v>51</v>
      </c>
      <c r="D1272">
        <v>32</v>
      </c>
      <c r="E1272" s="17">
        <v>378</v>
      </c>
      <c r="F1272">
        <v>38</v>
      </c>
      <c r="G1272">
        <v>39</v>
      </c>
      <c r="H1272">
        <v>3</v>
      </c>
      <c r="I1272">
        <v>0</v>
      </c>
      <c r="J1272">
        <v>0</v>
      </c>
      <c r="K1272">
        <v>48</v>
      </c>
      <c r="L1272">
        <v>0</v>
      </c>
      <c r="M1272">
        <v>0</v>
      </c>
      <c r="P1272" s="4" t="str">
        <f>VLOOKUP(E1272,'Maps and Palettes'!$H$2:$I$418,2,FALSE)</f>
        <v>Imperial Base: Interior</v>
      </c>
      <c r="Q1272" s="5" t="s">
        <v>2469</v>
      </c>
      <c r="R1272">
        <v>1062</v>
      </c>
      <c r="S1272" s="4">
        <f t="shared" si="448"/>
        <v>378</v>
      </c>
      <c r="T1272" s="4">
        <f t="shared" si="449"/>
        <v>52</v>
      </c>
      <c r="U1272" s="4">
        <f t="shared" si="450"/>
        <v>33</v>
      </c>
      <c r="V1272" s="4">
        <f t="shared" si="451"/>
        <v>1</v>
      </c>
      <c r="W1272">
        <v>550</v>
      </c>
      <c r="X1272" s="4" t="s">
        <v>3267</v>
      </c>
      <c r="AQ1272" s="19">
        <v>378</v>
      </c>
      <c r="BB1272" s="19"/>
    </row>
    <row r="1273" spans="1:54" ht="30">
      <c r="A1273">
        <v>1064</v>
      </c>
      <c r="B1273" s="4">
        <v>382</v>
      </c>
      <c r="C1273">
        <v>25</v>
      </c>
      <c r="D1273">
        <v>38</v>
      </c>
      <c r="E1273" s="17">
        <v>511</v>
      </c>
      <c r="F1273">
        <v>168</v>
      </c>
      <c r="G1273">
        <v>194</v>
      </c>
      <c r="H1273">
        <v>3</v>
      </c>
      <c r="I1273">
        <v>0</v>
      </c>
      <c r="J1273">
        <v>0</v>
      </c>
      <c r="K1273">
        <v>48</v>
      </c>
      <c r="L1273">
        <v>0</v>
      </c>
      <c r="M1273">
        <v>0</v>
      </c>
      <c r="P1273" s="4" t="str">
        <f>VLOOKUP(E1273,'Maps and Palettes'!$H$2:$I$418,2,FALSE)</f>
        <v>Parent Map</v>
      </c>
      <c r="Q1273" s="5" t="s">
        <v>2470</v>
      </c>
      <c r="R1273">
        <v>43</v>
      </c>
      <c r="S1273">
        <f t="shared" si="448"/>
        <v>0</v>
      </c>
      <c r="T1273">
        <f t="shared" si="449"/>
        <v>25</v>
      </c>
      <c r="U1273">
        <f t="shared" si="450"/>
        <v>37</v>
      </c>
      <c r="V1273">
        <f t="shared" si="451"/>
        <v>0</v>
      </c>
      <c r="W1273">
        <v>551</v>
      </c>
      <c r="X1273" s="4" t="s">
        <v>3268</v>
      </c>
      <c r="AQ1273" s="19">
        <v>511</v>
      </c>
      <c r="AU1273" s="19">
        <f>AQ1273</f>
        <v>511</v>
      </c>
      <c r="AV1273">
        <v>0</v>
      </c>
      <c r="AW1273" s="19">
        <f>F1273</f>
        <v>168</v>
      </c>
      <c r="AX1273" s="19">
        <f>G1273</f>
        <v>194</v>
      </c>
      <c r="BB1273" s="19"/>
    </row>
    <row r="1274" spans="1:54" ht="30">
      <c r="A1274">
        <v>1065</v>
      </c>
      <c r="B1274" s="4">
        <v>382</v>
      </c>
      <c r="C1274">
        <v>31</v>
      </c>
      <c r="D1274">
        <v>43</v>
      </c>
      <c r="E1274" s="17">
        <v>383</v>
      </c>
      <c r="F1274">
        <v>50</v>
      </c>
      <c r="G1274">
        <v>43</v>
      </c>
      <c r="H1274">
        <v>2</v>
      </c>
      <c r="I1274">
        <v>1</v>
      </c>
      <c r="J1274">
        <v>0</v>
      </c>
      <c r="K1274">
        <v>40</v>
      </c>
      <c r="L1274">
        <v>0</v>
      </c>
      <c r="M1274">
        <v>0</v>
      </c>
      <c r="P1274" s="4" t="str">
        <f>VLOOKUP(E1274,'Maps and Palettes'!$H$2:$I$418,2,FALSE)</f>
        <v>Cave to the Sealed Gate: 2nd Cave</v>
      </c>
      <c r="Q1274" s="5" t="s">
        <v>2471</v>
      </c>
      <c r="R1274">
        <v>1066</v>
      </c>
      <c r="S1274" s="4">
        <f t="shared" si="448"/>
        <v>383</v>
      </c>
      <c r="T1274" s="4">
        <f t="shared" si="449"/>
        <v>31</v>
      </c>
      <c r="U1274" s="4">
        <f t="shared" si="450"/>
        <v>42</v>
      </c>
      <c r="V1274" s="4">
        <f t="shared" si="451"/>
        <v>0</v>
      </c>
      <c r="W1274">
        <v>551</v>
      </c>
      <c r="X1274" s="4" t="s">
        <v>3268</v>
      </c>
      <c r="AQ1274" s="19">
        <v>383</v>
      </c>
      <c r="BB1274" s="19"/>
    </row>
    <row r="1275" spans="1:54" ht="30">
      <c r="A1275">
        <v>1066</v>
      </c>
      <c r="B1275" s="4">
        <v>383</v>
      </c>
      <c r="C1275">
        <v>50</v>
      </c>
      <c r="D1275">
        <v>42</v>
      </c>
      <c r="E1275" s="17">
        <v>382</v>
      </c>
      <c r="F1275">
        <v>31</v>
      </c>
      <c r="G1275">
        <v>42</v>
      </c>
      <c r="H1275">
        <v>0</v>
      </c>
      <c r="I1275">
        <v>0</v>
      </c>
      <c r="J1275">
        <v>0</v>
      </c>
      <c r="K1275">
        <v>0</v>
      </c>
      <c r="L1275">
        <v>0</v>
      </c>
      <c r="M1275">
        <v>0</v>
      </c>
      <c r="P1275" s="4" t="str">
        <f>VLOOKUP(E1275,'Maps and Palettes'!$H$2:$I$418,2,FALSE)</f>
        <v>Cave to the Sealed Gate: 1st Cave</v>
      </c>
      <c r="Q1275" s="5" t="s">
        <v>2472</v>
      </c>
      <c r="R1275">
        <v>1065</v>
      </c>
      <c r="S1275" s="4">
        <f t="shared" si="448"/>
        <v>382</v>
      </c>
      <c r="T1275" s="4">
        <f t="shared" si="449"/>
        <v>50</v>
      </c>
      <c r="U1275" s="4">
        <f t="shared" si="450"/>
        <v>43</v>
      </c>
      <c r="V1275" s="4">
        <f t="shared" si="451"/>
        <v>2</v>
      </c>
      <c r="W1275">
        <v>552</v>
      </c>
      <c r="X1275" s="4" t="s">
        <v>3269</v>
      </c>
      <c r="AQ1275" s="19">
        <v>382</v>
      </c>
      <c r="BB1275" s="19"/>
    </row>
    <row r="1276" spans="1:54" ht="30">
      <c r="A1276">
        <v>1067</v>
      </c>
      <c r="B1276" s="4">
        <v>383</v>
      </c>
      <c r="C1276">
        <v>53</v>
      </c>
      <c r="D1276">
        <v>58</v>
      </c>
      <c r="E1276" s="17">
        <v>385</v>
      </c>
      <c r="F1276">
        <v>1</v>
      </c>
      <c r="G1276">
        <v>2</v>
      </c>
      <c r="H1276">
        <v>2</v>
      </c>
      <c r="I1276">
        <v>1</v>
      </c>
      <c r="J1276">
        <v>0</v>
      </c>
      <c r="K1276">
        <v>40</v>
      </c>
      <c r="L1276">
        <v>0</v>
      </c>
      <c r="M1276">
        <v>0</v>
      </c>
      <c r="P1276" s="4" t="str">
        <f>VLOOKUP(E1276,'Maps and Palettes'!$H$2:$I$418,2,FALSE)</f>
        <v>Cave to the Sealed Gate: Lava Puzzle</v>
      </c>
      <c r="Q1276" s="5" t="s">
        <v>2473</v>
      </c>
      <c r="R1276">
        <v>1075</v>
      </c>
      <c r="S1276" s="4">
        <f t="shared" si="448"/>
        <v>385</v>
      </c>
      <c r="T1276" s="4">
        <f t="shared" si="449"/>
        <v>53</v>
      </c>
      <c r="U1276" s="4">
        <f t="shared" si="450"/>
        <v>57</v>
      </c>
      <c r="V1276" s="4">
        <f t="shared" si="451"/>
        <v>0</v>
      </c>
      <c r="W1276">
        <v>552</v>
      </c>
      <c r="X1276" s="4" t="s">
        <v>3269</v>
      </c>
      <c r="AQ1276" s="19">
        <v>385</v>
      </c>
      <c r="BB1276" s="19"/>
    </row>
    <row r="1277" spans="1:54" ht="30">
      <c r="A1277">
        <v>1068</v>
      </c>
      <c r="B1277" s="4">
        <v>384</v>
      </c>
      <c r="C1277">
        <v>29</v>
      </c>
      <c r="D1277">
        <v>48</v>
      </c>
      <c r="E1277" s="17">
        <v>383</v>
      </c>
      <c r="F1277">
        <v>118</v>
      </c>
      <c r="G1277">
        <v>54</v>
      </c>
      <c r="H1277">
        <v>0</v>
      </c>
      <c r="I1277">
        <v>1</v>
      </c>
      <c r="J1277">
        <v>0</v>
      </c>
      <c r="K1277">
        <v>8</v>
      </c>
      <c r="L1277">
        <v>0</v>
      </c>
      <c r="M1277">
        <v>0</v>
      </c>
      <c r="P1277" s="4" t="str">
        <f>VLOOKUP(E1277,'Maps and Palettes'!$H$2:$I$418,2,FALSE)</f>
        <v>Cave to the Sealed Gate: 2nd Cave</v>
      </c>
      <c r="Q1277" s="5" t="s">
        <v>2719</v>
      </c>
      <c r="AC1277" s="5" t="s">
        <v>2474</v>
      </c>
      <c r="AQ1277" s="19">
        <v>383</v>
      </c>
      <c r="BB1277" s="19"/>
    </row>
    <row r="1278" spans="1:54" ht="30">
      <c r="A1278">
        <v>1069</v>
      </c>
      <c r="B1278" s="4">
        <v>384</v>
      </c>
      <c r="C1278">
        <v>4</v>
      </c>
      <c r="D1278">
        <v>36</v>
      </c>
      <c r="E1278" s="17">
        <v>384</v>
      </c>
      <c r="F1278">
        <v>121</v>
      </c>
      <c r="G1278">
        <v>22</v>
      </c>
      <c r="H1278">
        <v>0</v>
      </c>
      <c r="I1278">
        <v>0</v>
      </c>
      <c r="J1278">
        <v>0</v>
      </c>
      <c r="K1278">
        <v>0</v>
      </c>
      <c r="L1278">
        <v>0</v>
      </c>
      <c r="M1278">
        <v>0</v>
      </c>
      <c r="P1278" s="4" t="str">
        <f>VLOOKUP(E1278,'Maps and Palettes'!$H$2:$I$418,2,FALSE)</f>
        <v>Cave to the Sealed Gate: Other Caves</v>
      </c>
      <c r="Q1278" s="5" t="s">
        <v>2475</v>
      </c>
      <c r="R1278">
        <v>1070</v>
      </c>
      <c r="S1278" s="4">
        <f t="shared" ref="S1278:S1298" si="452">IF(VLOOKUP(R1278,$A$3:$M$1354,5,FALSE)=511,"parent_map",VLOOKUP(R1278,$A$3:$M$1354,2,FALSE))</f>
        <v>384</v>
      </c>
      <c r="T1278" s="4">
        <f t="shared" ref="T1278:T1298" si="453">VLOOKUP(R1278,$A$3:$M$1354,6,FALSE)</f>
        <v>4</v>
      </c>
      <c r="U1278" s="4">
        <f t="shared" ref="U1278:U1298" si="454">VLOOKUP(R1278,$A$3:$M$1354,7,FALSE)</f>
        <v>37</v>
      </c>
      <c r="V1278" s="4">
        <f t="shared" ref="V1278:V1298" si="455">VLOOKUP(R1278,$A$3:$M$1354,8,FALSE)</f>
        <v>2</v>
      </c>
      <c r="W1278">
        <v>553</v>
      </c>
      <c r="X1278" s="4" t="s">
        <v>3270</v>
      </c>
      <c r="AQ1278" s="19">
        <v>384</v>
      </c>
      <c r="BB1278" s="19"/>
    </row>
    <row r="1279" spans="1:54" ht="30">
      <c r="A1279">
        <v>1070</v>
      </c>
      <c r="B1279" s="4">
        <v>384</v>
      </c>
      <c r="C1279">
        <v>121</v>
      </c>
      <c r="D1279">
        <v>23</v>
      </c>
      <c r="E1279" s="17">
        <v>384</v>
      </c>
      <c r="F1279">
        <v>4</v>
      </c>
      <c r="G1279">
        <v>37</v>
      </c>
      <c r="H1279">
        <v>2</v>
      </c>
      <c r="I1279">
        <v>0</v>
      </c>
      <c r="J1279">
        <v>0</v>
      </c>
      <c r="K1279">
        <v>32</v>
      </c>
      <c r="L1279">
        <v>0</v>
      </c>
      <c r="M1279">
        <v>0</v>
      </c>
      <c r="P1279" s="4" t="str">
        <f>VLOOKUP(E1279,'Maps and Palettes'!$H$2:$I$418,2,FALSE)</f>
        <v>Cave to the Sealed Gate: Other Caves</v>
      </c>
      <c r="Q1279" s="5" t="s">
        <v>2476</v>
      </c>
      <c r="R1279">
        <v>1069</v>
      </c>
      <c r="S1279" s="4">
        <f t="shared" si="452"/>
        <v>384</v>
      </c>
      <c r="T1279" s="4">
        <f t="shared" si="453"/>
        <v>121</v>
      </c>
      <c r="U1279" s="4">
        <f t="shared" si="454"/>
        <v>22</v>
      </c>
      <c r="V1279" s="4">
        <f t="shared" si="455"/>
        <v>0</v>
      </c>
      <c r="W1279">
        <v>554</v>
      </c>
      <c r="X1279" s="4" t="s">
        <v>3271</v>
      </c>
      <c r="Y1279" s="4" t="s">
        <v>3272</v>
      </c>
      <c r="AQ1279" s="19">
        <v>384</v>
      </c>
      <c r="BB1279" s="19"/>
    </row>
    <row r="1280" spans="1:54" ht="30">
      <c r="A1280">
        <v>1071</v>
      </c>
      <c r="B1280" s="4">
        <v>384</v>
      </c>
      <c r="C1280">
        <v>26</v>
      </c>
      <c r="D1280">
        <v>7</v>
      </c>
      <c r="E1280" s="17">
        <v>385</v>
      </c>
      <c r="F1280">
        <v>13</v>
      </c>
      <c r="G1280">
        <v>12</v>
      </c>
      <c r="H1280">
        <v>0</v>
      </c>
      <c r="I1280">
        <v>1</v>
      </c>
      <c r="J1280">
        <v>0</v>
      </c>
      <c r="K1280">
        <v>8</v>
      </c>
      <c r="L1280">
        <v>0</v>
      </c>
      <c r="M1280">
        <v>0</v>
      </c>
      <c r="P1280" s="4" t="str">
        <f>VLOOKUP(E1280,'Maps and Palettes'!$H$2:$I$418,2,FALSE)</f>
        <v>Cave to the Sealed Gate: Lava Puzzle</v>
      </c>
      <c r="Q1280" s="5" t="s">
        <v>2477</v>
      </c>
      <c r="R1280">
        <v>1077</v>
      </c>
      <c r="S1280" s="4">
        <f t="shared" si="452"/>
        <v>385</v>
      </c>
      <c r="T1280" s="4">
        <f t="shared" si="453"/>
        <v>26</v>
      </c>
      <c r="U1280" s="4">
        <f t="shared" si="454"/>
        <v>8</v>
      </c>
      <c r="V1280" s="4">
        <f t="shared" si="455"/>
        <v>2</v>
      </c>
      <c r="W1280">
        <v>555</v>
      </c>
      <c r="X1280" s="4" t="s">
        <v>3273</v>
      </c>
      <c r="AQ1280" s="19">
        <v>385</v>
      </c>
      <c r="BB1280" s="19"/>
    </row>
    <row r="1281" spans="1:54" ht="30">
      <c r="A1281">
        <v>1072</v>
      </c>
      <c r="B1281" s="4">
        <v>384</v>
      </c>
      <c r="C1281">
        <v>64</v>
      </c>
      <c r="D1281">
        <v>10</v>
      </c>
      <c r="E1281" s="17">
        <v>386</v>
      </c>
      <c r="F1281">
        <v>73</v>
      </c>
      <c r="G1281">
        <v>58</v>
      </c>
      <c r="H1281">
        <v>0</v>
      </c>
      <c r="I1281">
        <v>0</v>
      </c>
      <c r="J1281">
        <v>0</v>
      </c>
      <c r="K1281">
        <v>0</v>
      </c>
      <c r="L1281">
        <v>0</v>
      </c>
      <c r="M1281">
        <v>0</v>
      </c>
      <c r="P1281" s="4" t="str">
        <f>VLOOKUP(E1281,'Maps and Palettes'!$H$2:$I$418,2,FALSE)</f>
        <v>Cave to the Sealed Gate: Save Point</v>
      </c>
      <c r="Q1281" s="5" t="s">
        <v>2478</v>
      </c>
      <c r="R1281">
        <v>1078</v>
      </c>
      <c r="S1281" s="4">
        <f t="shared" si="452"/>
        <v>386</v>
      </c>
      <c r="T1281" s="4">
        <f t="shared" si="453"/>
        <v>64</v>
      </c>
      <c r="U1281" s="4">
        <f t="shared" si="454"/>
        <v>12</v>
      </c>
      <c r="V1281" s="4">
        <f t="shared" si="455"/>
        <v>2</v>
      </c>
      <c r="W1281">
        <v>555</v>
      </c>
      <c r="X1281" s="4" t="s">
        <v>3273</v>
      </c>
      <c r="AQ1281" s="19">
        <v>386</v>
      </c>
      <c r="BB1281" s="19"/>
    </row>
    <row r="1282" spans="1:54" ht="30">
      <c r="A1282">
        <v>1073</v>
      </c>
      <c r="B1282" s="4">
        <v>384</v>
      </c>
      <c r="C1282">
        <v>94</v>
      </c>
      <c r="D1282">
        <v>25</v>
      </c>
      <c r="E1282" s="17">
        <v>384</v>
      </c>
      <c r="F1282">
        <v>90</v>
      </c>
      <c r="G1282">
        <v>58</v>
      </c>
      <c r="H1282">
        <v>0</v>
      </c>
      <c r="I1282">
        <v>0</v>
      </c>
      <c r="J1282">
        <v>0</v>
      </c>
      <c r="K1282">
        <v>0</v>
      </c>
      <c r="L1282">
        <v>0</v>
      </c>
      <c r="M1282">
        <v>0</v>
      </c>
      <c r="P1282" s="4" t="str">
        <f>VLOOKUP(E1282,'Maps and Palettes'!$H$2:$I$418,2,FALSE)</f>
        <v>Cave to the Sealed Gate: Other Caves</v>
      </c>
      <c r="Q1282" s="5" t="s">
        <v>2479</v>
      </c>
      <c r="R1282">
        <v>1074</v>
      </c>
      <c r="S1282" s="4">
        <f t="shared" si="452"/>
        <v>384</v>
      </c>
      <c r="T1282" s="4">
        <f t="shared" si="453"/>
        <v>94</v>
      </c>
      <c r="U1282" s="4">
        <f t="shared" si="454"/>
        <v>27</v>
      </c>
      <c r="V1282" s="4">
        <f t="shared" si="455"/>
        <v>2</v>
      </c>
      <c r="W1282">
        <v>556</v>
      </c>
      <c r="X1282" s="4" t="s">
        <v>3275</v>
      </c>
      <c r="Y1282" s="4" t="s">
        <v>3274</v>
      </c>
      <c r="AQ1282" s="19">
        <v>384</v>
      </c>
      <c r="BB1282" s="19"/>
    </row>
    <row r="1283" spans="1:54" ht="30">
      <c r="A1283">
        <v>1074</v>
      </c>
      <c r="B1283" s="4">
        <v>384</v>
      </c>
      <c r="C1283">
        <v>90</v>
      </c>
      <c r="D1283">
        <v>59</v>
      </c>
      <c r="E1283" s="17">
        <v>384</v>
      </c>
      <c r="F1283">
        <v>94</v>
      </c>
      <c r="G1283">
        <v>27</v>
      </c>
      <c r="H1283">
        <v>2</v>
      </c>
      <c r="I1283">
        <v>0</v>
      </c>
      <c r="J1283">
        <v>0</v>
      </c>
      <c r="K1283">
        <v>32</v>
      </c>
      <c r="L1283">
        <v>0</v>
      </c>
      <c r="M1283">
        <v>0</v>
      </c>
      <c r="P1283" s="4" t="str">
        <f>VLOOKUP(E1283,'Maps and Palettes'!$H$2:$I$418,2,FALSE)</f>
        <v>Cave to the Sealed Gate: Other Caves</v>
      </c>
      <c r="Q1283" s="5" t="s">
        <v>2480</v>
      </c>
      <c r="R1283">
        <v>1073</v>
      </c>
      <c r="S1283" s="4">
        <f t="shared" si="452"/>
        <v>384</v>
      </c>
      <c r="T1283" s="4">
        <f t="shared" si="453"/>
        <v>90</v>
      </c>
      <c r="U1283" s="4">
        <f t="shared" si="454"/>
        <v>58</v>
      </c>
      <c r="V1283" s="4">
        <f t="shared" si="455"/>
        <v>0</v>
      </c>
      <c r="W1283">
        <v>557</v>
      </c>
      <c r="X1283" s="4" t="s">
        <v>2480</v>
      </c>
      <c r="AQ1283" s="19">
        <v>384</v>
      </c>
      <c r="BB1283" s="19"/>
    </row>
    <row r="1284" spans="1:54" ht="30">
      <c r="A1284">
        <v>1264</v>
      </c>
      <c r="B1284" s="4">
        <v>384</v>
      </c>
      <c r="C1284">
        <v>9</v>
      </c>
      <c r="D1284">
        <v>27</v>
      </c>
      <c r="E1284" s="17">
        <v>391</v>
      </c>
      <c r="F1284">
        <v>8</v>
      </c>
      <c r="G1284">
        <v>21</v>
      </c>
      <c r="H1284">
        <v>0</v>
      </c>
      <c r="I1284">
        <v>0</v>
      </c>
      <c r="J1284">
        <v>0</v>
      </c>
      <c r="K1284">
        <v>0</v>
      </c>
      <c r="L1284">
        <v>2</v>
      </c>
      <c r="M1284">
        <v>0</v>
      </c>
      <c r="N1284" s="4" t="s">
        <v>263</v>
      </c>
      <c r="O1284" s="4" t="s">
        <v>301</v>
      </c>
      <c r="P1284" s="4" t="str">
        <f>VLOOKUP(E1284,'Maps and Palettes'!$H$2:$I$418,2,FALSE)</f>
        <v>Cave to the Sealed Gate: Gate</v>
      </c>
      <c r="Q1284" s="5" t="s">
        <v>2481</v>
      </c>
      <c r="R1284">
        <v>1079</v>
      </c>
      <c r="S1284" s="4">
        <f t="shared" si="452"/>
        <v>391</v>
      </c>
      <c r="T1284" s="4">
        <f t="shared" si="453"/>
        <v>10</v>
      </c>
      <c r="U1284" s="4">
        <f t="shared" si="454"/>
        <v>27</v>
      </c>
      <c r="V1284" s="4">
        <f t="shared" si="455"/>
        <v>2</v>
      </c>
      <c r="W1284">
        <v>553</v>
      </c>
      <c r="X1284" s="4" t="s">
        <v>3270</v>
      </c>
      <c r="AQ1284" s="19">
        <v>391</v>
      </c>
      <c r="BB1284" s="19"/>
    </row>
    <row r="1285" spans="1:54" ht="30">
      <c r="A1285">
        <v>1075</v>
      </c>
      <c r="B1285" s="4">
        <v>385</v>
      </c>
      <c r="C1285">
        <v>1</v>
      </c>
      <c r="D1285">
        <v>1</v>
      </c>
      <c r="E1285" s="17">
        <v>383</v>
      </c>
      <c r="F1285">
        <v>53</v>
      </c>
      <c r="G1285">
        <v>57</v>
      </c>
      <c r="H1285">
        <v>0</v>
      </c>
      <c r="I1285">
        <v>1</v>
      </c>
      <c r="J1285">
        <v>0</v>
      </c>
      <c r="K1285">
        <v>8</v>
      </c>
      <c r="L1285">
        <v>0</v>
      </c>
      <c r="M1285">
        <v>0</v>
      </c>
      <c r="P1285" s="4" t="str">
        <f>VLOOKUP(E1285,'Maps and Palettes'!$H$2:$I$418,2,FALSE)</f>
        <v>Cave to the Sealed Gate: 2nd Cave</v>
      </c>
      <c r="Q1285" s="5" t="s">
        <v>2482</v>
      </c>
      <c r="R1285">
        <v>1067</v>
      </c>
      <c r="S1285" s="4">
        <f t="shared" si="452"/>
        <v>383</v>
      </c>
      <c r="T1285" s="4">
        <f t="shared" si="453"/>
        <v>1</v>
      </c>
      <c r="U1285" s="4">
        <f t="shared" si="454"/>
        <v>2</v>
      </c>
      <c r="V1285" s="4">
        <f t="shared" si="455"/>
        <v>2</v>
      </c>
      <c r="W1285">
        <v>558</v>
      </c>
      <c r="X1285" s="5" t="s">
        <v>3276</v>
      </c>
      <c r="AO1285" s="19" t="s">
        <v>0</v>
      </c>
      <c r="AP1285" s="19" t="s">
        <v>5003</v>
      </c>
      <c r="AQ1285" s="19">
        <v>383</v>
      </c>
      <c r="AR1285" s="19" t="s">
        <v>2482</v>
      </c>
      <c r="BB1285" s="19"/>
    </row>
    <row r="1286" spans="1:54" ht="30">
      <c r="A1286">
        <v>1076</v>
      </c>
      <c r="B1286" s="4">
        <v>385</v>
      </c>
      <c r="C1286">
        <v>1</v>
      </c>
      <c r="D1286">
        <v>0</v>
      </c>
      <c r="E1286" s="17">
        <v>383</v>
      </c>
      <c r="F1286">
        <v>53</v>
      </c>
      <c r="G1286">
        <v>57</v>
      </c>
      <c r="H1286">
        <v>0</v>
      </c>
      <c r="I1286">
        <v>1</v>
      </c>
      <c r="J1286">
        <v>0</v>
      </c>
      <c r="K1286">
        <v>8</v>
      </c>
      <c r="L1286">
        <v>0</v>
      </c>
      <c r="M1286">
        <v>0</v>
      </c>
      <c r="P1286" s="4" t="str">
        <f>VLOOKUP(E1286,'Maps and Palettes'!$H$2:$I$418,2,FALSE)</f>
        <v>Cave to the Sealed Gate: 2nd Cave</v>
      </c>
      <c r="Q1286" s="5" t="s">
        <v>5001</v>
      </c>
      <c r="R1286" s="4">
        <v>1067</v>
      </c>
      <c r="S1286" s="4">
        <f t="shared" si="452"/>
        <v>383</v>
      </c>
      <c r="T1286" s="4">
        <f t="shared" si="453"/>
        <v>1</v>
      </c>
      <c r="U1286" s="4">
        <f t="shared" si="454"/>
        <v>2</v>
      </c>
      <c r="V1286" s="4">
        <f t="shared" si="455"/>
        <v>2</v>
      </c>
      <c r="W1286">
        <v>558</v>
      </c>
      <c r="X1286" s="5" t="s">
        <v>3276</v>
      </c>
      <c r="AC1286" t="s">
        <v>2483</v>
      </c>
      <c r="AP1286" s="19" t="s">
        <v>5003</v>
      </c>
      <c r="AQ1286" s="19">
        <v>383</v>
      </c>
      <c r="BB1286" s="19"/>
    </row>
    <row r="1287" spans="1:54" ht="30">
      <c r="A1287">
        <v>1077</v>
      </c>
      <c r="B1287" s="4">
        <v>385</v>
      </c>
      <c r="C1287">
        <v>13</v>
      </c>
      <c r="D1287">
        <v>13</v>
      </c>
      <c r="E1287" s="17">
        <v>384</v>
      </c>
      <c r="F1287">
        <v>26</v>
      </c>
      <c r="G1287">
        <v>8</v>
      </c>
      <c r="H1287">
        <v>2</v>
      </c>
      <c r="I1287">
        <v>1</v>
      </c>
      <c r="J1287">
        <v>0</v>
      </c>
      <c r="K1287">
        <v>40</v>
      </c>
      <c r="L1287">
        <v>0</v>
      </c>
      <c r="M1287">
        <v>0</v>
      </c>
      <c r="P1287" s="4" t="str">
        <f>VLOOKUP(E1287,'Maps and Palettes'!$H$2:$I$418,2,FALSE)</f>
        <v>Cave to the Sealed Gate: Other Caves</v>
      </c>
      <c r="Q1287" s="5" t="s">
        <v>2484</v>
      </c>
      <c r="R1287">
        <v>1071</v>
      </c>
      <c r="S1287" s="4">
        <f t="shared" si="452"/>
        <v>384</v>
      </c>
      <c r="T1287" s="4">
        <f t="shared" si="453"/>
        <v>13</v>
      </c>
      <c r="U1287" s="4">
        <f t="shared" si="454"/>
        <v>12</v>
      </c>
      <c r="V1287" s="4">
        <f t="shared" si="455"/>
        <v>0</v>
      </c>
      <c r="W1287">
        <v>558</v>
      </c>
      <c r="X1287" s="5" t="s">
        <v>3276</v>
      </c>
      <c r="AQ1287" s="19">
        <v>384</v>
      </c>
      <c r="BB1287" s="19"/>
    </row>
    <row r="1288" spans="1:54" ht="30">
      <c r="A1288">
        <v>1078</v>
      </c>
      <c r="B1288" s="4">
        <v>386</v>
      </c>
      <c r="C1288">
        <v>73</v>
      </c>
      <c r="D1288">
        <v>59</v>
      </c>
      <c r="E1288" s="17">
        <v>384</v>
      </c>
      <c r="F1288">
        <v>64</v>
      </c>
      <c r="G1288">
        <v>12</v>
      </c>
      <c r="H1288">
        <v>2</v>
      </c>
      <c r="I1288">
        <v>0</v>
      </c>
      <c r="J1288">
        <v>0</v>
      </c>
      <c r="K1288">
        <v>32</v>
      </c>
      <c r="L1288">
        <v>0</v>
      </c>
      <c r="M1288">
        <v>0</v>
      </c>
      <c r="P1288" s="4" t="str">
        <f>VLOOKUP(E1288,'Maps and Palettes'!$H$2:$I$418,2,FALSE)</f>
        <v>Cave to the Sealed Gate: Other Caves</v>
      </c>
      <c r="Q1288" s="5" t="s">
        <v>2485</v>
      </c>
      <c r="R1288">
        <v>1072</v>
      </c>
      <c r="S1288" s="4">
        <f t="shared" si="452"/>
        <v>384</v>
      </c>
      <c r="T1288" s="4">
        <f t="shared" si="453"/>
        <v>73</v>
      </c>
      <c r="U1288" s="4">
        <f t="shared" si="454"/>
        <v>58</v>
      </c>
      <c r="V1288" s="4">
        <f t="shared" si="455"/>
        <v>0</v>
      </c>
      <c r="W1288">
        <v>559</v>
      </c>
      <c r="X1288" s="5" t="s">
        <v>2485</v>
      </c>
      <c r="AQ1288" s="19">
        <v>384</v>
      </c>
      <c r="BB1288" s="19"/>
    </row>
    <row r="1289" spans="1:54">
      <c r="A1289">
        <v>1079</v>
      </c>
      <c r="B1289" s="4">
        <v>391</v>
      </c>
      <c r="C1289">
        <v>8</v>
      </c>
      <c r="D1289">
        <v>22</v>
      </c>
      <c r="E1289" s="17">
        <v>384</v>
      </c>
      <c r="F1289">
        <v>10</v>
      </c>
      <c r="G1289">
        <v>27</v>
      </c>
      <c r="H1289">
        <v>2</v>
      </c>
      <c r="I1289">
        <v>1</v>
      </c>
      <c r="J1289">
        <v>0</v>
      </c>
      <c r="K1289">
        <v>40</v>
      </c>
      <c r="L1289">
        <v>0</v>
      </c>
      <c r="M1289">
        <v>0</v>
      </c>
      <c r="P1289" s="4" t="str">
        <f>VLOOKUP(E1289,'Maps and Palettes'!$H$2:$I$418,2,FALSE)</f>
        <v>Cave to the Sealed Gate: Other Caves</v>
      </c>
      <c r="Q1289" s="5" t="s">
        <v>183</v>
      </c>
      <c r="R1289">
        <v>1264</v>
      </c>
      <c r="S1289" s="4">
        <f t="shared" si="452"/>
        <v>384</v>
      </c>
      <c r="T1289" s="4">
        <f t="shared" si="453"/>
        <v>8</v>
      </c>
      <c r="U1289" s="4">
        <f t="shared" si="454"/>
        <v>21</v>
      </c>
      <c r="V1289" s="4">
        <f t="shared" si="455"/>
        <v>0</v>
      </c>
      <c r="W1289">
        <v>560</v>
      </c>
      <c r="X1289" s="5" t="s">
        <v>183</v>
      </c>
      <c r="Y1289" s="19" t="s">
        <v>4982</v>
      </c>
      <c r="AQ1289" s="19">
        <v>384</v>
      </c>
      <c r="BB1289" s="19"/>
    </row>
    <row r="1290" spans="1:54">
      <c r="A1290">
        <v>1080</v>
      </c>
      <c r="B1290" s="4">
        <v>396</v>
      </c>
      <c r="C1290">
        <v>8</v>
      </c>
      <c r="D1290">
        <v>6</v>
      </c>
      <c r="E1290" s="17">
        <v>397</v>
      </c>
      <c r="F1290">
        <v>100</v>
      </c>
      <c r="G1290">
        <v>45</v>
      </c>
      <c r="H1290">
        <v>0</v>
      </c>
      <c r="I1290">
        <v>0</v>
      </c>
      <c r="J1290">
        <v>0</v>
      </c>
      <c r="K1290">
        <v>0</v>
      </c>
      <c r="L1290">
        <v>0</v>
      </c>
      <c r="M1290">
        <v>0</v>
      </c>
      <c r="P1290" s="4" t="str">
        <f>VLOOKUP(E1290,'Maps and Palettes'!$H$2:$I$418,2,FALSE)</f>
        <v>Solitary Island: House Interior</v>
      </c>
      <c r="Q1290" s="5" t="s">
        <v>2486</v>
      </c>
      <c r="R1290">
        <v>1081</v>
      </c>
      <c r="S1290" s="4">
        <f t="shared" si="452"/>
        <v>397</v>
      </c>
      <c r="T1290" s="4">
        <f t="shared" si="453"/>
        <v>8</v>
      </c>
      <c r="U1290" s="4">
        <f t="shared" si="454"/>
        <v>7</v>
      </c>
      <c r="V1290" s="4">
        <f t="shared" si="455"/>
        <v>2</v>
      </c>
      <c r="W1290">
        <v>561</v>
      </c>
      <c r="X1290" s="5" t="s">
        <v>3277</v>
      </c>
      <c r="AQ1290" s="19">
        <v>397</v>
      </c>
      <c r="BB1290" s="19"/>
    </row>
    <row r="1291" spans="1:54">
      <c r="A1291">
        <v>1265</v>
      </c>
      <c r="B1291" s="4">
        <v>396</v>
      </c>
      <c r="C1291">
        <v>4</v>
      </c>
      <c r="D1291">
        <v>14</v>
      </c>
      <c r="E1291" s="17">
        <v>398</v>
      </c>
      <c r="F1291">
        <v>4</v>
      </c>
      <c r="G1291">
        <v>2</v>
      </c>
      <c r="H1291">
        <v>2</v>
      </c>
      <c r="I1291">
        <v>0</v>
      </c>
      <c r="J1291">
        <v>0</v>
      </c>
      <c r="K1291">
        <v>32</v>
      </c>
      <c r="L1291">
        <v>11</v>
      </c>
      <c r="M1291">
        <v>0</v>
      </c>
      <c r="N1291" s="4" t="s">
        <v>241</v>
      </c>
      <c r="O1291" s="4" t="s">
        <v>267</v>
      </c>
      <c r="P1291" s="4" t="str">
        <f>VLOOKUP(E1291,'Maps and Palettes'!$H$2:$I$418,2,FALSE)</f>
        <v>Solitary Island: Beach (Fish)</v>
      </c>
      <c r="Q1291" s="5" t="s">
        <v>2487</v>
      </c>
      <c r="R1291">
        <v>1271</v>
      </c>
      <c r="S1291" s="4">
        <f t="shared" si="452"/>
        <v>398</v>
      </c>
      <c r="T1291" s="4">
        <f t="shared" si="453"/>
        <v>8</v>
      </c>
      <c r="U1291" s="4">
        <f t="shared" si="454"/>
        <v>12</v>
      </c>
      <c r="V1291" s="4">
        <f t="shared" si="455"/>
        <v>0</v>
      </c>
      <c r="W1291">
        <v>561</v>
      </c>
      <c r="X1291" s="5" t="s">
        <v>3277</v>
      </c>
      <c r="AO1291" s="19"/>
      <c r="AQ1291" s="19">
        <v>398</v>
      </c>
      <c r="BB1291" s="19"/>
    </row>
    <row r="1292" spans="1:54" ht="30">
      <c r="A1292">
        <v>1266</v>
      </c>
      <c r="B1292" s="4">
        <v>396</v>
      </c>
      <c r="C1292">
        <v>16</v>
      </c>
      <c r="D1292">
        <v>1</v>
      </c>
      <c r="E1292" s="17">
        <v>511</v>
      </c>
      <c r="F1292">
        <v>77</v>
      </c>
      <c r="G1292">
        <v>240</v>
      </c>
      <c r="H1292">
        <v>1</v>
      </c>
      <c r="I1292">
        <v>0</v>
      </c>
      <c r="J1292">
        <v>0</v>
      </c>
      <c r="K1292">
        <v>16</v>
      </c>
      <c r="L1292">
        <v>14</v>
      </c>
      <c r="M1292">
        <v>128</v>
      </c>
      <c r="N1292" s="4" t="s">
        <v>286</v>
      </c>
      <c r="O1292" s="4" t="s">
        <v>263</v>
      </c>
      <c r="P1292" s="4" t="str">
        <f>VLOOKUP(E1292,'Maps and Palettes'!$H$2:$I$418,2,FALSE)</f>
        <v>Parent Map</v>
      </c>
      <c r="Q1292" s="5" t="s">
        <v>2488</v>
      </c>
      <c r="R1292">
        <v>48</v>
      </c>
      <c r="S1292" s="4">
        <f t="shared" si="452"/>
        <v>1</v>
      </c>
      <c r="T1292" s="4">
        <f t="shared" si="453"/>
        <v>8</v>
      </c>
      <c r="U1292" s="4">
        <f t="shared" si="454"/>
        <v>12</v>
      </c>
      <c r="V1292" s="4">
        <f t="shared" si="455"/>
        <v>0</v>
      </c>
      <c r="W1292">
        <v>561</v>
      </c>
      <c r="X1292" s="5" t="s">
        <v>3277</v>
      </c>
      <c r="AO1292" s="19" t="s">
        <v>0</v>
      </c>
      <c r="AP1292" s="19" t="s">
        <v>6701</v>
      </c>
      <c r="AQ1292" s="19">
        <v>511</v>
      </c>
      <c r="AR1292" s="19" t="s">
        <v>2488</v>
      </c>
      <c r="AU1292" s="19">
        <f t="shared" ref="AU1292:AU1296" si="456">AQ1292</f>
        <v>511</v>
      </c>
      <c r="AV1292">
        <v>1</v>
      </c>
      <c r="AW1292" s="19">
        <f t="shared" ref="AW1292:AW1296" si="457">F1292</f>
        <v>77</v>
      </c>
      <c r="AX1292" s="19">
        <f t="shared" ref="AX1292:AX1296" si="458">G1292</f>
        <v>240</v>
      </c>
      <c r="BB1292" s="19"/>
    </row>
    <row r="1293" spans="1:54" ht="30">
      <c r="A1293">
        <v>1267</v>
      </c>
      <c r="B1293" s="4">
        <v>396</v>
      </c>
      <c r="C1293">
        <v>0</v>
      </c>
      <c r="D1293">
        <v>1</v>
      </c>
      <c r="E1293" s="17">
        <v>511</v>
      </c>
      <c r="F1293">
        <v>75</v>
      </c>
      <c r="G1293">
        <v>240</v>
      </c>
      <c r="H1293">
        <v>3</v>
      </c>
      <c r="I1293">
        <v>0</v>
      </c>
      <c r="J1293">
        <v>0</v>
      </c>
      <c r="K1293">
        <v>48</v>
      </c>
      <c r="L1293">
        <v>14</v>
      </c>
      <c r="M1293">
        <v>128</v>
      </c>
      <c r="N1293" s="4" t="s">
        <v>261</v>
      </c>
      <c r="O1293" s="4" t="s">
        <v>263</v>
      </c>
      <c r="P1293" s="4" t="str">
        <f>VLOOKUP(E1293,'Maps and Palettes'!$H$2:$I$418,2,FALSE)</f>
        <v>Parent Map</v>
      </c>
      <c r="Q1293" s="5" t="s">
        <v>2489</v>
      </c>
      <c r="R1293" s="4">
        <v>48</v>
      </c>
      <c r="S1293" s="4">
        <f t="shared" si="452"/>
        <v>1</v>
      </c>
      <c r="T1293" s="4">
        <f t="shared" si="453"/>
        <v>8</v>
      </c>
      <c r="U1293" s="4">
        <f t="shared" si="454"/>
        <v>12</v>
      </c>
      <c r="V1293" s="4">
        <f t="shared" si="455"/>
        <v>0</v>
      </c>
      <c r="W1293">
        <v>561</v>
      </c>
      <c r="X1293" s="5" t="s">
        <v>3277</v>
      </c>
      <c r="AP1293" s="19" t="s">
        <v>6701</v>
      </c>
      <c r="AQ1293" s="19">
        <v>511</v>
      </c>
      <c r="AU1293" s="19">
        <f t="shared" si="456"/>
        <v>511</v>
      </c>
      <c r="AV1293">
        <v>1</v>
      </c>
      <c r="AW1293" s="19">
        <f t="shared" si="457"/>
        <v>75</v>
      </c>
      <c r="AX1293" s="19">
        <f t="shared" si="458"/>
        <v>240</v>
      </c>
      <c r="BB1293" s="19"/>
    </row>
    <row r="1294" spans="1:54" ht="30">
      <c r="A1294">
        <v>1268</v>
      </c>
      <c r="B1294" s="4">
        <v>396</v>
      </c>
      <c r="C1294">
        <v>0</v>
      </c>
      <c r="D1294">
        <v>1</v>
      </c>
      <c r="E1294" s="17">
        <v>511</v>
      </c>
      <c r="F1294">
        <v>76</v>
      </c>
      <c r="G1294">
        <v>239</v>
      </c>
      <c r="H1294">
        <v>0</v>
      </c>
      <c r="I1294">
        <v>0</v>
      </c>
      <c r="J1294">
        <v>0</v>
      </c>
      <c r="K1294">
        <v>0</v>
      </c>
      <c r="L1294">
        <v>3</v>
      </c>
      <c r="M1294">
        <v>0</v>
      </c>
      <c r="N1294" s="4" t="s">
        <v>256</v>
      </c>
      <c r="O1294" s="4" t="s">
        <v>243</v>
      </c>
      <c r="P1294" s="4" t="str">
        <f>VLOOKUP(E1294,'Maps and Palettes'!$H$2:$I$418,2,FALSE)</f>
        <v>Parent Map</v>
      </c>
      <c r="Q1294" s="5" t="s">
        <v>2490</v>
      </c>
      <c r="R1294" s="4">
        <v>48</v>
      </c>
      <c r="S1294" s="4">
        <f t="shared" si="452"/>
        <v>1</v>
      </c>
      <c r="T1294" s="4">
        <f t="shared" si="453"/>
        <v>8</v>
      </c>
      <c r="U1294" s="4">
        <f t="shared" si="454"/>
        <v>12</v>
      </c>
      <c r="V1294" s="4">
        <f t="shared" si="455"/>
        <v>0</v>
      </c>
      <c r="W1294">
        <v>561</v>
      </c>
      <c r="X1294" s="5" t="s">
        <v>3277</v>
      </c>
      <c r="AP1294" s="19" t="s">
        <v>6701</v>
      </c>
      <c r="AQ1294" s="19">
        <v>511</v>
      </c>
      <c r="AU1294" s="19">
        <f t="shared" si="456"/>
        <v>511</v>
      </c>
      <c r="AV1294">
        <v>1</v>
      </c>
      <c r="AW1294" s="19">
        <f t="shared" si="457"/>
        <v>76</v>
      </c>
      <c r="AX1294" s="19">
        <f t="shared" si="458"/>
        <v>239</v>
      </c>
      <c r="BB1294" s="19"/>
    </row>
    <row r="1295" spans="1:54" ht="30">
      <c r="A1295">
        <v>1269</v>
      </c>
      <c r="B1295" s="4">
        <v>396</v>
      </c>
      <c r="C1295">
        <v>7</v>
      </c>
      <c r="D1295">
        <v>0</v>
      </c>
      <c r="E1295" s="17">
        <v>511</v>
      </c>
      <c r="F1295">
        <v>76</v>
      </c>
      <c r="G1295">
        <v>239</v>
      </c>
      <c r="H1295">
        <v>0</v>
      </c>
      <c r="I1295">
        <v>0</v>
      </c>
      <c r="J1295">
        <v>0</v>
      </c>
      <c r="K1295">
        <v>0</v>
      </c>
      <c r="L1295">
        <v>2</v>
      </c>
      <c r="M1295">
        <v>0</v>
      </c>
      <c r="N1295" s="4" t="s">
        <v>241</v>
      </c>
      <c r="O1295" s="4" t="s">
        <v>261</v>
      </c>
      <c r="P1295" s="4" t="str">
        <f>VLOOKUP(E1295,'Maps and Palettes'!$H$2:$I$418,2,FALSE)</f>
        <v>Parent Map</v>
      </c>
      <c r="Q1295" s="5" t="s">
        <v>2491</v>
      </c>
      <c r="R1295" s="4">
        <v>48</v>
      </c>
      <c r="S1295" s="4">
        <f t="shared" si="452"/>
        <v>1</v>
      </c>
      <c r="T1295" s="4">
        <f t="shared" si="453"/>
        <v>8</v>
      </c>
      <c r="U1295" s="4">
        <f t="shared" si="454"/>
        <v>12</v>
      </c>
      <c r="V1295" s="4">
        <f t="shared" si="455"/>
        <v>0</v>
      </c>
      <c r="W1295">
        <v>561</v>
      </c>
      <c r="X1295" s="5" t="s">
        <v>3277</v>
      </c>
      <c r="AP1295" s="19" t="s">
        <v>6701</v>
      </c>
      <c r="AQ1295" s="19">
        <v>511</v>
      </c>
      <c r="AU1295" s="19">
        <f t="shared" si="456"/>
        <v>511</v>
      </c>
      <c r="AV1295">
        <v>1</v>
      </c>
      <c r="AW1295" s="19">
        <f t="shared" si="457"/>
        <v>76</v>
      </c>
      <c r="AX1295" s="19">
        <f t="shared" si="458"/>
        <v>239</v>
      </c>
      <c r="BB1295" s="19"/>
    </row>
    <row r="1296" spans="1:54" ht="30">
      <c r="A1296">
        <v>1270</v>
      </c>
      <c r="B1296" s="4">
        <v>396</v>
      </c>
      <c r="C1296">
        <v>12</v>
      </c>
      <c r="D1296">
        <v>1</v>
      </c>
      <c r="E1296" s="17">
        <v>511</v>
      </c>
      <c r="F1296">
        <v>76</v>
      </c>
      <c r="G1296">
        <v>239</v>
      </c>
      <c r="H1296">
        <v>0</v>
      </c>
      <c r="I1296">
        <v>0</v>
      </c>
      <c r="J1296">
        <v>0</v>
      </c>
      <c r="K1296">
        <v>0</v>
      </c>
      <c r="L1296">
        <v>3</v>
      </c>
      <c r="M1296">
        <v>0</v>
      </c>
      <c r="N1296" s="4" t="s">
        <v>268</v>
      </c>
      <c r="O1296" s="4" t="s">
        <v>243</v>
      </c>
      <c r="P1296" s="4" t="str">
        <f>VLOOKUP(E1296,'Maps and Palettes'!$H$2:$I$418,2,FALSE)</f>
        <v>Parent Map</v>
      </c>
      <c r="Q1296" s="5" t="s">
        <v>2492</v>
      </c>
      <c r="R1296" s="4">
        <v>48</v>
      </c>
      <c r="S1296" s="4">
        <f t="shared" si="452"/>
        <v>1</v>
      </c>
      <c r="T1296" s="4">
        <f t="shared" si="453"/>
        <v>8</v>
      </c>
      <c r="U1296" s="4">
        <f t="shared" si="454"/>
        <v>12</v>
      </c>
      <c r="V1296" s="4">
        <f t="shared" si="455"/>
        <v>0</v>
      </c>
      <c r="W1296">
        <v>561</v>
      </c>
      <c r="X1296" s="5" t="s">
        <v>3277</v>
      </c>
      <c r="AP1296" s="19" t="s">
        <v>6701</v>
      </c>
      <c r="AQ1296" s="19">
        <v>511</v>
      </c>
      <c r="AU1296" s="19">
        <f t="shared" si="456"/>
        <v>511</v>
      </c>
      <c r="AV1296" s="19">
        <v>1</v>
      </c>
      <c r="AW1296" s="19">
        <f t="shared" si="457"/>
        <v>76</v>
      </c>
      <c r="AX1296" s="19">
        <f t="shared" si="458"/>
        <v>239</v>
      </c>
      <c r="BB1296" s="19"/>
    </row>
    <row r="1297" spans="1:54">
      <c r="A1297">
        <v>1081</v>
      </c>
      <c r="B1297" s="4">
        <v>397</v>
      </c>
      <c r="C1297">
        <v>100</v>
      </c>
      <c r="D1297">
        <v>46</v>
      </c>
      <c r="E1297" s="17">
        <v>396</v>
      </c>
      <c r="F1297">
        <v>8</v>
      </c>
      <c r="G1297">
        <v>7</v>
      </c>
      <c r="H1297">
        <v>2</v>
      </c>
      <c r="I1297">
        <v>0</v>
      </c>
      <c r="J1297">
        <v>0</v>
      </c>
      <c r="K1297">
        <v>32</v>
      </c>
      <c r="L1297">
        <v>0</v>
      </c>
      <c r="M1297">
        <v>0</v>
      </c>
      <c r="P1297" s="4" t="str">
        <f>VLOOKUP(E1297,'Maps and Palettes'!$H$2:$I$418,2,FALSE)</f>
        <v>Solitary Island: House Exterior</v>
      </c>
      <c r="Q1297" s="5" t="s">
        <v>2493</v>
      </c>
      <c r="R1297">
        <v>1080</v>
      </c>
      <c r="S1297" s="4">
        <f t="shared" si="452"/>
        <v>396</v>
      </c>
      <c r="T1297" s="4">
        <f t="shared" si="453"/>
        <v>100</v>
      </c>
      <c r="U1297" s="4">
        <f t="shared" si="454"/>
        <v>45</v>
      </c>
      <c r="V1297" s="4">
        <f t="shared" si="455"/>
        <v>0</v>
      </c>
      <c r="W1297">
        <v>562</v>
      </c>
      <c r="X1297" s="5" t="s">
        <v>3278</v>
      </c>
      <c r="AQ1297" s="19">
        <v>396</v>
      </c>
      <c r="BB1297" s="19"/>
    </row>
    <row r="1298" spans="1:54">
      <c r="A1298">
        <v>1271</v>
      </c>
      <c r="B1298" s="4">
        <v>398</v>
      </c>
      <c r="C1298">
        <v>0</v>
      </c>
      <c r="D1298">
        <v>1</v>
      </c>
      <c r="E1298" s="17">
        <v>396</v>
      </c>
      <c r="F1298">
        <v>8</v>
      </c>
      <c r="G1298">
        <v>12</v>
      </c>
      <c r="H1298">
        <v>0</v>
      </c>
      <c r="I1298">
        <v>0</v>
      </c>
      <c r="J1298">
        <v>0</v>
      </c>
      <c r="K1298">
        <v>0</v>
      </c>
      <c r="L1298">
        <v>7</v>
      </c>
      <c r="M1298">
        <v>0</v>
      </c>
      <c r="N1298" s="4" t="s">
        <v>245</v>
      </c>
      <c r="O1298" s="4" t="s">
        <v>243</v>
      </c>
      <c r="P1298" s="4" t="str">
        <f>VLOOKUP(E1298,'Maps and Palettes'!$H$2:$I$418,2,FALSE)</f>
        <v>Solitary Island: House Exterior</v>
      </c>
      <c r="Q1298" s="5" t="s">
        <v>2494</v>
      </c>
      <c r="R1298">
        <v>1265</v>
      </c>
      <c r="S1298" s="4">
        <f t="shared" si="452"/>
        <v>396</v>
      </c>
      <c r="T1298" s="4">
        <f t="shared" si="453"/>
        <v>4</v>
      </c>
      <c r="U1298" s="4">
        <f t="shared" si="454"/>
        <v>2</v>
      </c>
      <c r="V1298" s="4">
        <f t="shared" si="455"/>
        <v>2</v>
      </c>
      <c r="W1298">
        <v>563</v>
      </c>
      <c r="X1298" s="5" t="s">
        <v>1418</v>
      </c>
      <c r="AQ1298" s="19">
        <v>396</v>
      </c>
      <c r="BB1298" s="19"/>
    </row>
    <row r="1299" spans="1:54">
      <c r="A1299">
        <v>1272</v>
      </c>
      <c r="B1299" s="4">
        <v>399</v>
      </c>
      <c r="C1299">
        <v>4</v>
      </c>
      <c r="D1299">
        <v>31</v>
      </c>
      <c r="E1299" s="17">
        <v>511</v>
      </c>
      <c r="F1299">
        <v>73</v>
      </c>
      <c r="G1299">
        <v>231</v>
      </c>
      <c r="H1299">
        <v>2</v>
      </c>
      <c r="I1299">
        <v>0</v>
      </c>
      <c r="J1299">
        <v>0</v>
      </c>
      <c r="K1299">
        <v>32</v>
      </c>
      <c r="L1299">
        <v>12</v>
      </c>
      <c r="M1299">
        <v>0</v>
      </c>
      <c r="N1299" s="4" t="s">
        <v>247</v>
      </c>
      <c r="O1299" s="4" t="s">
        <v>271</v>
      </c>
      <c r="P1299" s="4" t="str">
        <f>VLOOKUP(E1299,'Maps and Palettes'!$H$2:$I$418,2,FALSE)</f>
        <v>Parent Map</v>
      </c>
      <c r="Q1299" s="5" t="s">
        <v>1420</v>
      </c>
      <c r="W1299">
        <v>564</v>
      </c>
      <c r="X1299" s="5" t="s">
        <v>1420</v>
      </c>
      <c r="AQ1299" s="19">
        <v>511</v>
      </c>
      <c r="AU1299" s="19">
        <f>AQ1299</f>
        <v>511</v>
      </c>
      <c r="BB1299" s="19"/>
    </row>
    <row r="1300" spans="1:54" ht="30">
      <c r="A1300">
        <v>1273</v>
      </c>
      <c r="B1300" s="4">
        <v>400</v>
      </c>
      <c r="C1300">
        <v>0</v>
      </c>
      <c r="D1300">
        <v>1</v>
      </c>
      <c r="E1300" s="17">
        <v>396</v>
      </c>
      <c r="F1300">
        <v>8</v>
      </c>
      <c r="G1300">
        <v>12</v>
      </c>
      <c r="H1300">
        <v>0</v>
      </c>
      <c r="I1300">
        <v>0</v>
      </c>
      <c r="J1300">
        <v>0</v>
      </c>
      <c r="K1300">
        <v>0</v>
      </c>
      <c r="L1300">
        <v>7</v>
      </c>
      <c r="M1300">
        <v>0</v>
      </c>
      <c r="N1300" s="4" t="s">
        <v>245</v>
      </c>
      <c r="O1300" s="4" t="s">
        <v>243</v>
      </c>
      <c r="P1300" s="4" t="str">
        <f>VLOOKUP(E1300,'Maps and Palettes'!$H$2:$I$418,2,FALSE)</f>
        <v>Solitary Island: House Exterior</v>
      </c>
      <c r="Q1300" s="5" t="s">
        <v>2495</v>
      </c>
      <c r="W1300">
        <v>565</v>
      </c>
      <c r="X1300" s="5" t="s">
        <v>3279</v>
      </c>
      <c r="AQ1300" s="19">
        <v>396</v>
      </c>
      <c r="BB1300" s="19"/>
    </row>
    <row r="1301" spans="1:54" ht="30">
      <c r="A1301">
        <v>1082</v>
      </c>
      <c r="B1301" s="4">
        <v>401</v>
      </c>
      <c r="C1301">
        <v>42</v>
      </c>
      <c r="D1301">
        <v>4</v>
      </c>
      <c r="E1301" s="17">
        <v>61</v>
      </c>
      <c r="F1301">
        <v>35</v>
      </c>
      <c r="G1301">
        <v>37</v>
      </c>
      <c r="H1301">
        <v>2</v>
      </c>
      <c r="I1301">
        <v>0</v>
      </c>
      <c r="J1301">
        <v>0</v>
      </c>
      <c r="K1301">
        <v>32</v>
      </c>
      <c r="L1301">
        <v>0</v>
      </c>
      <c r="M1301">
        <v>0</v>
      </c>
      <c r="P1301" s="4" t="str">
        <f>VLOOKUP(E1301,'Maps and Palettes'!$H$2:$I$418,2,FALSE)</f>
        <v>Figaro Castle: Switch Room and Prison</v>
      </c>
      <c r="Q1301" s="5" t="s">
        <v>2585</v>
      </c>
      <c r="W1301">
        <v>566</v>
      </c>
      <c r="X1301" s="5" t="s">
        <v>4406</v>
      </c>
      <c r="Y1301" s="4" t="s">
        <v>4407</v>
      </c>
      <c r="AD1301" s="4"/>
      <c r="AE1301" s="4"/>
      <c r="AF1301" s="4"/>
      <c r="AG1301" s="4"/>
      <c r="AH1301" s="4"/>
      <c r="AI1301" s="4"/>
      <c r="AJ1301" s="4"/>
      <c r="AK1301" s="4"/>
      <c r="AL1301" s="4"/>
      <c r="AM1301" s="4"/>
      <c r="AN1301" s="4"/>
      <c r="AQ1301" s="19">
        <v>61</v>
      </c>
      <c r="BB1301" s="19"/>
    </row>
    <row r="1302" spans="1:54" ht="30">
      <c r="A1302">
        <v>1083</v>
      </c>
      <c r="B1302" s="4">
        <v>401</v>
      </c>
      <c r="C1302">
        <v>43</v>
      </c>
      <c r="D1302">
        <v>26</v>
      </c>
      <c r="E1302" s="17">
        <v>401</v>
      </c>
      <c r="F1302">
        <v>43</v>
      </c>
      <c r="G1302">
        <v>41</v>
      </c>
      <c r="H1302">
        <v>2</v>
      </c>
      <c r="I1302">
        <v>0</v>
      </c>
      <c r="J1302">
        <v>0</v>
      </c>
      <c r="K1302">
        <v>32</v>
      </c>
      <c r="L1302">
        <v>0</v>
      </c>
      <c r="M1302">
        <v>0</v>
      </c>
      <c r="P1302" s="4" t="str">
        <f>VLOOKUP(E1302,'Maps and Palettes'!$H$2:$I$418,2,FALSE)</f>
        <v>Ancient Castle: Cave</v>
      </c>
      <c r="Q1302" s="5" t="s">
        <v>2586</v>
      </c>
      <c r="R1302">
        <v>1084</v>
      </c>
      <c r="S1302" s="4">
        <f t="shared" ref="S1302:S1317" si="459">IF(VLOOKUP(R1302,$A$3:$M$1354,5,FALSE)=511,"parent_map",VLOOKUP(R1302,$A$3:$M$1354,2,FALSE))</f>
        <v>401</v>
      </c>
      <c r="T1302" s="4">
        <f t="shared" ref="T1302:T1317" si="460">VLOOKUP(R1302,$A$3:$M$1354,6,FALSE)</f>
        <v>43</v>
      </c>
      <c r="U1302" s="4">
        <f t="shared" ref="U1302:U1317" si="461">VLOOKUP(R1302,$A$3:$M$1354,7,FALSE)</f>
        <v>25</v>
      </c>
      <c r="V1302" s="4">
        <f t="shared" ref="V1302:V1317" si="462">VLOOKUP(R1302,$A$3:$M$1354,8,FALSE)</f>
        <v>0</v>
      </c>
      <c r="W1302">
        <v>566</v>
      </c>
      <c r="X1302" s="5" t="s">
        <v>4406</v>
      </c>
      <c r="AQ1302" s="19">
        <v>401</v>
      </c>
      <c r="BB1302" s="19"/>
    </row>
    <row r="1303" spans="1:54" ht="30">
      <c r="A1303">
        <v>1084</v>
      </c>
      <c r="B1303" s="4">
        <v>401</v>
      </c>
      <c r="C1303">
        <v>43</v>
      </c>
      <c r="D1303">
        <v>39</v>
      </c>
      <c r="E1303" s="17">
        <v>401</v>
      </c>
      <c r="F1303">
        <v>43</v>
      </c>
      <c r="G1303">
        <v>25</v>
      </c>
      <c r="H1303">
        <v>0</v>
      </c>
      <c r="I1303">
        <v>0</v>
      </c>
      <c r="J1303">
        <v>0</v>
      </c>
      <c r="K1303">
        <v>0</v>
      </c>
      <c r="L1303">
        <v>0</v>
      </c>
      <c r="M1303">
        <v>0</v>
      </c>
      <c r="P1303" s="4" t="str">
        <f>VLOOKUP(E1303,'Maps and Palettes'!$H$2:$I$418,2,FALSE)</f>
        <v>Ancient Castle: Cave</v>
      </c>
      <c r="Q1303" s="5" t="s">
        <v>2587</v>
      </c>
      <c r="R1303">
        <v>1083</v>
      </c>
      <c r="S1303" s="4">
        <f t="shared" si="459"/>
        <v>401</v>
      </c>
      <c r="T1303" s="4">
        <f t="shared" si="460"/>
        <v>43</v>
      </c>
      <c r="U1303" s="4">
        <f t="shared" si="461"/>
        <v>41</v>
      </c>
      <c r="V1303" s="4">
        <f t="shared" si="462"/>
        <v>2</v>
      </c>
      <c r="W1303">
        <v>567</v>
      </c>
      <c r="X1303" s="5" t="s">
        <v>4408</v>
      </c>
      <c r="AQ1303" s="19">
        <v>401</v>
      </c>
      <c r="BB1303" s="19"/>
    </row>
    <row r="1304" spans="1:54" ht="30">
      <c r="A1304">
        <v>1085</v>
      </c>
      <c r="B1304" s="4">
        <v>401</v>
      </c>
      <c r="C1304">
        <v>50</v>
      </c>
      <c r="D1304">
        <v>26</v>
      </c>
      <c r="E1304" s="17">
        <v>401</v>
      </c>
      <c r="F1304">
        <v>50</v>
      </c>
      <c r="G1304">
        <v>38</v>
      </c>
      <c r="H1304">
        <v>2</v>
      </c>
      <c r="I1304">
        <v>0</v>
      </c>
      <c r="J1304">
        <v>0</v>
      </c>
      <c r="K1304">
        <v>32</v>
      </c>
      <c r="L1304">
        <v>0</v>
      </c>
      <c r="M1304">
        <v>0</v>
      </c>
      <c r="P1304" s="4" t="str">
        <f>VLOOKUP(E1304,'Maps and Palettes'!$H$2:$I$418,2,FALSE)</f>
        <v>Ancient Castle: Cave</v>
      </c>
      <c r="Q1304" s="5" t="s">
        <v>2588</v>
      </c>
      <c r="R1304">
        <v>1086</v>
      </c>
      <c r="S1304" s="4">
        <f t="shared" si="459"/>
        <v>401</v>
      </c>
      <c r="T1304" s="4">
        <f t="shared" si="460"/>
        <v>50</v>
      </c>
      <c r="U1304" s="4">
        <f t="shared" si="461"/>
        <v>25</v>
      </c>
      <c r="V1304" s="4">
        <f t="shared" si="462"/>
        <v>0</v>
      </c>
      <c r="W1304">
        <v>566</v>
      </c>
      <c r="X1304" s="5" t="s">
        <v>4406</v>
      </c>
      <c r="AQ1304" s="19">
        <v>401</v>
      </c>
      <c r="BB1304" s="19"/>
    </row>
    <row r="1305" spans="1:54" ht="30">
      <c r="A1305">
        <v>1086</v>
      </c>
      <c r="B1305" s="4">
        <v>401</v>
      </c>
      <c r="C1305">
        <v>50</v>
      </c>
      <c r="D1305">
        <v>36</v>
      </c>
      <c r="E1305" s="17">
        <v>401</v>
      </c>
      <c r="F1305">
        <v>50</v>
      </c>
      <c r="G1305">
        <v>25</v>
      </c>
      <c r="H1305">
        <v>0</v>
      </c>
      <c r="I1305">
        <v>0</v>
      </c>
      <c r="J1305">
        <v>0</v>
      </c>
      <c r="K1305">
        <v>0</v>
      </c>
      <c r="L1305">
        <v>0</v>
      </c>
      <c r="M1305">
        <v>0</v>
      </c>
      <c r="P1305" s="4" t="str">
        <f>VLOOKUP(E1305,'Maps and Palettes'!$H$2:$I$418,2,FALSE)</f>
        <v>Ancient Castle: Cave</v>
      </c>
      <c r="Q1305" s="5" t="s">
        <v>2589</v>
      </c>
      <c r="R1305">
        <v>1085</v>
      </c>
      <c r="S1305" s="4">
        <f t="shared" si="459"/>
        <v>401</v>
      </c>
      <c r="T1305" s="4">
        <f t="shared" si="460"/>
        <v>50</v>
      </c>
      <c r="U1305" s="4">
        <f t="shared" si="461"/>
        <v>38</v>
      </c>
      <c r="V1305" s="4">
        <f t="shared" si="462"/>
        <v>2</v>
      </c>
      <c r="W1305">
        <v>567</v>
      </c>
      <c r="X1305" s="5" t="s">
        <v>4408</v>
      </c>
      <c r="AQ1305" s="19">
        <v>401</v>
      </c>
      <c r="BB1305" s="19"/>
    </row>
    <row r="1306" spans="1:54" ht="30">
      <c r="A1306">
        <v>1087</v>
      </c>
      <c r="B1306" s="4">
        <v>401</v>
      </c>
      <c r="C1306">
        <v>58</v>
      </c>
      <c r="D1306">
        <v>26</v>
      </c>
      <c r="E1306" s="17">
        <v>401</v>
      </c>
      <c r="F1306">
        <v>58</v>
      </c>
      <c r="G1306">
        <v>38</v>
      </c>
      <c r="H1306">
        <v>2</v>
      </c>
      <c r="I1306">
        <v>0</v>
      </c>
      <c r="J1306">
        <v>0</v>
      </c>
      <c r="K1306">
        <v>32</v>
      </c>
      <c r="L1306">
        <v>0</v>
      </c>
      <c r="M1306">
        <v>0</v>
      </c>
      <c r="P1306" s="4" t="str">
        <f>VLOOKUP(E1306,'Maps and Palettes'!$H$2:$I$418,2,FALSE)</f>
        <v>Ancient Castle: Cave</v>
      </c>
      <c r="Q1306" s="5" t="s">
        <v>2590</v>
      </c>
      <c r="R1306">
        <v>1088</v>
      </c>
      <c r="S1306" s="4">
        <f t="shared" si="459"/>
        <v>401</v>
      </c>
      <c r="T1306" s="4">
        <f t="shared" si="460"/>
        <v>58</v>
      </c>
      <c r="U1306" s="4">
        <f t="shared" si="461"/>
        <v>25</v>
      </c>
      <c r="V1306" s="4">
        <f t="shared" si="462"/>
        <v>0</v>
      </c>
      <c r="W1306">
        <v>566</v>
      </c>
      <c r="X1306" s="5" t="s">
        <v>4406</v>
      </c>
      <c r="AQ1306" s="19">
        <v>401</v>
      </c>
      <c r="BB1306" s="19"/>
    </row>
    <row r="1307" spans="1:54" ht="30">
      <c r="A1307">
        <v>1088</v>
      </c>
      <c r="B1307" s="4">
        <v>401</v>
      </c>
      <c r="C1307">
        <v>58</v>
      </c>
      <c r="D1307">
        <v>36</v>
      </c>
      <c r="E1307" s="17">
        <v>401</v>
      </c>
      <c r="F1307">
        <v>58</v>
      </c>
      <c r="G1307">
        <v>25</v>
      </c>
      <c r="H1307">
        <v>0</v>
      </c>
      <c r="I1307">
        <v>0</v>
      </c>
      <c r="J1307">
        <v>0</v>
      </c>
      <c r="K1307">
        <v>0</v>
      </c>
      <c r="L1307">
        <v>0</v>
      </c>
      <c r="M1307">
        <v>0</v>
      </c>
      <c r="P1307" s="4" t="str">
        <f>VLOOKUP(E1307,'Maps and Palettes'!$H$2:$I$418,2,FALSE)</f>
        <v>Ancient Castle: Cave</v>
      </c>
      <c r="Q1307" s="5" t="s">
        <v>2591</v>
      </c>
      <c r="R1307">
        <v>1087</v>
      </c>
      <c r="S1307" s="4">
        <f t="shared" si="459"/>
        <v>401</v>
      </c>
      <c r="T1307" s="4">
        <f t="shared" si="460"/>
        <v>58</v>
      </c>
      <c r="U1307" s="4">
        <f t="shared" si="461"/>
        <v>38</v>
      </c>
      <c r="V1307" s="4">
        <f t="shared" si="462"/>
        <v>2</v>
      </c>
      <c r="W1307">
        <v>567</v>
      </c>
      <c r="X1307" s="5" t="s">
        <v>4408</v>
      </c>
      <c r="AQ1307" s="19">
        <v>401</v>
      </c>
      <c r="BB1307" s="19"/>
    </row>
    <row r="1308" spans="1:54" ht="30">
      <c r="A1308">
        <v>1089</v>
      </c>
      <c r="B1308" s="4">
        <v>401</v>
      </c>
      <c r="C1308">
        <v>19</v>
      </c>
      <c r="D1308">
        <v>16</v>
      </c>
      <c r="E1308" s="17">
        <v>402</v>
      </c>
      <c r="F1308">
        <v>22</v>
      </c>
      <c r="G1308">
        <v>43</v>
      </c>
      <c r="H1308">
        <v>2</v>
      </c>
      <c r="I1308">
        <v>0</v>
      </c>
      <c r="J1308">
        <v>0</v>
      </c>
      <c r="K1308">
        <v>32</v>
      </c>
      <c r="L1308">
        <v>0</v>
      </c>
      <c r="M1308">
        <v>0</v>
      </c>
      <c r="P1308" s="4" t="str">
        <f>VLOOKUP(E1308,'Maps and Palettes'!$H$2:$I$418,2,FALSE)</f>
        <v>Ancient Castle: Save Point Cave</v>
      </c>
      <c r="Q1308" s="5" t="s">
        <v>2592</v>
      </c>
      <c r="R1308">
        <v>1090</v>
      </c>
      <c r="S1308" s="4">
        <f t="shared" si="459"/>
        <v>402</v>
      </c>
      <c r="T1308" s="4">
        <f t="shared" si="460"/>
        <v>19</v>
      </c>
      <c r="U1308" s="4">
        <f t="shared" si="461"/>
        <v>15</v>
      </c>
      <c r="V1308" s="4">
        <f t="shared" si="462"/>
        <v>0</v>
      </c>
      <c r="W1308">
        <v>568</v>
      </c>
      <c r="X1308" s="5" t="s">
        <v>4410</v>
      </c>
      <c r="AQ1308" s="19">
        <v>402</v>
      </c>
      <c r="BB1308" s="19"/>
    </row>
    <row r="1309" spans="1:54" ht="30">
      <c r="A1309">
        <v>1274</v>
      </c>
      <c r="B1309" s="4">
        <v>401</v>
      </c>
      <c r="C1309">
        <v>33</v>
      </c>
      <c r="D1309">
        <v>41</v>
      </c>
      <c r="E1309" s="17">
        <v>401</v>
      </c>
      <c r="F1309">
        <v>27</v>
      </c>
      <c r="G1309">
        <v>6</v>
      </c>
      <c r="H1309">
        <v>3</v>
      </c>
      <c r="I1309">
        <v>0</v>
      </c>
      <c r="J1309">
        <v>0</v>
      </c>
      <c r="K1309">
        <v>48</v>
      </c>
      <c r="L1309">
        <v>1</v>
      </c>
      <c r="M1309">
        <v>128</v>
      </c>
      <c r="N1309" s="4" t="s">
        <v>272</v>
      </c>
      <c r="O1309" s="4" t="s">
        <v>290</v>
      </c>
      <c r="P1309" s="4" t="str">
        <f>VLOOKUP(E1309,'Maps and Palettes'!$H$2:$I$418,2,FALSE)</f>
        <v>Ancient Castle: Cave</v>
      </c>
      <c r="Q1309" s="5" t="s">
        <v>2593</v>
      </c>
      <c r="R1309">
        <v>1275</v>
      </c>
      <c r="S1309" s="4">
        <f t="shared" si="459"/>
        <v>401</v>
      </c>
      <c r="T1309" s="4">
        <f t="shared" si="460"/>
        <v>34</v>
      </c>
      <c r="U1309" s="4">
        <f t="shared" si="461"/>
        <v>41</v>
      </c>
      <c r="V1309" s="4">
        <f t="shared" si="462"/>
        <v>1</v>
      </c>
      <c r="W1309">
        <v>567</v>
      </c>
      <c r="X1309" s="5" t="s">
        <v>4408</v>
      </c>
      <c r="AQ1309" s="19">
        <v>401</v>
      </c>
      <c r="BB1309" s="19"/>
    </row>
    <row r="1310" spans="1:54" ht="30">
      <c r="A1310">
        <v>1275</v>
      </c>
      <c r="B1310" s="4">
        <v>401</v>
      </c>
      <c r="C1310">
        <v>28</v>
      </c>
      <c r="D1310">
        <v>6</v>
      </c>
      <c r="E1310" s="17">
        <v>401</v>
      </c>
      <c r="F1310">
        <v>34</v>
      </c>
      <c r="G1310">
        <v>41</v>
      </c>
      <c r="H1310">
        <v>1</v>
      </c>
      <c r="I1310">
        <v>0</v>
      </c>
      <c r="J1310">
        <v>0</v>
      </c>
      <c r="K1310">
        <v>16</v>
      </c>
      <c r="L1310">
        <v>1</v>
      </c>
      <c r="M1310">
        <v>128</v>
      </c>
      <c r="N1310" s="4" t="s">
        <v>259</v>
      </c>
      <c r="O1310" s="4" t="s">
        <v>247</v>
      </c>
      <c r="P1310" s="4" t="str">
        <f>VLOOKUP(E1310,'Maps and Palettes'!$H$2:$I$418,2,FALSE)</f>
        <v>Ancient Castle: Cave</v>
      </c>
      <c r="Q1310" s="5" t="s">
        <v>4409</v>
      </c>
      <c r="R1310">
        <v>1274</v>
      </c>
      <c r="S1310" s="4">
        <f t="shared" si="459"/>
        <v>401</v>
      </c>
      <c r="T1310" s="4">
        <f t="shared" si="460"/>
        <v>27</v>
      </c>
      <c r="U1310" s="4">
        <f t="shared" si="461"/>
        <v>6</v>
      </c>
      <c r="V1310" s="4">
        <f t="shared" si="462"/>
        <v>3</v>
      </c>
      <c r="W1310">
        <v>568</v>
      </c>
      <c r="X1310" s="5" t="s">
        <v>4410</v>
      </c>
      <c r="AQ1310" s="19">
        <v>401</v>
      </c>
      <c r="BB1310" s="19"/>
    </row>
    <row r="1311" spans="1:54" ht="30">
      <c r="A1311">
        <v>1090</v>
      </c>
      <c r="B1311" s="4">
        <v>402</v>
      </c>
      <c r="C1311">
        <v>22</v>
      </c>
      <c r="D1311">
        <v>42</v>
      </c>
      <c r="E1311" s="17">
        <v>401</v>
      </c>
      <c r="F1311">
        <v>19</v>
      </c>
      <c r="G1311">
        <v>15</v>
      </c>
      <c r="H1311">
        <v>0</v>
      </c>
      <c r="I1311">
        <v>0</v>
      </c>
      <c r="J1311">
        <v>0</v>
      </c>
      <c r="K1311">
        <v>0</v>
      </c>
      <c r="L1311">
        <v>0</v>
      </c>
      <c r="M1311">
        <v>0</v>
      </c>
      <c r="P1311" s="4" t="str">
        <f>VLOOKUP(E1311,'Maps and Palettes'!$H$2:$I$418,2,FALSE)</f>
        <v>Ancient Castle: Cave</v>
      </c>
      <c r="Q1311" s="5" t="s">
        <v>2594</v>
      </c>
      <c r="R1311">
        <v>1089</v>
      </c>
      <c r="S1311" s="4">
        <f t="shared" si="459"/>
        <v>401</v>
      </c>
      <c r="T1311" s="4">
        <f t="shared" si="460"/>
        <v>22</v>
      </c>
      <c r="U1311" s="4">
        <f t="shared" si="461"/>
        <v>43</v>
      </c>
      <c r="V1311" s="4">
        <f t="shared" si="462"/>
        <v>2</v>
      </c>
      <c r="W1311">
        <v>569</v>
      </c>
      <c r="X1311" s="5" t="s">
        <v>4411</v>
      </c>
      <c r="AQ1311" s="19">
        <v>401</v>
      </c>
      <c r="BB1311" s="19"/>
    </row>
    <row r="1312" spans="1:54" ht="30">
      <c r="A1312">
        <v>1091</v>
      </c>
      <c r="B1312" s="4">
        <v>402</v>
      </c>
      <c r="C1312">
        <v>15</v>
      </c>
      <c r="D1312">
        <v>41</v>
      </c>
      <c r="E1312" s="17">
        <v>407</v>
      </c>
      <c r="F1312">
        <v>16</v>
      </c>
      <c r="G1312">
        <v>45</v>
      </c>
      <c r="H1312">
        <v>0</v>
      </c>
      <c r="I1312">
        <v>0</v>
      </c>
      <c r="J1312">
        <v>0</v>
      </c>
      <c r="K1312">
        <v>0</v>
      </c>
      <c r="L1312">
        <v>0</v>
      </c>
      <c r="M1312">
        <v>0</v>
      </c>
      <c r="P1312" s="4" t="str">
        <f>VLOOKUP(E1312,'Maps and Palettes'!$H$2:$I$418,2,FALSE)</f>
        <v>Ancient Castle: Exterior</v>
      </c>
      <c r="Q1312" s="5" t="s">
        <v>2595</v>
      </c>
      <c r="R1312">
        <v>1279</v>
      </c>
      <c r="S1312" s="4">
        <f t="shared" si="459"/>
        <v>407</v>
      </c>
      <c r="T1312" s="4">
        <f t="shared" si="460"/>
        <v>15</v>
      </c>
      <c r="U1312" s="4">
        <f t="shared" si="461"/>
        <v>42</v>
      </c>
      <c r="V1312" s="4">
        <f t="shared" si="462"/>
        <v>2</v>
      </c>
      <c r="W1312">
        <v>569</v>
      </c>
      <c r="X1312" s="5" t="s">
        <v>4411</v>
      </c>
      <c r="AQ1312" s="19">
        <v>407</v>
      </c>
      <c r="BB1312" s="19"/>
    </row>
    <row r="1313" spans="1:54" ht="30">
      <c r="A1313">
        <v>1092</v>
      </c>
      <c r="B1313" s="4">
        <v>406</v>
      </c>
      <c r="C1313">
        <v>8</v>
      </c>
      <c r="D1313">
        <v>22</v>
      </c>
      <c r="E1313" s="17">
        <v>407</v>
      </c>
      <c r="F1313">
        <v>9</v>
      </c>
      <c r="G1313">
        <v>11</v>
      </c>
      <c r="H1313">
        <v>2</v>
      </c>
      <c r="I1313">
        <v>0</v>
      </c>
      <c r="J1313">
        <v>0</v>
      </c>
      <c r="K1313">
        <v>32</v>
      </c>
      <c r="L1313">
        <v>0</v>
      </c>
      <c r="M1313">
        <v>0</v>
      </c>
      <c r="P1313" s="4" t="str">
        <f>VLOOKUP(E1313,'Maps and Palettes'!$H$2:$I$418,2,FALSE)</f>
        <v>Ancient Castle: Exterior</v>
      </c>
      <c r="Q1313" s="5" t="s">
        <v>2596</v>
      </c>
      <c r="R1313">
        <v>1101</v>
      </c>
      <c r="S1313" s="4">
        <f t="shared" si="459"/>
        <v>407</v>
      </c>
      <c r="T1313" s="4">
        <f t="shared" si="460"/>
        <v>8</v>
      </c>
      <c r="U1313" s="4">
        <f t="shared" si="461"/>
        <v>21</v>
      </c>
      <c r="V1313" s="4">
        <f t="shared" si="462"/>
        <v>0</v>
      </c>
      <c r="W1313">
        <v>570</v>
      </c>
      <c r="X1313" s="5" t="s">
        <v>4413</v>
      </c>
      <c r="AQ1313" s="19">
        <v>407</v>
      </c>
      <c r="BB1313" s="19"/>
    </row>
    <row r="1314" spans="1:54" ht="30">
      <c r="A1314">
        <v>1093</v>
      </c>
      <c r="B1314" s="4">
        <v>406</v>
      </c>
      <c r="C1314">
        <v>10</v>
      </c>
      <c r="D1314">
        <v>22</v>
      </c>
      <c r="E1314" s="17">
        <v>407</v>
      </c>
      <c r="F1314">
        <v>11</v>
      </c>
      <c r="G1314">
        <v>11</v>
      </c>
      <c r="H1314">
        <v>2</v>
      </c>
      <c r="I1314">
        <v>0</v>
      </c>
      <c r="J1314">
        <v>0</v>
      </c>
      <c r="K1314">
        <v>32</v>
      </c>
      <c r="L1314">
        <v>0</v>
      </c>
      <c r="M1314">
        <v>0</v>
      </c>
      <c r="P1314" s="4" t="str">
        <f>VLOOKUP(E1314,'Maps and Palettes'!$H$2:$I$418,2,FALSE)</f>
        <v>Ancient Castle: Exterior</v>
      </c>
      <c r="Q1314" s="5" t="s">
        <v>2597</v>
      </c>
      <c r="R1314">
        <v>1102</v>
      </c>
      <c r="S1314" s="4">
        <f t="shared" si="459"/>
        <v>407</v>
      </c>
      <c r="T1314" s="4">
        <f t="shared" si="460"/>
        <v>10</v>
      </c>
      <c r="U1314" s="4">
        <f t="shared" si="461"/>
        <v>21</v>
      </c>
      <c r="V1314" s="4">
        <f t="shared" si="462"/>
        <v>0</v>
      </c>
      <c r="W1314">
        <v>570</v>
      </c>
      <c r="X1314" s="5" t="s">
        <v>4413</v>
      </c>
      <c r="AQ1314" s="19">
        <v>407</v>
      </c>
      <c r="BB1314" s="19"/>
    </row>
    <row r="1315" spans="1:54" ht="30">
      <c r="A1315">
        <v>1094</v>
      </c>
      <c r="B1315" s="4">
        <v>406</v>
      </c>
      <c r="C1315">
        <v>55</v>
      </c>
      <c r="D1315">
        <v>12</v>
      </c>
      <c r="E1315" s="17">
        <v>407</v>
      </c>
      <c r="F1315">
        <v>19</v>
      </c>
      <c r="G1315">
        <v>13</v>
      </c>
      <c r="H1315">
        <v>2</v>
      </c>
      <c r="I1315">
        <v>0</v>
      </c>
      <c r="J1315">
        <v>0</v>
      </c>
      <c r="K1315">
        <v>32</v>
      </c>
      <c r="L1315">
        <v>0</v>
      </c>
      <c r="M1315">
        <v>0</v>
      </c>
      <c r="P1315" s="4" t="str">
        <f>VLOOKUP(E1315,'Maps and Palettes'!$H$2:$I$418,2,FALSE)</f>
        <v>Ancient Castle: Exterior</v>
      </c>
      <c r="Q1315" s="5" t="s">
        <v>2598</v>
      </c>
      <c r="R1315">
        <v>1104</v>
      </c>
      <c r="S1315" s="4">
        <f t="shared" si="459"/>
        <v>407</v>
      </c>
      <c r="T1315" s="4">
        <f t="shared" si="460"/>
        <v>55</v>
      </c>
      <c r="U1315" s="4">
        <f t="shared" si="461"/>
        <v>11</v>
      </c>
      <c r="V1315" s="4">
        <f t="shared" si="462"/>
        <v>0</v>
      </c>
      <c r="W1315">
        <v>571</v>
      </c>
      <c r="X1315" s="5" t="s">
        <v>2598</v>
      </c>
      <c r="AQ1315" s="19">
        <v>407</v>
      </c>
      <c r="BB1315" s="19"/>
    </row>
    <row r="1316" spans="1:54" ht="30">
      <c r="A1316">
        <v>1095</v>
      </c>
      <c r="B1316" s="4">
        <v>406</v>
      </c>
      <c r="C1316">
        <v>15</v>
      </c>
      <c r="D1316">
        <v>14</v>
      </c>
      <c r="E1316" s="17">
        <v>406</v>
      </c>
      <c r="F1316">
        <v>24</v>
      </c>
      <c r="G1316">
        <v>13</v>
      </c>
      <c r="H1316">
        <v>2</v>
      </c>
      <c r="I1316">
        <v>0</v>
      </c>
      <c r="J1316">
        <v>0</v>
      </c>
      <c r="K1316">
        <v>32</v>
      </c>
      <c r="L1316">
        <v>0</v>
      </c>
      <c r="M1316">
        <v>0</v>
      </c>
      <c r="P1316" s="4" t="str">
        <f>VLOOKUP(E1316,'Maps and Palettes'!$H$2:$I$418,2,FALSE)</f>
        <v>Ancient Castle: Interior</v>
      </c>
      <c r="Q1316" s="5" t="s">
        <v>2599</v>
      </c>
      <c r="R1316">
        <v>1100</v>
      </c>
      <c r="S1316" s="4">
        <f t="shared" si="459"/>
        <v>406</v>
      </c>
      <c r="T1316" s="4">
        <f t="shared" si="460"/>
        <v>15</v>
      </c>
      <c r="U1316" s="4">
        <f t="shared" si="461"/>
        <v>13</v>
      </c>
      <c r="V1316" s="4">
        <f t="shared" si="462"/>
        <v>0</v>
      </c>
      <c r="W1316">
        <v>572</v>
      </c>
      <c r="X1316" s="5" t="s">
        <v>4412</v>
      </c>
      <c r="AQ1316" s="19">
        <v>406</v>
      </c>
      <c r="BB1316" s="19"/>
    </row>
    <row r="1317" spans="1:54" ht="30">
      <c r="A1317">
        <v>1096</v>
      </c>
      <c r="B1317" s="4">
        <v>406</v>
      </c>
      <c r="C1317">
        <v>54</v>
      </c>
      <c r="D1317">
        <v>28</v>
      </c>
      <c r="E1317" s="17">
        <v>406</v>
      </c>
      <c r="F1317">
        <v>38</v>
      </c>
      <c r="G1317">
        <v>9</v>
      </c>
      <c r="H1317">
        <v>2</v>
      </c>
      <c r="I1317">
        <v>0</v>
      </c>
      <c r="J1317">
        <v>0</v>
      </c>
      <c r="K1317">
        <v>32</v>
      </c>
      <c r="L1317">
        <v>0</v>
      </c>
      <c r="M1317">
        <v>0</v>
      </c>
      <c r="P1317" s="4" t="str">
        <f>VLOOKUP(E1317,'Maps and Palettes'!$H$2:$I$418,2,FALSE)</f>
        <v>Ancient Castle: Interior</v>
      </c>
      <c r="Q1317" s="5" t="s">
        <v>2600</v>
      </c>
      <c r="R1317">
        <v>1099</v>
      </c>
      <c r="S1317" s="4">
        <f t="shared" si="459"/>
        <v>406</v>
      </c>
      <c r="T1317" s="4">
        <f t="shared" si="460"/>
        <v>54</v>
      </c>
      <c r="U1317" s="4">
        <f t="shared" si="461"/>
        <v>27</v>
      </c>
      <c r="V1317" s="4">
        <f t="shared" si="462"/>
        <v>0</v>
      </c>
      <c r="W1317">
        <v>573</v>
      </c>
      <c r="X1317" s="5" t="s">
        <v>2600</v>
      </c>
      <c r="AQ1317" s="19">
        <v>406</v>
      </c>
      <c r="BB1317" s="19"/>
    </row>
    <row r="1318" spans="1:54" ht="30">
      <c r="A1318">
        <v>1097</v>
      </c>
      <c r="B1318" s="4">
        <v>406</v>
      </c>
      <c r="C1318">
        <v>45</v>
      </c>
      <c r="D1318">
        <v>56</v>
      </c>
      <c r="E1318" s="17">
        <v>406</v>
      </c>
      <c r="F1318">
        <v>35</v>
      </c>
      <c r="G1318">
        <v>51</v>
      </c>
      <c r="H1318">
        <v>3</v>
      </c>
      <c r="I1318">
        <v>0</v>
      </c>
      <c r="J1318">
        <v>0</v>
      </c>
      <c r="K1318">
        <v>48</v>
      </c>
      <c r="L1318">
        <v>0</v>
      </c>
      <c r="M1318">
        <v>0</v>
      </c>
      <c r="P1318" s="4" t="str">
        <f>VLOOKUP(E1318,'Maps and Palettes'!$H$2:$I$418,2,FALSE)</f>
        <v>Ancient Castle: Interior</v>
      </c>
      <c r="Q1318" s="5" t="s">
        <v>2601</v>
      </c>
      <c r="X1318" s="5"/>
      <c r="Y1318" s="4" t="s">
        <v>4417</v>
      </c>
      <c r="AQ1318" s="19">
        <v>406</v>
      </c>
      <c r="BB1318" s="19"/>
    </row>
    <row r="1319" spans="1:54" ht="30">
      <c r="A1319">
        <v>1098</v>
      </c>
      <c r="B1319" s="4">
        <v>406</v>
      </c>
      <c r="C1319">
        <v>42</v>
      </c>
      <c r="D1319">
        <v>20</v>
      </c>
      <c r="E1319" s="17">
        <v>408</v>
      </c>
      <c r="F1319">
        <v>25</v>
      </c>
      <c r="G1319">
        <v>42</v>
      </c>
      <c r="H1319">
        <v>2</v>
      </c>
      <c r="I1319">
        <v>0</v>
      </c>
      <c r="J1319">
        <v>0</v>
      </c>
      <c r="K1319">
        <v>32</v>
      </c>
      <c r="L1319">
        <v>0</v>
      </c>
      <c r="M1319">
        <v>0</v>
      </c>
      <c r="P1319" s="4" t="str">
        <f>VLOOKUP(E1319,'Maps and Palettes'!$H$2:$I$418,2,FALSE)</f>
        <v>Ancient Castle: Library/Basement</v>
      </c>
      <c r="Q1319" s="5" t="s">
        <v>2602</v>
      </c>
      <c r="R1319">
        <v>1105</v>
      </c>
      <c r="S1319" s="4">
        <f t="shared" ref="S1319:S1354" si="463">IF(VLOOKUP(R1319,$A$3:$M$1354,5,FALSE)=511,"parent_map",VLOOKUP(R1319,$A$3:$M$1354,2,FALSE))</f>
        <v>408</v>
      </c>
      <c r="T1319" s="4">
        <f t="shared" ref="T1319:T1354" si="464">VLOOKUP(R1319,$A$3:$M$1354,6,FALSE)</f>
        <v>42</v>
      </c>
      <c r="U1319" s="4">
        <f t="shared" ref="U1319:U1354" si="465">VLOOKUP(R1319,$A$3:$M$1354,7,FALSE)</f>
        <v>19</v>
      </c>
      <c r="V1319" s="4">
        <f t="shared" ref="V1319:V1354" si="466">VLOOKUP(R1319,$A$3:$M$1354,8,FALSE)</f>
        <v>0</v>
      </c>
      <c r="W1319">
        <v>574</v>
      </c>
      <c r="X1319" s="5" t="s">
        <v>4415</v>
      </c>
      <c r="AQ1319" s="19">
        <v>408</v>
      </c>
      <c r="BB1319" s="19"/>
    </row>
    <row r="1320" spans="1:54" ht="30">
      <c r="A1320">
        <v>1099</v>
      </c>
      <c r="B1320" s="4">
        <v>406</v>
      </c>
      <c r="C1320">
        <v>38</v>
      </c>
      <c r="D1320">
        <v>7</v>
      </c>
      <c r="E1320" s="17">
        <v>406</v>
      </c>
      <c r="F1320">
        <v>54</v>
      </c>
      <c r="G1320">
        <v>27</v>
      </c>
      <c r="H1320">
        <v>0</v>
      </c>
      <c r="I1320">
        <v>0</v>
      </c>
      <c r="J1320">
        <v>0</v>
      </c>
      <c r="K1320">
        <v>0</v>
      </c>
      <c r="L1320">
        <v>0</v>
      </c>
      <c r="M1320">
        <v>0</v>
      </c>
      <c r="P1320" s="4" t="str">
        <f>VLOOKUP(E1320,'Maps and Palettes'!$H$2:$I$418,2,FALSE)</f>
        <v>Ancient Castle: Interior</v>
      </c>
      <c r="Q1320" s="5" t="s">
        <v>2603</v>
      </c>
      <c r="R1320">
        <v>1096</v>
      </c>
      <c r="S1320" s="4">
        <f t="shared" si="463"/>
        <v>406</v>
      </c>
      <c r="T1320" s="4">
        <f t="shared" si="464"/>
        <v>38</v>
      </c>
      <c r="U1320" s="4">
        <f t="shared" si="465"/>
        <v>9</v>
      </c>
      <c r="V1320" s="4">
        <f t="shared" si="466"/>
        <v>2</v>
      </c>
      <c r="W1320">
        <v>574</v>
      </c>
      <c r="X1320" s="5" t="s">
        <v>4415</v>
      </c>
      <c r="AQ1320" s="19">
        <v>406</v>
      </c>
      <c r="BB1320" s="19"/>
    </row>
    <row r="1321" spans="1:54" ht="30">
      <c r="A1321">
        <v>1100</v>
      </c>
      <c r="B1321" s="4">
        <v>406</v>
      </c>
      <c r="C1321">
        <v>24</v>
      </c>
      <c r="D1321">
        <v>12</v>
      </c>
      <c r="E1321" s="17">
        <v>406</v>
      </c>
      <c r="F1321">
        <v>15</v>
      </c>
      <c r="G1321">
        <v>13</v>
      </c>
      <c r="H1321">
        <v>0</v>
      </c>
      <c r="I1321">
        <v>0</v>
      </c>
      <c r="J1321">
        <v>0</v>
      </c>
      <c r="K1321">
        <v>0</v>
      </c>
      <c r="L1321">
        <v>0</v>
      </c>
      <c r="M1321">
        <v>0</v>
      </c>
      <c r="P1321" s="4" t="str">
        <f>VLOOKUP(E1321,'Maps and Palettes'!$H$2:$I$418,2,FALSE)</f>
        <v>Ancient Castle: Interior</v>
      </c>
      <c r="Q1321" s="5" t="s">
        <v>2604</v>
      </c>
      <c r="R1321">
        <v>1095</v>
      </c>
      <c r="S1321" s="4">
        <f t="shared" si="463"/>
        <v>406</v>
      </c>
      <c r="T1321" s="4">
        <f t="shared" si="464"/>
        <v>24</v>
      </c>
      <c r="U1321" s="4">
        <f t="shared" si="465"/>
        <v>13</v>
      </c>
      <c r="V1321" s="4">
        <f t="shared" si="466"/>
        <v>2</v>
      </c>
      <c r="W1321">
        <v>574</v>
      </c>
      <c r="X1321" s="5" t="s">
        <v>4415</v>
      </c>
      <c r="AQ1321" s="19">
        <v>406</v>
      </c>
      <c r="BB1321" s="19"/>
    </row>
    <row r="1322" spans="1:54" ht="30">
      <c r="A1322">
        <v>1276</v>
      </c>
      <c r="B1322" s="4">
        <v>406</v>
      </c>
      <c r="C1322">
        <v>9</v>
      </c>
      <c r="D1322">
        <v>47</v>
      </c>
      <c r="E1322" s="17">
        <v>407</v>
      </c>
      <c r="F1322">
        <v>15</v>
      </c>
      <c r="G1322">
        <v>12</v>
      </c>
      <c r="H1322">
        <v>2</v>
      </c>
      <c r="I1322">
        <v>0</v>
      </c>
      <c r="J1322">
        <v>0</v>
      </c>
      <c r="K1322">
        <v>32</v>
      </c>
      <c r="L1322">
        <v>2</v>
      </c>
      <c r="M1322">
        <v>0</v>
      </c>
      <c r="N1322" s="4" t="s">
        <v>263</v>
      </c>
      <c r="O1322" s="4" t="s">
        <v>287</v>
      </c>
      <c r="P1322" s="4" t="str">
        <f>VLOOKUP(E1322,'Maps and Palettes'!$H$2:$I$418,2,FALSE)</f>
        <v>Ancient Castle: Exterior</v>
      </c>
      <c r="Q1322" s="5" t="s">
        <v>2605</v>
      </c>
      <c r="R1322">
        <v>1103</v>
      </c>
      <c r="S1322" s="4">
        <f t="shared" si="463"/>
        <v>407</v>
      </c>
      <c r="T1322" s="4">
        <f t="shared" si="464"/>
        <v>10</v>
      </c>
      <c r="U1322" s="4">
        <f t="shared" si="465"/>
        <v>46</v>
      </c>
      <c r="V1322" s="4">
        <f t="shared" si="466"/>
        <v>0</v>
      </c>
      <c r="W1322">
        <v>575</v>
      </c>
      <c r="X1322" s="5" t="s">
        <v>4416</v>
      </c>
      <c r="AQ1322" s="19">
        <v>407</v>
      </c>
      <c r="BB1322" s="19"/>
    </row>
    <row r="1323" spans="1:54" ht="30">
      <c r="A1323">
        <v>1277</v>
      </c>
      <c r="B1323" s="4">
        <v>406</v>
      </c>
      <c r="C1323">
        <v>9</v>
      </c>
      <c r="D1323">
        <v>31</v>
      </c>
      <c r="E1323" s="17">
        <v>406</v>
      </c>
      <c r="F1323">
        <v>33</v>
      </c>
      <c r="G1323">
        <v>30</v>
      </c>
      <c r="H1323">
        <v>0</v>
      </c>
      <c r="I1323">
        <v>0</v>
      </c>
      <c r="J1323">
        <v>0</v>
      </c>
      <c r="K1323">
        <v>0</v>
      </c>
      <c r="L1323">
        <v>2</v>
      </c>
      <c r="M1323">
        <v>0</v>
      </c>
      <c r="N1323" s="4" t="s">
        <v>263</v>
      </c>
      <c r="O1323" s="4" t="s">
        <v>250</v>
      </c>
      <c r="P1323" s="4" t="str">
        <f>VLOOKUP(E1323,'Maps and Palettes'!$H$2:$I$418,2,FALSE)</f>
        <v>Ancient Castle: Interior</v>
      </c>
      <c r="Q1323" s="5" t="s">
        <v>2606</v>
      </c>
      <c r="R1323">
        <v>1278</v>
      </c>
      <c r="S1323" s="4">
        <f t="shared" si="463"/>
        <v>406</v>
      </c>
      <c r="T1323" s="4">
        <f t="shared" si="464"/>
        <v>10</v>
      </c>
      <c r="U1323" s="4">
        <f t="shared" si="465"/>
        <v>32</v>
      </c>
      <c r="V1323" s="4">
        <f t="shared" si="466"/>
        <v>2</v>
      </c>
      <c r="W1323">
        <v>575</v>
      </c>
      <c r="X1323" s="5" t="s">
        <v>4416</v>
      </c>
      <c r="AQ1323" s="19">
        <v>406</v>
      </c>
      <c r="BB1323" s="19"/>
    </row>
    <row r="1324" spans="1:54" ht="30">
      <c r="A1324">
        <v>1278</v>
      </c>
      <c r="B1324" s="4">
        <v>406</v>
      </c>
      <c r="C1324">
        <v>33</v>
      </c>
      <c r="D1324">
        <v>31</v>
      </c>
      <c r="E1324" s="17">
        <v>406</v>
      </c>
      <c r="F1324">
        <v>10</v>
      </c>
      <c r="G1324">
        <v>32</v>
      </c>
      <c r="H1324">
        <v>2</v>
      </c>
      <c r="I1324">
        <v>0</v>
      </c>
      <c r="J1324">
        <v>0</v>
      </c>
      <c r="K1324">
        <v>32</v>
      </c>
      <c r="L1324">
        <v>1</v>
      </c>
      <c r="M1324">
        <v>0</v>
      </c>
      <c r="N1324" s="4" t="s">
        <v>272</v>
      </c>
      <c r="O1324" s="4" t="s">
        <v>250</v>
      </c>
      <c r="P1324" s="4" t="str">
        <f>VLOOKUP(E1324,'Maps and Palettes'!$H$2:$I$418,2,FALSE)</f>
        <v>Ancient Castle: Interior</v>
      </c>
      <c r="Q1324" s="5" t="s">
        <v>2607</v>
      </c>
      <c r="R1324">
        <v>1277</v>
      </c>
      <c r="S1324" s="4">
        <f t="shared" si="463"/>
        <v>406</v>
      </c>
      <c r="T1324" s="4">
        <f t="shared" si="464"/>
        <v>33</v>
      </c>
      <c r="U1324" s="4">
        <f t="shared" si="465"/>
        <v>30</v>
      </c>
      <c r="V1324" s="4">
        <f t="shared" si="466"/>
        <v>0</v>
      </c>
      <c r="W1324">
        <v>574</v>
      </c>
      <c r="X1324" s="5" t="s">
        <v>4415</v>
      </c>
      <c r="AQ1324" s="19">
        <v>406</v>
      </c>
      <c r="BB1324" s="19"/>
    </row>
    <row r="1325" spans="1:54" ht="30">
      <c r="A1325">
        <v>1101</v>
      </c>
      <c r="B1325" s="4">
        <v>407</v>
      </c>
      <c r="C1325">
        <v>9</v>
      </c>
      <c r="D1325">
        <v>10</v>
      </c>
      <c r="E1325" s="17">
        <v>406</v>
      </c>
      <c r="F1325">
        <v>8</v>
      </c>
      <c r="G1325">
        <v>21</v>
      </c>
      <c r="H1325">
        <v>0</v>
      </c>
      <c r="I1325">
        <v>0</v>
      </c>
      <c r="J1325">
        <v>0</v>
      </c>
      <c r="K1325">
        <v>0</v>
      </c>
      <c r="L1325">
        <v>0</v>
      </c>
      <c r="M1325">
        <v>0</v>
      </c>
      <c r="P1325" s="4" t="str">
        <f>VLOOKUP(E1325,'Maps and Palettes'!$H$2:$I$418,2,FALSE)</f>
        <v>Ancient Castle: Interior</v>
      </c>
      <c r="Q1325" s="5" t="s">
        <v>2608</v>
      </c>
      <c r="R1325">
        <v>1092</v>
      </c>
      <c r="S1325" s="4">
        <f t="shared" si="463"/>
        <v>406</v>
      </c>
      <c r="T1325" s="4">
        <f t="shared" si="464"/>
        <v>9</v>
      </c>
      <c r="U1325" s="4">
        <f t="shared" si="465"/>
        <v>11</v>
      </c>
      <c r="V1325" s="4">
        <f t="shared" si="466"/>
        <v>2</v>
      </c>
      <c r="W1325">
        <v>576</v>
      </c>
      <c r="X1325" s="5" t="s">
        <v>4418</v>
      </c>
      <c r="AQ1325" s="19">
        <v>406</v>
      </c>
      <c r="BB1325" s="19"/>
    </row>
    <row r="1326" spans="1:54" ht="30">
      <c r="A1326">
        <v>1102</v>
      </c>
      <c r="B1326" s="4">
        <v>407</v>
      </c>
      <c r="C1326">
        <v>11</v>
      </c>
      <c r="D1326">
        <v>10</v>
      </c>
      <c r="E1326" s="17">
        <v>406</v>
      </c>
      <c r="F1326">
        <v>10</v>
      </c>
      <c r="G1326">
        <v>21</v>
      </c>
      <c r="H1326">
        <v>0</v>
      </c>
      <c r="I1326">
        <v>0</v>
      </c>
      <c r="J1326">
        <v>0</v>
      </c>
      <c r="K1326">
        <v>0</v>
      </c>
      <c r="L1326">
        <v>0</v>
      </c>
      <c r="M1326">
        <v>0</v>
      </c>
      <c r="P1326" s="4" t="str">
        <f>VLOOKUP(E1326,'Maps and Palettes'!$H$2:$I$418,2,FALSE)</f>
        <v>Ancient Castle: Interior</v>
      </c>
      <c r="Q1326" s="5" t="s">
        <v>2609</v>
      </c>
      <c r="R1326">
        <v>1093</v>
      </c>
      <c r="S1326" s="4">
        <f t="shared" si="463"/>
        <v>406</v>
      </c>
      <c r="T1326" s="4">
        <f t="shared" si="464"/>
        <v>11</v>
      </c>
      <c r="U1326" s="4">
        <f t="shared" si="465"/>
        <v>11</v>
      </c>
      <c r="V1326" s="4">
        <f t="shared" si="466"/>
        <v>2</v>
      </c>
      <c r="W1326">
        <v>576</v>
      </c>
      <c r="X1326" s="5" t="s">
        <v>4418</v>
      </c>
      <c r="AQ1326" s="19">
        <v>406</v>
      </c>
      <c r="BB1326" s="19"/>
    </row>
    <row r="1327" spans="1:54" ht="30">
      <c r="A1327">
        <v>1103</v>
      </c>
      <c r="B1327" s="4">
        <v>407</v>
      </c>
      <c r="C1327">
        <v>15</v>
      </c>
      <c r="D1327">
        <v>10</v>
      </c>
      <c r="E1327" s="17">
        <v>406</v>
      </c>
      <c r="F1327">
        <v>10</v>
      </c>
      <c r="G1327">
        <v>46</v>
      </c>
      <c r="H1327">
        <v>0</v>
      </c>
      <c r="I1327">
        <v>0</v>
      </c>
      <c r="J1327">
        <v>0</v>
      </c>
      <c r="K1327">
        <v>0</v>
      </c>
      <c r="L1327">
        <v>0</v>
      </c>
      <c r="M1327">
        <v>0</v>
      </c>
      <c r="P1327" s="4" t="str">
        <f>VLOOKUP(E1327,'Maps and Palettes'!$H$2:$I$418,2,FALSE)</f>
        <v>Ancient Castle: Interior</v>
      </c>
      <c r="Q1327" s="5" t="s">
        <v>2610</v>
      </c>
      <c r="R1327">
        <v>1276</v>
      </c>
      <c r="S1327" s="4">
        <f t="shared" si="463"/>
        <v>406</v>
      </c>
      <c r="T1327" s="4">
        <f t="shared" si="464"/>
        <v>15</v>
      </c>
      <c r="U1327" s="4">
        <f t="shared" si="465"/>
        <v>12</v>
      </c>
      <c r="V1327" s="4">
        <f t="shared" si="466"/>
        <v>2</v>
      </c>
      <c r="W1327">
        <v>576</v>
      </c>
      <c r="X1327" s="5" t="s">
        <v>4418</v>
      </c>
      <c r="AQ1327" s="19">
        <v>406</v>
      </c>
      <c r="BB1327" s="19"/>
    </row>
    <row r="1328" spans="1:54" ht="30">
      <c r="A1328">
        <v>1104</v>
      </c>
      <c r="B1328" s="4">
        <v>407</v>
      </c>
      <c r="C1328">
        <v>19</v>
      </c>
      <c r="D1328">
        <v>11</v>
      </c>
      <c r="E1328" s="17">
        <v>406</v>
      </c>
      <c r="F1328">
        <v>55</v>
      </c>
      <c r="G1328">
        <v>11</v>
      </c>
      <c r="H1328">
        <v>0</v>
      </c>
      <c r="I1328">
        <v>0</v>
      </c>
      <c r="J1328">
        <v>0</v>
      </c>
      <c r="K1328">
        <v>0</v>
      </c>
      <c r="L1328">
        <v>0</v>
      </c>
      <c r="M1328">
        <v>0</v>
      </c>
      <c r="P1328" s="4" t="str">
        <f>VLOOKUP(E1328,'Maps and Palettes'!$H$2:$I$418,2,FALSE)</f>
        <v>Ancient Castle: Interior</v>
      </c>
      <c r="Q1328" s="5" t="s">
        <v>2611</v>
      </c>
      <c r="R1328">
        <v>1094</v>
      </c>
      <c r="S1328" s="4">
        <f t="shared" si="463"/>
        <v>406</v>
      </c>
      <c r="T1328" s="4">
        <f t="shared" si="464"/>
        <v>19</v>
      </c>
      <c r="U1328" s="4">
        <f t="shared" si="465"/>
        <v>13</v>
      </c>
      <c r="V1328" s="4">
        <f t="shared" si="466"/>
        <v>2</v>
      </c>
      <c r="W1328">
        <v>576</v>
      </c>
      <c r="X1328" s="5" t="s">
        <v>4418</v>
      </c>
      <c r="AQ1328" s="19">
        <v>406</v>
      </c>
      <c r="BB1328" s="19"/>
    </row>
    <row r="1329" spans="1:54" ht="30">
      <c r="A1329">
        <v>1279</v>
      </c>
      <c r="B1329" s="4">
        <v>407</v>
      </c>
      <c r="C1329">
        <v>14</v>
      </c>
      <c r="D1329">
        <v>47</v>
      </c>
      <c r="E1329" s="17">
        <v>402</v>
      </c>
      <c r="F1329">
        <v>15</v>
      </c>
      <c r="G1329">
        <v>42</v>
      </c>
      <c r="H1329">
        <v>2</v>
      </c>
      <c r="I1329">
        <v>0</v>
      </c>
      <c r="J1329">
        <v>0</v>
      </c>
      <c r="K1329">
        <v>32</v>
      </c>
      <c r="L1329">
        <v>4</v>
      </c>
      <c r="M1329">
        <v>0</v>
      </c>
      <c r="N1329" s="4" t="s">
        <v>286</v>
      </c>
      <c r="O1329" s="4" t="s">
        <v>287</v>
      </c>
      <c r="P1329" s="4" t="str">
        <f>VLOOKUP(E1329,'Maps and Palettes'!$H$2:$I$418,2,FALSE)</f>
        <v>Ancient Castle: Save Point Cave</v>
      </c>
      <c r="Q1329" s="5" t="s">
        <v>2612</v>
      </c>
      <c r="R1329">
        <v>1091</v>
      </c>
      <c r="S1329" s="4">
        <f t="shared" si="463"/>
        <v>402</v>
      </c>
      <c r="T1329" s="4">
        <f t="shared" si="464"/>
        <v>16</v>
      </c>
      <c r="U1329" s="4">
        <f t="shared" si="465"/>
        <v>45</v>
      </c>
      <c r="V1329" s="4">
        <f t="shared" si="466"/>
        <v>0</v>
      </c>
      <c r="W1329">
        <v>576</v>
      </c>
      <c r="X1329" s="5" t="s">
        <v>4418</v>
      </c>
      <c r="AQ1329" s="19">
        <v>402</v>
      </c>
      <c r="BB1329" s="19"/>
    </row>
    <row r="1330" spans="1:54" ht="45">
      <c r="A1330">
        <v>1105</v>
      </c>
      <c r="B1330" s="4">
        <v>408</v>
      </c>
      <c r="C1330">
        <v>25</v>
      </c>
      <c r="D1330">
        <v>41</v>
      </c>
      <c r="E1330" s="17">
        <v>406</v>
      </c>
      <c r="F1330">
        <v>42</v>
      </c>
      <c r="G1330">
        <v>19</v>
      </c>
      <c r="H1330">
        <v>0</v>
      </c>
      <c r="I1330">
        <v>0</v>
      </c>
      <c r="J1330">
        <v>0</v>
      </c>
      <c r="K1330">
        <v>0</v>
      </c>
      <c r="L1330">
        <v>0</v>
      </c>
      <c r="M1330">
        <v>0</v>
      </c>
      <c r="P1330" s="4" t="str">
        <f>VLOOKUP(E1330,'Maps and Palettes'!$H$2:$I$418,2,FALSE)</f>
        <v>Ancient Castle: Interior</v>
      </c>
      <c r="Q1330" s="5" t="s">
        <v>2613</v>
      </c>
      <c r="R1330">
        <v>1098</v>
      </c>
      <c r="S1330" s="4">
        <f t="shared" si="463"/>
        <v>406</v>
      </c>
      <c r="T1330" s="4">
        <f t="shared" si="464"/>
        <v>25</v>
      </c>
      <c r="U1330" s="4">
        <f t="shared" si="465"/>
        <v>42</v>
      </c>
      <c r="V1330" s="4">
        <f t="shared" si="466"/>
        <v>2</v>
      </c>
      <c r="W1330">
        <v>577</v>
      </c>
      <c r="X1330" s="5" t="s">
        <v>4419</v>
      </c>
      <c r="AQ1330" s="19">
        <v>406</v>
      </c>
      <c r="BB1330" s="19"/>
    </row>
    <row r="1331" spans="1:54" ht="45">
      <c r="A1331">
        <v>1106</v>
      </c>
      <c r="B1331" s="4">
        <v>408</v>
      </c>
      <c r="C1331">
        <v>36</v>
      </c>
      <c r="D1331">
        <v>52</v>
      </c>
      <c r="E1331" s="17">
        <v>408</v>
      </c>
      <c r="F1331">
        <v>46</v>
      </c>
      <c r="G1331">
        <v>57</v>
      </c>
      <c r="H1331">
        <v>1</v>
      </c>
      <c r="I1331">
        <v>0</v>
      </c>
      <c r="J1331">
        <v>0</v>
      </c>
      <c r="K1331">
        <v>16</v>
      </c>
      <c r="L1331">
        <v>0</v>
      </c>
      <c r="M1331">
        <v>0</v>
      </c>
      <c r="P1331" s="4" t="str">
        <f>VLOOKUP(E1331,'Maps and Palettes'!$H$2:$I$418,2,FALSE)</f>
        <v>Ancient Castle: Library/Basement</v>
      </c>
      <c r="Q1331" s="5" t="s">
        <v>2614</v>
      </c>
      <c r="R1331">
        <v>1107</v>
      </c>
      <c r="S1331" s="4">
        <f t="shared" si="463"/>
        <v>408</v>
      </c>
      <c r="T1331" s="4">
        <f t="shared" si="464"/>
        <v>35</v>
      </c>
      <c r="U1331" s="4">
        <f t="shared" si="465"/>
        <v>51</v>
      </c>
      <c r="V1331" s="4">
        <f t="shared" si="466"/>
        <v>3</v>
      </c>
      <c r="W1331">
        <v>577</v>
      </c>
      <c r="X1331" s="5" t="s">
        <v>4419</v>
      </c>
      <c r="Y1331" s="4" t="s">
        <v>4420</v>
      </c>
      <c r="AQ1331" s="19">
        <v>408</v>
      </c>
      <c r="BB1331" s="19"/>
    </row>
    <row r="1332" spans="1:54" ht="30">
      <c r="A1332">
        <v>1107</v>
      </c>
      <c r="B1332" s="4">
        <v>408</v>
      </c>
      <c r="C1332">
        <v>45</v>
      </c>
      <c r="D1332">
        <v>56</v>
      </c>
      <c r="E1332" s="17">
        <v>408</v>
      </c>
      <c r="F1332">
        <v>35</v>
      </c>
      <c r="G1332">
        <v>51</v>
      </c>
      <c r="H1332">
        <v>3</v>
      </c>
      <c r="I1332">
        <v>0</v>
      </c>
      <c r="J1332">
        <v>0</v>
      </c>
      <c r="K1332">
        <v>48</v>
      </c>
      <c r="L1332">
        <v>0</v>
      </c>
      <c r="M1332">
        <v>0</v>
      </c>
      <c r="P1332" s="4" t="str">
        <f>VLOOKUP(E1332,'Maps and Palettes'!$H$2:$I$418,2,FALSE)</f>
        <v>Ancient Castle: Library/Basement</v>
      </c>
      <c r="Q1332" s="5" t="s">
        <v>2601</v>
      </c>
      <c r="R1332">
        <v>1106</v>
      </c>
      <c r="S1332" s="4">
        <f t="shared" si="463"/>
        <v>408</v>
      </c>
      <c r="T1332" s="4">
        <f t="shared" si="464"/>
        <v>46</v>
      </c>
      <c r="U1332" s="4">
        <f t="shared" si="465"/>
        <v>57</v>
      </c>
      <c r="V1332" s="4">
        <f t="shared" si="466"/>
        <v>1</v>
      </c>
      <c r="W1332">
        <v>578</v>
      </c>
      <c r="X1332" s="5" t="s">
        <v>4414</v>
      </c>
      <c r="AQ1332" s="19">
        <v>408</v>
      </c>
      <c r="BB1332" s="19"/>
    </row>
    <row r="1333" spans="1:54" ht="30">
      <c r="A1333">
        <v>1108</v>
      </c>
      <c r="B1333" s="4">
        <v>409</v>
      </c>
      <c r="C1333">
        <v>15</v>
      </c>
      <c r="D1333">
        <v>5</v>
      </c>
      <c r="E1333" s="17">
        <v>338</v>
      </c>
      <c r="F1333">
        <v>54</v>
      </c>
      <c r="G1333">
        <v>29</v>
      </c>
      <c r="H1333">
        <v>1</v>
      </c>
      <c r="I1333">
        <v>0</v>
      </c>
      <c r="J1333">
        <v>0</v>
      </c>
      <c r="K1333">
        <v>16</v>
      </c>
      <c r="L1333">
        <v>0</v>
      </c>
      <c r="M1333">
        <v>0</v>
      </c>
      <c r="P1333" s="4" t="str">
        <f>VLOOKUP(E1333,'Maps and Palettes'!$H$2:$I$418,2,FALSE)</f>
        <v>Kefka's Tower: Minerva Room and Tack Star Room</v>
      </c>
      <c r="Q1333" s="5" t="s">
        <v>2615</v>
      </c>
      <c r="R1333">
        <v>917</v>
      </c>
      <c r="S1333" s="4">
        <f t="shared" si="463"/>
        <v>338</v>
      </c>
      <c r="T1333" s="4">
        <f t="shared" si="464"/>
        <v>14</v>
      </c>
      <c r="U1333" s="4">
        <f t="shared" si="465"/>
        <v>5</v>
      </c>
      <c r="V1333" s="4">
        <f t="shared" si="466"/>
        <v>3</v>
      </c>
      <c r="W1333">
        <v>579</v>
      </c>
      <c r="X1333" s="5" t="s">
        <v>7517</v>
      </c>
      <c r="AQ1333" s="19">
        <v>338</v>
      </c>
      <c r="BB1333" s="19"/>
    </row>
    <row r="1334" spans="1:54" ht="30">
      <c r="A1334">
        <v>1109</v>
      </c>
      <c r="B1334" s="4">
        <v>409</v>
      </c>
      <c r="C1334">
        <v>0</v>
      </c>
      <c r="D1334">
        <v>7</v>
      </c>
      <c r="E1334" s="17">
        <v>334</v>
      </c>
      <c r="F1334">
        <v>17</v>
      </c>
      <c r="G1334">
        <v>35</v>
      </c>
      <c r="H1334">
        <v>3</v>
      </c>
      <c r="I1334">
        <v>0</v>
      </c>
      <c r="J1334">
        <v>0</v>
      </c>
      <c r="K1334">
        <v>48</v>
      </c>
      <c r="L1334">
        <v>0</v>
      </c>
      <c r="M1334">
        <v>0</v>
      </c>
      <c r="P1334" s="4" t="str">
        <f>VLOOKUP(E1334,'Maps and Palettes'!$H$2:$I$418,2,FALSE)</f>
        <v>Kefka's Tower: Exterior</v>
      </c>
      <c r="Q1334" s="5" t="s">
        <v>2616</v>
      </c>
      <c r="R1334">
        <v>896</v>
      </c>
      <c r="S1334" s="4">
        <f t="shared" si="463"/>
        <v>334</v>
      </c>
      <c r="T1334" s="4">
        <f t="shared" si="464"/>
        <v>1</v>
      </c>
      <c r="U1334" s="4">
        <f t="shared" si="465"/>
        <v>7</v>
      </c>
      <c r="V1334" s="4">
        <f t="shared" si="466"/>
        <v>1</v>
      </c>
      <c r="W1334">
        <v>579</v>
      </c>
      <c r="X1334" s="5" t="s">
        <v>7517</v>
      </c>
      <c r="AQ1334" s="19">
        <v>334</v>
      </c>
      <c r="BB1334" s="19"/>
    </row>
    <row r="1335" spans="1:54" ht="30">
      <c r="A1335">
        <v>1110</v>
      </c>
      <c r="B1335" s="4">
        <v>409</v>
      </c>
      <c r="C1335">
        <v>12</v>
      </c>
      <c r="D1335">
        <v>15</v>
      </c>
      <c r="E1335" s="17">
        <v>329</v>
      </c>
      <c r="F1335">
        <v>109</v>
      </c>
      <c r="G1335">
        <v>9</v>
      </c>
      <c r="H1335">
        <v>2</v>
      </c>
      <c r="I1335">
        <v>0</v>
      </c>
      <c r="J1335">
        <v>0</v>
      </c>
      <c r="K1335">
        <v>32</v>
      </c>
      <c r="L1335">
        <v>0</v>
      </c>
      <c r="M1335">
        <v>0</v>
      </c>
      <c r="P1335" s="4" t="str">
        <f>VLOOKUP(E1335,'Maps and Palettes'!$H$2:$I$418,2,FALSE)</f>
        <v>Kefka's Tower</v>
      </c>
      <c r="Q1335" s="5" t="s">
        <v>2617</v>
      </c>
      <c r="R1335">
        <v>885</v>
      </c>
      <c r="S1335" s="4">
        <f t="shared" si="463"/>
        <v>329</v>
      </c>
      <c r="T1335" s="4">
        <f t="shared" si="464"/>
        <v>12</v>
      </c>
      <c r="U1335" s="4">
        <f t="shared" si="465"/>
        <v>10</v>
      </c>
      <c r="V1335" s="4">
        <f t="shared" si="466"/>
        <v>0</v>
      </c>
      <c r="W1335">
        <v>579</v>
      </c>
      <c r="X1335" s="5" t="s">
        <v>7517</v>
      </c>
      <c r="AQ1335" s="19">
        <v>329</v>
      </c>
      <c r="BB1335" s="19"/>
    </row>
    <row r="1336" spans="1:54" ht="30">
      <c r="A1336">
        <v>1111</v>
      </c>
      <c r="B1336" s="4">
        <v>410</v>
      </c>
      <c r="C1336">
        <v>29</v>
      </c>
      <c r="D1336">
        <v>28</v>
      </c>
      <c r="E1336" s="17">
        <v>293</v>
      </c>
      <c r="F1336">
        <v>29</v>
      </c>
      <c r="G1336">
        <v>47</v>
      </c>
      <c r="H1336">
        <v>2</v>
      </c>
      <c r="I1336">
        <v>0</v>
      </c>
      <c r="J1336">
        <v>0</v>
      </c>
      <c r="K1336">
        <v>32</v>
      </c>
      <c r="L1336">
        <v>0</v>
      </c>
      <c r="M1336">
        <v>0</v>
      </c>
      <c r="P1336" s="4" t="str">
        <f>VLOOKUP(E1336,'Maps and Palettes'!$H$2:$I$418,2,FALSE)</f>
        <v>Kefka's Tower</v>
      </c>
      <c r="Q1336" s="5" t="s">
        <v>2626</v>
      </c>
      <c r="R1336">
        <v>763</v>
      </c>
      <c r="S1336" s="4">
        <f t="shared" si="463"/>
        <v>293</v>
      </c>
      <c r="T1336" s="4">
        <f t="shared" si="464"/>
        <v>29</v>
      </c>
      <c r="U1336" s="4">
        <f t="shared" si="465"/>
        <v>26</v>
      </c>
      <c r="V1336" s="4">
        <f t="shared" si="466"/>
        <v>0</v>
      </c>
      <c r="W1336">
        <v>580</v>
      </c>
      <c r="X1336" s="5" t="s">
        <v>7518</v>
      </c>
      <c r="AQ1336" s="19">
        <v>293</v>
      </c>
      <c r="BB1336" s="19"/>
    </row>
    <row r="1337" spans="1:54" ht="45">
      <c r="A1337">
        <v>1112</v>
      </c>
      <c r="B1337" s="4">
        <v>410</v>
      </c>
      <c r="C1337">
        <v>43</v>
      </c>
      <c r="D1337">
        <v>25</v>
      </c>
      <c r="E1337" s="17">
        <v>410</v>
      </c>
      <c r="F1337">
        <v>30</v>
      </c>
      <c r="G1337">
        <v>37</v>
      </c>
      <c r="H1337">
        <v>2</v>
      </c>
      <c r="I1337">
        <v>0</v>
      </c>
      <c r="J1337">
        <v>0</v>
      </c>
      <c r="K1337">
        <v>32</v>
      </c>
      <c r="L1337">
        <v>0</v>
      </c>
      <c r="M1337">
        <v>0</v>
      </c>
      <c r="P1337" s="4" t="str">
        <f>VLOOKUP(E1337,'Maps and Palettes'!$H$2:$I$418,2,FALSE)</f>
        <v>Kefka's Tower: Inferno's Room</v>
      </c>
      <c r="Q1337" s="5" t="s">
        <v>2628</v>
      </c>
      <c r="R1337">
        <v>1114</v>
      </c>
      <c r="S1337" s="4">
        <f t="shared" si="463"/>
        <v>410</v>
      </c>
      <c r="T1337" s="4">
        <f t="shared" si="464"/>
        <v>43</v>
      </c>
      <c r="U1337" s="4">
        <f t="shared" si="465"/>
        <v>23</v>
      </c>
      <c r="V1337" s="4">
        <f t="shared" si="466"/>
        <v>0</v>
      </c>
      <c r="W1337">
        <v>581</v>
      </c>
      <c r="X1337" s="5" t="s">
        <v>7519</v>
      </c>
      <c r="AQ1337" s="19">
        <v>410</v>
      </c>
      <c r="BB1337" s="19"/>
    </row>
    <row r="1338" spans="1:54" ht="30">
      <c r="A1338">
        <v>1113</v>
      </c>
      <c r="B1338" s="4">
        <v>410</v>
      </c>
      <c r="C1338">
        <v>48</v>
      </c>
      <c r="D1338">
        <v>28</v>
      </c>
      <c r="E1338" s="17">
        <v>410</v>
      </c>
      <c r="F1338">
        <v>36</v>
      </c>
      <c r="G1338">
        <v>38</v>
      </c>
      <c r="H1338">
        <v>2</v>
      </c>
      <c r="I1338">
        <v>0</v>
      </c>
      <c r="J1338">
        <v>0</v>
      </c>
      <c r="K1338">
        <v>32</v>
      </c>
      <c r="L1338">
        <v>0</v>
      </c>
      <c r="M1338">
        <v>0</v>
      </c>
      <c r="P1338" s="4" t="str">
        <f>VLOOKUP(E1338,'Maps and Palettes'!$H$2:$I$418,2,FALSE)</f>
        <v>Kefka's Tower: Inferno's Room</v>
      </c>
      <c r="Q1338" s="5" t="s">
        <v>2629</v>
      </c>
      <c r="R1338">
        <v>1115</v>
      </c>
      <c r="S1338" s="4">
        <f t="shared" si="463"/>
        <v>410</v>
      </c>
      <c r="T1338" s="4">
        <f t="shared" si="464"/>
        <v>48</v>
      </c>
      <c r="U1338" s="4">
        <f t="shared" si="465"/>
        <v>27</v>
      </c>
      <c r="V1338" s="4">
        <f t="shared" si="466"/>
        <v>0</v>
      </c>
      <c r="W1338">
        <v>581</v>
      </c>
      <c r="X1338" s="5" t="s">
        <v>7519</v>
      </c>
      <c r="Y1338" s="4" t="s">
        <v>2630</v>
      </c>
      <c r="AQ1338" s="19">
        <v>410</v>
      </c>
      <c r="BB1338" s="19"/>
    </row>
    <row r="1339" spans="1:54" ht="30">
      <c r="A1339">
        <v>1114</v>
      </c>
      <c r="B1339" s="4">
        <v>410</v>
      </c>
      <c r="C1339">
        <v>30</v>
      </c>
      <c r="D1339">
        <v>36</v>
      </c>
      <c r="E1339" s="17">
        <v>410</v>
      </c>
      <c r="F1339">
        <v>43</v>
      </c>
      <c r="G1339">
        <v>23</v>
      </c>
      <c r="H1339">
        <v>0</v>
      </c>
      <c r="I1339">
        <v>0</v>
      </c>
      <c r="J1339">
        <v>0</v>
      </c>
      <c r="K1339">
        <v>0</v>
      </c>
      <c r="L1339">
        <v>0</v>
      </c>
      <c r="M1339">
        <v>0</v>
      </c>
      <c r="P1339" s="4" t="str">
        <f>VLOOKUP(E1339,'Maps and Palettes'!$H$2:$I$418,2,FALSE)</f>
        <v>Kefka's Tower: Inferno's Room</v>
      </c>
      <c r="Q1339" s="5" t="s">
        <v>2631</v>
      </c>
      <c r="R1339">
        <v>1112</v>
      </c>
      <c r="S1339" s="4">
        <f t="shared" si="463"/>
        <v>410</v>
      </c>
      <c r="T1339" s="4">
        <f t="shared" si="464"/>
        <v>30</v>
      </c>
      <c r="U1339" s="4">
        <f t="shared" si="465"/>
        <v>37</v>
      </c>
      <c r="V1339" s="4">
        <f t="shared" si="466"/>
        <v>2</v>
      </c>
      <c r="W1339">
        <v>582</v>
      </c>
      <c r="X1339" s="5" t="s">
        <v>7520</v>
      </c>
      <c r="Y1339" s="4"/>
      <c r="AQ1339" s="19">
        <v>410</v>
      </c>
      <c r="BB1339" s="19"/>
    </row>
    <row r="1340" spans="1:54" ht="30">
      <c r="A1340">
        <v>1115</v>
      </c>
      <c r="B1340" s="4">
        <v>410</v>
      </c>
      <c r="C1340">
        <v>36</v>
      </c>
      <c r="D1340">
        <v>37</v>
      </c>
      <c r="E1340" s="17">
        <v>410</v>
      </c>
      <c r="F1340">
        <v>48</v>
      </c>
      <c r="G1340">
        <v>27</v>
      </c>
      <c r="H1340">
        <v>0</v>
      </c>
      <c r="I1340">
        <v>0</v>
      </c>
      <c r="J1340">
        <v>0</v>
      </c>
      <c r="K1340">
        <v>0</v>
      </c>
      <c r="L1340">
        <v>0</v>
      </c>
      <c r="M1340">
        <v>0</v>
      </c>
      <c r="P1340" s="4" t="str">
        <f>VLOOKUP(E1340,'Maps and Palettes'!$H$2:$I$418,2,FALSE)</f>
        <v>Kefka's Tower: Inferno's Room</v>
      </c>
      <c r="Q1340" s="5" t="s">
        <v>2632</v>
      </c>
      <c r="R1340">
        <v>1113</v>
      </c>
      <c r="S1340" s="4">
        <f t="shared" si="463"/>
        <v>410</v>
      </c>
      <c r="T1340" s="4">
        <f t="shared" si="464"/>
        <v>36</v>
      </c>
      <c r="U1340" s="4">
        <f t="shared" si="465"/>
        <v>38</v>
      </c>
      <c r="V1340" s="4">
        <f t="shared" si="466"/>
        <v>2</v>
      </c>
      <c r="W1340">
        <v>583</v>
      </c>
      <c r="X1340" s="5" t="s">
        <v>7521</v>
      </c>
      <c r="Y1340" s="4" t="s">
        <v>2637</v>
      </c>
      <c r="AQ1340" s="19">
        <v>410</v>
      </c>
      <c r="BB1340" s="19"/>
    </row>
    <row r="1341" spans="1:54" ht="30">
      <c r="A1341">
        <v>1116</v>
      </c>
      <c r="B1341" s="4">
        <v>410</v>
      </c>
      <c r="C1341">
        <v>30</v>
      </c>
      <c r="D1341">
        <v>47</v>
      </c>
      <c r="E1341" s="17">
        <v>410</v>
      </c>
      <c r="F1341">
        <v>3</v>
      </c>
      <c r="G1341">
        <v>15</v>
      </c>
      <c r="H1341">
        <v>2</v>
      </c>
      <c r="I1341">
        <v>0</v>
      </c>
      <c r="J1341">
        <v>0</v>
      </c>
      <c r="K1341">
        <v>32</v>
      </c>
      <c r="L1341">
        <v>0</v>
      </c>
      <c r="M1341">
        <v>0</v>
      </c>
      <c r="P1341" s="4" t="str">
        <f>VLOOKUP(E1341,'Maps and Palettes'!$H$2:$I$418,2,FALSE)</f>
        <v>Kefka's Tower: Inferno's Room</v>
      </c>
      <c r="Q1341" s="5" t="s">
        <v>2633</v>
      </c>
      <c r="R1341">
        <v>1118</v>
      </c>
      <c r="S1341" s="4">
        <f t="shared" si="463"/>
        <v>410</v>
      </c>
      <c r="T1341" s="4">
        <f t="shared" si="464"/>
        <v>30</v>
      </c>
      <c r="U1341" s="4">
        <f t="shared" si="465"/>
        <v>46</v>
      </c>
      <c r="V1341" s="4">
        <f t="shared" si="466"/>
        <v>0</v>
      </c>
      <c r="W1341">
        <v>582</v>
      </c>
      <c r="X1341" s="5" t="s">
        <v>7520</v>
      </c>
      <c r="AQ1341" s="19">
        <v>410</v>
      </c>
      <c r="BB1341" s="19"/>
    </row>
    <row r="1342" spans="1:54" ht="30">
      <c r="A1342">
        <v>1117</v>
      </c>
      <c r="B1342" s="4">
        <v>410</v>
      </c>
      <c r="C1342">
        <v>36</v>
      </c>
      <c r="D1342">
        <v>47</v>
      </c>
      <c r="E1342" s="17">
        <v>410</v>
      </c>
      <c r="F1342">
        <v>8</v>
      </c>
      <c r="G1342">
        <v>11</v>
      </c>
      <c r="H1342">
        <v>2</v>
      </c>
      <c r="I1342">
        <v>0</v>
      </c>
      <c r="J1342">
        <v>0</v>
      </c>
      <c r="K1342">
        <v>32</v>
      </c>
      <c r="L1342">
        <v>0</v>
      </c>
      <c r="M1342">
        <v>0</v>
      </c>
      <c r="P1342" s="4" t="str">
        <f>VLOOKUP(E1342,'Maps and Palettes'!$H$2:$I$418,2,FALSE)</f>
        <v>Kefka's Tower: Inferno's Room</v>
      </c>
      <c r="Q1342" s="5" t="s">
        <v>2634</v>
      </c>
      <c r="R1342">
        <v>1119</v>
      </c>
      <c r="S1342" s="4">
        <f t="shared" si="463"/>
        <v>410</v>
      </c>
      <c r="T1342" s="4">
        <f t="shared" si="464"/>
        <v>36</v>
      </c>
      <c r="U1342" s="4">
        <f t="shared" si="465"/>
        <v>46</v>
      </c>
      <c r="V1342" s="4">
        <f t="shared" si="466"/>
        <v>0</v>
      </c>
      <c r="W1342">
        <v>583</v>
      </c>
      <c r="X1342" s="5" t="s">
        <v>7521</v>
      </c>
      <c r="Y1342" s="4" t="s">
        <v>2637</v>
      </c>
      <c r="AQ1342" s="19">
        <v>410</v>
      </c>
      <c r="BB1342" s="19"/>
    </row>
    <row r="1343" spans="1:54" ht="30">
      <c r="A1343">
        <v>1118</v>
      </c>
      <c r="B1343" s="4">
        <v>410</v>
      </c>
      <c r="C1343">
        <v>3</v>
      </c>
      <c r="D1343">
        <v>14</v>
      </c>
      <c r="E1343" s="17">
        <v>410</v>
      </c>
      <c r="F1343">
        <v>30</v>
      </c>
      <c r="G1343">
        <v>46</v>
      </c>
      <c r="H1343">
        <v>0</v>
      </c>
      <c r="I1343">
        <v>0</v>
      </c>
      <c r="J1343">
        <v>0</v>
      </c>
      <c r="K1343">
        <v>0</v>
      </c>
      <c r="L1343">
        <v>0</v>
      </c>
      <c r="M1343">
        <v>0</v>
      </c>
      <c r="P1343" s="4" t="str">
        <f>VLOOKUP(E1343,'Maps and Palettes'!$H$2:$I$418,2,FALSE)</f>
        <v>Kefka's Tower: Inferno's Room</v>
      </c>
      <c r="Q1343" s="5" t="s">
        <v>2635</v>
      </c>
      <c r="R1343">
        <v>1116</v>
      </c>
      <c r="S1343" s="4">
        <f t="shared" si="463"/>
        <v>410</v>
      </c>
      <c r="T1343" s="4">
        <f t="shared" si="464"/>
        <v>3</v>
      </c>
      <c r="U1343" s="4">
        <f t="shared" si="465"/>
        <v>15</v>
      </c>
      <c r="V1343" s="4">
        <f t="shared" si="466"/>
        <v>2</v>
      </c>
      <c r="W1343">
        <v>584</v>
      </c>
      <c r="X1343" s="5" t="s">
        <v>7522</v>
      </c>
      <c r="Y1343" s="4" t="s">
        <v>2636</v>
      </c>
      <c r="AQ1343" s="19">
        <v>410</v>
      </c>
      <c r="BB1343" s="19"/>
    </row>
    <row r="1344" spans="1:54" ht="30">
      <c r="A1344">
        <v>1119</v>
      </c>
      <c r="B1344" s="4">
        <v>410</v>
      </c>
      <c r="C1344">
        <v>8</v>
      </c>
      <c r="D1344">
        <v>10</v>
      </c>
      <c r="E1344" s="17">
        <v>410</v>
      </c>
      <c r="F1344">
        <v>36</v>
      </c>
      <c r="G1344">
        <v>46</v>
      </c>
      <c r="H1344">
        <v>0</v>
      </c>
      <c r="I1344">
        <v>0</v>
      </c>
      <c r="J1344">
        <v>0</v>
      </c>
      <c r="K1344">
        <v>0</v>
      </c>
      <c r="L1344">
        <v>0</v>
      </c>
      <c r="M1344">
        <v>0</v>
      </c>
      <c r="P1344" s="4" t="str">
        <f>VLOOKUP(E1344,'Maps and Palettes'!$H$2:$I$418,2,FALSE)</f>
        <v>Kefka's Tower: Inferno's Room</v>
      </c>
      <c r="Q1344" s="5" t="s">
        <v>2638</v>
      </c>
      <c r="R1344">
        <v>1117</v>
      </c>
      <c r="S1344" s="4">
        <f t="shared" si="463"/>
        <v>410</v>
      </c>
      <c r="T1344" s="4">
        <f t="shared" si="464"/>
        <v>8</v>
      </c>
      <c r="U1344" s="4">
        <f t="shared" si="465"/>
        <v>11</v>
      </c>
      <c r="V1344" s="4">
        <f t="shared" si="466"/>
        <v>2</v>
      </c>
      <c r="W1344">
        <v>584</v>
      </c>
      <c r="X1344" s="5" t="s">
        <v>7522</v>
      </c>
      <c r="Y1344" s="4" t="s">
        <v>2637</v>
      </c>
      <c r="AQ1344" s="19">
        <v>410</v>
      </c>
      <c r="BB1344" s="19"/>
    </row>
    <row r="1345" spans="1:54" ht="45">
      <c r="A1345">
        <v>1120</v>
      </c>
      <c r="B1345" s="4">
        <v>410</v>
      </c>
      <c r="C1345">
        <v>12</v>
      </c>
      <c r="D1345">
        <v>19</v>
      </c>
      <c r="E1345" s="17">
        <v>339</v>
      </c>
      <c r="F1345">
        <v>31</v>
      </c>
      <c r="G1345">
        <v>12</v>
      </c>
      <c r="H1345">
        <v>1</v>
      </c>
      <c r="I1345">
        <v>0</v>
      </c>
      <c r="J1345">
        <v>0</v>
      </c>
      <c r="K1345">
        <v>16</v>
      </c>
      <c r="L1345">
        <v>0</v>
      </c>
      <c r="M1345">
        <v>0</v>
      </c>
      <c r="P1345" s="4" t="str">
        <f>VLOOKUP(E1345,'Maps and Palettes'!$H$2:$I$418,2,FALSE)</f>
        <v>Kefka's Tower</v>
      </c>
      <c r="Q1345" s="5" t="s">
        <v>2639</v>
      </c>
      <c r="R1345">
        <v>921</v>
      </c>
      <c r="S1345" s="4">
        <f t="shared" si="463"/>
        <v>339</v>
      </c>
      <c r="T1345" s="4">
        <f t="shared" si="464"/>
        <v>11</v>
      </c>
      <c r="U1345" s="4">
        <f t="shared" si="465"/>
        <v>19</v>
      </c>
      <c r="V1345" s="4">
        <f t="shared" si="466"/>
        <v>3</v>
      </c>
      <c r="W1345">
        <v>584</v>
      </c>
      <c r="X1345" s="5" t="s">
        <v>7522</v>
      </c>
      <c r="AQ1345" s="19">
        <v>339</v>
      </c>
      <c r="BB1345" s="19"/>
    </row>
    <row r="1346" spans="1:54" ht="30">
      <c r="A1346">
        <v>1121</v>
      </c>
      <c r="B1346" s="4">
        <v>411</v>
      </c>
      <c r="C1346">
        <v>103</v>
      </c>
      <c r="D1346">
        <v>49</v>
      </c>
      <c r="E1346" s="17">
        <v>355</v>
      </c>
      <c r="F1346">
        <v>64</v>
      </c>
      <c r="G1346">
        <v>7</v>
      </c>
      <c r="H1346">
        <v>2</v>
      </c>
      <c r="I1346">
        <v>0</v>
      </c>
      <c r="J1346">
        <v>0</v>
      </c>
      <c r="K1346">
        <v>32</v>
      </c>
      <c r="L1346">
        <v>0</v>
      </c>
      <c r="M1346">
        <v>0</v>
      </c>
      <c r="P1346" s="4" t="str">
        <f>VLOOKUP(E1346,'Maps and Palettes'!$H$2:$I$418,2,FALSE)</f>
        <v>Kefka's Tower: Doom/Upper Switch Rooms</v>
      </c>
      <c r="Q1346" s="5" t="s">
        <v>2618</v>
      </c>
      <c r="R1346">
        <v>1009</v>
      </c>
      <c r="S1346" s="4">
        <f t="shared" si="463"/>
        <v>355</v>
      </c>
      <c r="T1346" s="4">
        <f t="shared" si="464"/>
        <v>103</v>
      </c>
      <c r="U1346" s="4">
        <f t="shared" si="465"/>
        <v>48</v>
      </c>
      <c r="V1346" s="4">
        <f t="shared" si="466"/>
        <v>0</v>
      </c>
      <c r="W1346">
        <v>585</v>
      </c>
      <c r="X1346" s="5" t="s">
        <v>7523</v>
      </c>
      <c r="AQ1346" s="19">
        <v>355</v>
      </c>
      <c r="BB1346" s="19"/>
    </row>
    <row r="1347" spans="1:54" ht="30">
      <c r="A1347">
        <v>1122</v>
      </c>
      <c r="B1347" s="4">
        <v>411</v>
      </c>
      <c r="C1347">
        <v>109</v>
      </c>
      <c r="D1347">
        <v>46</v>
      </c>
      <c r="E1347" s="17">
        <v>287</v>
      </c>
      <c r="F1347">
        <v>36</v>
      </c>
      <c r="G1347">
        <v>27</v>
      </c>
      <c r="H1347">
        <v>2</v>
      </c>
      <c r="I1347">
        <v>0</v>
      </c>
      <c r="J1347">
        <v>0</v>
      </c>
      <c r="K1347">
        <v>32</v>
      </c>
      <c r="L1347">
        <v>0</v>
      </c>
      <c r="M1347">
        <v>0</v>
      </c>
      <c r="P1347" s="4" t="str">
        <f>VLOOKUP(E1347,'Maps and Palettes'!$H$2:$I$418,2,FALSE)</f>
        <v>Kefka's Tower: After Guardian</v>
      </c>
      <c r="Q1347" s="5" t="s">
        <v>2619</v>
      </c>
      <c r="R1347">
        <v>749</v>
      </c>
      <c r="S1347" s="4">
        <f t="shared" si="463"/>
        <v>287</v>
      </c>
      <c r="T1347" s="4">
        <f t="shared" si="464"/>
        <v>109</v>
      </c>
      <c r="U1347" s="4">
        <f t="shared" si="465"/>
        <v>45</v>
      </c>
      <c r="V1347" s="4">
        <f t="shared" si="466"/>
        <v>0</v>
      </c>
      <c r="W1347">
        <v>586</v>
      </c>
      <c r="X1347" s="5" t="s">
        <v>7524</v>
      </c>
      <c r="AQ1347" s="19">
        <v>287</v>
      </c>
      <c r="BB1347" s="19"/>
    </row>
    <row r="1348" spans="1:54" ht="30">
      <c r="A1348">
        <v>1123</v>
      </c>
      <c r="B1348" s="4">
        <v>411</v>
      </c>
      <c r="C1348">
        <v>115</v>
      </c>
      <c r="D1348">
        <v>48</v>
      </c>
      <c r="E1348" s="17">
        <v>354</v>
      </c>
      <c r="F1348">
        <v>12</v>
      </c>
      <c r="G1348">
        <v>31</v>
      </c>
      <c r="H1348">
        <v>2</v>
      </c>
      <c r="I1348">
        <v>0</v>
      </c>
      <c r="J1348">
        <v>0</v>
      </c>
      <c r="K1348">
        <v>32</v>
      </c>
      <c r="L1348">
        <v>0</v>
      </c>
      <c r="M1348">
        <v>0</v>
      </c>
      <c r="P1348" s="4" t="str">
        <f>VLOOKUP(E1348,'Maps and Palettes'!$H$2:$I$418,2,FALSE)</f>
        <v>Kefka's Tower: Goddess/Skull Dragon Rooms</v>
      </c>
      <c r="Q1348" s="5" t="s">
        <v>2620</v>
      </c>
      <c r="R1348">
        <v>1000</v>
      </c>
      <c r="S1348" s="4">
        <f t="shared" si="463"/>
        <v>354</v>
      </c>
      <c r="T1348" s="4">
        <f t="shared" si="464"/>
        <v>115</v>
      </c>
      <c r="U1348" s="4">
        <f t="shared" si="465"/>
        <v>47</v>
      </c>
      <c r="V1348" s="4">
        <f t="shared" si="466"/>
        <v>0</v>
      </c>
      <c r="W1348">
        <v>587</v>
      </c>
      <c r="X1348" s="5" t="s">
        <v>7525</v>
      </c>
      <c r="AQ1348" s="19">
        <v>354</v>
      </c>
      <c r="BB1348" s="19"/>
    </row>
    <row r="1349" spans="1:54" ht="30">
      <c r="A1349">
        <v>1124</v>
      </c>
      <c r="B1349" s="4">
        <v>412</v>
      </c>
      <c r="C1349">
        <v>82</v>
      </c>
      <c r="D1349">
        <v>50</v>
      </c>
      <c r="E1349" s="17">
        <v>334</v>
      </c>
      <c r="F1349">
        <v>30</v>
      </c>
      <c r="G1349">
        <v>13</v>
      </c>
      <c r="H1349">
        <v>0</v>
      </c>
      <c r="I1349">
        <v>0</v>
      </c>
      <c r="J1349">
        <v>0</v>
      </c>
      <c r="K1349">
        <v>0</v>
      </c>
      <c r="L1349">
        <v>0</v>
      </c>
      <c r="M1349">
        <v>0</v>
      </c>
      <c r="P1349" s="4" t="str">
        <f>VLOOKUP(E1349,'Maps and Palettes'!$H$2:$I$418,2,FALSE)</f>
        <v>Kefka's Tower: Exterior</v>
      </c>
      <c r="Q1349" s="5" t="s">
        <v>2621</v>
      </c>
      <c r="R1349">
        <v>901</v>
      </c>
      <c r="S1349" s="4">
        <f t="shared" si="463"/>
        <v>334</v>
      </c>
      <c r="T1349" s="4">
        <f t="shared" si="464"/>
        <v>82</v>
      </c>
      <c r="U1349" s="4">
        <f t="shared" si="465"/>
        <v>49</v>
      </c>
      <c r="V1349" s="4">
        <f t="shared" si="466"/>
        <v>0</v>
      </c>
      <c r="W1349">
        <v>588</v>
      </c>
      <c r="X1349" s="5" t="s">
        <v>7526</v>
      </c>
      <c r="AQ1349" s="19">
        <v>334</v>
      </c>
      <c r="BB1349" s="19"/>
    </row>
    <row r="1350" spans="1:54">
      <c r="A1350">
        <v>1125</v>
      </c>
      <c r="B1350" s="4">
        <v>413</v>
      </c>
      <c r="C1350">
        <v>18</v>
      </c>
      <c r="D1350">
        <v>2</v>
      </c>
      <c r="E1350" s="17">
        <v>413</v>
      </c>
      <c r="F1350">
        <v>4</v>
      </c>
      <c r="G1350">
        <v>10</v>
      </c>
      <c r="H1350">
        <v>0</v>
      </c>
      <c r="I1350">
        <v>0</v>
      </c>
      <c r="J1350">
        <v>0</v>
      </c>
      <c r="K1350">
        <v>0</v>
      </c>
      <c r="L1350">
        <v>0</v>
      </c>
      <c r="M1350">
        <v>0</v>
      </c>
      <c r="P1350" s="4" t="str">
        <f>VLOOKUP(E1350,'Maps and Palettes'!$H$2:$I$418,2,FALSE)</f>
        <v>Colosseum</v>
      </c>
      <c r="Q1350" s="5" t="s">
        <v>2622</v>
      </c>
      <c r="R1350">
        <v>1127</v>
      </c>
      <c r="S1350" s="4">
        <f t="shared" si="463"/>
        <v>413</v>
      </c>
      <c r="T1350" s="4">
        <f t="shared" si="464"/>
        <v>18</v>
      </c>
      <c r="U1350" s="4">
        <f t="shared" si="465"/>
        <v>4</v>
      </c>
      <c r="V1350" s="4">
        <f t="shared" si="466"/>
        <v>2</v>
      </c>
      <c r="W1350">
        <v>589</v>
      </c>
      <c r="X1350" s="4" t="s">
        <v>1363</v>
      </c>
      <c r="AQ1350" s="19">
        <v>413</v>
      </c>
      <c r="BB1350" s="19"/>
    </row>
    <row r="1351" spans="1:54">
      <c r="A1351">
        <v>1126</v>
      </c>
      <c r="B1351" s="4">
        <v>413</v>
      </c>
      <c r="C1351">
        <v>28</v>
      </c>
      <c r="D1351">
        <v>2</v>
      </c>
      <c r="E1351" s="17">
        <v>413</v>
      </c>
      <c r="F1351">
        <v>48</v>
      </c>
      <c r="G1351">
        <v>20</v>
      </c>
      <c r="H1351">
        <v>0</v>
      </c>
      <c r="I1351">
        <v>0</v>
      </c>
      <c r="J1351">
        <v>0</v>
      </c>
      <c r="K1351">
        <v>0</v>
      </c>
      <c r="L1351">
        <v>0</v>
      </c>
      <c r="M1351">
        <v>0</v>
      </c>
      <c r="P1351" s="4" t="str">
        <f>VLOOKUP(E1351,'Maps and Palettes'!$H$2:$I$418,2,FALSE)</f>
        <v>Colosseum</v>
      </c>
      <c r="Q1351" s="5" t="s">
        <v>2623</v>
      </c>
      <c r="R1351">
        <v>1128</v>
      </c>
      <c r="S1351" s="4">
        <f t="shared" si="463"/>
        <v>413</v>
      </c>
      <c r="T1351" s="4">
        <f t="shared" si="464"/>
        <v>28</v>
      </c>
      <c r="U1351" s="4">
        <f t="shared" si="465"/>
        <v>4</v>
      </c>
      <c r="V1351" s="4">
        <f t="shared" si="466"/>
        <v>2</v>
      </c>
      <c r="W1351">
        <v>589</v>
      </c>
      <c r="X1351" s="4" t="s">
        <v>1363</v>
      </c>
      <c r="AQ1351" s="19">
        <v>413</v>
      </c>
      <c r="BB1351" s="19"/>
    </row>
    <row r="1352" spans="1:54">
      <c r="A1352">
        <v>1127</v>
      </c>
      <c r="B1352" s="4">
        <v>413</v>
      </c>
      <c r="C1352">
        <v>4</v>
      </c>
      <c r="D1352">
        <v>11</v>
      </c>
      <c r="E1352" s="17">
        <v>413</v>
      </c>
      <c r="F1352">
        <v>18</v>
      </c>
      <c r="G1352">
        <v>4</v>
      </c>
      <c r="H1352">
        <v>2</v>
      </c>
      <c r="I1352">
        <v>0</v>
      </c>
      <c r="J1352">
        <v>0</v>
      </c>
      <c r="K1352">
        <v>32</v>
      </c>
      <c r="L1352">
        <v>0</v>
      </c>
      <c r="M1352">
        <v>0</v>
      </c>
      <c r="P1352" s="4" t="str">
        <f>VLOOKUP(E1352,'Maps and Palettes'!$H$2:$I$418,2,FALSE)</f>
        <v>Colosseum</v>
      </c>
      <c r="Q1352" s="5" t="s">
        <v>3080</v>
      </c>
      <c r="R1352">
        <v>1125</v>
      </c>
      <c r="S1352" s="4">
        <f t="shared" si="463"/>
        <v>413</v>
      </c>
      <c r="T1352" s="4">
        <f t="shared" si="464"/>
        <v>4</v>
      </c>
      <c r="U1352" s="4">
        <f t="shared" si="465"/>
        <v>10</v>
      </c>
      <c r="V1352" s="4">
        <f t="shared" si="466"/>
        <v>0</v>
      </c>
      <c r="W1352">
        <v>590</v>
      </c>
      <c r="X1352" s="4" t="s">
        <v>2624</v>
      </c>
      <c r="AQ1352" s="19">
        <v>413</v>
      </c>
      <c r="BB1352" s="19"/>
    </row>
    <row r="1353" spans="1:54">
      <c r="A1353">
        <v>1128</v>
      </c>
      <c r="B1353" s="4">
        <v>413</v>
      </c>
      <c r="C1353">
        <v>48</v>
      </c>
      <c r="D1353">
        <v>21</v>
      </c>
      <c r="E1353" s="17">
        <v>413</v>
      </c>
      <c r="F1353">
        <v>28</v>
      </c>
      <c r="G1353">
        <v>4</v>
      </c>
      <c r="H1353">
        <v>2</v>
      </c>
      <c r="I1353">
        <v>0</v>
      </c>
      <c r="J1353">
        <v>0</v>
      </c>
      <c r="K1353">
        <v>32</v>
      </c>
      <c r="L1353">
        <v>0</v>
      </c>
      <c r="M1353">
        <v>0</v>
      </c>
      <c r="P1353" s="4" t="str">
        <f>VLOOKUP(E1353,'Maps and Palettes'!$H$2:$I$418,2,FALSE)</f>
        <v>Colosseum</v>
      </c>
      <c r="Q1353" s="5" t="s">
        <v>3079</v>
      </c>
      <c r="R1353">
        <v>1126</v>
      </c>
      <c r="S1353" s="4">
        <f t="shared" si="463"/>
        <v>413</v>
      </c>
      <c r="T1353" s="4">
        <f t="shared" si="464"/>
        <v>48</v>
      </c>
      <c r="U1353" s="4">
        <f t="shared" si="465"/>
        <v>20</v>
      </c>
      <c r="V1353" s="4">
        <f t="shared" si="466"/>
        <v>0</v>
      </c>
      <c r="W1353">
        <v>591</v>
      </c>
      <c r="X1353" s="4" t="s">
        <v>1366</v>
      </c>
      <c r="AQ1353" s="19">
        <v>413</v>
      </c>
      <c r="BB1353" s="19"/>
    </row>
    <row r="1354" spans="1:54">
      <c r="A1354">
        <v>1280</v>
      </c>
      <c r="B1354" s="4">
        <v>413</v>
      </c>
      <c r="C1354">
        <v>22</v>
      </c>
      <c r="D1354">
        <v>16</v>
      </c>
      <c r="E1354" s="17">
        <v>511</v>
      </c>
      <c r="F1354">
        <v>50</v>
      </c>
      <c r="G1354">
        <v>18</v>
      </c>
      <c r="H1354">
        <v>2</v>
      </c>
      <c r="I1354">
        <v>0</v>
      </c>
      <c r="J1354">
        <v>0</v>
      </c>
      <c r="K1354">
        <v>32</v>
      </c>
      <c r="L1354">
        <v>2</v>
      </c>
      <c r="M1354">
        <v>0</v>
      </c>
      <c r="N1354" s="4" t="s">
        <v>265</v>
      </c>
      <c r="O1354" s="4" t="s">
        <v>286</v>
      </c>
      <c r="P1354" s="4" t="str">
        <f>VLOOKUP(E1354,'Maps and Palettes'!$H$2:$I$418,2,FALSE)</f>
        <v>Parent Map</v>
      </c>
      <c r="Q1354" s="5" t="s">
        <v>2625</v>
      </c>
      <c r="R1354">
        <v>56</v>
      </c>
      <c r="S1354" s="4">
        <f t="shared" si="463"/>
        <v>1</v>
      </c>
      <c r="T1354" s="4">
        <f t="shared" si="464"/>
        <v>23</v>
      </c>
      <c r="U1354" s="4">
        <f t="shared" si="465"/>
        <v>15</v>
      </c>
      <c r="V1354" s="4">
        <f t="shared" si="466"/>
        <v>0</v>
      </c>
      <c r="W1354">
        <v>589</v>
      </c>
      <c r="X1354" s="4" t="s">
        <v>1363</v>
      </c>
      <c r="AQ1354" s="19">
        <v>511</v>
      </c>
      <c r="AU1354" s="19">
        <f>AQ1354</f>
        <v>511</v>
      </c>
      <c r="AV1354">
        <v>1</v>
      </c>
      <c r="AW1354" s="19">
        <f>F1354</f>
        <v>50</v>
      </c>
      <c r="AX1354" s="19">
        <f>G1354</f>
        <v>18</v>
      </c>
      <c r="BB1354" s="19"/>
    </row>
  </sheetData>
  <autoFilter ref="A2:BB1354"/>
  <pageMargins left="0.7" right="0.7" top="0.75" bottom="0.75" header="0.3" footer="0.3"/>
  <pageSetup orientation="portrait" horizontalDpi="4294967293" r:id="rId1"/>
</worksheet>
</file>

<file path=xl/worksheets/sheet5.xml><?xml version="1.0" encoding="utf-8"?>
<worksheet xmlns="http://schemas.openxmlformats.org/spreadsheetml/2006/main" xmlns:r="http://schemas.openxmlformats.org/officeDocument/2006/relationships">
  <sheetPr codeName="Sheet7"/>
  <dimension ref="A1:G594"/>
  <sheetViews>
    <sheetView topLeftCell="A345" workbookViewId="0">
      <selection activeCell="F373" sqref="F373"/>
    </sheetView>
  </sheetViews>
  <sheetFormatPr defaultRowHeight="15"/>
  <cols>
    <col min="2" max="2" width="30.42578125" customWidth="1"/>
    <col min="3" max="3" width="16.5703125" customWidth="1"/>
    <col min="4" max="4" width="26.5703125" customWidth="1"/>
    <col min="5" max="5" width="45" customWidth="1"/>
    <col min="6" max="6" width="67.7109375" customWidth="1"/>
  </cols>
  <sheetData>
    <row r="1" spans="1:7">
      <c r="A1" s="19" t="s">
        <v>4525</v>
      </c>
      <c r="B1" s="19" t="s">
        <v>4526</v>
      </c>
      <c r="C1" s="19" t="s">
        <v>7798</v>
      </c>
      <c r="D1" s="19" t="s">
        <v>4973</v>
      </c>
      <c r="E1" t="s">
        <v>7963</v>
      </c>
      <c r="F1" s="19" t="s">
        <v>7962</v>
      </c>
      <c r="G1" s="19" t="s">
        <v>9629</v>
      </c>
    </row>
    <row r="2" spans="1:7">
      <c r="A2">
        <v>0</v>
      </c>
      <c r="B2" s="19" t="s">
        <v>18</v>
      </c>
      <c r="C2" s="19" t="s">
        <v>7387</v>
      </c>
      <c r="D2" s="19" t="s">
        <v>7388</v>
      </c>
      <c r="F2" s="19"/>
      <c r="G2" s="19" t="s">
        <v>7389</v>
      </c>
    </row>
    <row r="3" spans="1:7">
      <c r="A3">
        <v>1</v>
      </c>
      <c r="B3" s="19" t="s">
        <v>6032</v>
      </c>
      <c r="C3" s="19" t="s">
        <v>6033</v>
      </c>
      <c r="D3" s="19" t="s">
        <v>6034</v>
      </c>
      <c r="G3" s="19" t="s">
        <v>6382</v>
      </c>
    </row>
    <row r="4" spans="1:7">
      <c r="A4">
        <v>2</v>
      </c>
      <c r="B4" s="19" t="s">
        <v>19</v>
      </c>
      <c r="C4" s="19" t="s">
        <v>5015</v>
      </c>
      <c r="D4" s="19" t="s">
        <v>6035</v>
      </c>
      <c r="G4" s="19" t="s">
        <v>6383</v>
      </c>
    </row>
    <row r="5" spans="1:7">
      <c r="A5">
        <v>3</v>
      </c>
      <c r="B5" s="19" t="s">
        <v>324</v>
      </c>
      <c r="C5" s="19" t="s">
        <v>4655</v>
      </c>
      <c r="D5" s="19" t="s">
        <v>6036</v>
      </c>
      <c r="G5" s="19" t="s">
        <v>6384</v>
      </c>
    </row>
    <row r="6" spans="1:7">
      <c r="A6">
        <v>4</v>
      </c>
      <c r="B6" s="19" t="s">
        <v>2694</v>
      </c>
      <c r="C6" s="19" t="s">
        <v>4656</v>
      </c>
      <c r="D6" s="19" t="s">
        <v>6037</v>
      </c>
      <c r="E6" s="19"/>
      <c r="F6" s="19"/>
      <c r="G6" s="19" t="s">
        <v>6385</v>
      </c>
    </row>
    <row r="7" spans="1:7">
      <c r="A7">
        <v>5</v>
      </c>
      <c r="B7" s="19" t="s">
        <v>2695</v>
      </c>
      <c r="C7" s="19" t="s">
        <v>4657</v>
      </c>
      <c r="D7" s="19" t="s">
        <v>6038</v>
      </c>
      <c r="E7" s="19"/>
      <c r="F7" s="19"/>
      <c r="G7" s="19" t="s">
        <v>6386</v>
      </c>
    </row>
    <row r="8" spans="1:7">
      <c r="A8">
        <v>6</v>
      </c>
      <c r="B8" s="19" t="s">
        <v>2696</v>
      </c>
      <c r="C8" s="19" t="s">
        <v>4528</v>
      </c>
      <c r="D8" s="19" t="s">
        <v>6039</v>
      </c>
      <c r="E8" s="19"/>
      <c r="F8" s="19"/>
      <c r="G8" s="19" t="s">
        <v>6387</v>
      </c>
    </row>
    <row r="9" spans="1:7">
      <c r="A9">
        <v>7</v>
      </c>
      <c r="B9" s="19" t="s">
        <v>2697</v>
      </c>
      <c r="C9" s="19" t="s">
        <v>4658</v>
      </c>
      <c r="D9" s="19" t="s">
        <v>6040</v>
      </c>
      <c r="E9" s="19"/>
      <c r="F9" s="19"/>
      <c r="G9" s="19" t="s">
        <v>6388</v>
      </c>
    </row>
    <row r="10" spans="1:7">
      <c r="A10">
        <v>8</v>
      </c>
      <c r="B10" s="19" t="s">
        <v>2698</v>
      </c>
      <c r="C10" s="19" t="s">
        <v>4529</v>
      </c>
      <c r="D10" s="19" t="s">
        <v>6041</v>
      </c>
      <c r="E10" s="19"/>
      <c r="F10" s="19"/>
      <c r="G10" s="19" t="s">
        <v>6389</v>
      </c>
    </row>
    <row r="11" spans="1:7">
      <c r="A11">
        <v>9</v>
      </c>
      <c r="B11" s="19" t="s">
        <v>363</v>
      </c>
      <c r="C11" s="19" t="s">
        <v>4530</v>
      </c>
      <c r="D11" s="19" t="s">
        <v>6042</v>
      </c>
      <c r="E11" s="19"/>
      <c r="F11" s="19"/>
      <c r="G11" s="19" t="s">
        <v>6390</v>
      </c>
    </row>
    <row r="12" spans="1:7">
      <c r="A12">
        <v>10</v>
      </c>
      <c r="B12" s="19" t="s">
        <v>2699</v>
      </c>
      <c r="C12" s="19" t="s">
        <v>4659</v>
      </c>
      <c r="D12" s="19" t="s">
        <v>6043</v>
      </c>
      <c r="E12" s="19"/>
      <c r="F12" s="19"/>
      <c r="G12" s="19" t="s">
        <v>6391</v>
      </c>
    </row>
    <row r="13" spans="1:7">
      <c r="A13">
        <v>11</v>
      </c>
      <c r="B13" s="19" t="s">
        <v>1436</v>
      </c>
      <c r="C13" s="19" t="s">
        <v>4531</v>
      </c>
      <c r="D13" s="19" t="s">
        <v>6044</v>
      </c>
      <c r="E13" s="19"/>
      <c r="F13" s="19"/>
      <c r="G13" s="19" t="s">
        <v>6392</v>
      </c>
    </row>
    <row r="14" spans="1:7">
      <c r="A14">
        <v>12</v>
      </c>
      <c r="B14" s="19" t="s">
        <v>1438</v>
      </c>
      <c r="C14" s="19" t="s">
        <v>4532</v>
      </c>
      <c r="D14" s="19" t="s">
        <v>6045</v>
      </c>
      <c r="E14" s="19"/>
      <c r="F14" s="19"/>
      <c r="G14" s="19" t="s">
        <v>6393</v>
      </c>
    </row>
    <row r="15" spans="1:7">
      <c r="A15">
        <v>13</v>
      </c>
      <c r="B15" s="19" t="s">
        <v>2700</v>
      </c>
      <c r="C15" s="19" t="s">
        <v>4533</v>
      </c>
      <c r="D15" s="19" t="s">
        <v>6046</v>
      </c>
      <c r="E15" s="19"/>
      <c r="F15" s="19"/>
      <c r="G15" s="19" t="s">
        <v>6394</v>
      </c>
    </row>
    <row r="16" spans="1:7">
      <c r="A16">
        <v>14</v>
      </c>
      <c r="B16" s="19" t="s">
        <v>1439</v>
      </c>
      <c r="C16" s="19" t="s">
        <v>4534</v>
      </c>
      <c r="D16" s="19" t="s">
        <v>6047</v>
      </c>
      <c r="E16" s="19"/>
      <c r="F16" s="19"/>
      <c r="G16" s="19" t="s">
        <v>6395</v>
      </c>
    </row>
    <row r="17" spans="1:7">
      <c r="A17">
        <v>15</v>
      </c>
      <c r="B17" s="19" t="s">
        <v>2701</v>
      </c>
      <c r="C17" s="19" t="s">
        <v>4535</v>
      </c>
      <c r="D17" s="19" t="s">
        <v>6048</v>
      </c>
      <c r="E17" s="19"/>
      <c r="F17" s="19"/>
      <c r="G17" s="19" t="s">
        <v>6396</v>
      </c>
    </row>
    <row r="18" spans="1:7">
      <c r="A18">
        <v>16</v>
      </c>
      <c r="B18" s="19" t="s">
        <v>2702</v>
      </c>
      <c r="C18" s="19"/>
      <c r="D18" s="19"/>
      <c r="E18" s="19"/>
      <c r="F18" s="19"/>
      <c r="G18" s="19"/>
    </row>
    <row r="19" spans="1:7">
      <c r="A19">
        <v>17</v>
      </c>
      <c r="B19" s="19" t="s">
        <v>2703</v>
      </c>
      <c r="C19" s="19" t="s">
        <v>4798</v>
      </c>
      <c r="D19" s="19" t="s">
        <v>6049</v>
      </c>
      <c r="E19" s="19"/>
      <c r="F19" s="19"/>
      <c r="G19" s="19" t="s">
        <v>6397</v>
      </c>
    </row>
    <row r="20" spans="1:7">
      <c r="A20">
        <v>18</v>
      </c>
      <c r="B20" s="19" t="s">
        <v>2731</v>
      </c>
      <c r="C20" s="19" t="s">
        <v>4797</v>
      </c>
      <c r="D20" s="19" t="s">
        <v>6050</v>
      </c>
      <c r="E20" s="19"/>
      <c r="F20" s="19"/>
      <c r="G20" s="19" t="s">
        <v>6398</v>
      </c>
    </row>
    <row r="21" spans="1:7">
      <c r="A21">
        <v>19</v>
      </c>
      <c r="B21" s="19" t="s">
        <v>2732</v>
      </c>
      <c r="C21" s="19" t="s">
        <v>4660</v>
      </c>
      <c r="D21" s="19" t="s">
        <v>6051</v>
      </c>
      <c r="E21" s="19"/>
      <c r="F21" s="19"/>
      <c r="G21" s="19" t="s">
        <v>6399</v>
      </c>
    </row>
    <row r="22" spans="1:7">
      <c r="A22">
        <v>20</v>
      </c>
      <c r="B22" s="19" t="s">
        <v>2721</v>
      </c>
      <c r="C22" s="19" t="s">
        <v>4799</v>
      </c>
      <c r="D22" s="19" t="s">
        <v>6052</v>
      </c>
      <c r="E22" s="19"/>
      <c r="F22" s="19"/>
      <c r="G22" s="19" t="s">
        <v>6400</v>
      </c>
    </row>
    <row r="23" spans="1:7">
      <c r="A23">
        <v>21</v>
      </c>
      <c r="B23" s="19" t="s">
        <v>2722</v>
      </c>
      <c r="C23" s="19" t="s">
        <v>4662</v>
      </c>
      <c r="D23" s="19" t="s">
        <v>6053</v>
      </c>
      <c r="E23" s="19"/>
      <c r="F23" s="19"/>
      <c r="G23" s="19" t="s">
        <v>6401</v>
      </c>
    </row>
    <row r="24" spans="1:7">
      <c r="A24">
        <v>22</v>
      </c>
      <c r="B24" s="19" t="s">
        <v>2723</v>
      </c>
      <c r="C24" s="19" t="s">
        <v>4661</v>
      </c>
      <c r="D24" s="19" t="s">
        <v>6054</v>
      </c>
      <c r="E24" s="19"/>
      <c r="F24" s="19"/>
      <c r="G24" s="19" t="s">
        <v>6402</v>
      </c>
    </row>
    <row r="25" spans="1:7">
      <c r="A25">
        <v>23</v>
      </c>
      <c r="B25" s="19" t="s">
        <v>2720</v>
      </c>
      <c r="C25" s="19" t="s">
        <v>4663</v>
      </c>
      <c r="D25" s="19" t="s">
        <v>6055</v>
      </c>
      <c r="E25" s="19"/>
      <c r="F25" s="19"/>
      <c r="G25" s="19" t="s">
        <v>6403</v>
      </c>
    </row>
    <row r="26" spans="1:7">
      <c r="A26">
        <v>24</v>
      </c>
      <c r="B26" s="19" t="s">
        <v>1459</v>
      </c>
      <c r="C26" s="19" t="s">
        <v>4536</v>
      </c>
      <c r="D26" s="19" t="s">
        <v>6056</v>
      </c>
      <c r="E26" s="19"/>
      <c r="F26" s="19"/>
      <c r="G26" s="19" t="s">
        <v>6404</v>
      </c>
    </row>
    <row r="27" spans="1:7">
      <c r="A27">
        <v>25</v>
      </c>
      <c r="B27" s="19" t="s">
        <v>404</v>
      </c>
      <c r="C27" s="19" t="s">
        <v>4664</v>
      </c>
      <c r="D27" s="19" t="s">
        <v>6057</v>
      </c>
      <c r="E27" s="19"/>
      <c r="F27" s="19"/>
      <c r="G27" s="19" t="s">
        <v>6405</v>
      </c>
    </row>
    <row r="28" spans="1:7">
      <c r="A28">
        <v>26</v>
      </c>
      <c r="B28" s="19" t="s">
        <v>410</v>
      </c>
      <c r="C28" s="19" t="s">
        <v>4537</v>
      </c>
      <c r="D28" s="19" t="s">
        <v>6058</v>
      </c>
      <c r="E28" s="19"/>
      <c r="F28" s="19"/>
      <c r="G28" s="19" t="s">
        <v>6406</v>
      </c>
    </row>
    <row r="29" spans="1:7">
      <c r="A29">
        <v>27</v>
      </c>
      <c r="B29" s="19" t="s">
        <v>415</v>
      </c>
      <c r="C29" s="19" t="s">
        <v>4665</v>
      </c>
      <c r="D29" s="19" t="s">
        <v>6059</v>
      </c>
      <c r="E29" s="19"/>
      <c r="F29" s="19"/>
      <c r="G29" s="19" t="s">
        <v>6407</v>
      </c>
    </row>
    <row r="30" spans="1:7">
      <c r="A30">
        <v>28</v>
      </c>
      <c r="B30" s="19" t="s">
        <v>420</v>
      </c>
      <c r="C30" s="19" t="s">
        <v>4538</v>
      </c>
      <c r="D30" s="19" t="s">
        <v>6060</v>
      </c>
      <c r="E30" s="19"/>
      <c r="F30" s="19"/>
      <c r="G30" s="19" t="s">
        <v>6408</v>
      </c>
    </row>
    <row r="31" spans="1:7">
      <c r="A31">
        <v>29</v>
      </c>
      <c r="B31" s="19" t="s">
        <v>426</v>
      </c>
      <c r="C31" s="19" t="s">
        <v>4539</v>
      </c>
      <c r="D31" s="19" t="s">
        <v>6061</v>
      </c>
      <c r="E31" s="19"/>
      <c r="F31" s="19"/>
      <c r="G31" s="19" t="s">
        <v>6409</v>
      </c>
    </row>
    <row r="32" spans="1:7">
      <c r="A32">
        <v>30</v>
      </c>
      <c r="B32" s="19" t="s">
        <v>431</v>
      </c>
      <c r="C32" s="19" t="s">
        <v>4540</v>
      </c>
      <c r="D32" s="19" t="s">
        <v>6062</v>
      </c>
      <c r="E32" s="19"/>
      <c r="F32" s="19"/>
      <c r="G32" s="19" t="s">
        <v>6410</v>
      </c>
    </row>
    <row r="33" spans="1:7">
      <c r="A33">
        <v>31</v>
      </c>
      <c r="B33" s="19" t="s">
        <v>435</v>
      </c>
      <c r="C33" s="19" t="s">
        <v>4666</v>
      </c>
      <c r="D33" s="19" t="s">
        <v>6063</v>
      </c>
      <c r="E33" s="19"/>
      <c r="F33" s="19"/>
      <c r="G33" s="19" t="s">
        <v>6411</v>
      </c>
    </row>
    <row r="34" spans="1:7">
      <c r="A34">
        <v>32</v>
      </c>
      <c r="B34" s="19" t="s">
        <v>441</v>
      </c>
      <c r="C34" s="19" t="s">
        <v>4541</v>
      </c>
      <c r="D34" s="19" t="s">
        <v>6064</v>
      </c>
      <c r="E34" s="19"/>
      <c r="F34" s="19"/>
      <c r="G34" s="19" t="s">
        <v>6412</v>
      </c>
    </row>
    <row r="35" spans="1:7">
      <c r="A35">
        <v>33</v>
      </c>
      <c r="B35" s="19" t="s">
        <v>446</v>
      </c>
      <c r="C35" s="19" t="s">
        <v>4542</v>
      </c>
      <c r="D35" s="19" t="s">
        <v>6065</v>
      </c>
      <c r="E35" s="19"/>
      <c r="F35" s="19"/>
      <c r="G35" s="19" t="s">
        <v>6413</v>
      </c>
    </row>
    <row r="36" spans="1:7">
      <c r="A36">
        <v>34</v>
      </c>
      <c r="B36" s="19" t="s">
        <v>451</v>
      </c>
      <c r="C36" s="19" t="s">
        <v>4543</v>
      </c>
      <c r="D36" s="19" t="s">
        <v>6066</v>
      </c>
      <c r="E36" s="19"/>
      <c r="F36" s="19"/>
      <c r="G36" s="19" t="s">
        <v>6414</v>
      </c>
    </row>
    <row r="37" spans="1:7">
      <c r="A37">
        <v>35</v>
      </c>
      <c r="B37" s="19" t="s">
        <v>2724</v>
      </c>
      <c r="C37" s="19" t="s">
        <v>4669</v>
      </c>
      <c r="D37" s="19" t="s">
        <v>6067</v>
      </c>
      <c r="E37" s="19"/>
      <c r="F37" s="19"/>
      <c r="G37" s="19" t="s">
        <v>6415</v>
      </c>
    </row>
    <row r="38" spans="1:7">
      <c r="A38">
        <v>36</v>
      </c>
      <c r="B38" s="19" t="s">
        <v>2729</v>
      </c>
      <c r="C38" s="19" t="s">
        <v>4668</v>
      </c>
      <c r="D38" s="19" t="s">
        <v>6068</v>
      </c>
      <c r="E38" s="19"/>
      <c r="F38" s="19"/>
      <c r="G38" s="19" t="s">
        <v>6416</v>
      </c>
    </row>
    <row r="39" spans="1:7">
      <c r="A39">
        <v>37</v>
      </c>
      <c r="B39" s="19" t="s">
        <v>2730</v>
      </c>
      <c r="C39" s="19" t="s">
        <v>4667</v>
      </c>
      <c r="D39" s="19" t="s">
        <v>6069</v>
      </c>
      <c r="E39" s="19"/>
      <c r="F39" s="19"/>
      <c r="G39" s="19" t="s">
        <v>6417</v>
      </c>
    </row>
    <row r="40" spans="1:7">
      <c r="A40">
        <v>38</v>
      </c>
      <c r="B40" s="19" t="s">
        <v>2725</v>
      </c>
      <c r="C40" s="19" t="s">
        <v>4670</v>
      </c>
      <c r="D40" s="19" t="s">
        <v>6070</v>
      </c>
      <c r="E40" s="19"/>
      <c r="F40" s="19"/>
      <c r="G40" s="19" t="s">
        <v>6418</v>
      </c>
    </row>
    <row r="41" spans="1:7">
      <c r="A41">
        <v>39</v>
      </c>
      <c r="B41" s="19" t="s">
        <v>2726</v>
      </c>
      <c r="C41" s="19" t="s">
        <v>4672</v>
      </c>
      <c r="D41" s="19" t="s">
        <v>6071</v>
      </c>
      <c r="E41" s="19"/>
      <c r="F41" s="19"/>
      <c r="G41" s="19" t="s">
        <v>6419</v>
      </c>
    </row>
    <row r="42" spans="1:7">
      <c r="A42">
        <v>40</v>
      </c>
      <c r="B42" s="19" t="s">
        <v>2727</v>
      </c>
      <c r="C42" s="19" t="s">
        <v>4671</v>
      </c>
      <c r="D42" s="19" t="s">
        <v>6072</v>
      </c>
      <c r="E42" s="19"/>
      <c r="F42" s="19"/>
      <c r="G42" s="19" t="s">
        <v>6420</v>
      </c>
    </row>
    <row r="43" spans="1:7">
      <c r="A43">
        <v>41</v>
      </c>
      <c r="B43" s="19" t="s">
        <v>2728</v>
      </c>
      <c r="C43" s="19" t="s">
        <v>4673</v>
      </c>
      <c r="D43" s="19" t="s">
        <v>6073</v>
      </c>
      <c r="E43" s="19"/>
      <c r="F43" s="19"/>
      <c r="G43" s="19" t="s">
        <v>6421</v>
      </c>
    </row>
    <row r="44" spans="1:7">
      <c r="A44">
        <v>42</v>
      </c>
      <c r="B44" s="19" t="s">
        <v>1487</v>
      </c>
      <c r="C44" s="19" t="s">
        <v>4544</v>
      </c>
      <c r="D44" s="19" t="s">
        <v>6074</v>
      </c>
      <c r="E44" s="19"/>
      <c r="F44" s="19"/>
      <c r="G44" s="19" t="s">
        <v>6422</v>
      </c>
    </row>
    <row r="45" spans="1:7">
      <c r="A45">
        <v>43</v>
      </c>
      <c r="B45" s="19" t="s">
        <v>2733</v>
      </c>
      <c r="C45" s="19" t="s">
        <v>4674</v>
      </c>
      <c r="D45" s="19" t="s">
        <v>6075</v>
      </c>
      <c r="E45" s="19"/>
      <c r="F45" s="19"/>
      <c r="G45" s="19" t="s">
        <v>6423</v>
      </c>
    </row>
    <row r="46" spans="1:7">
      <c r="A46">
        <v>44</v>
      </c>
      <c r="B46" s="19" t="s">
        <v>1508</v>
      </c>
      <c r="C46" s="19" t="s">
        <v>4675</v>
      </c>
      <c r="D46" s="19" t="s">
        <v>6076</v>
      </c>
      <c r="E46" s="19"/>
      <c r="F46" s="19"/>
      <c r="G46" s="19" t="s">
        <v>6424</v>
      </c>
    </row>
    <row r="47" spans="1:7">
      <c r="A47">
        <v>45</v>
      </c>
      <c r="B47" s="19" t="s">
        <v>2734</v>
      </c>
      <c r="C47" s="19" t="s">
        <v>4676</v>
      </c>
      <c r="D47" s="19" t="s">
        <v>6077</v>
      </c>
      <c r="E47" s="19"/>
      <c r="F47" s="19"/>
      <c r="G47" s="19" t="s">
        <v>6425</v>
      </c>
    </row>
    <row r="48" spans="1:7">
      <c r="A48">
        <v>46</v>
      </c>
      <c r="B48" s="19" t="s">
        <v>2736</v>
      </c>
      <c r="C48" s="19" t="s">
        <v>4677</v>
      </c>
      <c r="D48" s="19" t="s">
        <v>6078</v>
      </c>
      <c r="E48" s="19"/>
      <c r="F48" s="19"/>
      <c r="G48" s="19" t="s">
        <v>6426</v>
      </c>
    </row>
    <row r="49" spans="1:7">
      <c r="A49">
        <v>47</v>
      </c>
      <c r="B49" s="19" t="s">
        <v>2737</v>
      </c>
      <c r="C49" s="19" t="s">
        <v>4678</v>
      </c>
      <c r="D49" s="19" t="s">
        <v>6079</v>
      </c>
      <c r="E49" s="19"/>
      <c r="F49" s="19"/>
      <c r="G49" s="19" t="s">
        <v>6427</v>
      </c>
    </row>
    <row r="50" spans="1:7">
      <c r="A50">
        <v>48</v>
      </c>
      <c r="B50" s="19" t="s">
        <v>1534</v>
      </c>
      <c r="C50" s="19" t="s">
        <v>4545</v>
      </c>
      <c r="D50" s="19" t="s">
        <v>6080</v>
      </c>
      <c r="E50" s="19"/>
      <c r="F50" s="19"/>
      <c r="G50" s="19" t="s">
        <v>6428</v>
      </c>
    </row>
    <row r="51" spans="1:7">
      <c r="A51">
        <v>49</v>
      </c>
      <c r="B51" s="19" t="s">
        <v>2738</v>
      </c>
      <c r="C51" s="19" t="s">
        <v>4679</v>
      </c>
      <c r="D51" s="19" t="s">
        <v>6081</v>
      </c>
      <c r="E51" s="19"/>
      <c r="F51" s="19"/>
      <c r="G51" s="19" t="s">
        <v>6429</v>
      </c>
    </row>
    <row r="52" spans="1:7">
      <c r="A52">
        <v>50</v>
      </c>
      <c r="B52" s="19" t="s">
        <v>2739</v>
      </c>
      <c r="C52" s="19" t="s">
        <v>4680</v>
      </c>
      <c r="D52" s="19" t="s">
        <v>6082</v>
      </c>
      <c r="E52" s="19"/>
      <c r="F52" s="19"/>
      <c r="G52" s="19" t="s">
        <v>6430</v>
      </c>
    </row>
    <row r="53" spans="1:7">
      <c r="A53">
        <v>51</v>
      </c>
      <c r="B53" s="19" t="s">
        <v>2740</v>
      </c>
      <c r="C53" s="19" t="s">
        <v>4681</v>
      </c>
      <c r="D53" s="19" t="s">
        <v>6083</v>
      </c>
      <c r="E53" s="19"/>
      <c r="F53" s="19"/>
      <c r="G53" s="19" t="s">
        <v>6431</v>
      </c>
    </row>
    <row r="54" spans="1:7">
      <c r="A54">
        <v>52</v>
      </c>
      <c r="B54" s="19" t="s">
        <v>2743</v>
      </c>
      <c r="C54" s="19" t="s">
        <v>4682</v>
      </c>
      <c r="D54" s="19" t="s">
        <v>6084</v>
      </c>
      <c r="E54" s="19"/>
      <c r="F54" s="19"/>
      <c r="G54" s="19" t="s">
        <v>6432</v>
      </c>
    </row>
    <row r="55" spans="1:7">
      <c r="A55">
        <v>53</v>
      </c>
      <c r="B55" s="19" t="s">
        <v>2744</v>
      </c>
      <c r="C55" s="19"/>
      <c r="D55" s="19"/>
      <c r="E55" s="19"/>
      <c r="F55" s="19"/>
      <c r="G55" s="19"/>
    </row>
    <row r="56" spans="1:7">
      <c r="A56">
        <v>54</v>
      </c>
      <c r="B56" s="19" t="s">
        <v>2745</v>
      </c>
      <c r="C56" s="19" t="s">
        <v>4683</v>
      </c>
      <c r="D56" s="19" t="s">
        <v>6085</v>
      </c>
      <c r="E56" s="19"/>
      <c r="F56" s="19"/>
      <c r="G56" s="19" t="s">
        <v>6433</v>
      </c>
    </row>
    <row r="57" spans="1:7">
      <c r="A57">
        <v>55</v>
      </c>
      <c r="B57" s="19" t="s">
        <v>2746</v>
      </c>
      <c r="C57" s="19" t="s">
        <v>4684</v>
      </c>
      <c r="D57" s="19" t="s">
        <v>6086</v>
      </c>
      <c r="E57" s="19"/>
      <c r="F57" s="19"/>
      <c r="G57" s="19" t="s">
        <v>6434</v>
      </c>
    </row>
    <row r="58" spans="1:7">
      <c r="A58">
        <v>56</v>
      </c>
      <c r="B58" s="19" t="s">
        <v>2747</v>
      </c>
      <c r="C58" s="19" t="s">
        <v>4685</v>
      </c>
      <c r="D58" s="19" t="s">
        <v>6087</v>
      </c>
      <c r="E58" s="19"/>
      <c r="F58" s="19"/>
      <c r="G58" s="19" t="s">
        <v>6435</v>
      </c>
    </row>
    <row r="59" spans="1:7">
      <c r="A59">
        <v>57</v>
      </c>
      <c r="B59" s="19" t="s">
        <v>2748</v>
      </c>
      <c r="C59" s="19" t="s">
        <v>4686</v>
      </c>
      <c r="D59" s="19" t="s">
        <v>6088</v>
      </c>
      <c r="E59" s="19"/>
      <c r="F59" s="19"/>
      <c r="G59" s="19" t="s">
        <v>6436</v>
      </c>
    </row>
    <row r="60" spans="1:7">
      <c r="A60">
        <v>58</v>
      </c>
      <c r="B60" s="19" t="s">
        <v>2749</v>
      </c>
      <c r="C60" s="19"/>
      <c r="D60" s="19"/>
      <c r="E60" s="19"/>
      <c r="F60" s="19"/>
      <c r="G60" s="19"/>
    </row>
    <row r="61" spans="1:7">
      <c r="A61">
        <v>59</v>
      </c>
      <c r="B61" s="19" t="s">
        <v>2750</v>
      </c>
      <c r="C61" s="19"/>
      <c r="D61" s="19"/>
      <c r="E61" s="19"/>
      <c r="F61" s="19"/>
      <c r="G61" s="19"/>
    </row>
    <row r="62" spans="1:7">
      <c r="A62">
        <v>60</v>
      </c>
      <c r="B62" s="19" t="s">
        <v>2751</v>
      </c>
      <c r="C62" s="19" t="s">
        <v>4687</v>
      </c>
      <c r="D62" s="19" t="s">
        <v>6089</v>
      </c>
      <c r="E62" s="19"/>
      <c r="F62" s="19"/>
      <c r="G62" s="19" t="s">
        <v>6437</v>
      </c>
    </row>
    <row r="63" spans="1:7">
      <c r="A63">
        <v>61</v>
      </c>
      <c r="B63" s="19" t="s">
        <v>1515</v>
      </c>
      <c r="C63" s="19" t="s">
        <v>4546</v>
      </c>
      <c r="D63" s="19" t="s">
        <v>6090</v>
      </c>
      <c r="E63" s="19"/>
      <c r="F63" s="19"/>
      <c r="G63" s="19" t="s">
        <v>6438</v>
      </c>
    </row>
    <row r="64" spans="1:7">
      <c r="A64">
        <v>62</v>
      </c>
      <c r="B64" s="19" t="s">
        <v>2752</v>
      </c>
      <c r="C64" s="19" t="s">
        <v>4688</v>
      </c>
      <c r="D64" s="19" t="s">
        <v>6091</v>
      </c>
      <c r="E64" s="19"/>
      <c r="F64" s="19"/>
      <c r="G64" s="19" t="s">
        <v>6439</v>
      </c>
    </row>
    <row r="65" spans="1:7">
      <c r="A65">
        <v>63</v>
      </c>
      <c r="B65" s="19" t="s">
        <v>2754</v>
      </c>
      <c r="C65" s="19" t="s">
        <v>4689</v>
      </c>
      <c r="D65" s="19" t="s">
        <v>6092</v>
      </c>
      <c r="E65" s="19"/>
      <c r="F65" s="19"/>
      <c r="G65" s="19" t="s">
        <v>6440</v>
      </c>
    </row>
    <row r="66" spans="1:7">
      <c r="A66">
        <v>64</v>
      </c>
      <c r="B66" s="19" t="s">
        <v>2755</v>
      </c>
      <c r="C66" s="19" t="s">
        <v>4690</v>
      </c>
      <c r="D66" s="19" t="s">
        <v>6093</v>
      </c>
      <c r="E66" s="19"/>
      <c r="F66" s="19"/>
      <c r="G66" s="19" t="s">
        <v>6441</v>
      </c>
    </row>
    <row r="67" spans="1:7">
      <c r="A67">
        <v>65</v>
      </c>
      <c r="B67" s="19" t="s">
        <v>2756</v>
      </c>
      <c r="C67" s="19" t="s">
        <v>4691</v>
      </c>
      <c r="D67" s="19" t="s">
        <v>6094</v>
      </c>
      <c r="E67" s="19"/>
      <c r="F67" s="19"/>
      <c r="G67" s="19" t="s">
        <v>6442</v>
      </c>
    </row>
    <row r="68" spans="1:7">
      <c r="A68">
        <v>66</v>
      </c>
      <c r="B68" s="19" t="s">
        <v>2757</v>
      </c>
      <c r="C68" s="19" t="s">
        <v>4692</v>
      </c>
      <c r="D68" s="19" t="s">
        <v>6095</v>
      </c>
      <c r="E68" s="19"/>
      <c r="F68" s="19"/>
      <c r="G68" s="19" t="s">
        <v>6443</v>
      </c>
    </row>
    <row r="69" spans="1:7">
      <c r="A69">
        <v>67</v>
      </c>
      <c r="B69" s="19" t="s">
        <v>2753</v>
      </c>
      <c r="C69" s="19" t="s">
        <v>4693</v>
      </c>
      <c r="D69" s="19" t="s">
        <v>6096</v>
      </c>
      <c r="E69" s="19"/>
      <c r="F69" s="19"/>
      <c r="G69" s="19" t="s">
        <v>6444</v>
      </c>
    </row>
    <row r="70" spans="1:7">
      <c r="A70">
        <v>68</v>
      </c>
      <c r="B70" s="19" t="s">
        <v>2758</v>
      </c>
      <c r="C70" s="19" t="s">
        <v>4547</v>
      </c>
      <c r="D70" s="19" t="s">
        <v>6097</v>
      </c>
      <c r="E70" s="19"/>
      <c r="F70" s="19"/>
      <c r="G70" s="19" t="s">
        <v>6445</v>
      </c>
    </row>
    <row r="71" spans="1:7">
      <c r="A71">
        <v>69</v>
      </c>
      <c r="B71" s="19" t="s">
        <v>2766</v>
      </c>
      <c r="C71" s="19" t="s">
        <v>4548</v>
      </c>
      <c r="D71" s="19" t="s">
        <v>6098</v>
      </c>
      <c r="E71" s="19"/>
      <c r="F71" s="19"/>
      <c r="G71" s="19" t="s">
        <v>6446</v>
      </c>
    </row>
    <row r="72" spans="1:7">
      <c r="A72">
        <v>70</v>
      </c>
      <c r="B72" s="19" t="s">
        <v>2767</v>
      </c>
      <c r="C72" s="19" t="s">
        <v>4694</v>
      </c>
      <c r="D72" s="19" t="s">
        <v>6099</v>
      </c>
      <c r="E72" s="19"/>
      <c r="F72" s="19"/>
      <c r="G72" s="19" t="s">
        <v>6447</v>
      </c>
    </row>
    <row r="73" spans="1:7">
      <c r="A73">
        <v>71</v>
      </c>
      <c r="B73" s="19" t="s">
        <v>1572</v>
      </c>
      <c r="C73" s="19" t="s">
        <v>4549</v>
      </c>
      <c r="D73" s="19" t="s">
        <v>6100</v>
      </c>
      <c r="E73" s="19"/>
      <c r="F73" s="19"/>
      <c r="G73" s="19" t="s">
        <v>6448</v>
      </c>
    </row>
    <row r="74" spans="1:7">
      <c r="A74">
        <v>72</v>
      </c>
      <c r="B74" s="19" t="s">
        <v>2768</v>
      </c>
      <c r="C74" s="19" t="s">
        <v>4695</v>
      </c>
      <c r="D74" s="19" t="s">
        <v>6101</v>
      </c>
      <c r="E74" s="19"/>
      <c r="F74" s="19"/>
      <c r="G74" s="19" t="s">
        <v>6449</v>
      </c>
    </row>
    <row r="75" spans="1:7">
      <c r="A75">
        <v>73</v>
      </c>
      <c r="B75" s="19" t="s">
        <v>1580</v>
      </c>
      <c r="C75" s="19" t="s">
        <v>4550</v>
      </c>
      <c r="D75" s="19" t="s">
        <v>6102</v>
      </c>
      <c r="E75" s="19"/>
      <c r="F75" s="19"/>
      <c r="G75" s="19" t="s">
        <v>6450</v>
      </c>
    </row>
    <row r="76" spans="1:7">
      <c r="A76">
        <v>74</v>
      </c>
      <c r="B76" s="19" t="s">
        <v>1584</v>
      </c>
      <c r="C76" s="19" t="s">
        <v>4551</v>
      </c>
      <c r="D76" s="19" t="s">
        <v>6103</v>
      </c>
      <c r="E76" s="19"/>
      <c r="F76" s="19"/>
      <c r="G76" s="19" t="s">
        <v>6451</v>
      </c>
    </row>
    <row r="77" spans="1:7">
      <c r="A77">
        <v>75</v>
      </c>
      <c r="B77" s="19" t="s">
        <v>587</v>
      </c>
      <c r="C77" s="19" t="s">
        <v>4696</v>
      </c>
      <c r="D77" s="19" t="s">
        <v>6104</v>
      </c>
      <c r="E77" s="19"/>
      <c r="F77" s="19"/>
      <c r="G77" s="19" t="s">
        <v>6452</v>
      </c>
    </row>
    <row r="78" spans="1:7">
      <c r="A78">
        <v>76</v>
      </c>
      <c r="B78" s="19" t="s">
        <v>1595</v>
      </c>
      <c r="C78" s="19" t="s">
        <v>4552</v>
      </c>
      <c r="D78" s="19" t="s">
        <v>6105</v>
      </c>
      <c r="E78" s="19"/>
      <c r="F78" s="19"/>
      <c r="G78" s="19" t="s">
        <v>6453</v>
      </c>
    </row>
    <row r="79" spans="1:7">
      <c r="A79">
        <v>77</v>
      </c>
      <c r="B79" s="19" t="s">
        <v>2735</v>
      </c>
      <c r="C79" s="19" t="s">
        <v>4697</v>
      </c>
      <c r="D79" s="19" t="s">
        <v>6106</v>
      </c>
      <c r="E79" s="19"/>
      <c r="F79" s="19"/>
      <c r="G79" s="19" t="s">
        <v>6454</v>
      </c>
    </row>
    <row r="80" spans="1:7">
      <c r="A80">
        <v>78</v>
      </c>
      <c r="B80" s="19" t="s">
        <v>597</v>
      </c>
      <c r="C80" s="19" t="s">
        <v>4698</v>
      </c>
      <c r="D80" s="19" t="s">
        <v>6107</v>
      </c>
      <c r="E80" s="19"/>
      <c r="F80" s="19"/>
      <c r="G80" s="19" t="s">
        <v>6455</v>
      </c>
    </row>
    <row r="81" spans="1:7">
      <c r="A81">
        <v>79</v>
      </c>
      <c r="B81" s="19" t="s">
        <v>602</v>
      </c>
      <c r="C81" s="19" t="s">
        <v>4699</v>
      </c>
      <c r="D81" s="19" t="s">
        <v>6108</v>
      </c>
      <c r="E81" s="19"/>
      <c r="F81" s="19"/>
      <c r="G81" s="19" t="s">
        <v>6456</v>
      </c>
    </row>
    <row r="82" spans="1:7">
      <c r="A82">
        <v>80</v>
      </c>
      <c r="B82" s="19" t="s">
        <v>2867</v>
      </c>
      <c r="C82" s="19" t="s">
        <v>4700</v>
      </c>
      <c r="D82" s="19" t="s">
        <v>6109</v>
      </c>
      <c r="E82" s="19"/>
      <c r="F82" s="19"/>
      <c r="G82" s="19" t="s">
        <v>6457</v>
      </c>
    </row>
    <row r="83" spans="1:7">
      <c r="A83">
        <v>81</v>
      </c>
      <c r="B83" s="19" t="s">
        <v>2868</v>
      </c>
      <c r="C83" s="19" t="s">
        <v>4701</v>
      </c>
      <c r="D83" s="19" t="s">
        <v>6110</v>
      </c>
      <c r="E83" s="19"/>
      <c r="F83" s="19"/>
      <c r="G83" s="19" t="s">
        <v>6458</v>
      </c>
    </row>
    <row r="84" spans="1:7">
      <c r="A84">
        <v>82</v>
      </c>
      <c r="B84" s="19" t="s">
        <v>614</v>
      </c>
      <c r="C84" s="19" t="s">
        <v>4553</v>
      </c>
      <c r="D84" s="19" t="s">
        <v>6111</v>
      </c>
      <c r="E84" s="19"/>
      <c r="F84" s="19"/>
      <c r="G84" s="19" t="s">
        <v>6459</v>
      </c>
    </row>
    <row r="85" spans="1:7">
      <c r="A85">
        <v>83</v>
      </c>
      <c r="B85" s="19" t="s">
        <v>619</v>
      </c>
      <c r="C85" s="19" t="s">
        <v>4554</v>
      </c>
      <c r="D85" s="19" t="s">
        <v>6112</v>
      </c>
      <c r="E85" s="19"/>
      <c r="F85" s="19"/>
      <c r="G85" s="19" t="s">
        <v>6460</v>
      </c>
    </row>
    <row r="86" spans="1:7">
      <c r="A86">
        <v>84</v>
      </c>
      <c r="B86" s="19" t="s">
        <v>2869</v>
      </c>
      <c r="C86" s="19" t="s">
        <v>4702</v>
      </c>
      <c r="D86" s="19" t="s">
        <v>6113</v>
      </c>
      <c r="E86" s="19"/>
      <c r="F86" s="19"/>
      <c r="G86" s="19" t="s">
        <v>6461</v>
      </c>
    </row>
    <row r="87" spans="1:7">
      <c r="A87">
        <v>85</v>
      </c>
      <c r="B87" s="19" t="s">
        <v>2870</v>
      </c>
      <c r="C87" s="19" t="s">
        <v>4703</v>
      </c>
      <c r="D87" s="19" t="s">
        <v>6114</v>
      </c>
      <c r="E87" s="19"/>
      <c r="F87" s="19"/>
      <c r="G87" s="19" t="s">
        <v>6462</v>
      </c>
    </row>
    <row r="88" spans="1:7">
      <c r="A88">
        <v>86</v>
      </c>
      <c r="B88" s="19" t="s">
        <v>634</v>
      </c>
      <c r="C88" s="19" t="s">
        <v>4704</v>
      </c>
      <c r="D88" s="19" t="s">
        <v>6115</v>
      </c>
      <c r="E88" s="19"/>
      <c r="F88" s="19"/>
      <c r="G88" s="19" t="s">
        <v>6463</v>
      </c>
    </row>
    <row r="89" spans="1:7">
      <c r="A89">
        <v>87</v>
      </c>
      <c r="B89" s="19" t="s">
        <v>2871</v>
      </c>
      <c r="C89" s="19" t="s">
        <v>4705</v>
      </c>
      <c r="D89" s="19" t="s">
        <v>6116</v>
      </c>
      <c r="E89" s="19"/>
      <c r="F89" s="19"/>
      <c r="G89" s="19" t="s">
        <v>6464</v>
      </c>
    </row>
    <row r="90" spans="1:7">
      <c r="A90">
        <v>88</v>
      </c>
      <c r="B90" s="19" t="s">
        <v>2872</v>
      </c>
      <c r="C90" s="19" t="s">
        <v>4555</v>
      </c>
      <c r="D90" s="19" t="s">
        <v>6117</v>
      </c>
      <c r="E90" s="19"/>
      <c r="F90" s="19"/>
      <c r="G90" s="19" t="s">
        <v>6465</v>
      </c>
    </row>
    <row r="91" spans="1:7">
      <c r="A91">
        <v>89</v>
      </c>
      <c r="B91" s="19" t="s">
        <v>2875</v>
      </c>
      <c r="C91" s="19" t="s">
        <v>4706</v>
      </c>
      <c r="D91" s="19" t="s">
        <v>6118</v>
      </c>
      <c r="E91" s="19"/>
      <c r="F91" s="19"/>
      <c r="G91" s="19" t="s">
        <v>6466</v>
      </c>
    </row>
    <row r="92" spans="1:7">
      <c r="A92">
        <v>90</v>
      </c>
      <c r="B92" s="19" t="s">
        <v>2876</v>
      </c>
      <c r="C92" s="19" t="s">
        <v>4707</v>
      </c>
      <c r="D92" s="19" t="s">
        <v>6119</v>
      </c>
      <c r="E92" s="19"/>
      <c r="F92" s="19"/>
      <c r="G92" s="19" t="s">
        <v>6467</v>
      </c>
    </row>
    <row r="93" spans="1:7">
      <c r="A93">
        <v>91</v>
      </c>
      <c r="B93" s="19" t="s">
        <v>2873</v>
      </c>
      <c r="C93" s="19" t="s">
        <v>4708</v>
      </c>
      <c r="D93" s="19" t="s">
        <v>6120</v>
      </c>
      <c r="E93" s="19"/>
      <c r="F93" s="19"/>
      <c r="G93" s="19" t="s">
        <v>6468</v>
      </c>
    </row>
    <row r="94" spans="1:7">
      <c r="A94">
        <v>92</v>
      </c>
      <c r="B94" s="19" t="s">
        <v>2874</v>
      </c>
      <c r="C94" s="19" t="s">
        <v>4709</v>
      </c>
      <c r="D94" s="19" t="s">
        <v>6121</v>
      </c>
      <c r="E94" s="19"/>
      <c r="F94" s="19"/>
      <c r="G94" s="19" t="s">
        <v>6469</v>
      </c>
    </row>
    <row r="95" spans="1:7">
      <c r="A95">
        <v>93</v>
      </c>
      <c r="B95" s="19" t="s">
        <v>2877</v>
      </c>
      <c r="C95" s="19" t="s">
        <v>4710</v>
      </c>
      <c r="D95" s="19" t="s">
        <v>6122</v>
      </c>
      <c r="E95" s="19"/>
      <c r="F95" s="19"/>
      <c r="G95" s="19" t="s">
        <v>6470</v>
      </c>
    </row>
    <row r="96" spans="1:7">
      <c r="A96">
        <v>94</v>
      </c>
      <c r="B96" s="19" t="s">
        <v>2878</v>
      </c>
      <c r="C96" s="19" t="s">
        <v>4711</v>
      </c>
      <c r="D96" s="19" t="s">
        <v>6123</v>
      </c>
      <c r="E96" s="19"/>
      <c r="F96" s="19"/>
      <c r="G96" s="19" t="s">
        <v>6471</v>
      </c>
    </row>
    <row r="97" spans="1:7">
      <c r="A97">
        <v>95</v>
      </c>
      <c r="B97" s="19" t="s">
        <v>670</v>
      </c>
      <c r="C97" s="19" t="s">
        <v>4712</v>
      </c>
      <c r="D97" s="19" t="s">
        <v>6124</v>
      </c>
      <c r="E97" s="19"/>
      <c r="F97" s="19"/>
      <c r="G97" s="19" t="s">
        <v>6472</v>
      </c>
    </row>
    <row r="98" spans="1:7">
      <c r="A98">
        <v>96</v>
      </c>
      <c r="B98" s="19" t="s">
        <v>1623</v>
      </c>
      <c r="C98" s="19" t="s">
        <v>4556</v>
      </c>
      <c r="D98" s="19" t="s">
        <v>6125</v>
      </c>
      <c r="E98" s="19"/>
      <c r="F98" s="19"/>
      <c r="G98" s="19" t="s">
        <v>6473</v>
      </c>
    </row>
    <row r="99" spans="1:7">
      <c r="A99">
        <v>97</v>
      </c>
      <c r="B99" s="19" t="s">
        <v>1624</v>
      </c>
      <c r="C99" s="19" t="s">
        <v>4557</v>
      </c>
      <c r="D99" s="19" t="s">
        <v>6126</v>
      </c>
      <c r="E99" s="19"/>
      <c r="F99" s="19"/>
      <c r="G99" s="19" t="s">
        <v>6474</v>
      </c>
    </row>
    <row r="100" spans="1:7">
      <c r="A100">
        <v>98</v>
      </c>
      <c r="B100" s="19" t="s">
        <v>2806</v>
      </c>
      <c r="C100" s="19" t="s">
        <v>4713</v>
      </c>
      <c r="D100" s="19" t="s">
        <v>6127</v>
      </c>
      <c r="E100" s="19"/>
      <c r="F100" s="19"/>
      <c r="G100" s="19" t="s">
        <v>6475</v>
      </c>
    </row>
    <row r="101" spans="1:7">
      <c r="A101">
        <v>99</v>
      </c>
      <c r="B101" s="19" t="s">
        <v>2808</v>
      </c>
      <c r="C101" s="19" t="s">
        <v>4714</v>
      </c>
      <c r="D101" s="19" t="s">
        <v>6128</v>
      </c>
      <c r="E101" s="19"/>
      <c r="F101" s="19"/>
      <c r="G101" s="19" t="s">
        <v>6476</v>
      </c>
    </row>
    <row r="102" spans="1:7">
      <c r="A102">
        <v>100</v>
      </c>
      <c r="B102" s="19" t="s">
        <v>2810</v>
      </c>
      <c r="C102" s="19" t="s">
        <v>4715</v>
      </c>
      <c r="D102" s="19" t="s">
        <v>6129</v>
      </c>
      <c r="E102" s="19"/>
      <c r="F102" s="19"/>
      <c r="G102" s="19" t="s">
        <v>6477</v>
      </c>
    </row>
    <row r="103" spans="1:7">
      <c r="A103">
        <v>101</v>
      </c>
      <c r="B103" s="19" t="s">
        <v>2807</v>
      </c>
      <c r="C103" s="19" t="s">
        <v>4716</v>
      </c>
      <c r="D103" s="19" t="s">
        <v>6130</v>
      </c>
      <c r="E103" s="19"/>
      <c r="F103" s="19"/>
      <c r="G103" s="19" t="s">
        <v>6478</v>
      </c>
    </row>
    <row r="104" spans="1:7">
      <c r="A104">
        <v>102</v>
      </c>
      <c r="B104" s="19" t="s">
        <v>2809</v>
      </c>
      <c r="C104" s="19" t="s">
        <v>4717</v>
      </c>
      <c r="D104" s="19" t="s">
        <v>6131</v>
      </c>
      <c r="E104" s="19"/>
      <c r="F104" s="19"/>
      <c r="G104" s="19" t="s">
        <v>6479</v>
      </c>
    </row>
    <row r="105" spans="1:7">
      <c r="A105">
        <v>103</v>
      </c>
      <c r="B105" s="19" t="s">
        <v>2812</v>
      </c>
      <c r="C105" s="19" t="s">
        <v>4558</v>
      </c>
      <c r="D105" s="19" t="s">
        <v>6132</v>
      </c>
      <c r="E105" s="19"/>
      <c r="F105" s="19"/>
      <c r="G105" s="19" t="s">
        <v>6480</v>
      </c>
    </row>
    <row r="106" spans="1:7">
      <c r="A106">
        <v>104</v>
      </c>
      <c r="B106" s="19" t="s">
        <v>1642</v>
      </c>
      <c r="C106" s="19" t="s">
        <v>4559</v>
      </c>
      <c r="D106" s="19" t="s">
        <v>6133</v>
      </c>
      <c r="E106" s="19"/>
      <c r="F106" s="19"/>
      <c r="G106" s="19" t="s">
        <v>6481</v>
      </c>
    </row>
    <row r="107" spans="1:7">
      <c r="A107">
        <v>105</v>
      </c>
      <c r="B107" s="19" t="s">
        <v>2813</v>
      </c>
      <c r="C107" s="19" t="s">
        <v>4560</v>
      </c>
      <c r="D107" s="19" t="s">
        <v>6134</v>
      </c>
      <c r="E107" s="19"/>
      <c r="F107" s="19"/>
      <c r="G107" s="19" t="s">
        <v>6482</v>
      </c>
    </row>
    <row r="108" spans="1:7">
      <c r="A108">
        <v>106</v>
      </c>
      <c r="B108" s="19" t="s">
        <v>2814</v>
      </c>
      <c r="C108" s="19" t="s">
        <v>4561</v>
      </c>
      <c r="D108" s="19" t="s">
        <v>6135</v>
      </c>
      <c r="E108" s="19"/>
      <c r="F108" s="19"/>
      <c r="G108" s="19" t="s">
        <v>6483</v>
      </c>
    </row>
    <row r="109" spans="1:7">
      <c r="A109">
        <v>107</v>
      </c>
      <c r="B109" s="19" t="s">
        <v>2816</v>
      </c>
      <c r="C109" s="19" t="s">
        <v>7414</v>
      </c>
      <c r="D109" s="19" t="s">
        <v>7426</v>
      </c>
      <c r="E109" s="19"/>
      <c r="F109" s="19"/>
      <c r="G109" s="19" t="s">
        <v>7432</v>
      </c>
    </row>
    <row r="110" spans="1:7">
      <c r="A110">
        <v>108</v>
      </c>
      <c r="B110" s="19" t="s">
        <v>2815</v>
      </c>
      <c r="C110" s="19" t="s">
        <v>4718</v>
      </c>
      <c r="D110" s="19" t="s">
        <v>6136</v>
      </c>
      <c r="E110" s="19"/>
      <c r="F110" s="19"/>
      <c r="G110" s="19" t="s">
        <v>6484</v>
      </c>
    </row>
    <row r="111" spans="1:7">
      <c r="A111">
        <v>109</v>
      </c>
      <c r="B111" s="19" t="s">
        <v>2817</v>
      </c>
      <c r="C111" s="19" t="s">
        <v>7416</v>
      </c>
      <c r="D111" s="19" t="s">
        <v>7427</v>
      </c>
      <c r="E111" s="19"/>
      <c r="F111" s="19"/>
      <c r="G111" s="19" t="s">
        <v>7433</v>
      </c>
    </row>
    <row r="112" spans="1:7">
      <c r="A112">
        <v>110</v>
      </c>
      <c r="B112" s="19" t="s">
        <v>2818</v>
      </c>
      <c r="C112" s="19" t="s">
        <v>4800</v>
      </c>
      <c r="D112" s="19" t="s">
        <v>6137</v>
      </c>
      <c r="E112" s="19"/>
      <c r="F112" s="19"/>
      <c r="G112" s="19" t="s">
        <v>6485</v>
      </c>
    </row>
    <row r="113" spans="1:7">
      <c r="A113">
        <v>111</v>
      </c>
      <c r="B113" s="19" t="s">
        <v>2879</v>
      </c>
      <c r="C113" s="19" t="s">
        <v>4562</v>
      </c>
      <c r="D113" s="19" t="s">
        <v>6138</v>
      </c>
      <c r="E113" s="19"/>
      <c r="F113" s="19"/>
      <c r="G113" s="19" t="s">
        <v>6486</v>
      </c>
    </row>
    <row r="114" spans="1:7">
      <c r="A114">
        <v>112</v>
      </c>
      <c r="B114" s="19" t="s">
        <v>2894</v>
      </c>
      <c r="C114" s="19" t="s">
        <v>7415</v>
      </c>
      <c r="D114" s="19" t="s">
        <v>7428</v>
      </c>
      <c r="E114" s="19"/>
      <c r="F114" s="19"/>
      <c r="G114" s="19" t="s">
        <v>7434</v>
      </c>
    </row>
    <row r="115" spans="1:7">
      <c r="A115">
        <v>113</v>
      </c>
      <c r="B115" s="19" t="s">
        <v>2881</v>
      </c>
      <c r="C115" s="19" t="s">
        <v>4719</v>
      </c>
      <c r="D115" s="19" t="s">
        <v>6139</v>
      </c>
      <c r="E115" s="19"/>
      <c r="F115" s="19"/>
      <c r="G115" s="19" t="s">
        <v>6487</v>
      </c>
    </row>
    <row r="116" spans="1:7">
      <c r="A116">
        <v>114</v>
      </c>
      <c r="B116" s="19" t="s">
        <v>2882</v>
      </c>
      <c r="C116" s="19" t="s">
        <v>4720</v>
      </c>
      <c r="D116" s="19" t="s">
        <v>6140</v>
      </c>
      <c r="E116" s="19"/>
      <c r="F116" s="19"/>
      <c r="G116" s="19" t="s">
        <v>6488</v>
      </c>
    </row>
    <row r="117" spans="1:7">
      <c r="A117">
        <v>115</v>
      </c>
      <c r="B117" s="19" t="s">
        <v>2883</v>
      </c>
      <c r="C117" s="19" t="s">
        <v>4721</v>
      </c>
      <c r="D117" s="19" t="s">
        <v>6141</v>
      </c>
      <c r="E117" s="19"/>
      <c r="F117" s="19"/>
      <c r="G117" s="19" t="s">
        <v>6489</v>
      </c>
    </row>
    <row r="118" spans="1:7">
      <c r="A118">
        <v>116</v>
      </c>
      <c r="B118" s="19" t="s">
        <v>2884</v>
      </c>
      <c r="C118" s="19" t="s">
        <v>4722</v>
      </c>
      <c r="D118" s="19" t="s">
        <v>6142</v>
      </c>
      <c r="E118" s="19"/>
      <c r="F118" s="19"/>
      <c r="G118" s="19" t="s">
        <v>6490</v>
      </c>
    </row>
    <row r="119" spans="1:7">
      <c r="A119">
        <v>117</v>
      </c>
      <c r="B119" s="19" t="s">
        <v>2885</v>
      </c>
      <c r="C119" s="19" t="s">
        <v>4563</v>
      </c>
      <c r="D119" s="19" t="s">
        <v>6143</v>
      </c>
      <c r="E119" s="19"/>
      <c r="F119" s="19"/>
      <c r="G119" s="19" t="s">
        <v>6491</v>
      </c>
    </row>
    <row r="120" spans="1:7">
      <c r="A120">
        <v>118</v>
      </c>
      <c r="B120" s="19" t="s">
        <v>1699</v>
      </c>
      <c r="C120" s="19" t="s">
        <v>4564</v>
      </c>
      <c r="D120" s="19" t="s">
        <v>6144</v>
      </c>
      <c r="E120" s="19"/>
      <c r="F120" s="19"/>
      <c r="G120" s="19" t="s">
        <v>6492</v>
      </c>
    </row>
    <row r="121" spans="1:7">
      <c r="A121">
        <v>119</v>
      </c>
      <c r="B121" s="19" t="s">
        <v>2886</v>
      </c>
      <c r="C121" s="19" t="s">
        <v>4723</v>
      </c>
      <c r="D121" s="19" t="s">
        <v>6145</v>
      </c>
      <c r="E121" s="19"/>
      <c r="F121" s="19"/>
      <c r="G121" s="19" t="s">
        <v>6493</v>
      </c>
    </row>
    <row r="122" spans="1:7">
      <c r="A122">
        <v>120</v>
      </c>
      <c r="B122" s="19" t="s">
        <v>2887</v>
      </c>
      <c r="C122" s="19" t="s">
        <v>4724</v>
      </c>
      <c r="D122" s="19" t="s">
        <v>6146</v>
      </c>
      <c r="E122" s="19"/>
      <c r="F122" s="19"/>
      <c r="G122" s="19" t="s">
        <v>6494</v>
      </c>
    </row>
    <row r="123" spans="1:7">
      <c r="A123">
        <v>121</v>
      </c>
      <c r="B123" s="19" t="s">
        <v>2890</v>
      </c>
      <c r="C123" s="19" t="s">
        <v>4725</v>
      </c>
      <c r="D123" s="19" t="s">
        <v>6147</v>
      </c>
      <c r="E123" s="19"/>
      <c r="F123" s="19"/>
      <c r="G123" s="19" t="s">
        <v>6495</v>
      </c>
    </row>
    <row r="124" spans="1:7">
      <c r="A124">
        <v>122</v>
      </c>
      <c r="B124" s="19" t="s">
        <v>2888</v>
      </c>
      <c r="C124" s="19" t="s">
        <v>4565</v>
      </c>
      <c r="D124" s="19" t="s">
        <v>6148</v>
      </c>
      <c r="E124" s="19"/>
      <c r="F124" s="19"/>
      <c r="G124" s="19" t="s">
        <v>6496</v>
      </c>
    </row>
    <row r="125" spans="1:7">
      <c r="A125">
        <v>123</v>
      </c>
      <c r="B125" s="19" t="s">
        <v>2889</v>
      </c>
      <c r="C125" s="19" t="s">
        <v>4726</v>
      </c>
      <c r="D125" s="19" t="s">
        <v>6149</v>
      </c>
      <c r="E125" s="19"/>
      <c r="F125" s="19"/>
      <c r="G125" s="19" t="s">
        <v>6497</v>
      </c>
    </row>
    <row r="126" spans="1:7">
      <c r="A126">
        <v>124</v>
      </c>
      <c r="B126" s="19" t="s">
        <v>2892</v>
      </c>
      <c r="C126" s="19" t="s">
        <v>4727</v>
      </c>
      <c r="D126" s="19" t="s">
        <v>6150</v>
      </c>
      <c r="E126" s="19"/>
      <c r="F126" s="19"/>
      <c r="G126" s="19" t="s">
        <v>6498</v>
      </c>
    </row>
    <row r="127" spans="1:7">
      <c r="A127">
        <v>125</v>
      </c>
      <c r="B127" s="19" t="s">
        <v>1717</v>
      </c>
      <c r="C127" s="19" t="s">
        <v>4566</v>
      </c>
      <c r="D127" s="19" t="s">
        <v>6151</v>
      </c>
      <c r="E127" s="19"/>
      <c r="F127" s="19"/>
      <c r="G127" s="19" t="s">
        <v>6499</v>
      </c>
    </row>
    <row r="128" spans="1:7">
      <c r="A128">
        <v>126</v>
      </c>
      <c r="B128" s="19" t="s">
        <v>2891</v>
      </c>
      <c r="C128" s="19" t="s">
        <v>4728</v>
      </c>
      <c r="D128" s="19" t="s">
        <v>6152</v>
      </c>
      <c r="E128" s="19"/>
      <c r="F128" s="19"/>
      <c r="G128" s="19" t="s">
        <v>6500</v>
      </c>
    </row>
    <row r="129" spans="1:7">
      <c r="A129">
        <v>127</v>
      </c>
      <c r="B129" s="19" t="s">
        <v>1721</v>
      </c>
      <c r="C129" s="19" t="s">
        <v>4567</v>
      </c>
      <c r="D129" s="19" t="s">
        <v>6153</v>
      </c>
      <c r="E129" s="19"/>
      <c r="F129" s="19"/>
      <c r="G129" s="19" t="s">
        <v>6501</v>
      </c>
    </row>
    <row r="130" spans="1:7">
      <c r="A130">
        <v>128</v>
      </c>
      <c r="B130" s="19" t="s">
        <v>2893</v>
      </c>
      <c r="C130" s="19" t="s">
        <v>4568</v>
      </c>
      <c r="D130" s="19" t="s">
        <v>6154</v>
      </c>
      <c r="E130" s="19"/>
      <c r="F130" s="19"/>
      <c r="G130" s="19" t="s">
        <v>6502</v>
      </c>
    </row>
    <row r="131" spans="1:7">
      <c r="A131">
        <v>129</v>
      </c>
      <c r="B131" s="19" t="s">
        <v>2915</v>
      </c>
      <c r="C131" s="19" t="s">
        <v>4569</v>
      </c>
      <c r="D131" s="19" t="s">
        <v>6155</v>
      </c>
      <c r="E131" s="19"/>
      <c r="F131" s="19"/>
      <c r="G131" s="19" t="s">
        <v>6503</v>
      </c>
    </row>
    <row r="132" spans="1:7">
      <c r="A132">
        <v>130</v>
      </c>
      <c r="B132" s="19" t="s">
        <v>1738</v>
      </c>
      <c r="C132" s="19" t="s">
        <v>4731</v>
      </c>
      <c r="D132" s="19" t="s">
        <v>6156</v>
      </c>
      <c r="E132" s="19"/>
      <c r="F132" s="19"/>
      <c r="G132" s="19" t="s">
        <v>6504</v>
      </c>
    </row>
    <row r="133" spans="1:7">
      <c r="A133">
        <v>131</v>
      </c>
      <c r="B133" s="19" t="s">
        <v>2916</v>
      </c>
      <c r="C133" s="19" t="s">
        <v>4730</v>
      </c>
      <c r="D133" s="19" t="s">
        <v>6157</v>
      </c>
      <c r="E133" s="19"/>
      <c r="F133" s="19"/>
      <c r="G133" s="19" t="s">
        <v>6505</v>
      </c>
    </row>
    <row r="134" spans="1:7">
      <c r="A134">
        <v>132</v>
      </c>
      <c r="B134" s="19" t="s">
        <v>2917</v>
      </c>
      <c r="C134" s="19" t="s">
        <v>4733</v>
      </c>
      <c r="D134" s="19" t="s">
        <v>6158</v>
      </c>
      <c r="E134" s="19"/>
      <c r="F134" s="19"/>
      <c r="G134" s="19" t="s">
        <v>6506</v>
      </c>
    </row>
    <row r="135" spans="1:7">
      <c r="A135">
        <v>133</v>
      </c>
      <c r="B135" s="19" t="s">
        <v>2918</v>
      </c>
      <c r="C135" s="19" t="s">
        <v>4729</v>
      </c>
      <c r="D135" s="19" t="s">
        <v>6159</v>
      </c>
      <c r="E135" s="19"/>
      <c r="F135" s="19"/>
      <c r="G135" s="19" t="s">
        <v>6507</v>
      </c>
    </row>
    <row r="136" spans="1:7">
      <c r="A136">
        <v>134</v>
      </c>
      <c r="B136" s="19" t="s">
        <v>2919</v>
      </c>
      <c r="C136" s="19" t="s">
        <v>4732</v>
      </c>
      <c r="D136" s="19" t="s">
        <v>6160</v>
      </c>
      <c r="E136" s="19"/>
      <c r="F136" s="19"/>
      <c r="G136" s="19" t="s">
        <v>6508</v>
      </c>
    </row>
    <row r="137" spans="1:7">
      <c r="A137">
        <v>135</v>
      </c>
      <c r="B137" s="19" t="s">
        <v>2921</v>
      </c>
      <c r="C137" s="19" t="s">
        <v>4734</v>
      </c>
      <c r="D137" s="19" t="s">
        <v>6161</v>
      </c>
      <c r="E137" s="19"/>
      <c r="F137" s="19"/>
      <c r="G137" s="19" t="s">
        <v>6509</v>
      </c>
    </row>
    <row r="138" spans="1:7">
      <c r="A138">
        <v>136</v>
      </c>
      <c r="B138" s="19" t="s">
        <v>1746</v>
      </c>
      <c r="C138" s="19" t="s">
        <v>4570</v>
      </c>
      <c r="D138" s="19" t="s">
        <v>6162</v>
      </c>
      <c r="E138" s="19"/>
      <c r="F138" s="19"/>
      <c r="G138" s="19" t="s">
        <v>6510</v>
      </c>
    </row>
    <row r="139" spans="1:7">
      <c r="A139">
        <v>137</v>
      </c>
      <c r="B139" s="19" t="s">
        <v>2922</v>
      </c>
      <c r="C139" s="19" t="s">
        <v>4571</v>
      </c>
      <c r="D139" s="19" t="s">
        <v>6163</v>
      </c>
      <c r="E139" s="19"/>
      <c r="F139" s="19"/>
      <c r="G139" s="19" t="s">
        <v>6511</v>
      </c>
    </row>
    <row r="140" spans="1:7">
      <c r="A140">
        <v>138</v>
      </c>
      <c r="B140" s="19" t="s">
        <v>2923</v>
      </c>
      <c r="C140" s="19" t="s">
        <v>4572</v>
      </c>
      <c r="D140" s="19" t="s">
        <v>6164</v>
      </c>
      <c r="E140" s="19"/>
      <c r="F140" s="19"/>
      <c r="G140" s="19" t="s">
        <v>6512</v>
      </c>
    </row>
    <row r="141" spans="1:7">
      <c r="A141">
        <v>139</v>
      </c>
      <c r="B141" s="19" t="s">
        <v>1653</v>
      </c>
      <c r="C141" s="19" t="s">
        <v>4573</v>
      </c>
      <c r="D141" s="19" t="s">
        <v>6165</v>
      </c>
      <c r="E141" s="19"/>
      <c r="F141" s="19"/>
      <c r="G141" s="19" t="s">
        <v>6513</v>
      </c>
    </row>
    <row r="142" spans="1:7">
      <c r="A142">
        <v>140</v>
      </c>
      <c r="B142" s="19" t="s">
        <v>2924</v>
      </c>
      <c r="C142" s="19" t="s">
        <v>4574</v>
      </c>
      <c r="D142" s="19" t="s">
        <v>6166</v>
      </c>
      <c r="E142" s="19"/>
      <c r="F142" s="19"/>
      <c r="G142" s="19" t="s">
        <v>6514</v>
      </c>
    </row>
    <row r="143" spans="1:7">
      <c r="A143">
        <v>141</v>
      </c>
      <c r="B143" s="19" t="s">
        <v>1654</v>
      </c>
      <c r="C143" s="19" t="s">
        <v>4575</v>
      </c>
      <c r="D143" s="19" t="s">
        <v>6167</v>
      </c>
      <c r="E143" s="19"/>
      <c r="F143" s="19"/>
      <c r="G143" s="19" t="s">
        <v>6515</v>
      </c>
    </row>
    <row r="144" spans="1:7">
      <c r="A144">
        <v>142</v>
      </c>
      <c r="B144" s="19" t="s">
        <v>1749</v>
      </c>
      <c r="C144" s="19" t="s">
        <v>4576</v>
      </c>
      <c r="D144" s="19" t="s">
        <v>6168</v>
      </c>
      <c r="E144" s="19"/>
      <c r="F144" s="19"/>
      <c r="G144" s="19" t="s">
        <v>6516</v>
      </c>
    </row>
    <row r="145" spans="1:7">
      <c r="A145">
        <v>143</v>
      </c>
      <c r="B145" s="19" t="s">
        <v>2896</v>
      </c>
      <c r="C145" s="19" t="s">
        <v>4735</v>
      </c>
      <c r="D145" s="19" t="s">
        <v>6169</v>
      </c>
      <c r="E145" s="19"/>
      <c r="F145" s="19"/>
      <c r="G145" s="19" t="s">
        <v>6517</v>
      </c>
    </row>
    <row r="146" spans="1:7">
      <c r="A146">
        <v>144</v>
      </c>
      <c r="B146" s="19" t="s">
        <v>1397</v>
      </c>
      <c r="C146" s="19" t="s">
        <v>9621</v>
      </c>
      <c r="D146" s="19" t="s">
        <v>9625</v>
      </c>
      <c r="E146" s="19"/>
      <c r="F146" s="19"/>
      <c r="G146" s="19" t="s">
        <v>9631</v>
      </c>
    </row>
    <row r="147" spans="1:7">
      <c r="A147">
        <v>145</v>
      </c>
      <c r="B147" s="19" t="s">
        <v>838</v>
      </c>
      <c r="C147" s="19" t="s">
        <v>4577</v>
      </c>
      <c r="D147" s="19" t="s">
        <v>6170</v>
      </c>
      <c r="E147" s="19"/>
      <c r="F147" s="19"/>
      <c r="G147" s="19" t="s">
        <v>6518</v>
      </c>
    </row>
    <row r="148" spans="1:7">
      <c r="A148">
        <v>146</v>
      </c>
      <c r="B148" s="19" t="s">
        <v>2819</v>
      </c>
      <c r="C148" s="19" t="s">
        <v>4736</v>
      </c>
      <c r="D148" s="19" t="s">
        <v>6171</v>
      </c>
      <c r="E148" s="19"/>
      <c r="F148" s="19"/>
      <c r="G148" s="19" t="s">
        <v>6519</v>
      </c>
    </row>
    <row r="149" spans="1:7">
      <c r="A149">
        <v>147</v>
      </c>
      <c r="B149" s="19" t="s">
        <v>2820</v>
      </c>
      <c r="C149" s="19" t="s">
        <v>4737</v>
      </c>
      <c r="D149" s="19" t="s">
        <v>6172</v>
      </c>
      <c r="E149" s="19"/>
      <c r="F149" s="19"/>
      <c r="G149" s="19" t="s">
        <v>6520</v>
      </c>
    </row>
    <row r="150" spans="1:7">
      <c r="A150">
        <v>148</v>
      </c>
      <c r="B150" s="19" t="s">
        <v>2830</v>
      </c>
      <c r="C150" s="19" t="s">
        <v>4578</v>
      </c>
      <c r="D150" s="19" t="s">
        <v>6173</v>
      </c>
      <c r="E150" s="19"/>
      <c r="F150" s="19"/>
      <c r="G150" s="19" t="s">
        <v>6521</v>
      </c>
    </row>
    <row r="151" spans="1:7">
      <c r="A151">
        <v>149</v>
      </c>
      <c r="B151" s="19" t="s">
        <v>2822</v>
      </c>
      <c r="C151" s="19" t="s">
        <v>4738</v>
      </c>
      <c r="D151" s="19" t="s">
        <v>6174</v>
      </c>
      <c r="E151" s="19"/>
      <c r="F151" s="19"/>
      <c r="G151" s="19" t="s">
        <v>6522</v>
      </c>
    </row>
    <row r="152" spans="1:7">
      <c r="A152">
        <v>150</v>
      </c>
      <c r="B152" s="19" t="s">
        <v>2831</v>
      </c>
      <c r="C152" s="19" t="s">
        <v>4579</v>
      </c>
      <c r="D152" s="19" t="s">
        <v>6175</v>
      </c>
      <c r="E152" s="19"/>
      <c r="F152" s="19"/>
      <c r="G152" s="19" t="s">
        <v>6523</v>
      </c>
    </row>
    <row r="153" spans="1:7">
      <c r="A153">
        <v>151</v>
      </c>
      <c r="B153" s="19" t="s">
        <v>2826</v>
      </c>
      <c r="C153" s="19" t="s">
        <v>4739</v>
      </c>
      <c r="D153" s="19" t="s">
        <v>6176</v>
      </c>
      <c r="E153" s="19"/>
      <c r="F153" s="19"/>
      <c r="G153" s="19" t="s">
        <v>6524</v>
      </c>
    </row>
    <row r="154" spans="1:7">
      <c r="A154">
        <v>152</v>
      </c>
      <c r="B154" s="19" t="s">
        <v>2821</v>
      </c>
      <c r="C154" s="19" t="s">
        <v>4740</v>
      </c>
      <c r="D154" s="19" t="s">
        <v>6177</v>
      </c>
      <c r="E154" s="19"/>
      <c r="F154" s="19"/>
      <c r="G154" s="19" t="s">
        <v>6525</v>
      </c>
    </row>
    <row r="155" spans="1:7">
      <c r="A155">
        <v>153</v>
      </c>
      <c r="B155" s="19" t="s">
        <v>2824</v>
      </c>
      <c r="C155" s="19" t="s">
        <v>7380</v>
      </c>
      <c r="D155" s="19" t="s">
        <v>7383</v>
      </c>
      <c r="E155" s="19"/>
      <c r="F155" s="19"/>
      <c r="G155" s="19" t="s">
        <v>7385</v>
      </c>
    </row>
    <row r="156" spans="1:7">
      <c r="A156">
        <v>154</v>
      </c>
      <c r="B156" s="19" t="s">
        <v>2828</v>
      </c>
      <c r="C156" s="19" t="s">
        <v>4743</v>
      </c>
      <c r="D156" s="19" t="s">
        <v>6178</v>
      </c>
      <c r="E156" s="19"/>
      <c r="F156" s="19"/>
      <c r="G156" s="19" t="s">
        <v>6526</v>
      </c>
    </row>
    <row r="157" spans="1:7">
      <c r="A157">
        <v>155</v>
      </c>
      <c r="B157" s="19" t="s">
        <v>2823</v>
      </c>
      <c r="C157" s="19" t="s">
        <v>4741</v>
      </c>
      <c r="D157" s="19" t="s">
        <v>6179</v>
      </c>
      <c r="E157" s="19"/>
      <c r="F157" s="19"/>
      <c r="G157" s="19" t="s">
        <v>6527</v>
      </c>
    </row>
    <row r="158" spans="1:7">
      <c r="A158">
        <v>156</v>
      </c>
      <c r="B158" s="19" t="s">
        <v>2825</v>
      </c>
      <c r="C158" s="19" t="s">
        <v>4742</v>
      </c>
      <c r="D158" s="19" t="s">
        <v>6180</v>
      </c>
      <c r="E158" s="19"/>
      <c r="F158" s="19"/>
      <c r="G158" s="19" t="s">
        <v>6528</v>
      </c>
    </row>
    <row r="159" spans="1:7">
      <c r="A159">
        <v>157</v>
      </c>
      <c r="B159" s="19" t="s">
        <v>2827</v>
      </c>
      <c r="C159" s="19" t="s">
        <v>7381</v>
      </c>
      <c r="D159" s="19" t="s">
        <v>7384</v>
      </c>
      <c r="E159" s="19"/>
      <c r="F159" s="19"/>
      <c r="G159" s="19" t="s">
        <v>7386</v>
      </c>
    </row>
    <row r="160" spans="1:7">
      <c r="A160">
        <v>158</v>
      </c>
      <c r="B160" s="19" t="s">
        <v>2829</v>
      </c>
      <c r="C160" s="19" t="s">
        <v>4580</v>
      </c>
      <c r="D160" s="19" t="s">
        <v>6181</v>
      </c>
      <c r="E160" s="19"/>
      <c r="F160" s="19"/>
      <c r="G160" s="19" t="s">
        <v>6529</v>
      </c>
    </row>
    <row r="161" spans="1:7">
      <c r="A161">
        <v>159</v>
      </c>
      <c r="B161" s="19" t="s">
        <v>2832</v>
      </c>
      <c r="C161" s="19" t="s">
        <v>4744</v>
      </c>
      <c r="D161" s="19" t="s">
        <v>6182</v>
      </c>
      <c r="E161" s="19"/>
      <c r="F161" s="19"/>
      <c r="G161" s="19" t="s">
        <v>6530</v>
      </c>
    </row>
    <row r="162" spans="1:7">
      <c r="A162">
        <v>160</v>
      </c>
      <c r="B162" s="19" t="s">
        <v>2833</v>
      </c>
      <c r="C162" s="19" t="s">
        <v>4745</v>
      </c>
      <c r="D162" s="19" t="s">
        <v>6183</v>
      </c>
      <c r="E162" s="19"/>
      <c r="F162" s="19"/>
      <c r="G162" s="19" t="s">
        <v>6531</v>
      </c>
    </row>
    <row r="163" spans="1:7">
      <c r="A163">
        <v>161</v>
      </c>
      <c r="B163" s="19" t="s">
        <v>2838</v>
      </c>
      <c r="C163" s="19" t="s">
        <v>4746</v>
      </c>
      <c r="D163" s="19" t="s">
        <v>6184</v>
      </c>
      <c r="E163" s="19"/>
      <c r="F163" s="19"/>
      <c r="G163" s="19" t="s">
        <v>6532</v>
      </c>
    </row>
    <row r="164" spans="1:7">
      <c r="A164">
        <v>162</v>
      </c>
      <c r="B164" s="19" t="s">
        <v>890</v>
      </c>
      <c r="C164" s="19" t="s">
        <v>4747</v>
      </c>
      <c r="D164" s="19" t="s">
        <v>6185</v>
      </c>
      <c r="E164" s="19"/>
      <c r="F164" s="19"/>
      <c r="G164" s="19" t="s">
        <v>6533</v>
      </c>
    </row>
    <row r="165" spans="1:7">
      <c r="A165">
        <v>163</v>
      </c>
      <c r="B165" s="19" t="s">
        <v>2834</v>
      </c>
      <c r="C165" s="19" t="s">
        <v>4581</v>
      </c>
      <c r="D165" s="19" t="s">
        <v>6186</v>
      </c>
      <c r="E165" s="19"/>
      <c r="F165" s="19"/>
      <c r="G165" s="19" t="s">
        <v>6534</v>
      </c>
    </row>
    <row r="166" spans="1:7">
      <c r="A166">
        <v>164</v>
      </c>
      <c r="B166" s="19" t="s">
        <v>2835</v>
      </c>
      <c r="C166" s="19" t="s">
        <v>4582</v>
      </c>
      <c r="D166" s="19" t="s">
        <v>6187</v>
      </c>
      <c r="E166" s="19"/>
      <c r="F166" s="19"/>
      <c r="G166" s="19" t="s">
        <v>6535</v>
      </c>
    </row>
    <row r="167" spans="1:7">
      <c r="A167">
        <v>165</v>
      </c>
      <c r="B167" s="19" t="s">
        <v>2836</v>
      </c>
      <c r="C167" s="19" t="s">
        <v>4583</v>
      </c>
      <c r="D167" s="19" t="s">
        <v>6188</v>
      </c>
      <c r="E167" s="19"/>
      <c r="F167" s="19"/>
      <c r="G167" s="19" t="s">
        <v>6536</v>
      </c>
    </row>
    <row r="168" spans="1:7">
      <c r="A168">
        <v>166</v>
      </c>
      <c r="B168" s="19" t="s">
        <v>2851</v>
      </c>
      <c r="C168" s="19" t="s">
        <v>4748</v>
      </c>
      <c r="D168" s="19" t="s">
        <v>6189</v>
      </c>
      <c r="E168" s="19"/>
      <c r="F168" s="19"/>
      <c r="G168" s="19" t="s">
        <v>6537</v>
      </c>
    </row>
    <row r="169" spans="1:7">
      <c r="A169">
        <v>167</v>
      </c>
      <c r="B169" s="19" t="s">
        <v>2837</v>
      </c>
      <c r="C169" s="19" t="s">
        <v>4749</v>
      </c>
      <c r="D169" s="19" t="s">
        <v>6190</v>
      </c>
      <c r="E169" s="19"/>
      <c r="F169" s="19"/>
      <c r="G169" s="19" t="s">
        <v>6538</v>
      </c>
    </row>
    <row r="170" spans="1:7">
      <c r="A170">
        <v>168</v>
      </c>
      <c r="B170" s="19" t="s">
        <v>2842</v>
      </c>
      <c r="C170" s="19" t="s">
        <v>4584</v>
      </c>
      <c r="D170" s="19" t="s">
        <v>6191</v>
      </c>
      <c r="E170" s="19"/>
      <c r="F170" s="19"/>
      <c r="G170" s="19" t="s">
        <v>6539</v>
      </c>
    </row>
    <row r="171" spans="1:7">
      <c r="A171">
        <v>169</v>
      </c>
      <c r="B171" s="19" t="s">
        <v>2843</v>
      </c>
      <c r="C171" s="19" t="s">
        <v>4750</v>
      </c>
      <c r="D171" s="19" t="s">
        <v>6192</v>
      </c>
      <c r="E171" s="19"/>
      <c r="F171" s="19"/>
      <c r="G171" s="19" t="s">
        <v>6540</v>
      </c>
    </row>
    <row r="172" spans="1:7">
      <c r="A172">
        <v>170</v>
      </c>
      <c r="B172" s="19" t="s">
        <v>2839</v>
      </c>
      <c r="C172" s="19" t="s">
        <v>4585</v>
      </c>
      <c r="D172" s="19" t="s">
        <v>6193</v>
      </c>
      <c r="E172" s="19"/>
      <c r="F172" s="19"/>
      <c r="G172" s="19" t="s">
        <v>6541</v>
      </c>
    </row>
    <row r="173" spans="1:7">
      <c r="A173">
        <v>171</v>
      </c>
      <c r="B173" s="19" t="s">
        <v>2844</v>
      </c>
      <c r="C173" s="19" t="s">
        <v>4586</v>
      </c>
      <c r="D173" s="19" t="s">
        <v>6194</v>
      </c>
      <c r="E173" s="19"/>
      <c r="F173" s="19"/>
      <c r="G173" s="19" t="s">
        <v>6542</v>
      </c>
    </row>
    <row r="174" spans="1:7">
      <c r="A174">
        <v>172</v>
      </c>
      <c r="B174" s="19" t="s">
        <v>2840</v>
      </c>
      <c r="C174" s="19" t="s">
        <v>4751</v>
      </c>
      <c r="D174" s="19" t="s">
        <v>6195</v>
      </c>
      <c r="E174" s="19"/>
      <c r="F174" s="19"/>
      <c r="G174" s="19" t="s">
        <v>6543</v>
      </c>
    </row>
    <row r="175" spans="1:7">
      <c r="A175">
        <v>173</v>
      </c>
      <c r="B175" s="19" t="s">
        <v>2845</v>
      </c>
      <c r="C175" s="19" t="s">
        <v>4587</v>
      </c>
      <c r="D175" s="19" t="s">
        <v>6196</v>
      </c>
      <c r="E175" s="19"/>
      <c r="F175" s="19"/>
      <c r="G175" s="19" t="s">
        <v>6544</v>
      </c>
    </row>
    <row r="176" spans="1:7">
      <c r="A176">
        <v>174</v>
      </c>
      <c r="B176" s="19" t="s">
        <v>2861</v>
      </c>
      <c r="C176" s="19" t="s">
        <v>7417</v>
      </c>
      <c r="D176" s="19" t="s">
        <v>7429</v>
      </c>
      <c r="E176" s="19"/>
      <c r="F176" s="19"/>
      <c r="G176" s="19" t="s">
        <v>7435</v>
      </c>
    </row>
    <row r="177" spans="1:7">
      <c r="A177">
        <v>175</v>
      </c>
      <c r="B177" s="19" t="s">
        <v>2848</v>
      </c>
      <c r="C177" s="19" t="s">
        <v>4588</v>
      </c>
      <c r="D177" s="19" t="s">
        <v>6197</v>
      </c>
      <c r="E177" s="19"/>
      <c r="F177" s="19"/>
      <c r="G177" s="19" t="s">
        <v>6545</v>
      </c>
    </row>
    <row r="178" spans="1:7">
      <c r="A178">
        <v>176</v>
      </c>
      <c r="B178" s="19" t="s">
        <v>64</v>
      </c>
      <c r="C178" s="19"/>
      <c r="D178" s="19"/>
      <c r="E178" s="19"/>
      <c r="F178" s="19"/>
      <c r="G178" s="19"/>
    </row>
    <row r="179" spans="1:7">
      <c r="A179">
        <v>177</v>
      </c>
      <c r="B179" s="19" t="s">
        <v>2846</v>
      </c>
      <c r="C179" s="19" t="s">
        <v>10522</v>
      </c>
      <c r="D179" s="19" t="s">
        <v>10524</v>
      </c>
      <c r="E179" s="19"/>
      <c r="F179" s="19"/>
      <c r="G179" s="19" t="s">
        <v>10526</v>
      </c>
    </row>
    <row r="180" spans="1:7">
      <c r="A180">
        <v>178</v>
      </c>
      <c r="B180" s="19" t="s">
        <v>2847</v>
      </c>
      <c r="C180" s="19" t="s">
        <v>10523</v>
      </c>
      <c r="D180" s="19" t="s">
        <v>10525</v>
      </c>
      <c r="E180" s="19"/>
      <c r="F180" s="19"/>
      <c r="G180" s="19" t="s">
        <v>10527</v>
      </c>
    </row>
    <row r="181" spans="1:7">
      <c r="A181">
        <v>179</v>
      </c>
      <c r="B181" s="19" t="s">
        <v>2849</v>
      </c>
      <c r="C181" s="19" t="s">
        <v>4589</v>
      </c>
      <c r="D181" s="19" t="s">
        <v>6198</v>
      </c>
      <c r="E181" s="19"/>
      <c r="F181" s="19"/>
      <c r="G181" s="19" t="s">
        <v>6546</v>
      </c>
    </row>
    <row r="182" spans="1:7">
      <c r="A182">
        <v>180</v>
      </c>
      <c r="B182" s="19" t="s">
        <v>1827</v>
      </c>
      <c r="C182" s="19" t="s">
        <v>4590</v>
      </c>
      <c r="D182" s="19" t="s">
        <v>6199</v>
      </c>
      <c r="E182" s="19"/>
      <c r="F182" s="19"/>
      <c r="G182" s="19" t="s">
        <v>6547</v>
      </c>
    </row>
    <row r="183" spans="1:7">
      <c r="A183">
        <v>181</v>
      </c>
      <c r="B183" s="19" t="s">
        <v>2852</v>
      </c>
      <c r="C183" s="19" t="s">
        <v>5011</v>
      </c>
      <c r="D183" s="19" t="s">
        <v>6200</v>
      </c>
      <c r="E183" s="19"/>
      <c r="F183" s="19"/>
      <c r="G183" s="19" t="s">
        <v>6548</v>
      </c>
    </row>
    <row r="184" spans="1:7">
      <c r="A184">
        <v>182</v>
      </c>
      <c r="B184" s="19" t="s">
        <v>954</v>
      </c>
      <c r="C184" s="19" t="s">
        <v>4591</v>
      </c>
      <c r="D184" s="19" t="s">
        <v>6201</v>
      </c>
      <c r="E184" s="19"/>
      <c r="F184" s="19"/>
      <c r="G184" s="19" t="s">
        <v>6549</v>
      </c>
    </row>
    <row r="185" spans="1:7">
      <c r="A185">
        <v>183</v>
      </c>
      <c r="B185" s="19" t="s">
        <v>2929</v>
      </c>
      <c r="C185" s="19" t="s">
        <v>4592</v>
      </c>
      <c r="D185" s="19" t="s">
        <v>6202</v>
      </c>
      <c r="E185" s="19"/>
      <c r="F185" s="19"/>
      <c r="G185" s="19" t="s">
        <v>6550</v>
      </c>
    </row>
    <row r="186" spans="1:7">
      <c r="A186">
        <v>184</v>
      </c>
      <c r="B186" s="19" t="s">
        <v>960</v>
      </c>
      <c r="C186" s="19" t="s">
        <v>4593</v>
      </c>
      <c r="D186" s="19" t="s">
        <v>6203</v>
      </c>
      <c r="E186" s="19"/>
      <c r="F186" s="19"/>
      <c r="G186" s="19" t="s">
        <v>6551</v>
      </c>
    </row>
    <row r="187" spans="1:7">
      <c r="A187">
        <v>185</v>
      </c>
      <c r="B187" s="19" t="s">
        <v>2853</v>
      </c>
      <c r="C187" s="19" t="s">
        <v>4594</v>
      </c>
      <c r="D187" s="19" t="s">
        <v>6204</v>
      </c>
      <c r="E187" s="19"/>
      <c r="F187" s="19"/>
      <c r="G187" s="19" t="s">
        <v>6552</v>
      </c>
    </row>
    <row r="188" spans="1:7">
      <c r="A188">
        <v>186</v>
      </c>
      <c r="B188" s="19" t="s">
        <v>2854</v>
      </c>
      <c r="C188" s="19" t="s">
        <v>4595</v>
      </c>
      <c r="D188" s="19" t="s">
        <v>6205</v>
      </c>
      <c r="E188" s="19"/>
      <c r="F188" s="19"/>
      <c r="G188" s="19" t="s">
        <v>6553</v>
      </c>
    </row>
    <row r="189" spans="1:7">
      <c r="A189">
        <v>187</v>
      </c>
      <c r="B189" s="19" t="s">
        <v>2855</v>
      </c>
      <c r="C189" s="19" t="s">
        <v>4752</v>
      </c>
      <c r="D189" s="19" t="s">
        <v>6206</v>
      </c>
      <c r="E189" s="19"/>
      <c r="F189" s="19"/>
      <c r="G189" s="19" t="s">
        <v>6554</v>
      </c>
    </row>
    <row r="190" spans="1:7">
      <c r="A190">
        <v>188</v>
      </c>
      <c r="B190" s="19" t="s">
        <v>2856</v>
      </c>
      <c r="C190" s="19" t="s">
        <v>4753</v>
      </c>
      <c r="D190" s="19" t="s">
        <v>6207</v>
      </c>
      <c r="E190" s="19"/>
      <c r="F190" s="19"/>
      <c r="G190" s="19" t="s">
        <v>6555</v>
      </c>
    </row>
    <row r="191" spans="1:7">
      <c r="A191">
        <v>189</v>
      </c>
      <c r="B191" s="19" t="s">
        <v>2858</v>
      </c>
      <c r="C191" s="19" t="s">
        <v>5014</v>
      </c>
      <c r="D191" s="19" t="s">
        <v>6208</v>
      </c>
      <c r="E191" s="19"/>
      <c r="F191" s="19"/>
      <c r="G191" s="19" t="s">
        <v>6556</v>
      </c>
    </row>
    <row r="192" spans="1:7">
      <c r="A192">
        <v>190</v>
      </c>
      <c r="B192" s="19" t="s">
        <v>2857</v>
      </c>
      <c r="C192" s="19" t="s">
        <v>4596</v>
      </c>
      <c r="D192" s="19" t="s">
        <v>6209</v>
      </c>
      <c r="E192" s="19"/>
      <c r="F192" s="19"/>
      <c r="G192" s="19" t="s">
        <v>6557</v>
      </c>
    </row>
    <row r="193" spans="1:7">
      <c r="A193">
        <v>191</v>
      </c>
      <c r="B193" s="19" t="s">
        <v>1828</v>
      </c>
      <c r="C193" s="19" t="s">
        <v>5012</v>
      </c>
      <c r="D193" s="19" t="s">
        <v>6210</v>
      </c>
      <c r="E193" s="19"/>
      <c r="F193" s="19"/>
      <c r="G193" s="19" t="s">
        <v>6558</v>
      </c>
    </row>
    <row r="194" spans="1:7">
      <c r="A194">
        <v>192</v>
      </c>
      <c r="B194" s="19" t="s">
        <v>2859</v>
      </c>
      <c r="C194" s="19" t="s">
        <v>5013</v>
      </c>
      <c r="D194" s="19" t="s">
        <v>6211</v>
      </c>
      <c r="E194" s="19"/>
      <c r="F194" s="19"/>
      <c r="G194" s="19" t="s">
        <v>6559</v>
      </c>
    </row>
    <row r="195" spans="1:7">
      <c r="A195">
        <v>193</v>
      </c>
      <c r="B195" s="19" t="s">
        <v>1830</v>
      </c>
      <c r="C195" s="19" t="s">
        <v>4597</v>
      </c>
      <c r="D195" s="19" t="s">
        <v>6212</v>
      </c>
      <c r="E195" s="19"/>
      <c r="F195" s="19"/>
      <c r="G195" s="19" t="s">
        <v>6560</v>
      </c>
    </row>
    <row r="196" spans="1:7">
      <c r="A196">
        <v>194</v>
      </c>
      <c r="B196" s="19" t="s">
        <v>1838</v>
      </c>
      <c r="C196" s="19" t="s">
        <v>4598</v>
      </c>
      <c r="D196" s="19" t="s">
        <v>6213</v>
      </c>
      <c r="E196" s="19"/>
      <c r="F196" s="19"/>
      <c r="G196" s="19" t="s">
        <v>6561</v>
      </c>
    </row>
    <row r="197" spans="1:7">
      <c r="A197">
        <v>195</v>
      </c>
      <c r="B197" s="19" t="s">
        <v>1839</v>
      </c>
      <c r="C197" s="19" t="s">
        <v>4599</v>
      </c>
      <c r="D197" s="19" t="s">
        <v>6214</v>
      </c>
      <c r="E197" s="19"/>
      <c r="F197" s="19"/>
      <c r="G197" s="19" t="s">
        <v>6562</v>
      </c>
    </row>
    <row r="198" spans="1:7">
      <c r="A198">
        <v>196</v>
      </c>
      <c r="B198" s="19" t="s">
        <v>2860</v>
      </c>
      <c r="C198" s="19" t="s">
        <v>7418</v>
      </c>
      <c r="D198" s="19" t="s">
        <v>7430</v>
      </c>
      <c r="E198" s="19"/>
      <c r="F198" s="19"/>
      <c r="G198" s="19" t="s">
        <v>7436</v>
      </c>
    </row>
    <row r="199" spans="1:7">
      <c r="A199">
        <v>197</v>
      </c>
      <c r="B199" s="19" t="s">
        <v>474</v>
      </c>
      <c r="C199" s="19" t="s">
        <v>4600</v>
      </c>
      <c r="D199" s="19" t="s">
        <v>6215</v>
      </c>
      <c r="E199" s="19"/>
      <c r="F199" s="19"/>
      <c r="G199" s="19" t="s">
        <v>6563</v>
      </c>
    </row>
    <row r="200" spans="1:7">
      <c r="A200">
        <v>198</v>
      </c>
      <c r="B200" s="19" t="s">
        <v>2118</v>
      </c>
      <c r="C200" s="19" t="s">
        <v>7419</v>
      </c>
      <c r="D200" s="19" t="s">
        <v>7431</v>
      </c>
      <c r="G200" s="19" t="s">
        <v>7437</v>
      </c>
    </row>
    <row r="201" spans="1:7">
      <c r="A201">
        <v>199</v>
      </c>
      <c r="B201" s="19" t="s">
        <v>2862</v>
      </c>
      <c r="C201" s="19" t="s">
        <v>4754</v>
      </c>
      <c r="E201" t="s">
        <v>6216</v>
      </c>
      <c r="F201" s="20" t="s">
        <v>4988</v>
      </c>
      <c r="G201" s="19"/>
    </row>
    <row r="202" spans="1:7">
      <c r="A202">
        <v>200</v>
      </c>
      <c r="B202" s="19" t="s">
        <v>2863</v>
      </c>
      <c r="C202" s="19" t="s">
        <v>4755</v>
      </c>
      <c r="E202" t="s">
        <v>6217</v>
      </c>
      <c r="F202" s="20" t="s">
        <v>4988</v>
      </c>
      <c r="G202" s="19"/>
    </row>
    <row r="203" spans="1:7">
      <c r="A203">
        <v>201</v>
      </c>
      <c r="B203" s="19" t="s">
        <v>2864</v>
      </c>
      <c r="C203" s="19" t="s">
        <v>4986</v>
      </c>
      <c r="E203" t="s">
        <v>6218</v>
      </c>
      <c r="F203" s="20" t="s">
        <v>4988</v>
      </c>
      <c r="G203" s="19"/>
    </row>
    <row r="204" spans="1:7">
      <c r="A204">
        <v>202</v>
      </c>
      <c r="B204" s="19" t="s">
        <v>2865</v>
      </c>
      <c r="C204" s="19" t="s">
        <v>4756</v>
      </c>
      <c r="E204" t="s">
        <v>6219</v>
      </c>
      <c r="F204" s="20" t="s">
        <v>4988</v>
      </c>
      <c r="G204" s="19"/>
    </row>
    <row r="205" spans="1:7">
      <c r="A205">
        <v>203</v>
      </c>
      <c r="B205" s="19" t="s">
        <v>2866</v>
      </c>
      <c r="C205" s="19" t="s">
        <v>4601</v>
      </c>
      <c r="D205" s="19" t="s">
        <v>6220</v>
      </c>
      <c r="E205" s="19"/>
      <c r="F205" s="19"/>
      <c r="G205" s="19" t="s">
        <v>6564</v>
      </c>
    </row>
    <row r="206" spans="1:7">
      <c r="A206">
        <v>204</v>
      </c>
      <c r="B206" s="19" t="s">
        <v>2960</v>
      </c>
      <c r="C206" s="19" t="s">
        <v>4757</v>
      </c>
      <c r="D206" s="19" t="s">
        <v>6221</v>
      </c>
      <c r="E206" s="19"/>
      <c r="F206" s="19"/>
      <c r="G206" s="19" t="s">
        <v>6565</v>
      </c>
    </row>
    <row r="207" spans="1:7">
      <c r="A207">
        <v>205</v>
      </c>
      <c r="B207" s="19" t="s">
        <v>3068</v>
      </c>
      <c r="C207" s="19"/>
      <c r="D207" s="19"/>
      <c r="E207" s="19"/>
      <c r="F207" s="19"/>
      <c r="G207" s="19"/>
    </row>
    <row r="208" spans="1:7">
      <c r="A208">
        <v>206</v>
      </c>
      <c r="B208" s="19" t="s">
        <v>992</v>
      </c>
      <c r="C208" s="19" t="s">
        <v>4758</v>
      </c>
      <c r="D208" s="19" t="s">
        <v>6222</v>
      </c>
      <c r="E208" s="19"/>
      <c r="F208" s="19"/>
      <c r="G208" s="19" t="s">
        <v>6566</v>
      </c>
    </row>
    <row r="209" spans="1:7">
      <c r="A209">
        <v>207</v>
      </c>
      <c r="B209" s="19" t="s">
        <v>3058</v>
      </c>
      <c r="C209" s="19"/>
      <c r="D209" s="19"/>
      <c r="E209" s="19"/>
      <c r="F209" s="19"/>
      <c r="G209" s="19"/>
    </row>
    <row r="210" spans="1:7">
      <c r="A210">
        <v>208</v>
      </c>
      <c r="B210" s="19" t="s">
        <v>989</v>
      </c>
      <c r="D210" s="19"/>
      <c r="E210" s="19"/>
      <c r="F210" s="19"/>
    </row>
    <row r="211" spans="1:7">
      <c r="A211">
        <v>209</v>
      </c>
      <c r="B211" s="19" t="s">
        <v>2958</v>
      </c>
      <c r="C211" s="19"/>
      <c r="D211" s="19"/>
      <c r="E211" s="19"/>
      <c r="F211" s="19"/>
      <c r="G211" s="19"/>
    </row>
    <row r="212" spans="1:7">
      <c r="A212">
        <v>210</v>
      </c>
      <c r="B212" s="19" t="s">
        <v>2966</v>
      </c>
      <c r="C212" s="19" t="s">
        <v>4760</v>
      </c>
      <c r="D212" s="19" t="s">
        <v>6223</v>
      </c>
      <c r="E212" s="19"/>
      <c r="F212" s="19"/>
      <c r="G212" s="19" t="s">
        <v>6567</v>
      </c>
    </row>
    <row r="213" spans="1:7">
      <c r="A213">
        <v>211</v>
      </c>
      <c r="B213" s="19" t="s">
        <v>2965</v>
      </c>
      <c r="C213" s="19" t="s">
        <v>4759</v>
      </c>
      <c r="D213" s="19" t="s">
        <v>6224</v>
      </c>
      <c r="E213" s="19"/>
      <c r="F213" s="19"/>
      <c r="G213" s="19" t="s">
        <v>6568</v>
      </c>
    </row>
    <row r="214" spans="1:7">
      <c r="A214">
        <v>212</v>
      </c>
      <c r="B214" s="19" t="s">
        <v>2964</v>
      </c>
      <c r="C214" s="19" t="s">
        <v>4602</v>
      </c>
      <c r="D214" s="19" t="s">
        <v>6225</v>
      </c>
      <c r="E214" s="19"/>
      <c r="F214" s="19"/>
      <c r="G214" s="19" t="s">
        <v>6569</v>
      </c>
    </row>
    <row r="215" spans="1:7">
      <c r="A215">
        <v>213</v>
      </c>
      <c r="B215" s="19" t="s">
        <v>2971</v>
      </c>
      <c r="C215" s="19" t="s">
        <v>4761</v>
      </c>
      <c r="D215" s="19" t="s">
        <v>6226</v>
      </c>
      <c r="E215" s="19"/>
      <c r="F215" s="19"/>
      <c r="G215" s="19" t="s">
        <v>6570</v>
      </c>
    </row>
    <row r="216" spans="1:7">
      <c r="A216">
        <v>214</v>
      </c>
      <c r="B216" s="19" t="s">
        <v>2972</v>
      </c>
      <c r="C216" s="19"/>
      <c r="D216" s="19"/>
      <c r="E216" s="19"/>
      <c r="F216" s="19"/>
      <c r="G216" s="19"/>
    </row>
    <row r="217" spans="1:7">
      <c r="A217">
        <v>215</v>
      </c>
      <c r="B217" s="19" t="s">
        <v>2665</v>
      </c>
      <c r="C217" s="19" t="s">
        <v>4603</v>
      </c>
      <c r="D217" s="19" t="s">
        <v>6227</v>
      </c>
      <c r="E217" s="19"/>
      <c r="F217" s="19"/>
      <c r="G217" s="19" t="s">
        <v>6571</v>
      </c>
    </row>
    <row r="218" spans="1:7">
      <c r="A218">
        <v>216</v>
      </c>
      <c r="B218" s="19" t="s">
        <v>3054</v>
      </c>
      <c r="C218" s="19"/>
      <c r="D218" s="19"/>
      <c r="E218" s="19"/>
      <c r="F218" s="19"/>
      <c r="G218" s="19"/>
    </row>
    <row r="219" spans="1:7">
      <c r="A219">
        <v>217</v>
      </c>
      <c r="B219" s="19" t="s">
        <v>2977</v>
      </c>
      <c r="C219" s="19" t="s">
        <v>4762</v>
      </c>
      <c r="D219" s="19" t="s">
        <v>6228</v>
      </c>
      <c r="E219" s="19"/>
      <c r="F219" s="19"/>
      <c r="G219" s="19" t="s">
        <v>6572</v>
      </c>
    </row>
    <row r="220" spans="1:7">
      <c r="A220">
        <v>218</v>
      </c>
      <c r="B220" s="19" t="s">
        <v>2981</v>
      </c>
      <c r="C220" s="19" t="s">
        <v>4763</v>
      </c>
      <c r="D220" s="19" t="s">
        <v>6229</v>
      </c>
      <c r="E220" s="19"/>
      <c r="F220" s="19"/>
      <c r="G220" s="19" t="s">
        <v>6573</v>
      </c>
    </row>
    <row r="221" spans="1:7">
      <c r="A221">
        <v>219</v>
      </c>
      <c r="B221" s="19" t="s">
        <v>2980</v>
      </c>
      <c r="C221" s="19"/>
      <c r="D221" s="19"/>
      <c r="E221" s="19"/>
      <c r="F221" s="19"/>
      <c r="G221" s="19"/>
    </row>
    <row r="222" spans="1:7">
      <c r="A222">
        <v>220</v>
      </c>
      <c r="B222" s="19" t="s">
        <v>1860</v>
      </c>
      <c r="D222" s="19"/>
      <c r="E222" s="19"/>
      <c r="F222" s="19"/>
    </row>
    <row r="223" spans="1:7">
      <c r="A223">
        <v>221</v>
      </c>
      <c r="B223" s="19" t="s">
        <v>2983</v>
      </c>
      <c r="C223" s="19"/>
      <c r="D223" s="19"/>
      <c r="E223" s="19"/>
      <c r="F223" s="19"/>
      <c r="G223" s="19"/>
    </row>
    <row r="224" spans="1:7">
      <c r="A224">
        <v>222</v>
      </c>
      <c r="B224" s="19" t="s">
        <v>2984</v>
      </c>
      <c r="C224" s="19" t="s">
        <v>4764</v>
      </c>
      <c r="D224" s="19" t="s">
        <v>6230</v>
      </c>
      <c r="E224" s="19"/>
      <c r="F224" s="19"/>
      <c r="G224" s="19" t="s">
        <v>6574</v>
      </c>
    </row>
    <row r="225" spans="1:7">
      <c r="A225">
        <v>223</v>
      </c>
      <c r="B225" s="19" t="s">
        <v>2678</v>
      </c>
      <c r="C225" s="19" t="s">
        <v>4604</v>
      </c>
      <c r="D225" s="19" t="s">
        <v>6231</v>
      </c>
      <c r="E225" s="19"/>
      <c r="F225" s="19"/>
      <c r="G225" s="19" t="s">
        <v>6575</v>
      </c>
    </row>
    <row r="226" spans="1:7">
      <c r="A226">
        <v>224</v>
      </c>
      <c r="B226" s="19" t="s">
        <v>3010</v>
      </c>
      <c r="C226" s="19"/>
      <c r="D226" s="19"/>
      <c r="E226" s="19"/>
      <c r="F226" s="19"/>
      <c r="G226" s="19"/>
    </row>
    <row r="227" spans="1:7">
      <c r="A227">
        <v>225</v>
      </c>
      <c r="B227" s="19" t="s">
        <v>3011</v>
      </c>
      <c r="D227" s="19"/>
      <c r="E227" s="19"/>
      <c r="F227" s="19"/>
    </row>
    <row r="228" spans="1:7">
      <c r="A228">
        <v>226</v>
      </c>
      <c r="B228" s="19" t="s">
        <v>3012</v>
      </c>
      <c r="C228" s="19"/>
      <c r="D228" s="19"/>
      <c r="E228" s="19"/>
      <c r="F228" s="19"/>
      <c r="G228" s="19"/>
    </row>
    <row r="229" spans="1:7">
      <c r="A229">
        <v>227</v>
      </c>
      <c r="B229" s="19" t="s">
        <v>1889</v>
      </c>
      <c r="C229" s="19" t="s">
        <v>4605</v>
      </c>
      <c r="D229" s="19" t="s">
        <v>6232</v>
      </c>
      <c r="E229" s="19"/>
      <c r="F229" s="19"/>
      <c r="G229" s="19" t="s">
        <v>6576</v>
      </c>
    </row>
    <row r="230" spans="1:7">
      <c r="A230">
        <v>228</v>
      </c>
      <c r="B230" s="19" t="s">
        <v>1022</v>
      </c>
      <c r="C230" s="19" t="s">
        <v>4765</v>
      </c>
      <c r="D230" s="19" t="s">
        <v>6233</v>
      </c>
      <c r="E230" s="19"/>
      <c r="F230" s="19"/>
      <c r="G230" s="19" t="s">
        <v>6577</v>
      </c>
    </row>
    <row r="231" spans="1:7">
      <c r="A231">
        <v>229</v>
      </c>
      <c r="B231" s="19" t="s">
        <v>1404</v>
      </c>
      <c r="C231" s="19" t="s">
        <v>4606</v>
      </c>
      <c r="D231" s="19" t="s">
        <v>6234</v>
      </c>
      <c r="E231" s="19"/>
      <c r="F231" s="19"/>
      <c r="G231" s="19" t="s">
        <v>6578</v>
      </c>
    </row>
    <row r="232" spans="1:7">
      <c r="A232">
        <v>230</v>
      </c>
      <c r="B232" s="19" t="s">
        <v>1026</v>
      </c>
      <c r="C232" s="19" t="s">
        <v>4987</v>
      </c>
      <c r="D232" s="19" t="s">
        <v>6235</v>
      </c>
      <c r="E232" s="19"/>
      <c r="F232" s="19"/>
      <c r="G232" s="19" t="s">
        <v>6579</v>
      </c>
    </row>
    <row r="233" spans="1:7">
      <c r="A233">
        <v>231</v>
      </c>
      <c r="B233" s="19" t="s">
        <v>1029</v>
      </c>
      <c r="C233" s="19" t="s">
        <v>4996</v>
      </c>
      <c r="D233" s="19" t="s">
        <v>6236</v>
      </c>
      <c r="E233" s="19"/>
      <c r="F233" s="19"/>
      <c r="G233" s="19" t="s">
        <v>6580</v>
      </c>
    </row>
    <row r="234" spans="1:7">
      <c r="A234">
        <v>232</v>
      </c>
      <c r="B234" s="19" t="s">
        <v>2897</v>
      </c>
      <c r="C234" s="19"/>
      <c r="D234" s="19"/>
      <c r="E234" s="19"/>
      <c r="F234" s="19"/>
      <c r="G234" s="19"/>
    </row>
    <row r="235" spans="1:7">
      <c r="A235">
        <v>233</v>
      </c>
      <c r="B235" s="19" t="s">
        <v>1032</v>
      </c>
      <c r="C235" s="19" t="s">
        <v>4607</v>
      </c>
      <c r="D235" s="19" t="s">
        <v>6237</v>
      </c>
      <c r="E235" s="19"/>
      <c r="F235" s="19"/>
      <c r="G235" s="19" t="s">
        <v>6581</v>
      </c>
    </row>
    <row r="236" spans="1:7">
      <c r="A236">
        <v>234</v>
      </c>
      <c r="B236" s="19" t="s">
        <v>2898</v>
      </c>
      <c r="C236" s="19" t="s">
        <v>4766</v>
      </c>
      <c r="D236" s="19" t="s">
        <v>6238</v>
      </c>
      <c r="E236" s="19"/>
      <c r="F236" s="19"/>
      <c r="G236" s="19" t="s">
        <v>6582</v>
      </c>
    </row>
    <row r="237" spans="1:7">
      <c r="A237">
        <v>235</v>
      </c>
      <c r="B237" s="19" t="s">
        <v>3021</v>
      </c>
      <c r="C237" s="19"/>
      <c r="D237" s="19"/>
      <c r="E237" s="19"/>
      <c r="F237" s="19"/>
      <c r="G237" s="19"/>
    </row>
    <row r="238" spans="1:7">
      <c r="A238">
        <v>236</v>
      </c>
      <c r="B238" s="19" t="s">
        <v>2910</v>
      </c>
      <c r="C238" s="19" t="s">
        <v>4608</v>
      </c>
      <c r="D238" s="19" t="s">
        <v>6239</v>
      </c>
      <c r="E238" s="19"/>
      <c r="F238" s="19"/>
      <c r="G238" s="19" t="s">
        <v>6583</v>
      </c>
    </row>
    <row r="239" spans="1:7">
      <c r="A239">
        <v>237</v>
      </c>
      <c r="B239" s="19" t="s">
        <v>1039</v>
      </c>
      <c r="C239" s="19" t="s">
        <v>4609</v>
      </c>
      <c r="D239" s="19" t="s">
        <v>6240</v>
      </c>
      <c r="E239" s="19"/>
      <c r="F239" s="19"/>
      <c r="G239" s="19" t="s">
        <v>6584</v>
      </c>
    </row>
    <row r="240" spans="1:7">
      <c r="A240">
        <v>238</v>
      </c>
      <c r="B240" s="19" t="s">
        <v>2912</v>
      </c>
      <c r="C240" s="19" t="s">
        <v>4610</v>
      </c>
      <c r="D240" s="19" t="s">
        <v>6241</v>
      </c>
      <c r="G240" s="19" t="s">
        <v>6585</v>
      </c>
    </row>
    <row r="241" spans="1:7">
      <c r="A241">
        <v>239</v>
      </c>
      <c r="B241" s="19" t="s">
        <v>2911</v>
      </c>
      <c r="C241" s="19" t="s">
        <v>4611</v>
      </c>
      <c r="E241" t="s">
        <v>6242</v>
      </c>
      <c r="F241" s="20" t="s">
        <v>4984</v>
      </c>
      <c r="G241" s="19"/>
    </row>
    <row r="242" spans="1:7">
      <c r="A242">
        <v>240</v>
      </c>
      <c r="B242" s="19" t="s">
        <v>3025</v>
      </c>
      <c r="C242" s="19"/>
      <c r="D242" s="19"/>
      <c r="E242" s="19"/>
      <c r="F242" s="19"/>
      <c r="G242" s="19"/>
    </row>
    <row r="243" spans="1:7">
      <c r="A243">
        <v>241</v>
      </c>
      <c r="B243" s="19" t="s">
        <v>2900</v>
      </c>
      <c r="C243" s="19" t="s">
        <v>4767</v>
      </c>
      <c r="D243" s="19" t="s">
        <v>6243</v>
      </c>
      <c r="E243" s="19"/>
      <c r="F243" s="19"/>
      <c r="G243" s="19" t="s">
        <v>6586</v>
      </c>
    </row>
    <row r="244" spans="1:7">
      <c r="A244">
        <v>242</v>
      </c>
      <c r="B244" s="19" t="s">
        <v>2082</v>
      </c>
      <c r="C244" s="19" t="s">
        <v>4768</v>
      </c>
      <c r="D244" s="19" t="s">
        <v>6244</v>
      </c>
      <c r="E244" s="19"/>
      <c r="F244" s="19"/>
      <c r="G244" s="19" t="s">
        <v>6587</v>
      </c>
    </row>
    <row r="245" spans="1:7">
      <c r="A245">
        <v>243</v>
      </c>
      <c r="B245" s="19" t="s">
        <v>1898</v>
      </c>
      <c r="C245" s="19" t="s">
        <v>4612</v>
      </c>
      <c r="D245" s="19" t="s">
        <v>6245</v>
      </c>
      <c r="E245" s="19"/>
      <c r="F245" s="19"/>
      <c r="G245" s="19" t="s">
        <v>6588</v>
      </c>
    </row>
    <row r="246" spans="1:7">
      <c r="A246">
        <v>244</v>
      </c>
      <c r="B246" s="19" t="s">
        <v>2899</v>
      </c>
      <c r="C246" s="19" t="s">
        <v>10504</v>
      </c>
      <c r="D246" s="19" t="s">
        <v>10510</v>
      </c>
      <c r="E246" s="19"/>
      <c r="F246" s="19"/>
      <c r="G246" s="19" t="s">
        <v>10516</v>
      </c>
    </row>
    <row r="247" spans="1:7">
      <c r="A247">
        <v>245</v>
      </c>
      <c r="B247" s="19" t="s">
        <v>1050</v>
      </c>
      <c r="C247" s="19" t="s">
        <v>4613</v>
      </c>
      <c r="D247" s="19" t="s">
        <v>6246</v>
      </c>
      <c r="E247" s="19"/>
      <c r="F247" s="19"/>
      <c r="G247" s="19" t="s">
        <v>6589</v>
      </c>
    </row>
    <row r="248" spans="1:7">
      <c r="A248">
        <v>246</v>
      </c>
      <c r="B248" s="19" t="s">
        <v>1053</v>
      </c>
      <c r="C248" s="19" t="s">
        <v>4614</v>
      </c>
      <c r="D248" s="19" t="s">
        <v>6247</v>
      </c>
      <c r="E248" s="19"/>
      <c r="F248" s="19"/>
      <c r="G248" s="19" t="s">
        <v>6590</v>
      </c>
    </row>
    <row r="249" spans="1:7">
      <c r="A249">
        <v>247</v>
      </c>
      <c r="B249" s="19" t="s">
        <v>1374</v>
      </c>
      <c r="C249" s="19" t="s">
        <v>4615</v>
      </c>
      <c r="D249" s="19" t="s">
        <v>6248</v>
      </c>
      <c r="E249" s="19"/>
      <c r="F249" s="19"/>
      <c r="G249" s="19" t="s">
        <v>6591</v>
      </c>
    </row>
    <row r="250" spans="1:7">
      <c r="A250">
        <v>248</v>
      </c>
      <c r="B250" s="19" t="s">
        <v>1906</v>
      </c>
      <c r="C250" s="19" t="s">
        <v>4616</v>
      </c>
      <c r="D250" s="19" t="s">
        <v>6249</v>
      </c>
      <c r="E250" s="19"/>
      <c r="F250" s="19"/>
      <c r="G250" s="19" t="s">
        <v>6592</v>
      </c>
    </row>
    <row r="251" spans="1:7">
      <c r="A251">
        <v>249</v>
      </c>
      <c r="B251" s="19" t="s">
        <v>1907</v>
      </c>
      <c r="C251" s="19" t="s">
        <v>4617</v>
      </c>
      <c r="D251" s="19" t="s">
        <v>6250</v>
      </c>
      <c r="E251" s="19"/>
      <c r="F251" s="19"/>
      <c r="G251" s="19" t="s">
        <v>6593</v>
      </c>
    </row>
    <row r="252" spans="1:7">
      <c r="A252">
        <v>250</v>
      </c>
      <c r="B252" s="19" t="s">
        <v>3026</v>
      </c>
      <c r="C252" s="19"/>
      <c r="D252" s="19"/>
      <c r="E252" s="19"/>
      <c r="F252" s="19"/>
      <c r="G252" s="19"/>
    </row>
    <row r="253" spans="1:7">
      <c r="A253">
        <v>251</v>
      </c>
      <c r="B253" s="19" t="s">
        <v>3031</v>
      </c>
      <c r="C253" s="19"/>
      <c r="D253" s="19"/>
      <c r="E253" s="19"/>
      <c r="F253" s="19"/>
      <c r="G253" s="19"/>
    </row>
    <row r="254" spans="1:7">
      <c r="A254">
        <v>252</v>
      </c>
      <c r="B254" s="19" t="s">
        <v>2901</v>
      </c>
      <c r="C254" s="19" t="s">
        <v>4769</v>
      </c>
      <c r="D254" s="19" t="s">
        <v>6251</v>
      </c>
      <c r="E254" s="19"/>
      <c r="F254" s="19"/>
      <c r="G254" s="19" t="s">
        <v>6594</v>
      </c>
    </row>
    <row r="255" spans="1:7">
      <c r="A255">
        <v>253</v>
      </c>
      <c r="B255" s="19" t="s">
        <v>1911</v>
      </c>
      <c r="C255" s="19" t="s">
        <v>4618</v>
      </c>
      <c r="D255" s="19" t="s">
        <v>6252</v>
      </c>
      <c r="E255" s="19"/>
      <c r="F255" s="19"/>
      <c r="G255" s="19" t="s">
        <v>6595</v>
      </c>
    </row>
    <row r="256" spans="1:7">
      <c r="A256">
        <v>254</v>
      </c>
      <c r="B256" s="19" t="s">
        <v>2902</v>
      </c>
      <c r="C256" s="19" t="s">
        <v>4770</v>
      </c>
      <c r="D256" s="19" t="s">
        <v>6253</v>
      </c>
      <c r="E256" s="19"/>
      <c r="F256" s="19"/>
      <c r="G256" s="19" t="s">
        <v>6596</v>
      </c>
    </row>
    <row r="257" spans="1:7">
      <c r="A257">
        <v>255</v>
      </c>
      <c r="B257" s="19" t="s">
        <v>2903</v>
      </c>
      <c r="C257" s="19" t="s">
        <v>4771</v>
      </c>
      <c r="D257" s="19" t="s">
        <v>6254</v>
      </c>
      <c r="E257" s="19"/>
      <c r="F257" s="19"/>
      <c r="G257" s="19" t="s">
        <v>6597</v>
      </c>
    </row>
    <row r="258" spans="1:7">
      <c r="A258">
        <v>256</v>
      </c>
      <c r="B258" s="19" t="s">
        <v>1072</v>
      </c>
      <c r="C258" s="19" t="s">
        <v>4772</v>
      </c>
      <c r="D258" s="19" t="s">
        <v>6255</v>
      </c>
      <c r="E258" s="19"/>
      <c r="F258" s="19"/>
      <c r="G258" s="19" t="s">
        <v>6598</v>
      </c>
    </row>
    <row r="259" spans="1:7">
      <c r="A259">
        <v>257</v>
      </c>
      <c r="B259" s="19" t="s">
        <v>2904</v>
      </c>
      <c r="C259" s="19" t="s">
        <v>4773</v>
      </c>
      <c r="D259" s="19" t="s">
        <v>6256</v>
      </c>
      <c r="E259" s="19"/>
      <c r="F259" s="19"/>
      <c r="G259" s="19" t="s">
        <v>6599</v>
      </c>
    </row>
    <row r="260" spans="1:7">
      <c r="A260">
        <v>258</v>
      </c>
      <c r="B260" s="19" t="s">
        <v>1920</v>
      </c>
      <c r="C260" s="19" t="s">
        <v>4619</v>
      </c>
      <c r="D260" s="19" t="s">
        <v>6257</v>
      </c>
      <c r="E260" s="19"/>
      <c r="F260" s="19"/>
      <c r="G260" s="19" t="s">
        <v>6600</v>
      </c>
    </row>
    <row r="261" spans="1:7">
      <c r="A261">
        <v>259</v>
      </c>
      <c r="B261" s="19" t="s">
        <v>2905</v>
      </c>
      <c r="C261" s="19" t="s">
        <v>4774</v>
      </c>
      <c r="D261" s="19" t="s">
        <v>6258</v>
      </c>
      <c r="E261" s="19"/>
      <c r="F261" s="19"/>
      <c r="G261" s="19" t="s">
        <v>6601</v>
      </c>
    </row>
    <row r="262" spans="1:7">
      <c r="A262">
        <v>260</v>
      </c>
      <c r="B262" s="19" t="s">
        <v>1926</v>
      </c>
      <c r="C262" s="19" t="s">
        <v>4620</v>
      </c>
      <c r="D262" s="19" t="s">
        <v>6259</v>
      </c>
      <c r="E262" s="19"/>
      <c r="F262" s="19"/>
      <c r="G262" s="19" t="s">
        <v>6602</v>
      </c>
    </row>
    <row r="263" spans="1:7">
      <c r="A263">
        <v>261</v>
      </c>
      <c r="B263" s="19" t="s">
        <v>1927</v>
      </c>
      <c r="C263" s="19" t="s">
        <v>4621</v>
      </c>
      <c r="D263" s="19" t="s">
        <v>6260</v>
      </c>
      <c r="E263" s="19"/>
      <c r="F263" s="19"/>
      <c r="G263" s="19" t="s">
        <v>6603</v>
      </c>
    </row>
    <row r="264" spans="1:7">
      <c r="A264">
        <v>262</v>
      </c>
      <c r="B264" s="19" t="s">
        <v>1084</v>
      </c>
      <c r="C264" s="19" t="s">
        <v>4775</v>
      </c>
      <c r="D264" s="19" t="s">
        <v>6261</v>
      </c>
      <c r="E264" s="19"/>
      <c r="F264" s="19"/>
      <c r="G264" s="19" t="s">
        <v>6604</v>
      </c>
    </row>
    <row r="265" spans="1:7">
      <c r="A265">
        <v>263</v>
      </c>
      <c r="B265" s="19" t="s">
        <v>1088</v>
      </c>
      <c r="C265" s="19" t="s">
        <v>4776</v>
      </c>
      <c r="D265" s="19" t="s">
        <v>6262</v>
      </c>
      <c r="E265" s="19"/>
      <c r="F265" s="19"/>
      <c r="G265" s="19" t="s">
        <v>6605</v>
      </c>
    </row>
    <row r="266" spans="1:7">
      <c r="A266">
        <v>264</v>
      </c>
      <c r="B266" s="19" t="s">
        <v>1944</v>
      </c>
      <c r="C266" s="19" t="s">
        <v>4622</v>
      </c>
      <c r="D266" s="19" t="s">
        <v>6263</v>
      </c>
      <c r="E266" s="19"/>
      <c r="F266" s="19"/>
      <c r="G266" s="19" t="s">
        <v>6606</v>
      </c>
    </row>
    <row r="267" spans="1:7">
      <c r="A267">
        <v>265</v>
      </c>
      <c r="B267" s="19" t="s">
        <v>2906</v>
      </c>
      <c r="C267" s="19" t="s">
        <v>4777</v>
      </c>
      <c r="D267" s="19" t="s">
        <v>6264</v>
      </c>
      <c r="E267" s="19"/>
      <c r="F267" s="19"/>
      <c r="G267" s="19" t="s">
        <v>6607</v>
      </c>
    </row>
    <row r="268" spans="1:7">
      <c r="A268">
        <v>266</v>
      </c>
      <c r="B268" s="19" t="s">
        <v>2907</v>
      </c>
      <c r="C268" s="19" t="s">
        <v>4778</v>
      </c>
      <c r="D268" s="19" t="s">
        <v>6265</v>
      </c>
      <c r="E268" s="19"/>
      <c r="F268" s="19"/>
      <c r="G268" s="19" t="s">
        <v>6608</v>
      </c>
    </row>
    <row r="269" spans="1:7">
      <c r="A269">
        <v>267</v>
      </c>
      <c r="B269" s="19" t="s">
        <v>2908</v>
      </c>
      <c r="C269" s="19" t="s">
        <v>4623</v>
      </c>
      <c r="D269" s="19" t="s">
        <v>6266</v>
      </c>
      <c r="E269" s="19"/>
      <c r="F269" s="19"/>
      <c r="G269" s="19" t="s">
        <v>6609</v>
      </c>
    </row>
    <row r="270" spans="1:7">
      <c r="A270">
        <v>268</v>
      </c>
      <c r="B270" s="19" t="s">
        <v>2909</v>
      </c>
      <c r="C270" s="19" t="s">
        <v>4624</v>
      </c>
      <c r="D270" s="19" t="s">
        <v>6267</v>
      </c>
      <c r="E270" s="19"/>
      <c r="F270" s="19"/>
      <c r="G270" s="19" t="s">
        <v>6610</v>
      </c>
    </row>
    <row r="271" spans="1:7">
      <c r="A271">
        <v>269</v>
      </c>
      <c r="B271" s="19" t="s">
        <v>1957</v>
      </c>
      <c r="C271" s="19" t="s">
        <v>4625</v>
      </c>
      <c r="D271" s="19" t="s">
        <v>6268</v>
      </c>
      <c r="E271" s="19"/>
      <c r="F271" s="19"/>
      <c r="G271" s="19" t="s">
        <v>6611</v>
      </c>
    </row>
    <row r="272" spans="1:7">
      <c r="A272">
        <v>270</v>
      </c>
      <c r="B272" s="19" t="s">
        <v>1956</v>
      </c>
      <c r="C272" s="19" t="s">
        <v>4626</v>
      </c>
      <c r="D272" s="19" t="s">
        <v>6269</v>
      </c>
      <c r="E272" s="19"/>
      <c r="F272" s="19"/>
      <c r="G272" s="19" t="s">
        <v>6612</v>
      </c>
    </row>
    <row r="273" spans="1:7">
      <c r="A273">
        <v>271</v>
      </c>
      <c r="B273" s="19" t="s">
        <v>1113</v>
      </c>
      <c r="C273" s="19" t="s">
        <v>10505</v>
      </c>
      <c r="D273" s="19" t="s">
        <v>10511</v>
      </c>
      <c r="E273" s="19"/>
      <c r="F273" s="19"/>
      <c r="G273" s="19" t="s">
        <v>10517</v>
      </c>
    </row>
    <row r="274" spans="1:7">
      <c r="A274">
        <v>272</v>
      </c>
      <c r="B274" s="19" t="s">
        <v>1116</v>
      </c>
      <c r="C274" s="19" t="s">
        <v>4627</v>
      </c>
      <c r="D274" s="19" t="s">
        <v>6270</v>
      </c>
      <c r="E274" s="19"/>
      <c r="F274" s="19"/>
      <c r="G274" s="19" t="s">
        <v>6613</v>
      </c>
    </row>
    <row r="275" spans="1:7">
      <c r="A275">
        <v>273</v>
      </c>
      <c r="B275" s="19" t="s">
        <v>1119</v>
      </c>
      <c r="C275" s="19" t="s">
        <v>4628</v>
      </c>
      <c r="D275" s="19" t="s">
        <v>6271</v>
      </c>
      <c r="E275" s="19"/>
      <c r="F275" s="19"/>
      <c r="G275" s="19" t="s">
        <v>6614</v>
      </c>
    </row>
    <row r="276" spans="1:7">
      <c r="A276">
        <v>274</v>
      </c>
      <c r="B276" s="19" t="s">
        <v>3033</v>
      </c>
      <c r="C276" s="19" t="s">
        <v>4629</v>
      </c>
      <c r="D276" s="19" t="s">
        <v>6272</v>
      </c>
      <c r="E276" s="19"/>
      <c r="F276" s="19"/>
      <c r="G276" s="19" t="s">
        <v>6615</v>
      </c>
    </row>
    <row r="277" spans="1:7">
      <c r="A277">
        <v>275</v>
      </c>
      <c r="B277" s="19" t="s">
        <v>3034</v>
      </c>
      <c r="C277" s="19" t="s">
        <v>4630</v>
      </c>
      <c r="D277" s="19" t="s">
        <v>6273</v>
      </c>
      <c r="E277" s="19"/>
      <c r="F277" s="19"/>
      <c r="G277" s="19" t="s">
        <v>6616</v>
      </c>
    </row>
    <row r="278" spans="1:7">
      <c r="A278">
        <v>276</v>
      </c>
      <c r="B278" s="19" t="s">
        <v>3035</v>
      </c>
      <c r="C278" s="19" t="s">
        <v>4631</v>
      </c>
      <c r="D278" s="19" t="s">
        <v>6274</v>
      </c>
      <c r="E278" s="19"/>
      <c r="F278" s="19"/>
      <c r="G278" s="19" t="s">
        <v>6617</v>
      </c>
    </row>
    <row r="279" spans="1:7">
      <c r="A279">
        <v>277</v>
      </c>
      <c r="B279" s="19" t="s">
        <v>1376</v>
      </c>
      <c r="C279" s="19" t="s">
        <v>4632</v>
      </c>
      <c r="D279" s="19" t="s">
        <v>6275</v>
      </c>
      <c r="E279" s="19"/>
      <c r="F279" s="19"/>
      <c r="G279" s="19" t="s">
        <v>6618</v>
      </c>
    </row>
    <row r="280" spans="1:7">
      <c r="A280">
        <v>278</v>
      </c>
      <c r="B280" s="19" t="s">
        <v>1129</v>
      </c>
      <c r="C280" s="19" t="s">
        <v>4633</v>
      </c>
      <c r="D280" s="19" t="s">
        <v>6276</v>
      </c>
      <c r="E280" s="19"/>
      <c r="F280" s="19"/>
      <c r="G280" s="19" t="s">
        <v>6619</v>
      </c>
    </row>
    <row r="281" spans="1:7">
      <c r="A281">
        <v>279</v>
      </c>
      <c r="B281" s="19" t="s">
        <v>3039</v>
      </c>
      <c r="C281" s="19" t="s">
        <v>4779</v>
      </c>
      <c r="D281" s="19" t="s">
        <v>6277</v>
      </c>
      <c r="E281" s="19"/>
      <c r="F281" s="19"/>
      <c r="G281" s="19" t="s">
        <v>6620</v>
      </c>
    </row>
    <row r="282" spans="1:7">
      <c r="A282">
        <v>280</v>
      </c>
      <c r="B282" s="19" t="s">
        <v>3040</v>
      </c>
      <c r="C282" s="19" t="s">
        <v>4780</v>
      </c>
      <c r="D282" s="19" t="s">
        <v>6278</v>
      </c>
      <c r="E282" s="19"/>
      <c r="F282" s="19"/>
      <c r="G282" s="19" t="s">
        <v>6621</v>
      </c>
    </row>
    <row r="283" spans="1:7">
      <c r="A283">
        <v>281</v>
      </c>
      <c r="B283" s="19" t="s">
        <v>1980</v>
      </c>
      <c r="C283" s="19" t="s">
        <v>4634</v>
      </c>
      <c r="D283" s="19" t="s">
        <v>6279</v>
      </c>
      <c r="E283" s="19"/>
      <c r="F283" s="19"/>
      <c r="G283" s="19" t="s">
        <v>6622</v>
      </c>
    </row>
    <row r="284" spans="1:7">
      <c r="A284">
        <v>282</v>
      </c>
      <c r="B284" s="19" t="s">
        <v>3041</v>
      </c>
      <c r="C284" s="19" t="s">
        <v>4781</v>
      </c>
      <c r="D284" s="19" t="s">
        <v>6280</v>
      </c>
      <c r="E284" s="19"/>
      <c r="F284" s="19"/>
      <c r="G284" s="19" t="s">
        <v>6623</v>
      </c>
    </row>
    <row r="285" spans="1:7">
      <c r="A285">
        <v>283</v>
      </c>
      <c r="B285" s="19" t="s">
        <v>3044</v>
      </c>
      <c r="C285" s="19" t="s">
        <v>4635</v>
      </c>
      <c r="D285" s="19" t="s">
        <v>6281</v>
      </c>
      <c r="E285" s="19"/>
      <c r="F285" s="19"/>
      <c r="G285" s="19" t="s">
        <v>6624</v>
      </c>
    </row>
    <row r="286" spans="1:7">
      <c r="A286">
        <v>284</v>
      </c>
      <c r="B286" s="19" t="s">
        <v>3045</v>
      </c>
      <c r="C286" s="19" t="s">
        <v>4636</v>
      </c>
      <c r="D286" s="19" t="s">
        <v>6282</v>
      </c>
      <c r="E286" s="19"/>
      <c r="F286" s="19"/>
      <c r="G286" s="19" t="s">
        <v>6625</v>
      </c>
    </row>
    <row r="287" spans="1:7">
      <c r="A287">
        <v>285</v>
      </c>
      <c r="B287" s="19" t="s">
        <v>3046</v>
      </c>
      <c r="C287" s="19"/>
      <c r="D287" s="19"/>
      <c r="E287" s="19"/>
      <c r="F287" s="19"/>
      <c r="G287" s="19"/>
    </row>
    <row r="288" spans="1:7">
      <c r="A288">
        <v>286</v>
      </c>
      <c r="B288" s="19" t="s">
        <v>1983</v>
      </c>
      <c r="C288" s="19" t="s">
        <v>4637</v>
      </c>
      <c r="D288" s="19" t="s">
        <v>6283</v>
      </c>
      <c r="E288" s="19"/>
      <c r="F288" s="19"/>
      <c r="G288" s="19" t="s">
        <v>6626</v>
      </c>
    </row>
    <row r="289" spans="1:7">
      <c r="A289">
        <v>287</v>
      </c>
      <c r="B289" s="19" t="s">
        <v>3077</v>
      </c>
      <c r="C289" s="19" t="s">
        <v>4782</v>
      </c>
      <c r="D289" s="19" t="s">
        <v>6284</v>
      </c>
      <c r="E289" s="19"/>
      <c r="F289" s="19"/>
      <c r="G289" s="19" t="s">
        <v>6627</v>
      </c>
    </row>
    <row r="290" spans="1:7">
      <c r="A290">
        <v>288</v>
      </c>
      <c r="B290" s="19" t="s">
        <v>3078</v>
      </c>
      <c r="C290" s="19" t="s">
        <v>4783</v>
      </c>
      <c r="D290" s="19" t="s">
        <v>6285</v>
      </c>
      <c r="E290" s="19"/>
      <c r="F290" s="19"/>
      <c r="G290" s="19" t="s">
        <v>6628</v>
      </c>
    </row>
    <row r="291" spans="1:7">
      <c r="A291">
        <v>289</v>
      </c>
      <c r="B291" s="19" t="s">
        <v>1156</v>
      </c>
      <c r="C291" s="19" t="s">
        <v>4638</v>
      </c>
      <c r="D291" s="19" t="s">
        <v>6286</v>
      </c>
      <c r="E291" s="19"/>
      <c r="F291" s="19"/>
      <c r="G291" s="19" t="s">
        <v>6629</v>
      </c>
    </row>
    <row r="292" spans="1:7">
      <c r="A292">
        <v>290</v>
      </c>
      <c r="B292" s="19" t="s">
        <v>2646</v>
      </c>
      <c r="C292" s="19" t="s">
        <v>4639</v>
      </c>
      <c r="D292" s="19" t="s">
        <v>6287</v>
      </c>
      <c r="E292" s="19"/>
      <c r="F292" s="19"/>
      <c r="G292" s="19" t="s">
        <v>6630</v>
      </c>
    </row>
    <row r="293" spans="1:7">
      <c r="A293">
        <v>291</v>
      </c>
      <c r="B293" s="19" t="s">
        <v>2647</v>
      </c>
      <c r="C293" s="19" t="s">
        <v>4640</v>
      </c>
      <c r="D293" s="19" t="s">
        <v>6288</v>
      </c>
      <c r="E293" s="19"/>
      <c r="F293" s="19"/>
      <c r="G293" s="19" t="s">
        <v>6631</v>
      </c>
    </row>
    <row r="294" spans="1:7">
      <c r="A294">
        <v>292</v>
      </c>
      <c r="B294" s="19" t="s">
        <v>2648</v>
      </c>
      <c r="C294" s="19" t="s">
        <v>4641</v>
      </c>
      <c r="D294" s="19" t="s">
        <v>6289</v>
      </c>
      <c r="E294" s="19"/>
      <c r="F294" s="19"/>
      <c r="G294" s="19" t="s">
        <v>6632</v>
      </c>
    </row>
    <row r="295" spans="1:7">
      <c r="A295">
        <v>293</v>
      </c>
      <c r="B295" s="19" t="s">
        <v>2649</v>
      </c>
      <c r="C295" s="19" t="s">
        <v>4642</v>
      </c>
      <c r="D295" s="19" t="s">
        <v>6290</v>
      </c>
      <c r="E295" s="19"/>
      <c r="F295" s="19"/>
      <c r="G295" s="19" t="s">
        <v>6633</v>
      </c>
    </row>
    <row r="296" spans="1:7">
      <c r="A296">
        <v>294</v>
      </c>
      <c r="B296" s="19" t="s">
        <v>2650</v>
      </c>
      <c r="C296" s="19" t="s">
        <v>4643</v>
      </c>
      <c r="D296" s="19" t="s">
        <v>6291</v>
      </c>
      <c r="E296" s="19"/>
      <c r="F296" s="19"/>
      <c r="G296" s="19" t="s">
        <v>6634</v>
      </c>
    </row>
    <row r="297" spans="1:7">
      <c r="A297">
        <v>295</v>
      </c>
      <c r="B297" s="19" t="s">
        <v>3102</v>
      </c>
      <c r="C297" s="19" t="s">
        <v>10506</v>
      </c>
      <c r="D297" s="19" t="s">
        <v>10512</v>
      </c>
      <c r="E297" s="19"/>
      <c r="F297" s="19"/>
      <c r="G297" s="19" t="s">
        <v>10518</v>
      </c>
    </row>
    <row r="298" spans="1:7">
      <c r="A298">
        <v>296</v>
      </c>
      <c r="B298" s="19" t="s">
        <v>4527</v>
      </c>
      <c r="C298" s="19" t="s">
        <v>4644</v>
      </c>
      <c r="D298" s="19" t="s">
        <v>6292</v>
      </c>
      <c r="E298" s="19"/>
      <c r="F298" s="19"/>
      <c r="G298" s="19" t="s">
        <v>6635</v>
      </c>
    </row>
    <row r="299" spans="1:7">
      <c r="A299">
        <v>297</v>
      </c>
      <c r="B299" s="19" t="s">
        <v>3104</v>
      </c>
      <c r="C299" s="19" t="s">
        <v>4645</v>
      </c>
      <c r="D299" s="19" t="s">
        <v>6293</v>
      </c>
      <c r="E299" s="19"/>
      <c r="F299" s="19"/>
      <c r="G299" s="19" t="s">
        <v>6636</v>
      </c>
    </row>
    <row r="300" spans="1:7">
      <c r="A300">
        <v>298</v>
      </c>
      <c r="B300" s="19" t="s">
        <v>3105</v>
      </c>
      <c r="C300" s="19" t="s">
        <v>4787</v>
      </c>
      <c r="D300" s="19" t="s">
        <v>6294</v>
      </c>
      <c r="E300" s="19"/>
      <c r="F300" s="19"/>
      <c r="G300" s="19" t="s">
        <v>6637</v>
      </c>
    </row>
    <row r="301" spans="1:7">
      <c r="A301">
        <v>299</v>
      </c>
      <c r="B301" s="19" t="s">
        <v>3107</v>
      </c>
      <c r="C301" s="19" t="s">
        <v>4784</v>
      </c>
      <c r="D301" s="19" t="s">
        <v>6295</v>
      </c>
      <c r="E301" s="19"/>
      <c r="F301" s="19"/>
      <c r="G301" s="19" t="s">
        <v>6638</v>
      </c>
    </row>
    <row r="302" spans="1:7">
      <c r="A302">
        <v>300</v>
      </c>
      <c r="B302" s="19" t="s">
        <v>3108</v>
      </c>
      <c r="C302" s="19" t="s">
        <v>4785</v>
      </c>
      <c r="D302" s="19" t="s">
        <v>6296</v>
      </c>
      <c r="E302" s="19"/>
      <c r="F302" s="19"/>
      <c r="G302" s="19" t="s">
        <v>6639</v>
      </c>
    </row>
    <row r="303" spans="1:7">
      <c r="A303">
        <v>301</v>
      </c>
      <c r="B303" s="19" t="s">
        <v>3110</v>
      </c>
      <c r="C303" s="19" t="s">
        <v>4786</v>
      </c>
      <c r="D303" s="19" t="s">
        <v>6297</v>
      </c>
      <c r="E303" s="19"/>
      <c r="F303" s="19"/>
      <c r="G303" s="19" t="s">
        <v>6640</v>
      </c>
    </row>
    <row r="304" spans="1:7">
      <c r="A304">
        <v>302</v>
      </c>
      <c r="B304" s="19" t="s">
        <v>3111</v>
      </c>
      <c r="C304" s="19" t="s">
        <v>4788</v>
      </c>
      <c r="D304" s="19" t="s">
        <v>6298</v>
      </c>
      <c r="E304" s="19"/>
      <c r="F304" s="19"/>
      <c r="G304" s="19" t="s">
        <v>6641</v>
      </c>
    </row>
    <row r="305" spans="1:7">
      <c r="A305">
        <v>303</v>
      </c>
      <c r="B305" s="19" t="s">
        <v>3212</v>
      </c>
      <c r="C305" s="19" t="s">
        <v>4789</v>
      </c>
      <c r="D305" s="19" t="s">
        <v>6299</v>
      </c>
      <c r="E305" s="19"/>
      <c r="F305" s="19"/>
      <c r="G305" s="19" t="s">
        <v>6642</v>
      </c>
    </row>
    <row r="306" spans="1:7">
      <c r="A306">
        <v>304</v>
      </c>
      <c r="B306" s="19" t="s">
        <v>3215</v>
      </c>
      <c r="C306" s="19" t="s">
        <v>4790</v>
      </c>
      <c r="D306" s="19" t="s">
        <v>6300</v>
      </c>
      <c r="E306" s="19"/>
      <c r="F306" s="19"/>
      <c r="G306" s="19" t="s">
        <v>6643</v>
      </c>
    </row>
    <row r="307" spans="1:7">
      <c r="A307">
        <v>305</v>
      </c>
      <c r="B307" s="19" t="s">
        <v>3216</v>
      </c>
      <c r="C307" s="19" t="s">
        <v>4791</v>
      </c>
      <c r="D307" s="19" t="s">
        <v>6301</v>
      </c>
      <c r="E307" s="19"/>
      <c r="F307" s="19"/>
      <c r="G307" s="19" t="s">
        <v>6644</v>
      </c>
    </row>
    <row r="308" spans="1:7">
      <c r="A308">
        <v>306</v>
      </c>
      <c r="B308" s="19" t="s">
        <v>3217</v>
      </c>
      <c r="C308" s="19" t="s">
        <v>4792</v>
      </c>
      <c r="D308" s="19" t="s">
        <v>6302</v>
      </c>
      <c r="E308" s="19"/>
      <c r="F308" s="19"/>
      <c r="G308" s="19" t="s">
        <v>6645</v>
      </c>
    </row>
    <row r="309" spans="1:7">
      <c r="A309">
        <v>307</v>
      </c>
      <c r="B309" s="19" t="s">
        <v>3213</v>
      </c>
      <c r="C309" s="19" t="s">
        <v>4646</v>
      </c>
      <c r="D309" s="19" t="s">
        <v>6303</v>
      </c>
      <c r="E309" s="19"/>
      <c r="F309" s="19"/>
      <c r="G309" s="19" t="s">
        <v>6646</v>
      </c>
    </row>
    <row r="310" spans="1:7">
      <c r="A310">
        <v>308</v>
      </c>
      <c r="B310" s="19" t="s">
        <v>3214</v>
      </c>
      <c r="C310" s="19" t="s">
        <v>4647</v>
      </c>
      <c r="D310" s="19" t="s">
        <v>6304</v>
      </c>
      <c r="E310" s="19"/>
      <c r="F310" s="19"/>
      <c r="G310" s="19" t="s">
        <v>6647</v>
      </c>
    </row>
    <row r="311" spans="1:7">
      <c r="A311">
        <v>309</v>
      </c>
      <c r="B311" s="19" t="s">
        <v>3218</v>
      </c>
      <c r="C311" s="19" t="s">
        <v>4648</v>
      </c>
      <c r="D311" s="19" t="s">
        <v>6305</v>
      </c>
      <c r="E311" s="19"/>
      <c r="F311" s="19"/>
      <c r="G311" s="19" t="s">
        <v>6648</v>
      </c>
    </row>
    <row r="312" spans="1:7">
      <c r="A312">
        <v>310</v>
      </c>
      <c r="B312" s="19" t="s">
        <v>3219</v>
      </c>
      <c r="C312" s="19" t="s">
        <v>4649</v>
      </c>
      <c r="D312" s="19" t="s">
        <v>6306</v>
      </c>
      <c r="E312" s="19"/>
      <c r="F312" s="19"/>
      <c r="G312" s="19" t="s">
        <v>6649</v>
      </c>
    </row>
    <row r="313" spans="1:7">
      <c r="A313">
        <v>311</v>
      </c>
      <c r="B313" s="19" t="s">
        <v>3220</v>
      </c>
      <c r="C313" s="19" t="s">
        <v>4650</v>
      </c>
      <c r="D313" s="19" t="s">
        <v>6307</v>
      </c>
      <c r="E313" s="19"/>
      <c r="F313" s="19"/>
      <c r="G313" s="19" t="s">
        <v>6650</v>
      </c>
    </row>
    <row r="314" spans="1:7">
      <c r="A314">
        <v>312</v>
      </c>
      <c r="B314" s="19" t="s">
        <v>3222</v>
      </c>
      <c r="C314" s="19" t="s">
        <v>4651</v>
      </c>
      <c r="D314" s="19" t="s">
        <v>6308</v>
      </c>
      <c r="E314" s="19"/>
      <c r="F314" s="19"/>
      <c r="G314" s="19" t="s">
        <v>6651</v>
      </c>
    </row>
    <row r="315" spans="1:7">
      <c r="A315">
        <v>313</v>
      </c>
      <c r="B315" s="19" t="s">
        <v>3221</v>
      </c>
      <c r="C315" s="19" t="s">
        <v>4793</v>
      </c>
      <c r="D315" s="19" t="s">
        <v>6309</v>
      </c>
      <c r="E315" s="19"/>
      <c r="F315" s="19"/>
      <c r="G315" s="19" t="s">
        <v>6652</v>
      </c>
    </row>
    <row r="316" spans="1:7">
      <c r="A316">
        <v>314</v>
      </c>
      <c r="B316" s="19" t="s">
        <v>3223</v>
      </c>
      <c r="C316" s="19" t="s">
        <v>4652</v>
      </c>
      <c r="D316" s="19" t="s">
        <v>6310</v>
      </c>
      <c r="E316" s="19"/>
      <c r="F316" s="19"/>
      <c r="G316" s="19" t="s">
        <v>6653</v>
      </c>
    </row>
    <row r="317" spans="1:7">
      <c r="A317">
        <v>315</v>
      </c>
      <c r="B317" s="19" t="s">
        <v>3135</v>
      </c>
      <c r="C317" s="19" t="s">
        <v>4653</v>
      </c>
      <c r="D317" s="19" t="s">
        <v>6311</v>
      </c>
      <c r="E317" s="19"/>
      <c r="F317" s="19"/>
      <c r="G317" s="19" t="s">
        <v>6654</v>
      </c>
    </row>
    <row r="318" spans="1:7">
      <c r="A318">
        <v>316</v>
      </c>
      <c r="B318" s="19" t="s">
        <v>3236</v>
      </c>
      <c r="C318" s="19" t="s">
        <v>4794</v>
      </c>
      <c r="D318" s="19" t="s">
        <v>6312</v>
      </c>
      <c r="E318" s="19"/>
      <c r="F318" s="19"/>
      <c r="G318" s="19" t="s">
        <v>6655</v>
      </c>
    </row>
    <row r="319" spans="1:7">
      <c r="A319">
        <v>317</v>
      </c>
      <c r="B319" s="19" t="s">
        <v>3226</v>
      </c>
      <c r="C319" s="19" t="s">
        <v>4795</v>
      </c>
      <c r="D319" s="19" t="s">
        <v>6313</v>
      </c>
      <c r="E319" s="19"/>
      <c r="F319" s="19"/>
      <c r="G319" s="19" t="s">
        <v>6656</v>
      </c>
    </row>
    <row r="320" spans="1:7">
      <c r="A320">
        <v>318</v>
      </c>
      <c r="B320" s="19" t="s">
        <v>2040</v>
      </c>
      <c r="C320" s="19" t="s">
        <v>4654</v>
      </c>
      <c r="D320" s="19" t="s">
        <v>6314</v>
      </c>
      <c r="E320" s="19"/>
      <c r="F320" s="19"/>
      <c r="G320" s="19" t="s">
        <v>6657</v>
      </c>
    </row>
    <row r="321" spans="1:7">
      <c r="A321">
        <v>319</v>
      </c>
      <c r="B321" s="19" t="s">
        <v>3235</v>
      </c>
      <c r="C321" s="19" t="s">
        <v>4796</v>
      </c>
      <c r="D321" s="19" t="s">
        <v>6315</v>
      </c>
      <c r="E321" s="19"/>
      <c r="F321" s="19"/>
      <c r="G321" s="19" t="s">
        <v>6658</v>
      </c>
    </row>
    <row r="322" spans="1:7">
      <c r="A322">
        <v>320</v>
      </c>
      <c r="B322" s="19" t="s">
        <v>1245</v>
      </c>
      <c r="C322" s="19" t="s">
        <v>4972</v>
      </c>
      <c r="D322" s="19" t="s">
        <v>6316</v>
      </c>
      <c r="E322" s="19"/>
      <c r="F322" s="19"/>
      <c r="G322" s="19" t="s">
        <v>6659</v>
      </c>
    </row>
    <row r="323" spans="1:7">
      <c r="A323">
        <v>321</v>
      </c>
      <c r="B323" s="19" t="s">
        <v>3238</v>
      </c>
      <c r="C323" s="19" t="s">
        <v>10507</v>
      </c>
      <c r="D323" s="19" t="s">
        <v>10513</v>
      </c>
      <c r="E323" s="19"/>
      <c r="F323" s="19"/>
      <c r="G323" s="19" t="s">
        <v>10519</v>
      </c>
    </row>
    <row r="324" spans="1:7">
      <c r="A324">
        <v>322</v>
      </c>
      <c r="B324" s="19" t="s">
        <v>1251</v>
      </c>
      <c r="C324" s="19" t="s">
        <v>4801</v>
      </c>
      <c r="D324" s="19" t="s">
        <v>6317</v>
      </c>
      <c r="E324" s="19"/>
      <c r="F324" s="19"/>
      <c r="G324" s="19" t="s">
        <v>6660</v>
      </c>
    </row>
    <row r="325" spans="1:7">
      <c r="A325">
        <v>323</v>
      </c>
      <c r="B325" s="19" t="s">
        <v>3240</v>
      </c>
      <c r="C325" s="19" t="s">
        <v>4802</v>
      </c>
      <c r="D325" s="19" t="s">
        <v>6318</v>
      </c>
      <c r="E325" s="19"/>
      <c r="F325" s="19"/>
      <c r="G325" s="19" t="s">
        <v>6661</v>
      </c>
    </row>
    <row r="326" spans="1:7">
      <c r="A326">
        <v>324</v>
      </c>
      <c r="B326" s="19" t="s">
        <v>3136</v>
      </c>
      <c r="C326" s="19" t="s">
        <v>4803</v>
      </c>
      <c r="D326" s="19" t="s">
        <v>6319</v>
      </c>
      <c r="E326" s="19"/>
      <c r="F326" s="19"/>
      <c r="G326" s="19" t="s">
        <v>6662</v>
      </c>
    </row>
    <row r="327" spans="1:7">
      <c r="A327">
        <v>325</v>
      </c>
      <c r="B327" s="19" t="s">
        <v>1255</v>
      </c>
      <c r="C327" s="19" t="s">
        <v>4804</v>
      </c>
      <c r="D327" s="19" t="s">
        <v>6320</v>
      </c>
      <c r="E327" s="19"/>
      <c r="F327" s="19"/>
      <c r="G327" s="19" t="s">
        <v>6663</v>
      </c>
    </row>
    <row r="328" spans="1:7">
      <c r="A328">
        <v>326</v>
      </c>
      <c r="B328" s="19" t="s">
        <v>3137</v>
      </c>
      <c r="C328" s="19"/>
      <c r="D328" s="19"/>
      <c r="E328" s="19"/>
      <c r="F328" s="19"/>
      <c r="G328" s="19"/>
    </row>
    <row r="329" spans="1:7">
      <c r="A329">
        <v>327</v>
      </c>
      <c r="B329" s="19" t="s">
        <v>3140</v>
      </c>
      <c r="C329" s="19" t="s">
        <v>4805</v>
      </c>
      <c r="D329" s="19" t="s">
        <v>6321</v>
      </c>
      <c r="E329" s="19"/>
      <c r="F329" s="19"/>
      <c r="G329" s="19" t="s">
        <v>6664</v>
      </c>
    </row>
    <row r="330" spans="1:7">
      <c r="A330">
        <v>328</v>
      </c>
      <c r="B330" s="19" t="s">
        <v>3141</v>
      </c>
      <c r="C330" s="19"/>
      <c r="D330" s="19"/>
      <c r="E330" s="19"/>
      <c r="F330" s="19"/>
      <c r="G330" s="19"/>
    </row>
    <row r="331" spans="1:7">
      <c r="A331">
        <v>329</v>
      </c>
      <c r="B331" s="19" t="s">
        <v>3142</v>
      </c>
      <c r="D331" s="19"/>
      <c r="E331" s="19"/>
      <c r="F331" s="19"/>
    </row>
    <row r="332" spans="1:7">
      <c r="A332">
        <v>330</v>
      </c>
      <c r="B332" s="19" t="s">
        <v>4806</v>
      </c>
      <c r="D332" s="19"/>
      <c r="E332" s="19"/>
      <c r="F332" s="19"/>
    </row>
    <row r="333" spans="1:7">
      <c r="A333">
        <v>331</v>
      </c>
      <c r="B333" s="19" t="s">
        <v>3145</v>
      </c>
      <c r="D333" s="19"/>
      <c r="E333" s="19"/>
      <c r="F333" s="19"/>
    </row>
    <row r="334" spans="1:7">
      <c r="A334">
        <v>332</v>
      </c>
      <c r="B334" s="19" t="s">
        <v>3147</v>
      </c>
      <c r="C334" s="19"/>
      <c r="D334" s="19"/>
      <c r="E334" s="19"/>
      <c r="F334" s="19"/>
      <c r="G334" s="19"/>
    </row>
    <row r="335" spans="1:7">
      <c r="A335">
        <v>333</v>
      </c>
      <c r="B335" s="19" t="s">
        <v>3151</v>
      </c>
      <c r="C335" s="19" t="s">
        <v>4815</v>
      </c>
      <c r="D335" s="19" t="s">
        <v>6322</v>
      </c>
      <c r="E335" s="19"/>
      <c r="F335" s="19"/>
      <c r="G335" s="19" t="s">
        <v>6665</v>
      </c>
    </row>
    <row r="336" spans="1:7">
      <c r="A336">
        <v>334</v>
      </c>
      <c r="B336" s="19" t="s">
        <v>3152</v>
      </c>
      <c r="C336" s="19" t="s">
        <v>4807</v>
      </c>
      <c r="D336" s="19" t="s">
        <v>6323</v>
      </c>
      <c r="E336" s="19"/>
      <c r="F336" s="19"/>
      <c r="G336" s="19" t="s">
        <v>6666</v>
      </c>
    </row>
    <row r="337" spans="1:7">
      <c r="A337">
        <v>335</v>
      </c>
      <c r="B337" s="19" t="s">
        <v>3153</v>
      </c>
      <c r="C337" s="19" t="s">
        <v>4808</v>
      </c>
      <c r="D337" s="19" t="s">
        <v>6324</v>
      </c>
      <c r="E337" s="19"/>
      <c r="F337" s="19"/>
      <c r="G337" s="19" t="s">
        <v>6667</v>
      </c>
    </row>
    <row r="338" spans="1:7">
      <c r="A338">
        <v>336</v>
      </c>
      <c r="B338" s="19" t="s">
        <v>3154</v>
      </c>
      <c r="C338" s="19" t="s">
        <v>4809</v>
      </c>
      <c r="D338" s="19" t="s">
        <v>6325</v>
      </c>
      <c r="E338" s="19"/>
      <c r="F338" s="19"/>
      <c r="G338" s="19" t="s">
        <v>6668</v>
      </c>
    </row>
    <row r="339" spans="1:7">
      <c r="A339">
        <v>337</v>
      </c>
      <c r="B339" s="19" t="s">
        <v>3155</v>
      </c>
      <c r="C339" s="19" t="s">
        <v>4813</v>
      </c>
      <c r="D339" s="19" t="s">
        <v>6326</v>
      </c>
      <c r="E339" s="19"/>
      <c r="F339" s="19"/>
      <c r="G339" s="19" t="s">
        <v>6669</v>
      </c>
    </row>
    <row r="340" spans="1:7">
      <c r="A340">
        <v>338</v>
      </c>
      <c r="B340" s="19" t="s">
        <v>3156</v>
      </c>
      <c r="C340" s="19" t="s">
        <v>4814</v>
      </c>
      <c r="D340" s="19" t="s">
        <v>6327</v>
      </c>
      <c r="G340" s="19" t="s">
        <v>6670</v>
      </c>
    </row>
    <row r="341" spans="1:7">
      <c r="A341">
        <v>339</v>
      </c>
      <c r="B341" s="19" t="s">
        <v>1272</v>
      </c>
      <c r="C341" s="19"/>
      <c r="E341" s="19"/>
      <c r="F341" s="20" t="s">
        <v>4989</v>
      </c>
      <c r="G341" s="19"/>
    </row>
    <row r="342" spans="1:7">
      <c r="A342">
        <v>340</v>
      </c>
      <c r="B342" s="19" t="s">
        <v>3157</v>
      </c>
      <c r="C342" s="19" t="s">
        <v>4810</v>
      </c>
      <c r="D342" s="19" t="s">
        <v>6328</v>
      </c>
      <c r="E342" s="19"/>
      <c r="F342" s="19"/>
      <c r="G342" s="19" t="s">
        <v>6671</v>
      </c>
    </row>
    <row r="343" spans="1:7">
      <c r="A343">
        <v>341</v>
      </c>
      <c r="B343" s="19" t="s">
        <v>2164</v>
      </c>
      <c r="C343" s="19" t="s">
        <v>4811</v>
      </c>
      <c r="D343" s="19" t="s">
        <v>6329</v>
      </c>
      <c r="E343" s="19"/>
      <c r="F343" s="19"/>
      <c r="G343" s="19" t="s">
        <v>6672</v>
      </c>
    </row>
    <row r="344" spans="1:7">
      <c r="A344">
        <v>342</v>
      </c>
      <c r="B344" s="19" t="s">
        <v>2163</v>
      </c>
      <c r="C344" s="19" t="s">
        <v>4812</v>
      </c>
      <c r="D344" s="19" t="s">
        <v>6330</v>
      </c>
      <c r="E344" s="19"/>
      <c r="F344" s="19"/>
      <c r="G344" s="19" t="s">
        <v>6673</v>
      </c>
    </row>
    <row r="345" spans="1:7">
      <c r="A345">
        <v>343</v>
      </c>
      <c r="B345" s="19" t="s">
        <v>2170</v>
      </c>
      <c r="C345" s="19" t="s">
        <v>4816</v>
      </c>
      <c r="D345" s="19" t="s">
        <v>6331</v>
      </c>
      <c r="E345" s="19"/>
      <c r="F345" s="19"/>
      <c r="G345" s="19" t="s">
        <v>6674</v>
      </c>
    </row>
    <row r="346" spans="1:7">
      <c r="A346">
        <v>344</v>
      </c>
      <c r="B346" s="19" t="s">
        <v>2172</v>
      </c>
      <c r="C346" s="19"/>
      <c r="D346" s="19"/>
      <c r="E346" s="19"/>
      <c r="F346" s="19"/>
      <c r="G346" s="19"/>
    </row>
    <row r="347" spans="1:7">
      <c r="A347">
        <v>345</v>
      </c>
      <c r="B347" s="19" t="s">
        <v>3161</v>
      </c>
      <c r="C347" s="19" t="s">
        <v>4817</v>
      </c>
      <c r="D347" s="19" t="s">
        <v>6332</v>
      </c>
      <c r="E347" s="19"/>
      <c r="F347" s="19"/>
      <c r="G347" s="19" t="s">
        <v>6675</v>
      </c>
    </row>
    <row r="348" spans="1:7">
      <c r="A348">
        <v>346</v>
      </c>
      <c r="B348" s="19" t="s">
        <v>3162</v>
      </c>
      <c r="C348" s="19"/>
      <c r="D348" s="19"/>
      <c r="E348" s="19"/>
      <c r="F348" s="19"/>
      <c r="G348" s="19"/>
    </row>
    <row r="349" spans="1:7">
      <c r="A349">
        <v>347</v>
      </c>
      <c r="B349" s="19" t="s">
        <v>3168</v>
      </c>
      <c r="C349" s="19" t="s">
        <v>4818</v>
      </c>
      <c r="D349" s="19" t="s">
        <v>6333</v>
      </c>
      <c r="E349" s="19"/>
      <c r="F349" s="19"/>
      <c r="G349" s="19" t="s">
        <v>6676</v>
      </c>
    </row>
    <row r="350" spans="1:7">
      <c r="A350">
        <v>348</v>
      </c>
      <c r="B350" s="19" t="s">
        <v>3163</v>
      </c>
      <c r="C350" s="19" t="s">
        <v>4819</v>
      </c>
      <c r="D350" s="19" t="s">
        <v>6334</v>
      </c>
      <c r="E350" s="19"/>
      <c r="F350" s="19"/>
      <c r="G350" s="19" t="s">
        <v>6677</v>
      </c>
    </row>
    <row r="351" spans="1:7">
      <c r="A351">
        <v>349</v>
      </c>
      <c r="B351" s="19" t="s">
        <v>3170</v>
      </c>
      <c r="C351" s="19" t="s">
        <v>4820</v>
      </c>
      <c r="D351" s="19" t="s">
        <v>6335</v>
      </c>
      <c r="E351" s="19"/>
      <c r="F351" s="19"/>
      <c r="G351" s="19" t="s">
        <v>6678</v>
      </c>
    </row>
    <row r="352" spans="1:7">
      <c r="A352">
        <v>350</v>
      </c>
      <c r="B352" s="19" t="s">
        <v>3172</v>
      </c>
      <c r="C352" s="19"/>
      <c r="D352" s="19"/>
      <c r="E352" s="19"/>
      <c r="F352" s="19"/>
      <c r="G352" s="19"/>
    </row>
    <row r="353" spans="1:7">
      <c r="A353">
        <v>351</v>
      </c>
      <c r="B353" s="19" t="s">
        <v>3176</v>
      </c>
      <c r="C353" s="19" t="s">
        <v>4821</v>
      </c>
      <c r="D353" s="19" t="s">
        <v>6336</v>
      </c>
      <c r="E353" s="19"/>
      <c r="F353" s="19"/>
      <c r="G353" s="19" t="s">
        <v>6679</v>
      </c>
    </row>
    <row r="354" spans="1:7">
      <c r="A354">
        <v>352</v>
      </c>
      <c r="B354" s="19" t="s">
        <v>3181</v>
      </c>
      <c r="C354" s="19"/>
      <c r="D354" s="19"/>
      <c r="E354" s="19"/>
      <c r="F354" s="19"/>
      <c r="G354" s="19"/>
    </row>
    <row r="355" spans="1:7">
      <c r="A355">
        <v>353</v>
      </c>
      <c r="B355" s="19" t="s">
        <v>1284</v>
      </c>
      <c r="C355" s="19" t="s">
        <v>4822</v>
      </c>
      <c r="D355" s="19" t="s">
        <v>6337</v>
      </c>
      <c r="E355" s="19"/>
      <c r="F355" s="19"/>
      <c r="G355" s="19" t="s">
        <v>6680</v>
      </c>
    </row>
    <row r="356" spans="1:7">
      <c r="A356">
        <v>354</v>
      </c>
      <c r="B356" s="19" t="s">
        <v>1285</v>
      </c>
      <c r="C356" s="19" t="s">
        <v>4823</v>
      </c>
      <c r="D356" s="19" t="s">
        <v>6338</v>
      </c>
      <c r="E356" s="19"/>
      <c r="F356" s="19"/>
      <c r="G356" s="19" t="s">
        <v>6681</v>
      </c>
    </row>
    <row r="357" spans="1:7">
      <c r="A357">
        <v>355</v>
      </c>
      <c r="B357" s="19" t="s">
        <v>3182</v>
      </c>
      <c r="C357" s="19" t="s">
        <v>4824</v>
      </c>
      <c r="D357" s="19" t="s">
        <v>6339</v>
      </c>
      <c r="E357" s="19"/>
      <c r="F357" s="19"/>
      <c r="G357" s="19" t="s">
        <v>6682</v>
      </c>
    </row>
    <row r="358" spans="1:7">
      <c r="A358">
        <v>356</v>
      </c>
      <c r="B358" s="19" t="s">
        <v>3183</v>
      </c>
      <c r="C358" s="19" t="s">
        <v>4825</v>
      </c>
      <c r="D358" s="19" t="s">
        <v>6340</v>
      </c>
      <c r="E358" s="19"/>
      <c r="F358" s="19"/>
      <c r="G358" s="19" t="s">
        <v>6683</v>
      </c>
    </row>
    <row r="359" spans="1:7">
      <c r="A359">
        <v>357</v>
      </c>
      <c r="B359" s="19" t="s">
        <v>2192</v>
      </c>
      <c r="C359" s="19" t="s">
        <v>4826</v>
      </c>
      <c r="D359" s="19" t="s">
        <v>6341</v>
      </c>
      <c r="E359" s="19"/>
      <c r="F359" s="19"/>
      <c r="G359" s="19" t="s">
        <v>6684</v>
      </c>
    </row>
    <row r="360" spans="1:7">
      <c r="A360">
        <v>358</v>
      </c>
      <c r="B360" s="19" t="s">
        <v>2193</v>
      </c>
      <c r="C360" s="19" t="s">
        <v>4827</v>
      </c>
      <c r="D360" s="19" t="s">
        <v>6342</v>
      </c>
      <c r="E360" s="19"/>
      <c r="F360" s="19"/>
      <c r="G360" s="19" t="s">
        <v>6685</v>
      </c>
    </row>
    <row r="361" spans="1:7">
      <c r="A361">
        <v>359</v>
      </c>
      <c r="B361" s="19" t="s">
        <v>3187</v>
      </c>
      <c r="C361" s="19" t="s">
        <v>4829</v>
      </c>
      <c r="D361" s="19" t="s">
        <v>6343</v>
      </c>
      <c r="E361" s="19"/>
      <c r="F361" s="19"/>
      <c r="G361" s="19" t="s">
        <v>6686</v>
      </c>
    </row>
    <row r="362" spans="1:7">
      <c r="A362">
        <v>360</v>
      </c>
      <c r="B362" s="19" t="s">
        <v>2194</v>
      </c>
      <c r="C362" s="19" t="s">
        <v>4828</v>
      </c>
      <c r="D362" s="19" t="s">
        <v>6344</v>
      </c>
      <c r="E362" s="19"/>
      <c r="F362" s="19"/>
      <c r="G362" s="19" t="s">
        <v>6687</v>
      </c>
    </row>
    <row r="363" spans="1:7">
      <c r="A363">
        <v>361</v>
      </c>
      <c r="B363" s="19" t="s">
        <v>3193</v>
      </c>
      <c r="C363" s="19" t="s">
        <v>4830</v>
      </c>
      <c r="D363" s="19" t="s">
        <v>6345</v>
      </c>
      <c r="E363" s="19"/>
      <c r="F363" s="19"/>
      <c r="G363" s="19" t="s">
        <v>6688</v>
      </c>
    </row>
    <row r="364" spans="1:7">
      <c r="A364">
        <v>362</v>
      </c>
      <c r="B364" s="19" t="s">
        <v>2200</v>
      </c>
      <c r="C364" s="19" t="s">
        <v>4831</v>
      </c>
      <c r="D364" s="19" t="s">
        <v>6346</v>
      </c>
      <c r="E364" s="19"/>
      <c r="F364" s="19"/>
      <c r="G364" s="19" t="s">
        <v>6689</v>
      </c>
    </row>
    <row r="365" spans="1:7">
      <c r="A365">
        <v>363</v>
      </c>
      <c r="B365" s="19" t="s">
        <v>1297</v>
      </c>
      <c r="C365" s="19" t="s">
        <v>4832</v>
      </c>
      <c r="D365" s="19" t="s">
        <v>6347</v>
      </c>
      <c r="E365" s="19"/>
      <c r="F365" s="19"/>
      <c r="G365" s="19" t="s">
        <v>6690</v>
      </c>
    </row>
    <row r="366" spans="1:7">
      <c r="A366">
        <v>364</v>
      </c>
      <c r="B366" s="19" t="s">
        <v>3189</v>
      </c>
      <c r="C366" s="19" t="s">
        <v>4833</v>
      </c>
      <c r="D366" s="19" t="s">
        <v>6348</v>
      </c>
      <c r="E366" s="19"/>
      <c r="F366" s="19"/>
      <c r="G366" s="19" t="s">
        <v>6691</v>
      </c>
    </row>
    <row r="367" spans="1:7">
      <c r="A367">
        <v>365</v>
      </c>
      <c r="B367" s="19" t="s">
        <v>3196</v>
      </c>
      <c r="C367" s="19"/>
      <c r="D367" s="19"/>
      <c r="E367" s="19"/>
      <c r="F367" s="19"/>
      <c r="G367" s="19"/>
    </row>
    <row r="368" spans="1:7">
      <c r="A368">
        <v>366</v>
      </c>
      <c r="B368" s="19" t="s">
        <v>3197</v>
      </c>
      <c r="C368" s="19" t="s">
        <v>4834</v>
      </c>
      <c r="D368" s="19" t="s">
        <v>6349</v>
      </c>
      <c r="E368" s="19"/>
      <c r="F368" s="19"/>
      <c r="G368" s="19" t="s">
        <v>6692</v>
      </c>
    </row>
    <row r="369" spans="1:7">
      <c r="A369">
        <v>367</v>
      </c>
      <c r="B369" s="19" t="s">
        <v>3198</v>
      </c>
      <c r="C369" s="19" t="s">
        <v>4835</v>
      </c>
      <c r="D369" s="19" t="s">
        <v>6350</v>
      </c>
      <c r="E369" s="19"/>
      <c r="F369" s="19"/>
      <c r="G369" s="19" t="s">
        <v>6693</v>
      </c>
    </row>
    <row r="370" spans="1:7">
      <c r="A370">
        <v>368</v>
      </c>
      <c r="B370" s="19" t="s">
        <v>3199</v>
      </c>
      <c r="C370" s="19" t="s">
        <v>4836</v>
      </c>
      <c r="D370" s="19" t="s">
        <v>6351</v>
      </c>
      <c r="E370" s="19"/>
      <c r="F370" s="19"/>
      <c r="G370" s="19" t="s">
        <v>6694</v>
      </c>
    </row>
    <row r="371" spans="1:7">
      <c r="A371">
        <v>369</v>
      </c>
      <c r="B371" s="19" t="s">
        <v>3200</v>
      </c>
      <c r="C371" s="19" t="s">
        <v>4837</v>
      </c>
      <c r="D371" s="19" t="s">
        <v>6352</v>
      </c>
      <c r="E371" s="19"/>
      <c r="F371" s="19"/>
      <c r="G371" s="19" t="s">
        <v>6695</v>
      </c>
    </row>
    <row r="372" spans="1:7">
      <c r="A372">
        <v>370</v>
      </c>
      <c r="B372" s="19" t="s">
        <v>3209</v>
      </c>
      <c r="C372" s="19"/>
      <c r="D372" s="19"/>
      <c r="E372" s="19"/>
      <c r="F372" s="19"/>
      <c r="G372" s="19"/>
    </row>
    <row r="373" spans="1:7">
      <c r="A373">
        <v>371</v>
      </c>
      <c r="B373" s="19" t="s">
        <v>3113</v>
      </c>
      <c r="C373" s="19" t="s">
        <v>10508</v>
      </c>
      <c r="D373" s="19" t="s">
        <v>10514</v>
      </c>
      <c r="E373" s="19"/>
      <c r="F373" s="19"/>
      <c r="G373" s="19" t="s">
        <v>10520</v>
      </c>
    </row>
    <row r="374" spans="1:7">
      <c r="A374">
        <v>372</v>
      </c>
      <c r="B374" s="19" t="s">
        <v>3243</v>
      </c>
      <c r="C374" s="19" t="s">
        <v>4838</v>
      </c>
      <c r="D374" s="19" t="s">
        <v>6353</v>
      </c>
      <c r="E374" s="19"/>
      <c r="F374" s="19"/>
      <c r="G374" s="19" t="s">
        <v>6696</v>
      </c>
    </row>
    <row r="375" spans="1:7">
      <c r="A375">
        <v>373</v>
      </c>
      <c r="B375" s="19" t="s">
        <v>3242</v>
      </c>
      <c r="C375" s="19" t="s">
        <v>10509</v>
      </c>
      <c r="D375" s="19" t="s">
        <v>10515</v>
      </c>
      <c r="E375" s="19"/>
      <c r="F375" s="19"/>
      <c r="G375" s="19" t="s">
        <v>10521</v>
      </c>
    </row>
    <row r="376" spans="1:7">
      <c r="A376">
        <v>374</v>
      </c>
      <c r="B376" s="19" t="s">
        <v>3241</v>
      </c>
      <c r="C376" s="19" t="s">
        <v>4839</v>
      </c>
      <c r="D376" s="19" t="s">
        <v>6354</v>
      </c>
      <c r="G376" s="19" t="s">
        <v>6697</v>
      </c>
    </row>
    <row r="377" spans="1:7">
      <c r="A377">
        <v>375</v>
      </c>
      <c r="B377" s="19" t="s">
        <v>3244</v>
      </c>
      <c r="C377" s="19" t="s">
        <v>4840</v>
      </c>
      <c r="E377" t="s">
        <v>6355</v>
      </c>
      <c r="F377" s="20" t="s">
        <v>4985</v>
      </c>
      <c r="G377" s="19"/>
    </row>
    <row r="378" spans="1:7">
      <c r="A378">
        <v>376</v>
      </c>
      <c r="B378" s="19" t="s">
        <v>1310</v>
      </c>
      <c r="C378" s="19" t="s">
        <v>4841</v>
      </c>
      <c r="D378" s="19" t="s">
        <v>6356</v>
      </c>
      <c r="E378" s="19"/>
      <c r="F378" s="19"/>
      <c r="G378" s="19" t="s">
        <v>6698</v>
      </c>
    </row>
    <row r="379" spans="1:7">
      <c r="A379">
        <v>377</v>
      </c>
      <c r="B379" s="19" t="s">
        <v>1311</v>
      </c>
      <c r="C379" s="19" t="s">
        <v>4842</v>
      </c>
      <c r="D379" s="19" t="s">
        <v>6357</v>
      </c>
      <c r="E379" s="19"/>
      <c r="F379" s="19"/>
      <c r="G379" s="19" t="s">
        <v>6699</v>
      </c>
    </row>
    <row r="380" spans="1:7">
      <c r="A380">
        <v>378</v>
      </c>
      <c r="B380" s="19" t="s">
        <v>1312</v>
      </c>
      <c r="C380" s="19" t="s">
        <v>4843</v>
      </c>
      <c r="D380" s="19" t="s">
        <v>6358</v>
      </c>
      <c r="E380" s="19"/>
      <c r="F380" s="19"/>
      <c r="G380" s="19" t="s">
        <v>6700</v>
      </c>
    </row>
    <row r="381" spans="1:7">
      <c r="A381">
        <v>379</v>
      </c>
      <c r="B381" s="19" t="s">
        <v>7464</v>
      </c>
      <c r="C381" s="19" t="s">
        <v>7527</v>
      </c>
      <c r="E381" t="s">
        <v>7581</v>
      </c>
      <c r="F381" s="20" t="s">
        <v>4985</v>
      </c>
      <c r="G381" s="19"/>
    </row>
    <row r="382" spans="1:7">
      <c r="A382">
        <v>380</v>
      </c>
      <c r="B382" s="19" t="s">
        <v>7465</v>
      </c>
      <c r="C382" s="19" t="s">
        <v>7528</v>
      </c>
      <c r="E382" t="s">
        <v>7582</v>
      </c>
      <c r="F382" s="20" t="s">
        <v>4985</v>
      </c>
      <c r="G382" s="19"/>
    </row>
    <row r="383" spans="1:7">
      <c r="A383">
        <v>381</v>
      </c>
      <c r="B383" s="19" t="s">
        <v>7466</v>
      </c>
      <c r="C383" s="19" t="s">
        <v>7529</v>
      </c>
      <c r="E383" t="s">
        <v>7583</v>
      </c>
      <c r="F383" s="20" t="s">
        <v>4985</v>
      </c>
      <c r="G383" s="19"/>
    </row>
    <row r="384" spans="1:7">
      <c r="A384">
        <v>382</v>
      </c>
      <c r="B384" s="19" t="s">
        <v>7467</v>
      </c>
      <c r="C384" s="19" t="s">
        <v>7530</v>
      </c>
      <c r="E384" t="s">
        <v>7584</v>
      </c>
      <c r="F384" s="20" t="s">
        <v>4985</v>
      </c>
      <c r="G384" s="19"/>
    </row>
    <row r="385" spans="1:7">
      <c r="A385">
        <v>383</v>
      </c>
      <c r="B385" s="19" t="s">
        <v>7468</v>
      </c>
      <c r="C385" s="19" t="s">
        <v>7531</v>
      </c>
      <c r="E385" t="s">
        <v>7585</v>
      </c>
      <c r="F385" s="20" t="s">
        <v>4985</v>
      </c>
      <c r="G385" s="19"/>
    </row>
    <row r="386" spans="1:7">
      <c r="A386">
        <v>384</v>
      </c>
      <c r="B386" s="19" t="s">
        <v>7469</v>
      </c>
      <c r="C386" s="19" t="s">
        <v>7532</v>
      </c>
      <c r="E386" t="s">
        <v>7586</v>
      </c>
      <c r="F386" s="20" t="s">
        <v>4985</v>
      </c>
      <c r="G386" s="19"/>
    </row>
    <row r="387" spans="1:7">
      <c r="A387">
        <v>385</v>
      </c>
      <c r="B387" s="19" t="s">
        <v>7471</v>
      </c>
      <c r="C387" s="19" t="s">
        <v>7533</v>
      </c>
      <c r="E387" t="s">
        <v>7587</v>
      </c>
      <c r="F387" s="20" t="s">
        <v>4985</v>
      </c>
      <c r="G387" s="19"/>
    </row>
    <row r="388" spans="1:7">
      <c r="A388">
        <v>386</v>
      </c>
      <c r="B388" s="19" t="s">
        <v>7472</v>
      </c>
      <c r="C388" s="19" t="s">
        <v>7534</v>
      </c>
      <c r="E388" t="s">
        <v>7588</v>
      </c>
      <c r="F388" s="20" t="s">
        <v>4985</v>
      </c>
      <c r="G388" s="19"/>
    </row>
    <row r="389" spans="1:7">
      <c r="A389">
        <v>387</v>
      </c>
      <c r="B389" s="19" t="s">
        <v>7473</v>
      </c>
      <c r="C389" s="19" t="s">
        <v>7535</v>
      </c>
      <c r="E389" t="s">
        <v>7589</v>
      </c>
      <c r="F389" s="20" t="s">
        <v>4985</v>
      </c>
      <c r="G389" s="19"/>
    </row>
    <row r="390" spans="1:7">
      <c r="A390">
        <v>388</v>
      </c>
      <c r="B390" s="19" t="s">
        <v>7474</v>
      </c>
      <c r="C390" s="19" t="s">
        <v>7536</v>
      </c>
      <c r="E390" t="s">
        <v>7590</v>
      </c>
      <c r="F390" s="20" t="s">
        <v>4985</v>
      </c>
      <c r="G390" s="19"/>
    </row>
    <row r="391" spans="1:7">
      <c r="A391">
        <v>389</v>
      </c>
      <c r="B391" s="19" t="s">
        <v>2297</v>
      </c>
      <c r="C391" s="19" t="s">
        <v>7537</v>
      </c>
      <c r="E391" t="s">
        <v>7591</v>
      </c>
      <c r="F391" s="20" t="s">
        <v>4985</v>
      </c>
      <c r="G391" s="19"/>
    </row>
    <row r="392" spans="1:7">
      <c r="A392">
        <v>390</v>
      </c>
      <c r="B392" s="19" t="s">
        <v>3114</v>
      </c>
      <c r="C392" s="19" t="s">
        <v>7420</v>
      </c>
      <c r="D392" s="19" t="s">
        <v>7592</v>
      </c>
      <c r="G392" s="19" t="s">
        <v>7607</v>
      </c>
    </row>
    <row r="393" spans="1:7">
      <c r="A393">
        <v>391</v>
      </c>
      <c r="B393" s="19" t="s">
        <v>3115</v>
      </c>
      <c r="C393" s="19" t="s">
        <v>4844</v>
      </c>
      <c r="D393" s="19" t="s">
        <v>7593</v>
      </c>
      <c r="G393" s="19" t="s">
        <v>7608</v>
      </c>
    </row>
    <row r="394" spans="1:7">
      <c r="A394">
        <v>392</v>
      </c>
      <c r="B394" s="19" t="s">
        <v>3116</v>
      </c>
      <c r="C394" s="19" t="s">
        <v>4847</v>
      </c>
      <c r="D394" s="19" t="s">
        <v>7594</v>
      </c>
      <c r="G394" s="19" t="s">
        <v>7609</v>
      </c>
    </row>
    <row r="395" spans="1:7">
      <c r="A395">
        <v>393</v>
      </c>
      <c r="B395" s="19" t="s">
        <v>3117</v>
      </c>
      <c r="C395" s="19" t="s">
        <v>4845</v>
      </c>
      <c r="D395" s="19" t="s">
        <v>7595</v>
      </c>
      <c r="G395" s="19" t="s">
        <v>7610</v>
      </c>
    </row>
    <row r="396" spans="1:7">
      <c r="A396">
        <v>394</v>
      </c>
      <c r="B396" s="19" t="s">
        <v>3118</v>
      </c>
      <c r="C396" s="19" t="s">
        <v>4850</v>
      </c>
      <c r="D396" s="19" t="s">
        <v>7596</v>
      </c>
      <c r="G396" s="19" t="s">
        <v>7611</v>
      </c>
    </row>
    <row r="397" spans="1:7">
      <c r="A397">
        <v>395</v>
      </c>
      <c r="B397" s="19" t="s">
        <v>3119</v>
      </c>
      <c r="C397" s="19" t="s">
        <v>4849</v>
      </c>
      <c r="D397" s="19" t="s">
        <v>7597</v>
      </c>
      <c r="G397" s="19" t="s">
        <v>7612</v>
      </c>
    </row>
    <row r="398" spans="1:7">
      <c r="A398">
        <v>396</v>
      </c>
      <c r="B398" s="19" t="s">
        <v>3120</v>
      </c>
      <c r="C398" s="19" t="s">
        <v>4846</v>
      </c>
      <c r="E398" t="s">
        <v>7598</v>
      </c>
      <c r="F398" s="20" t="s">
        <v>7403</v>
      </c>
      <c r="G398" s="19"/>
    </row>
    <row r="399" spans="1:7">
      <c r="A399">
        <v>397</v>
      </c>
      <c r="B399" s="19" t="s">
        <v>3121</v>
      </c>
      <c r="C399" s="19" t="s">
        <v>4848</v>
      </c>
      <c r="D399" s="19" t="s">
        <v>7599</v>
      </c>
      <c r="E399" s="19"/>
      <c r="F399" s="19"/>
      <c r="G399" s="19" t="s">
        <v>7613</v>
      </c>
    </row>
    <row r="400" spans="1:7">
      <c r="A400">
        <v>398</v>
      </c>
      <c r="B400" s="19" t="s">
        <v>3122</v>
      </c>
      <c r="C400" s="19" t="s">
        <v>4851</v>
      </c>
      <c r="D400" s="19" t="s">
        <v>7600</v>
      </c>
      <c r="E400" s="19"/>
      <c r="F400" s="19"/>
      <c r="G400" s="19" t="s">
        <v>7614</v>
      </c>
    </row>
    <row r="401" spans="1:7">
      <c r="A401">
        <v>399</v>
      </c>
      <c r="B401" s="19" t="s">
        <v>2249</v>
      </c>
      <c r="C401" s="19" t="s">
        <v>4852</v>
      </c>
      <c r="D401" s="19" t="s">
        <v>7601</v>
      </c>
      <c r="E401" s="19"/>
      <c r="F401" s="19"/>
      <c r="G401" s="19" t="s">
        <v>7615</v>
      </c>
    </row>
    <row r="402" spans="1:7">
      <c r="A402">
        <v>400</v>
      </c>
      <c r="B402" s="19" t="s">
        <v>2260</v>
      </c>
      <c r="C402" s="19" t="s">
        <v>4853</v>
      </c>
      <c r="D402" s="19" t="s">
        <v>7602</v>
      </c>
      <c r="E402" s="19"/>
      <c r="F402" s="19"/>
      <c r="G402" s="19" t="s">
        <v>7616</v>
      </c>
    </row>
    <row r="403" spans="1:7">
      <c r="A403">
        <v>401</v>
      </c>
      <c r="B403" s="19" t="s">
        <v>3128</v>
      </c>
      <c r="C403" s="19" t="s">
        <v>4854</v>
      </c>
      <c r="D403" s="19" t="s">
        <v>7603</v>
      </c>
      <c r="E403" s="19"/>
      <c r="F403" s="19"/>
      <c r="G403" s="19" t="s">
        <v>7617</v>
      </c>
    </row>
    <row r="404" spans="1:7">
      <c r="A404">
        <v>402</v>
      </c>
      <c r="B404" s="19" t="s">
        <v>3129</v>
      </c>
      <c r="C404" s="19" t="s">
        <v>4855</v>
      </c>
      <c r="D404" s="19" t="s">
        <v>7604</v>
      </c>
      <c r="E404" s="19"/>
      <c r="F404" s="19"/>
      <c r="G404" s="19" t="s">
        <v>7618</v>
      </c>
    </row>
    <row r="405" spans="1:7">
      <c r="A405">
        <v>403</v>
      </c>
      <c r="B405" s="19" t="s">
        <v>3131</v>
      </c>
      <c r="C405" s="19" t="s">
        <v>4856</v>
      </c>
      <c r="D405" s="19" t="s">
        <v>7605</v>
      </c>
      <c r="G405" s="19" t="s">
        <v>7619</v>
      </c>
    </row>
    <row r="406" spans="1:7">
      <c r="A406">
        <v>404</v>
      </c>
      <c r="B406" s="19" t="s">
        <v>3130</v>
      </c>
      <c r="C406" s="19" t="s">
        <v>4857</v>
      </c>
      <c r="E406" t="s">
        <v>7606</v>
      </c>
      <c r="F406" s="20" t="s">
        <v>4981</v>
      </c>
      <c r="G406" s="19"/>
    </row>
    <row r="407" spans="1:7">
      <c r="A407">
        <v>405</v>
      </c>
      <c r="B407" s="19" t="s">
        <v>3133</v>
      </c>
      <c r="C407" s="19" t="s">
        <v>4858</v>
      </c>
      <c r="D407" s="19" t="s">
        <v>7799</v>
      </c>
      <c r="F407" s="19"/>
      <c r="G407" s="19" t="s">
        <v>7964</v>
      </c>
    </row>
    <row r="408" spans="1:7">
      <c r="A408">
        <v>406</v>
      </c>
      <c r="B408" s="19" t="s">
        <v>7475</v>
      </c>
      <c r="C408" s="19" t="s">
        <v>7538</v>
      </c>
      <c r="E408" t="s">
        <v>7800</v>
      </c>
      <c r="F408" s="20" t="s">
        <v>4985</v>
      </c>
      <c r="G408" s="19"/>
    </row>
    <row r="409" spans="1:7">
      <c r="A409">
        <v>407</v>
      </c>
      <c r="B409" s="19" t="s">
        <v>7476</v>
      </c>
      <c r="C409" s="19" t="s">
        <v>7539</v>
      </c>
      <c r="E409" t="s">
        <v>7801</v>
      </c>
      <c r="F409" s="20" t="s">
        <v>4985</v>
      </c>
      <c r="G409" s="19"/>
    </row>
    <row r="410" spans="1:7">
      <c r="A410">
        <v>408</v>
      </c>
      <c r="B410" s="19" t="s">
        <v>1315</v>
      </c>
      <c r="C410" s="19" t="s">
        <v>7421</v>
      </c>
      <c r="D410" s="19" t="s">
        <v>7802</v>
      </c>
      <c r="G410" s="19" t="s">
        <v>7965</v>
      </c>
    </row>
    <row r="411" spans="1:7">
      <c r="A411">
        <v>409</v>
      </c>
      <c r="B411" s="19" t="s">
        <v>1316</v>
      </c>
      <c r="C411" s="19" t="s">
        <v>7422</v>
      </c>
      <c r="D411" s="19" t="s">
        <v>7803</v>
      </c>
      <c r="E411" s="19"/>
      <c r="F411" s="19"/>
      <c r="G411" s="19" t="s">
        <v>7966</v>
      </c>
    </row>
    <row r="412" spans="1:7">
      <c r="A412">
        <v>410</v>
      </c>
      <c r="B412" s="19" t="s">
        <v>3084</v>
      </c>
      <c r="C412" s="19"/>
      <c r="D412" s="19"/>
      <c r="E412" s="19"/>
      <c r="F412" s="19"/>
      <c r="G412" s="19"/>
    </row>
    <row r="413" spans="1:7">
      <c r="A413">
        <v>411</v>
      </c>
      <c r="B413" s="19" t="s">
        <v>3086</v>
      </c>
      <c r="C413" s="19"/>
      <c r="E413" s="19"/>
      <c r="F413" s="19"/>
      <c r="G413" s="19"/>
    </row>
    <row r="414" spans="1:7">
      <c r="A414">
        <v>412</v>
      </c>
      <c r="B414" s="19" t="s">
        <v>3089</v>
      </c>
      <c r="C414" s="19"/>
      <c r="E414" s="19"/>
      <c r="F414" s="19"/>
      <c r="G414" s="19"/>
    </row>
    <row r="415" spans="1:7">
      <c r="A415">
        <v>413</v>
      </c>
      <c r="B415" s="19" t="s">
        <v>3091</v>
      </c>
      <c r="C415" s="19"/>
      <c r="E415" s="19"/>
      <c r="F415" s="19"/>
      <c r="G415" s="19"/>
    </row>
    <row r="416" spans="1:7">
      <c r="A416">
        <v>414</v>
      </c>
      <c r="B416" s="19" t="s">
        <v>3093</v>
      </c>
      <c r="C416" s="19"/>
      <c r="E416" s="19"/>
      <c r="F416" s="19"/>
      <c r="G416" s="19"/>
    </row>
    <row r="417" spans="1:7">
      <c r="A417">
        <v>415</v>
      </c>
      <c r="B417" s="19" t="s">
        <v>3098</v>
      </c>
      <c r="C417" s="19" t="s">
        <v>4859</v>
      </c>
      <c r="D417" s="19" t="s">
        <v>7804</v>
      </c>
      <c r="G417" s="19" t="s">
        <v>7967</v>
      </c>
    </row>
    <row r="418" spans="1:7">
      <c r="A418">
        <v>416</v>
      </c>
      <c r="B418" s="19" t="s">
        <v>3097</v>
      </c>
      <c r="C418" s="19"/>
      <c r="D418" s="19"/>
      <c r="G418" s="19"/>
    </row>
    <row r="419" spans="1:7">
      <c r="A419">
        <v>417</v>
      </c>
      <c r="B419" s="19" t="s">
        <v>4421</v>
      </c>
      <c r="C419" s="19" t="s">
        <v>4860</v>
      </c>
      <c r="E419" t="s">
        <v>7805</v>
      </c>
      <c r="F419" s="20" t="s">
        <v>4990</v>
      </c>
      <c r="G419" s="19"/>
    </row>
    <row r="420" spans="1:7">
      <c r="A420">
        <v>418</v>
      </c>
      <c r="B420" s="19" t="s">
        <v>4422</v>
      </c>
      <c r="C420" s="19" t="s">
        <v>4861</v>
      </c>
      <c r="E420" t="s">
        <v>7806</v>
      </c>
      <c r="F420" s="20" t="s">
        <v>4990</v>
      </c>
      <c r="G420" s="19"/>
    </row>
    <row r="421" spans="1:7">
      <c r="A421">
        <v>419</v>
      </c>
      <c r="B421" s="19" t="s">
        <v>4423</v>
      </c>
      <c r="C421" s="19" t="s">
        <v>4862</v>
      </c>
      <c r="E421" t="s">
        <v>7807</v>
      </c>
      <c r="F421" s="20" t="s">
        <v>4990</v>
      </c>
      <c r="G421" s="19"/>
    </row>
    <row r="422" spans="1:7">
      <c r="A422">
        <v>420</v>
      </c>
      <c r="B422" s="19" t="s">
        <v>4424</v>
      </c>
      <c r="C422" s="19" t="s">
        <v>4863</v>
      </c>
      <c r="E422" t="s">
        <v>7808</v>
      </c>
      <c r="F422" s="20" t="s">
        <v>4990</v>
      </c>
      <c r="G422" s="19"/>
    </row>
    <row r="423" spans="1:7">
      <c r="A423">
        <v>421</v>
      </c>
      <c r="B423" s="19" t="s">
        <v>4425</v>
      </c>
      <c r="C423" s="19" t="s">
        <v>4864</v>
      </c>
      <c r="E423" t="s">
        <v>7809</v>
      </c>
      <c r="F423" s="20" t="s">
        <v>4990</v>
      </c>
      <c r="G423" s="19"/>
    </row>
    <row r="424" spans="1:7">
      <c r="A424">
        <v>422</v>
      </c>
      <c r="B424" s="19" t="s">
        <v>2306</v>
      </c>
      <c r="C424" s="19" t="s">
        <v>4865</v>
      </c>
      <c r="E424" t="s">
        <v>7810</v>
      </c>
      <c r="F424" s="20" t="s">
        <v>4990</v>
      </c>
      <c r="G424" s="19"/>
    </row>
    <row r="425" spans="1:7">
      <c r="A425">
        <v>423</v>
      </c>
      <c r="B425" s="19" t="s">
        <v>4428</v>
      </c>
      <c r="C425" s="19" t="s">
        <v>4866</v>
      </c>
      <c r="E425" t="s">
        <v>7811</v>
      </c>
      <c r="F425" s="20" t="s">
        <v>4990</v>
      </c>
      <c r="G425" s="19"/>
    </row>
    <row r="426" spans="1:7">
      <c r="A426">
        <v>424</v>
      </c>
      <c r="B426" s="19" t="s">
        <v>4429</v>
      </c>
      <c r="C426" s="19" t="s">
        <v>4867</v>
      </c>
      <c r="E426" t="s">
        <v>7812</v>
      </c>
      <c r="F426" s="20" t="s">
        <v>4990</v>
      </c>
      <c r="G426" s="19"/>
    </row>
    <row r="427" spans="1:7">
      <c r="A427">
        <v>425</v>
      </c>
      <c r="B427" s="19" t="s">
        <v>4431</v>
      </c>
      <c r="C427" s="19" t="s">
        <v>4868</v>
      </c>
      <c r="E427" t="s">
        <v>7813</v>
      </c>
      <c r="F427" s="20" t="s">
        <v>4990</v>
      </c>
      <c r="G427" s="19"/>
    </row>
    <row r="428" spans="1:7">
      <c r="A428">
        <v>426</v>
      </c>
      <c r="B428" s="19" t="s">
        <v>4432</v>
      </c>
      <c r="C428" s="19" t="s">
        <v>4870</v>
      </c>
      <c r="E428" t="s">
        <v>7814</v>
      </c>
      <c r="F428" s="20" t="s">
        <v>4990</v>
      </c>
      <c r="G428" s="19"/>
    </row>
    <row r="429" spans="1:7">
      <c r="A429">
        <v>427</v>
      </c>
      <c r="B429" s="19" t="s">
        <v>4434</v>
      </c>
      <c r="C429" s="19" t="s">
        <v>4869</v>
      </c>
      <c r="E429" t="s">
        <v>7815</v>
      </c>
      <c r="F429" s="20" t="s">
        <v>4990</v>
      </c>
      <c r="G429" s="19"/>
    </row>
    <row r="430" spans="1:7">
      <c r="A430">
        <v>428</v>
      </c>
      <c r="B430" s="19" t="s">
        <v>4436</v>
      </c>
      <c r="C430" s="19" t="s">
        <v>4871</v>
      </c>
      <c r="E430" t="s">
        <v>7816</v>
      </c>
      <c r="F430" s="20" t="s">
        <v>4990</v>
      </c>
      <c r="G430" s="19"/>
    </row>
    <row r="431" spans="1:7">
      <c r="A431">
        <v>429</v>
      </c>
      <c r="B431" s="19" t="s">
        <v>4437</v>
      </c>
      <c r="C431" s="19" t="s">
        <v>4872</v>
      </c>
      <c r="E431" t="s">
        <v>7817</v>
      </c>
      <c r="F431" s="20" t="s">
        <v>4990</v>
      </c>
      <c r="G431" s="19"/>
    </row>
    <row r="432" spans="1:7">
      <c r="A432">
        <v>430</v>
      </c>
      <c r="B432" s="19" t="s">
        <v>4438</v>
      </c>
      <c r="C432" s="19" t="s">
        <v>4873</v>
      </c>
      <c r="E432" t="s">
        <v>7818</v>
      </c>
      <c r="F432" s="20" t="s">
        <v>4990</v>
      </c>
      <c r="G432" s="19"/>
    </row>
    <row r="433" spans="1:7">
      <c r="A433">
        <v>431</v>
      </c>
      <c r="B433" s="19" t="s">
        <v>4439</v>
      </c>
      <c r="C433" s="19" t="s">
        <v>4874</v>
      </c>
      <c r="E433" t="s">
        <v>7819</v>
      </c>
      <c r="F433" s="20" t="s">
        <v>4990</v>
      </c>
      <c r="G433" s="19"/>
    </row>
    <row r="434" spans="1:7">
      <c r="A434">
        <v>432</v>
      </c>
      <c r="B434" s="19" t="s">
        <v>4440</v>
      </c>
      <c r="C434" s="19" t="s">
        <v>4875</v>
      </c>
      <c r="E434" t="s">
        <v>7820</v>
      </c>
      <c r="F434" s="20" t="s">
        <v>4990</v>
      </c>
      <c r="G434" s="19"/>
    </row>
    <row r="435" spans="1:7">
      <c r="A435">
        <v>433</v>
      </c>
      <c r="B435" s="19" t="s">
        <v>4441</v>
      </c>
      <c r="C435" s="19" t="s">
        <v>4876</v>
      </c>
      <c r="E435" t="s">
        <v>7821</v>
      </c>
      <c r="F435" s="20" t="s">
        <v>4990</v>
      </c>
      <c r="G435" s="19"/>
    </row>
    <row r="436" spans="1:7">
      <c r="A436">
        <v>434</v>
      </c>
      <c r="B436" s="19" t="s">
        <v>4443</v>
      </c>
      <c r="C436" s="19"/>
      <c r="D436" s="19"/>
      <c r="E436" s="19"/>
      <c r="G436" s="19"/>
    </row>
    <row r="437" spans="1:7">
      <c r="A437">
        <v>435</v>
      </c>
      <c r="B437" s="19" t="s">
        <v>4444</v>
      </c>
      <c r="C437" s="19"/>
      <c r="E437" s="19"/>
      <c r="F437" s="19"/>
      <c r="G437" s="19"/>
    </row>
    <row r="438" spans="1:7">
      <c r="A438">
        <v>436</v>
      </c>
      <c r="B438" s="19" t="s">
        <v>4445</v>
      </c>
      <c r="C438" s="19"/>
      <c r="D438" s="19"/>
      <c r="E438" s="19"/>
      <c r="F438" s="19"/>
      <c r="G438" s="19"/>
    </row>
    <row r="439" spans="1:7">
      <c r="A439">
        <v>437</v>
      </c>
      <c r="B439" s="19" t="s">
        <v>4446</v>
      </c>
      <c r="C439" s="19"/>
      <c r="D439" s="19"/>
      <c r="E439" s="19"/>
      <c r="F439" s="19"/>
      <c r="G439" s="19"/>
    </row>
    <row r="440" spans="1:7">
      <c r="A440">
        <v>438</v>
      </c>
      <c r="B440" s="19" t="s">
        <v>4447</v>
      </c>
      <c r="C440" s="19" t="s">
        <v>4877</v>
      </c>
      <c r="E440" t="s">
        <v>7822</v>
      </c>
      <c r="F440" s="20" t="s">
        <v>4997</v>
      </c>
      <c r="G440" s="19"/>
    </row>
    <row r="441" spans="1:7">
      <c r="A441">
        <v>439</v>
      </c>
      <c r="B441" s="19" t="s">
        <v>4448</v>
      </c>
      <c r="C441" s="19" t="s">
        <v>4878</v>
      </c>
      <c r="E441" t="s">
        <v>7823</v>
      </c>
      <c r="F441" s="20" t="s">
        <v>4997</v>
      </c>
      <c r="G441" s="19"/>
    </row>
    <row r="442" spans="1:7">
      <c r="A442">
        <v>440</v>
      </c>
      <c r="B442" s="19" t="s">
        <v>4449</v>
      </c>
      <c r="C442" s="19"/>
      <c r="F442" s="19"/>
      <c r="G442" s="19"/>
    </row>
    <row r="443" spans="1:7">
      <c r="A443">
        <v>441</v>
      </c>
      <c r="B443" s="19" t="s">
        <v>4450</v>
      </c>
      <c r="C443" s="19" t="s">
        <v>4879</v>
      </c>
      <c r="E443" t="s">
        <v>7824</v>
      </c>
      <c r="F443" s="20" t="s">
        <v>4997</v>
      </c>
    </row>
    <row r="444" spans="1:7">
      <c r="A444">
        <v>442</v>
      </c>
      <c r="B444" s="19" t="s">
        <v>2339</v>
      </c>
      <c r="C444" s="19" t="s">
        <v>4880</v>
      </c>
      <c r="E444" t="s">
        <v>7825</v>
      </c>
      <c r="F444" s="20" t="s">
        <v>4997</v>
      </c>
      <c r="G444" s="19"/>
    </row>
    <row r="445" spans="1:7">
      <c r="A445">
        <v>443</v>
      </c>
      <c r="B445" s="19" t="s">
        <v>2340</v>
      </c>
      <c r="C445" s="19" t="s">
        <v>4881</v>
      </c>
      <c r="E445" t="s">
        <v>7826</v>
      </c>
      <c r="F445" s="20" t="s">
        <v>4990</v>
      </c>
      <c r="G445" s="19"/>
    </row>
    <row r="446" spans="1:7">
      <c r="A446">
        <v>444</v>
      </c>
      <c r="B446" s="19" t="s">
        <v>4453</v>
      </c>
      <c r="C446" s="19" t="s">
        <v>4882</v>
      </c>
      <c r="E446" t="s">
        <v>7827</v>
      </c>
      <c r="F446" s="20" t="s">
        <v>4997</v>
      </c>
      <c r="G446" s="19"/>
    </row>
    <row r="447" spans="1:7">
      <c r="A447">
        <v>445</v>
      </c>
      <c r="B447" s="19" t="s">
        <v>4451</v>
      </c>
      <c r="C447" s="19" t="s">
        <v>4883</v>
      </c>
      <c r="E447" t="s">
        <v>7828</v>
      </c>
      <c r="F447" s="20" t="s">
        <v>4997</v>
      </c>
      <c r="G447" s="19"/>
    </row>
    <row r="448" spans="1:7">
      <c r="A448">
        <v>446</v>
      </c>
      <c r="B448" s="19" t="s">
        <v>4452</v>
      </c>
      <c r="C448" s="19" t="s">
        <v>4884</v>
      </c>
      <c r="E448" t="s">
        <v>7829</v>
      </c>
      <c r="F448" s="20" t="s">
        <v>4997</v>
      </c>
      <c r="G448" s="19"/>
    </row>
    <row r="449" spans="1:7">
      <c r="A449">
        <v>447</v>
      </c>
      <c r="B449" s="19" t="s">
        <v>4454</v>
      </c>
      <c r="C449" s="19" t="s">
        <v>4885</v>
      </c>
      <c r="E449" t="s">
        <v>7830</v>
      </c>
      <c r="F449" s="20" t="s">
        <v>4997</v>
      </c>
      <c r="G449" s="19"/>
    </row>
    <row r="450" spans="1:7">
      <c r="A450">
        <v>448</v>
      </c>
      <c r="B450" s="19" t="s">
        <v>4456</v>
      </c>
      <c r="C450" s="19" t="s">
        <v>4886</v>
      </c>
      <c r="D450" s="19" t="s">
        <v>7831</v>
      </c>
      <c r="E450" s="19"/>
      <c r="G450" s="19" t="s">
        <v>7968</v>
      </c>
    </row>
    <row r="451" spans="1:7">
      <c r="A451">
        <v>449</v>
      </c>
      <c r="B451" s="19" t="s">
        <v>4455</v>
      </c>
      <c r="C451" s="19" t="s">
        <v>4887</v>
      </c>
      <c r="D451" s="19" t="s">
        <v>7832</v>
      </c>
      <c r="E451" s="19"/>
      <c r="F451" s="19"/>
      <c r="G451" s="19" t="s">
        <v>7969</v>
      </c>
    </row>
    <row r="452" spans="1:7">
      <c r="A452">
        <v>450</v>
      </c>
      <c r="B452" s="19" t="s">
        <v>4457</v>
      </c>
      <c r="C452" s="19" t="s">
        <v>4888</v>
      </c>
      <c r="D452" s="19" t="s">
        <v>7833</v>
      </c>
      <c r="E452" s="19"/>
      <c r="F452" s="19"/>
      <c r="G452" s="19" t="s">
        <v>7970</v>
      </c>
    </row>
    <row r="453" spans="1:7">
      <c r="A453">
        <v>451</v>
      </c>
      <c r="B453" s="19" t="s">
        <v>1322</v>
      </c>
      <c r="C453" s="19" t="s">
        <v>7423</v>
      </c>
      <c r="D453" s="19" t="s">
        <v>7834</v>
      </c>
      <c r="E453" s="19"/>
      <c r="F453" s="19"/>
      <c r="G453" s="19" t="s">
        <v>7971</v>
      </c>
    </row>
    <row r="454" spans="1:7">
      <c r="A454">
        <v>452</v>
      </c>
      <c r="B454" s="19" t="s">
        <v>1323</v>
      </c>
      <c r="C454" s="19" t="s">
        <v>7424</v>
      </c>
      <c r="D454" s="19" t="s">
        <v>7835</v>
      </c>
      <c r="E454" s="19"/>
      <c r="F454" s="19"/>
      <c r="G454" s="19" t="s">
        <v>7972</v>
      </c>
    </row>
    <row r="455" spans="1:7">
      <c r="A455">
        <v>453</v>
      </c>
      <c r="B455" s="19" t="s">
        <v>3247</v>
      </c>
      <c r="C455" s="19"/>
      <c r="D455" s="19"/>
      <c r="E455" s="19"/>
      <c r="F455" s="19"/>
      <c r="G455" s="19"/>
    </row>
    <row r="456" spans="1:7">
      <c r="A456">
        <v>454</v>
      </c>
      <c r="B456" s="19" t="s">
        <v>3248</v>
      </c>
      <c r="C456" s="19"/>
      <c r="D456" s="19"/>
      <c r="E456" s="19"/>
      <c r="F456" s="19"/>
      <c r="G456" s="19"/>
    </row>
    <row r="457" spans="1:7">
      <c r="A457">
        <v>455</v>
      </c>
      <c r="B457" s="19" t="s">
        <v>3251</v>
      </c>
      <c r="C457" s="19"/>
      <c r="D457" s="19"/>
      <c r="E457" s="19"/>
      <c r="F457" s="19"/>
      <c r="G457" s="19"/>
    </row>
    <row r="458" spans="1:7">
      <c r="A458">
        <v>456</v>
      </c>
      <c r="B458" s="19" t="s">
        <v>3253</v>
      </c>
      <c r="C458" s="19"/>
      <c r="D458" s="19"/>
      <c r="E458" s="19"/>
      <c r="F458" s="19"/>
      <c r="G458" s="19"/>
    </row>
    <row r="459" spans="1:7">
      <c r="A459">
        <v>457</v>
      </c>
      <c r="B459" s="19" t="s">
        <v>7477</v>
      </c>
      <c r="C459" s="19" t="s">
        <v>7540</v>
      </c>
      <c r="E459" t="s">
        <v>7836</v>
      </c>
      <c r="F459" s="20" t="s">
        <v>4985</v>
      </c>
      <c r="G459" s="19"/>
    </row>
    <row r="460" spans="1:7">
      <c r="A460">
        <v>458</v>
      </c>
      <c r="B460" s="19" t="s">
        <v>3257</v>
      </c>
      <c r="C460" s="19"/>
      <c r="F460" s="19"/>
      <c r="G460" s="19"/>
    </row>
    <row r="461" spans="1:7">
      <c r="A461">
        <v>459</v>
      </c>
      <c r="B461" s="19" t="s">
        <v>7478</v>
      </c>
      <c r="C461" s="19" t="s">
        <v>7541</v>
      </c>
      <c r="E461" t="s">
        <v>7837</v>
      </c>
      <c r="F461" s="20" t="s">
        <v>4985</v>
      </c>
      <c r="G461" s="19"/>
    </row>
    <row r="462" spans="1:7">
      <c r="A462">
        <v>460</v>
      </c>
      <c r="B462" s="19" t="s">
        <v>3263</v>
      </c>
      <c r="C462" s="19"/>
      <c r="G462" s="19"/>
    </row>
    <row r="463" spans="1:7">
      <c r="A463">
        <v>461</v>
      </c>
      <c r="B463" s="19" t="s">
        <v>3265</v>
      </c>
      <c r="C463" s="19" t="s">
        <v>4889</v>
      </c>
      <c r="E463" t="s">
        <v>7838</v>
      </c>
      <c r="F463" s="20" t="s">
        <v>4985</v>
      </c>
      <c r="G463" s="19"/>
    </row>
    <row r="464" spans="1:7">
      <c r="A464">
        <v>462</v>
      </c>
      <c r="B464" s="19" t="s">
        <v>3266</v>
      </c>
      <c r="C464" s="19" t="s">
        <v>7542</v>
      </c>
      <c r="E464" t="s">
        <v>7839</v>
      </c>
      <c r="F464" s="20" t="s">
        <v>4985</v>
      </c>
      <c r="G464" s="19"/>
    </row>
    <row r="465" spans="1:7">
      <c r="A465">
        <v>463</v>
      </c>
      <c r="B465" s="19" t="s">
        <v>7483</v>
      </c>
      <c r="C465" s="19" t="s">
        <v>7543</v>
      </c>
      <c r="E465" t="s">
        <v>7840</v>
      </c>
      <c r="F465" s="20" t="s">
        <v>4985</v>
      </c>
      <c r="G465" s="19"/>
    </row>
    <row r="466" spans="1:7">
      <c r="A466">
        <v>464</v>
      </c>
      <c r="B466" s="19" t="s">
        <v>7480</v>
      </c>
      <c r="C466" s="19" t="s">
        <v>7546</v>
      </c>
      <c r="E466" t="s">
        <v>7841</v>
      </c>
      <c r="F466" s="20" t="s">
        <v>4985</v>
      </c>
      <c r="G466" s="19"/>
    </row>
    <row r="467" spans="1:7">
      <c r="A467">
        <v>465</v>
      </c>
      <c r="B467" s="19" t="s">
        <v>7482</v>
      </c>
      <c r="C467" s="19" t="s">
        <v>7547</v>
      </c>
      <c r="E467" t="s">
        <v>7842</v>
      </c>
      <c r="F467" s="20" t="s">
        <v>4985</v>
      </c>
      <c r="G467" s="19"/>
    </row>
    <row r="468" spans="1:7">
      <c r="A468">
        <v>466</v>
      </c>
      <c r="B468" s="19" t="s">
        <v>7484</v>
      </c>
      <c r="C468" s="19" t="s">
        <v>7544</v>
      </c>
      <c r="E468" t="s">
        <v>7843</v>
      </c>
      <c r="F468" s="20" t="s">
        <v>4985</v>
      </c>
      <c r="G468" s="19"/>
    </row>
    <row r="469" spans="1:7">
      <c r="A469">
        <v>467</v>
      </c>
      <c r="B469" s="19" t="s">
        <v>7487</v>
      </c>
      <c r="C469" s="19" t="s">
        <v>7545</v>
      </c>
      <c r="E469" t="s">
        <v>7844</v>
      </c>
      <c r="F469" s="20" t="s">
        <v>4985</v>
      </c>
      <c r="G469" s="19"/>
    </row>
    <row r="470" spans="1:7">
      <c r="A470">
        <v>468</v>
      </c>
      <c r="B470" s="19" t="s">
        <v>7488</v>
      </c>
      <c r="C470" s="19" t="s">
        <v>7548</v>
      </c>
      <c r="E470" t="s">
        <v>7845</v>
      </c>
      <c r="F470" s="20" t="s">
        <v>4985</v>
      </c>
      <c r="G470" s="19"/>
    </row>
    <row r="471" spans="1:7">
      <c r="A471">
        <v>469</v>
      </c>
      <c r="B471" s="19" t="s">
        <v>7490</v>
      </c>
      <c r="C471" s="19" t="s">
        <v>7549</v>
      </c>
      <c r="E471" t="s">
        <v>7846</v>
      </c>
      <c r="F471" s="20" t="s">
        <v>4985</v>
      </c>
      <c r="G471" s="19"/>
    </row>
    <row r="472" spans="1:7">
      <c r="A472">
        <v>470</v>
      </c>
      <c r="B472" s="19" t="s">
        <v>7489</v>
      </c>
      <c r="C472" s="19" t="s">
        <v>7550</v>
      </c>
      <c r="E472" t="s">
        <v>7847</v>
      </c>
      <c r="F472" s="20" t="s">
        <v>4985</v>
      </c>
      <c r="G472" s="19"/>
    </row>
    <row r="473" spans="1:7">
      <c r="A473">
        <v>471</v>
      </c>
      <c r="B473" s="19" t="s">
        <v>7491</v>
      </c>
      <c r="C473" s="19" t="s">
        <v>7551</v>
      </c>
      <c r="E473" t="s">
        <v>7848</v>
      </c>
      <c r="F473" s="20" t="s">
        <v>4985</v>
      </c>
      <c r="G473" s="19"/>
    </row>
    <row r="474" spans="1:7">
      <c r="A474">
        <v>472</v>
      </c>
      <c r="B474" s="19" t="s">
        <v>7492</v>
      </c>
      <c r="C474" s="19" t="s">
        <v>7552</v>
      </c>
      <c r="E474" t="s">
        <v>7849</v>
      </c>
      <c r="F474" s="20" t="s">
        <v>4985</v>
      </c>
      <c r="G474" s="19"/>
    </row>
    <row r="475" spans="1:7">
      <c r="A475">
        <v>473</v>
      </c>
      <c r="B475" s="19" t="s">
        <v>7493</v>
      </c>
      <c r="C475" s="19"/>
      <c r="F475" s="19"/>
      <c r="G475" s="19"/>
    </row>
    <row r="476" spans="1:7">
      <c r="A476">
        <v>474</v>
      </c>
      <c r="B476" s="19" t="s">
        <v>7500</v>
      </c>
      <c r="C476" s="19"/>
      <c r="F476" s="19"/>
      <c r="G476" s="19"/>
    </row>
    <row r="477" spans="1:7">
      <c r="A477">
        <v>475</v>
      </c>
      <c r="B477" s="19" t="s">
        <v>7498</v>
      </c>
      <c r="C477" s="19" t="s">
        <v>7553</v>
      </c>
      <c r="E477" t="s">
        <v>7850</v>
      </c>
      <c r="F477" s="20" t="s">
        <v>4985</v>
      </c>
      <c r="G477" s="19"/>
    </row>
    <row r="478" spans="1:7">
      <c r="A478">
        <v>476</v>
      </c>
      <c r="B478" s="19" t="s">
        <v>7499</v>
      </c>
      <c r="C478" s="19" t="s">
        <v>7554</v>
      </c>
      <c r="E478" t="s">
        <v>7851</v>
      </c>
      <c r="F478" s="20" t="s">
        <v>4985</v>
      </c>
      <c r="G478" s="19"/>
    </row>
    <row r="479" spans="1:7">
      <c r="A479">
        <v>477</v>
      </c>
      <c r="B479" s="19" t="s">
        <v>7501</v>
      </c>
      <c r="C479" s="19" t="s">
        <v>7555</v>
      </c>
      <c r="E479" t="s">
        <v>7852</v>
      </c>
      <c r="F479" s="20" t="s">
        <v>4985</v>
      </c>
      <c r="G479" s="19"/>
    </row>
    <row r="480" spans="1:7">
      <c r="A480">
        <v>478</v>
      </c>
      <c r="B480" s="19" t="s">
        <v>7502</v>
      </c>
      <c r="C480" s="19" t="s">
        <v>7556</v>
      </c>
      <c r="E480" t="s">
        <v>7853</v>
      </c>
      <c r="F480" s="20" t="s">
        <v>4985</v>
      </c>
      <c r="G480" s="19"/>
    </row>
    <row r="481" spans="1:7">
      <c r="A481">
        <v>479</v>
      </c>
      <c r="B481" s="19" t="s">
        <v>7503</v>
      </c>
      <c r="C481" s="19" t="s">
        <v>7557</v>
      </c>
      <c r="E481" t="s">
        <v>7854</v>
      </c>
      <c r="F481" s="20" t="s">
        <v>4985</v>
      </c>
      <c r="G481" s="19"/>
    </row>
    <row r="482" spans="1:7">
      <c r="A482">
        <v>480</v>
      </c>
      <c r="B482" s="19" t="s">
        <v>7504</v>
      </c>
      <c r="C482" s="19" t="s">
        <v>7558</v>
      </c>
      <c r="E482" t="s">
        <v>7855</v>
      </c>
      <c r="F482" s="20" t="s">
        <v>4985</v>
      </c>
      <c r="G482" s="19"/>
    </row>
    <row r="483" spans="1:7">
      <c r="A483">
        <v>481</v>
      </c>
      <c r="B483" s="19" t="s">
        <v>7506</v>
      </c>
      <c r="C483" s="19" t="s">
        <v>7559</v>
      </c>
      <c r="E483" t="s">
        <v>7856</v>
      </c>
      <c r="F483" s="20" t="s">
        <v>4985</v>
      </c>
      <c r="G483" s="19"/>
    </row>
    <row r="484" spans="1:7">
      <c r="A484">
        <v>482</v>
      </c>
      <c r="B484" s="19" t="s">
        <v>7505</v>
      </c>
      <c r="C484" s="19" t="s">
        <v>7560</v>
      </c>
      <c r="E484" t="s">
        <v>7857</v>
      </c>
      <c r="F484" s="20" t="s">
        <v>4985</v>
      </c>
      <c r="G484" s="19"/>
    </row>
    <row r="485" spans="1:7">
      <c r="A485">
        <v>483</v>
      </c>
      <c r="B485" s="19" t="s">
        <v>4459</v>
      </c>
      <c r="C485" s="19" t="s">
        <v>4890</v>
      </c>
      <c r="D485" t="s">
        <v>7858</v>
      </c>
      <c r="G485" s="19" t="s">
        <v>9632</v>
      </c>
    </row>
    <row r="486" spans="1:7">
      <c r="A486">
        <v>484</v>
      </c>
      <c r="B486" s="19" t="s">
        <v>4460</v>
      </c>
      <c r="C486" s="19" t="s">
        <v>4891</v>
      </c>
      <c r="E486" t="s">
        <v>7859</v>
      </c>
      <c r="F486" s="20" t="s">
        <v>4991</v>
      </c>
      <c r="G486" s="19"/>
    </row>
    <row r="487" spans="1:7">
      <c r="A487">
        <v>485</v>
      </c>
      <c r="B487" s="19" t="s">
        <v>4461</v>
      </c>
      <c r="C487" s="19" t="s">
        <v>7425</v>
      </c>
      <c r="D487" s="19" t="s">
        <v>7860</v>
      </c>
      <c r="E487" s="19"/>
      <c r="F487" s="19"/>
      <c r="G487" s="19" t="s">
        <v>7973</v>
      </c>
    </row>
    <row r="488" spans="1:7">
      <c r="A488">
        <v>486</v>
      </c>
      <c r="B488" s="19" t="s">
        <v>4463</v>
      </c>
      <c r="C488" s="19" t="s">
        <v>4892</v>
      </c>
      <c r="D488" s="19" t="s">
        <v>7861</v>
      </c>
      <c r="E488" s="19"/>
      <c r="F488" s="19"/>
      <c r="G488" s="19" t="s">
        <v>7974</v>
      </c>
    </row>
    <row r="489" spans="1:7">
      <c r="A489">
        <v>487</v>
      </c>
      <c r="B489" s="19" t="s">
        <v>1330</v>
      </c>
      <c r="C489" s="19" t="s">
        <v>4893</v>
      </c>
      <c r="D489" s="19" t="s">
        <v>7862</v>
      </c>
      <c r="E489" s="19"/>
      <c r="F489" s="19"/>
      <c r="G489" s="19" t="s">
        <v>7975</v>
      </c>
    </row>
    <row r="490" spans="1:7">
      <c r="A490">
        <v>488</v>
      </c>
      <c r="B490" s="19" t="s">
        <v>1331</v>
      </c>
      <c r="C490" s="19" t="s">
        <v>4894</v>
      </c>
      <c r="D490" s="19" t="s">
        <v>7863</v>
      </c>
      <c r="E490" s="19"/>
      <c r="F490" s="19"/>
      <c r="G490" s="19" t="s">
        <v>7976</v>
      </c>
    </row>
    <row r="491" spans="1:7">
      <c r="A491">
        <v>489</v>
      </c>
      <c r="B491" s="19" t="s">
        <v>4468</v>
      </c>
      <c r="C491" s="19" t="s">
        <v>4895</v>
      </c>
      <c r="D491" s="19" t="s">
        <v>7864</v>
      </c>
      <c r="E491" s="19"/>
      <c r="F491" s="19"/>
      <c r="G491" s="19" t="s">
        <v>7977</v>
      </c>
    </row>
    <row r="492" spans="1:7">
      <c r="A492">
        <v>490</v>
      </c>
      <c r="B492" s="19" t="s">
        <v>4478</v>
      </c>
      <c r="C492" s="19" t="s">
        <v>4896</v>
      </c>
      <c r="D492" s="19" t="s">
        <v>7865</v>
      </c>
      <c r="E492" s="19"/>
      <c r="F492" s="19"/>
      <c r="G492" s="19" t="s">
        <v>7978</v>
      </c>
    </row>
    <row r="493" spans="1:7">
      <c r="A493">
        <v>491</v>
      </c>
      <c r="B493" s="19" t="s">
        <v>4479</v>
      </c>
      <c r="C493" s="19" t="s">
        <v>4897</v>
      </c>
      <c r="D493" s="19" t="s">
        <v>7866</v>
      </c>
      <c r="E493" s="19"/>
      <c r="F493" s="19"/>
      <c r="G493" s="19" t="s">
        <v>7979</v>
      </c>
    </row>
    <row r="494" spans="1:7">
      <c r="A494">
        <v>492</v>
      </c>
      <c r="B494" s="19" t="s">
        <v>4480</v>
      </c>
      <c r="C494" s="19" t="s">
        <v>4898</v>
      </c>
      <c r="D494" s="19" t="s">
        <v>7867</v>
      </c>
      <c r="E494" s="19"/>
      <c r="F494" s="19"/>
      <c r="G494" s="19" t="s">
        <v>7980</v>
      </c>
    </row>
    <row r="495" spans="1:7">
      <c r="A495">
        <v>493</v>
      </c>
      <c r="B495" s="19" t="s">
        <v>4483</v>
      </c>
      <c r="C495" s="19" t="s">
        <v>4899</v>
      </c>
      <c r="D495" s="19" t="s">
        <v>7868</v>
      </c>
      <c r="E495" s="19"/>
      <c r="F495" s="19"/>
      <c r="G495" s="19" t="s">
        <v>7981</v>
      </c>
    </row>
    <row r="496" spans="1:7">
      <c r="A496">
        <v>494</v>
      </c>
      <c r="B496" s="19" t="s">
        <v>4484</v>
      </c>
      <c r="C496" s="19" t="s">
        <v>4900</v>
      </c>
      <c r="D496" s="19" t="s">
        <v>7869</v>
      </c>
      <c r="E496" s="19"/>
      <c r="F496" s="19"/>
      <c r="G496" s="19" t="s">
        <v>7982</v>
      </c>
    </row>
    <row r="497" spans="1:7">
      <c r="A497">
        <v>495</v>
      </c>
      <c r="B497" s="19" t="s">
        <v>4485</v>
      </c>
      <c r="C497" s="19" t="s">
        <v>4901</v>
      </c>
      <c r="D497" s="19" t="s">
        <v>7870</v>
      </c>
      <c r="E497" s="19"/>
      <c r="F497" s="19"/>
      <c r="G497" s="19" t="s">
        <v>7983</v>
      </c>
    </row>
    <row r="498" spans="1:7">
      <c r="A498">
        <v>496</v>
      </c>
      <c r="B498" s="19" t="s">
        <v>4486</v>
      </c>
      <c r="C498" s="19" t="s">
        <v>4902</v>
      </c>
      <c r="D498" s="19" t="s">
        <v>7871</v>
      </c>
      <c r="E498" s="19"/>
      <c r="F498" s="19"/>
      <c r="G498" s="19" t="s">
        <v>7984</v>
      </c>
    </row>
    <row r="499" spans="1:7">
      <c r="A499">
        <v>497</v>
      </c>
      <c r="B499" s="19" t="s">
        <v>4487</v>
      </c>
      <c r="C499" s="19" t="s">
        <v>4905</v>
      </c>
      <c r="D499" s="19" t="s">
        <v>7872</v>
      </c>
      <c r="E499" s="19"/>
      <c r="F499" s="19"/>
      <c r="G499" s="19" t="s">
        <v>7985</v>
      </c>
    </row>
    <row r="500" spans="1:7">
      <c r="A500">
        <v>498</v>
      </c>
      <c r="B500" s="19" t="s">
        <v>2420</v>
      </c>
      <c r="C500" s="19" t="s">
        <v>4903</v>
      </c>
      <c r="D500" s="19" t="s">
        <v>7873</v>
      </c>
      <c r="E500" s="19"/>
      <c r="F500" s="19"/>
      <c r="G500" s="19" t="s">
        <v>7986</v>
      </c>
    </row>
    <row r="501" spans="1:7">
      <c r="A501">
        <v>499</v>
      </c>
      <c r="B501" s="19" t="s">
        <v>2422</v>
      </c>
      <c r="C501" s="19" t="s">
        <v>4904</v>
      </c>
      <c r="D501" s="19" t="s">
        <v>7874</v>
      </c>
      <c r="E501" s="19"/>
      <c r="F501" s="19"/>
      <c r="G501" s="19" t="s">
        <v>7987</v>
      </c>
    </row>
    <row r="502" spans="1:7">
      <c r="A502">
        <v>500</v>
      </c>
      <c r="B502" s="19" t="s">
        <v>4488</v>
      </c>
      <c r="C502" s="19" t="s">
        <v>4906</v>
      </c>
      <c r="D502" s="19" t="s">
        <v>7875</v>
      </c>
      <c r="E502" s="19"/>
      <c r="F502" s="19"/>
      <c r="G502" s="19" t="s">
        <v>7988</v>
      </c>
    </row>
    <row r="503" spans="1:7">
      <c r="A503">
        <v>501</v>
      </c>
      <c r="B503" s="19" t="s">
        <v>2426</v>
      </c>
      <c r="C503" s="19" t="s">
        <v>4907</v>
      </c>
      <c r="D503" s="19" t="s">
        <v>7876</v>
      </c>
      <c r="E503" s="19"/>
      <c r="G503" s="19" t="s">
        <v>7989</v>
      </c>
    </row>
    <row r="504" spans="1:7">
      <c r="A504">
        <v>502</v>
      </c>
      <c r="B504" s="19" t="s">
        <v>4489</v>
      </c>
      <c r="C504" s="19" t="s">
        <v>4908</v>
      </c>
      <c r="E504" t="s">
        <v>7877</v>
      </c>
      <c r="F504" s="20" t="s">
        <v>4985</v>
      </c>
      <c r="G504" s="19"/>
    </row>
    <row r="505" spans="1:7">
      <c r="A505">
        <v>503</v>
      </c>
      <c r="B505" s="19" t="s">
        <v>4490</v>
      </c>
      <c r="C505" s="19" t="s">
        <v>9622</v>
      </c>
      <c r="D505" s="19" t="s">
        <v>9626</v>
      </c>
      <c r="E505" s="19"/>
      <c r="G505" s="19" t="s">
        <v>9633</v>
      </c>
    </row>
    <row r="506" spans="1:7">
      <c r="A506">
        <v>504</v>
      </c>
      <c r="B506" s="19" t="s">
        <v>4491</v>
      </c>
      <c r="C506" s="19" t="s">
        <v>4909</v>
      </c>
      <c r="D506" s="19" t="s">
        <v>7878</v>
      </c>
      <c r="E506" s="19"/>
      <c r="F506" s="19"/>
      <c r="G506" s="19" t="s">
        <v>7990</v>
      </c>
    </row>
    <row r="507" spans="1:7">
      <c r="A507">
        <v>505</v>
      </c>
      <c r="B507" s="19" t="s">
        <v>4492</v>
      </c>
      <c r="C507" s="19" t="s">
        <v>4911</v>
      </c>
      <c r="D507" s="19" t="s">
        <v>7879</v>
      </c>
      <c r="E507" s="19"/>
      <c r="F507" s="19"/>
      <c r="G507" s="19" t="s">
        <v>7991</v>
      </c>
    </row>
    <row r="508" spans="1:7">
      <c r="A508">
        <v>506</v>
      </c>
      <c r="B508" s="19" t="s">
        <v>4494</v>
      </c>
      <c r="C508" s="19" t="s">
        <v>4910</v>
      </c>
      <c r="D508" s="19" t="s">
        <v>7880</v>
      </c>
      <c r="E508" s="19"/>
      <c r="F508" s="19"/>
      <c r="G508" s="19" t="s">
        <v>7992</v>
      </c>
    </row>
    <row r="509" spans="1:7">
      <c r="A509">
        <v>507</v>
      </c>
      <c r="B509" s="19" t="s">
        <v>4493</v>
      </c>
      <c r="C509" s="19" t="s">
        <v>4912</v>
      </c>
      <c r="D509" s="19" t="s">
        <v>7881</v>
      </c>
      <c r="E509" s="19"/>
      <c r="F509" s="19"/>
      <c r="G509" s="19" t="s">
        <v>7993</v>
      </c>
    </row>
    <row r="510" spans="1:7">
      <c r="A510">
        <v>508</v>
      </c>
      <c r="B510" s="19" t="s">
        <v>4497</v>
      </c>
      <c r="C510" s="19" t="s">
        <v>4913</v>
      </c>
      <c r="D510" s="19" t="s">
        <v>7882</v>
      </c>
      <c r="E510" s="19"/>
      <c r="F510" s="19"/>
      <c r="G510" s="19" t="s">
        <v>7994</v>
      </c>
    </row>
    <row r="511" spans="1:7">
      <c r="A511">
        <v>509</v>
      </c>
      <c r="B511" s="19" t="s">
        <v>4498</v>
      </c>
      <c r="C511" s="19" t="s">
        <v>4914</v>
      </c>
      <c r="D511" s="19" t="s">
        <v>7883</v>
      </c>
      <c r="E511" s="19"/>
      <c r="F511" s="19"/>
      <c r="G511" s="19" t="s">
        <v>7995</v>
      </c>
    </row>
    <row r="512" spans="1:7">
      <c r="A512">
        <v>510</v>
      </c>
      <c r="B512" s="19" t="s">
        <v>4496</v>
      </c>
      <c r="C512" s="19" t="s">
        <v>4916</v>
      </c>
      <c r="D512" s="19" t="s">
        <v>7884</v>
      </c>
      <c r="E512" s="19"/>
      <c r="F512" s="19"/>
      <c r="G512" s="19" t="s">
        <v>7996</v>
      </c>
    </row>
    <row r="513" spans="1:7">
      <c r="A513">
        <v>511</v>
      </c>
      <c r="B513" s="19" t="s">
        <v>4495</v>
      </c>
      <c r="C513" s="19" t="s">
        <v>4915</v>
      </c>
      <c r="D513" s="19" t="s">
        <v>7885</v>
      </c>
      <c r="E513" s="19"/>
      <c r="F513" s="19"/>
      <c r="G513" s="19" t="s">
        <v>7997</v>
      </c>
    </row>
    <row r="514" spans="1:7">
      <c r="A514">
        <v>512</v>
      </c>
      <c r="B514" s="19" t="s">
        <v>7507</v>
      </c>
      <c r="C514" s="19" t="s">
        <v>7561</v>
      </c>
      <c r="E514" t="s">
        <v>7886</v>
      </c>
      <c r="F514" s="20" t="s">
        <v>4985</v>
      </c>
      <c r="G514" s="19"/>
    </row>
    <row r="515" spans="1:7">
      <c r="A515">
        <v>513</v>
      </c>
      <c r="B515" s="19" t="s">
        <v>7508</v>
      </c>
      <c r="C515" s="19" t="s">
        <v>7562</v>
      </c>
      <c r="E515" t="s">
        <v>7887</v>
      </c>
      <c r="F515" s="20" t="s">
        <v>4985</v>
      </c>
      <c r="G515" s="19"/>
    </row>
    <row r="516" spans="1:7">
      <c r="A516">
        <v>514</v>
      </c>
      <c r="B516" s="19" t="s">
        <v>7509</v>
      </c>
      <c r="C516" s="19" t="s">
        <v>7564</v>
      </c>
      <c r="E516" t="s">
        <v>7888</v>
      </c>
      <c r="F516" s="20" t="s">
        <v>4985</v>
      </c>
      <c r="G516" s="19"/>
    </row>
    <row r="517" spans="1:7">
      <c r="A517">
        <v>515</v>
      </c>
      <c r="B517" s="19" t="s">
        <v>7510</v>
      </c>
      <c r="C517" s="19" t="s">
        <v>7563</v>
      </c>
      <c r="E517" t="s">
        <v>7889</v>
      </c>
      <c r="F517" s="20" t="s">
        <v>4985</v>
      </c>
      <c r="G517" s="19"/>
    </row>
    <row r="518" spans="1:7">
      <c r="A518">
        <v>516</v>
      </c>
      <c r="B518" s="19" t="s">
        <v>7511</v>
      </c>
      <c r="C518" s="19" t="s">
        <v>7570</v>
      </c>
      <c r="E518" t="s">
        <v>7890</v>
      </c>
      <c r="F518" s="20" t="s">
        <v>4985</v>
      </c>
      <c r="G518" s="19"/>
    </row>
    <row r="519" spans="1:7">
      <c r="A519">
        <v>517</v>
      </c>
      <c r="B519" s="19" t="s">
        <v>7513</v>
      </c>
      <c r="C519" s="19" t="s">
        <v>7565</v>
      </c>
      <c r="E519" t="s">
        <v>7891</v>
      </c>
      <c r="F519" s="20" t="s">
        <v>4985</v>
      </c>
      <c r="G519" s="19"/>
    </row>
    <row r="520" spans="1:7">
      <c r="A520">
        <v>518</v>
      </c>
      <c r="B520" s="19" t="s">
        <v>7514</v>
      </c>
      <c r="C520" s="19" t="s">
        <v>7567</v>
      </c>
      <c r="E520" t="s">
        <v>7892</v>
      </c>
      <c r="F520" s="20" t="s">
        <v>4985</v>
      </c>
      <c r="G520" s="19"/>
    </row>
    <row r="521" spans="1:7">
      <c r="A521">
        <v>519</v>
      </c>
      <c r="B521" s="19" t="s">
        <v>7512</v>
      </c>
      <c r="C521" s="19" t="s">
        <v>7566</v>
      </c>
      <c r="E521" t="s">
        <v>7893</v>
      </c>
      <c r="F521" s="20" t="s">
        <v>4985</v>
      </c>
      <c r="G521" s="19"/>
    </row>
    <row r="522" spans="1:7">
      <c r="A522">
        <v>520</v>
      </c>
      <c r="B522" s="19" t="s">
        <v>7515</v>
      </c>
      <c r="C522" s="19" t="s">
        <v>7568</v>
      </c>
      <c r="E522" t="s">
        <v>7894</v>
      </c>
      <c r="F522" s="20" t="s">
        <v>4985</v>
      </c>
      <c r="G522" s="19"/>
    </row>
    <row r="523" spans="1:7">
      <c r="A523">
        <v>521</v>
      </c>
      <c r="B523" s="19" t="s">
        <v>7516</v>
      </c>
      <c r="C523" s="19" t="s">
        <v>7569</v>
      </c>
      <c r="E523" t="s">
        <v>7895</v>
      </c>
      <c r="F523" s="20" t="s">
        <v>4985</v>
      </c>
      <c r="G523" s="19"/>
    </row>
    <row r="524" spans="1:7">
      <c r="A524">
        <v>522</v>
      </c>
      <c r="B524" s="19" t="s">
        <v>4500</v>
      </c>
      <c r="C524" s="19" t="s">
        <v>4917</v>
      </c>
      <c r="D524" s="19" t="s">
        <v>7896</v>
      </c>
      <c r="E524" s="19"/>
      <c r="F524" s="19"/>
      <c r="G524" s="19" t="s">
        <v>7998</v>
      </c>
    </row>
    <row r="525" spans="1:7">
      <c r="A525">
        <v>523</v>
      </c>
      <c r="B525" s="19" t="s">
        <v>4501</v>
      </c>
      <c r="C525" s="19" t="s">
        <v>4918</v>
      </c>
      <c r="D525" s="19" t="s">
        <v>7897</v>
      </c>
      <c r="E525" s="19"/>
      <c r="F525" s="19"/>
      <c r="G525" s="19" t="s">
        <v>7999</v>
      </c>
    </row>
    <row r="526" spans="1:7">
      <c r="A526">
        <v>524</v>
      </c>
      <c r="B526" s="19" t="s">
        <v>4502</v>
      </c>
      <c r="C526" s="19" t="s">
        <v>4919</v>
      </c>
      <c r="D526" s="19" t="s">
        <v>7898</v>
      </c>
      <c r="E526" s="19"/>
      <c r="F526" s="19"/>
      <c r="G526" s="19" t="s">
        <v>8000</v>
      </c>
    </row>
    <row r="527" spans="1:7">
      <c r="A527">
        <v>525</v>
      </c>
      <c r="B527" s="19" t="s">
        <v>4503</v>
      </c>
      <c r="C527" s="19" t="s">
        <v>9623</v>
      </c>
      <c r="D527" s="19" t="s">
        <v>9627</v>
      </c>
      <c r="E527" s="19"/>
      <c r="F527" s="19"/>
      <c r="G527" s="19" t="s">
        <v>9634</v>
      </c>
    </row>
    <row r="528" spans="1:7">
      <c r="A528">
        <v>526</v>
      </c>
      <c r="B528" s="19" t="s">
        <v>4504</v>
      </c>
      <c r="C528" s="19" t="s">
        <v>7382</v>
      </c>
      <c r="D528" s="19" t="s">
        <v>7899</v>
      </c>
      <c r="E528" s="19"/>
      <c r="F528" s="19"/>
      <c r="G528" s="19" t="s">
        <v>8001</v>
      </c>
    </row>
    <row r="529" spans="1:7">
      <c r="A529">
        <v>527</v>
      </c>
      <c r="B529" s="19" t="s">
        <v>4505</v>
      </c>
      <c r="C529" s="19" t="s">
        <v>4920</v>
      </c>
      <c r="D529" s="19" t="s">
        <v>7900</v>
      </c>
      <c r="E529" s="19"/>
      <c r="F529" s="19"/>
      <c r="G529" s="19" t="s">
        <v>8002</v>
      </c>
    </row>
    <row r="530" spans="1:7">
      <c r="A530">
        <v>528</v>
      </c>
      <c r="B530" s="19" t="s">
        <v>4511</v>
      </c>
      <c r="C530" s="19" t="s">
        <v>4921</v>
      </c>
      <c r="D530" s="19" t="s">
        <v>7901</v>
      </c>
      <c r="E530" s="19"/>
      <c r="F530" s="19"/>
      <c r="G530" s="19" t="s">
        <v>8003</v>
      </c>
    </row>
    <row r="531" spans="1:7">
      <c r="A531">
        <v>529</v>
      </c>
      <c r="B531" s="19" t="s">
        <v>4509</v>
      </c>
      <c r="C531" s="19" t="s">
        <v>4922</v>
      </c>
      <c r="D531" s="19" t="s">
        <v>7902</v>
      </c>
      <c r="E531" s="19"/>
      <c r="F531" s="19"/>
      <c r="G531" s="19" t="s">
        <v>8004</v>
      </c>
    </row>
    <row r="532" spans="1:7">
      <c r="A532">
        <v>530</v>
      </c>
      <c r="B532" s="19" t="s">
        <v>4510</v>
      </c>
      <c r="C532" s="19" t="s">
        <v>4923</v>
      </c>
      <c r="D532" s="19" t="s">
        <v>7903</v>
      </c>
      <c r="E532" s="19"/>
      <c r="F532" s="19"/>
      <c r="G532" s="19" t="s">
        <v>8005</v>
      </c>
    </row>
    <row r="533" spans="1:7">
      <c r="A533">
        <v>531</v>
      </c>
      <c r="B533" s="19" t="s">
        <v>4512</v>
      </c>
      <c r="C533" s="19" t="s">
        <v>4924</v>
      </c>
      <c r="D533" s="19" t="s">
        <v>7904</v>
      </c>
      <c r="E533" s="19"/>
      <c r="F533" s="19"/>
      <c r="G533" s="19" t="s">
        <v>8006</v>
      </c>
    </row>
    <row r="534" spans="1:7">
      <c r="A534">
        <v>532</v>
      </c>
      <c r="B534" s="19" t="s">
        <v>4513</v>
      </c>
      <c r="C534" s="19" t="s">
        <v>4925</v>
      </c>
      <c r="D534" s="19" t="s">
        <v>7905</v>
      </c>
      <c r="E534" s="19"/>
      <c r="F534" s="19"/>
      <c r="G534" s="19" t="s">
        <v>8007</v>
      </c>
    </row>
    <row r="535" spans="1:7">
      <c r="A535">
        <v>533</v>
      </c>
      <c r="B535" s="19" t="s">
        <v>4514</v>
      </c>
      <c r="C535" s="19" t="s">
        <v>4926</v>
      </c>
      <c r="D535" s="19" t="s">
        <v>7906</v>
      </c>
      <c r="E535" s="19"/>
      <c r="F535" s="19"/>
      <c r="G535" s="19" t="s">
        <v>8008</v>
      </c>
    </row>
    <row r="536" spans="1:7">
      <c r="A536">
        <v>534</v>
      </c>
      <c r="B536" s="19" t="s">
        <v>4515</v>
      </c>
      <c r="C536" s="19" t="s">
        <v>4927</v>
      </c>
      <c r="D536" s="19" t="s">
        <v>7907</v>
      </c>
      <c r="E536" s="19"/>
      <c r="F536" s="19"/>
      <c r="G536" s="19" t="s">
        <v>8009</v>
      </c>
    </row>
    <row r="537" spans="1:7">
      <c r="A537">
        <v>535</v>
      </c>
      <c r="B537" s="19" t="s">
        <v>1348</v>
      </c>
      <c r="C537" s="19" t="s">
        <v>4928</v>
      </c>
      <c r="D537" s="19" t="s">
        <v>7908</v>
      </c>
      <c r="E537" s="19"/>
      <c r="F537" s="19"/>
      <c r="G537" s="19" t="s">
        <v>8010</v>
      </c>
    </row>
    <row r="538" spans="1:7">
      <c r="A538">
        <v>536</v>
      </c>
      <c r="B538" s="19" t="s">
        <v>2449</v>
      </c>
      <c r="C538" s="19" t="s">
        <v>4929</v>
      </c>
      <c r="D538" s="19" t="s">
        <v>7909</v>
      </c>
      <c r="E538" s="19"/>
      <c r="F538" s="19"/>
      <c r="G538" s="19" t="s">
        <v>8011</v>
      </c>
    </row>
    <row r="539" spans="1:7">
      <c r="A539">
        <v>537</v>
      </c>
      <c r="B539" s="19" t="s">
        <v>4516</v>
      </c>
      <c r="C539" s="19" t="s">
        <v>4930</v>
      </c>
      <c r="D539" s="19" t="s">
        <v>7910</v>
      </c>
      <c r="E539" s="19"/>
      <c r="F539" s="19"/>
      <c r="G539" s="19" t="s">
        <v>8012</v>
      </c>
    </row>
    <row r="540" spans="1:7">
      <c r="A540">
        <v>538</v>
      </c>
      <c r="B540" s="19" t="s">
        <v>4517</v>
      </c>
      <c r="C540" s="19" t="s">
        <v>4931</v>
      </c>
      <c r="D540" s="19" t="s">
        <v>7911</v>
      </c>
      <c r="E540" s="19"/>
      <c r="F540" s="19"/>
      <c r="G540" s="19" t="s">
        <v>8013</v>
      </c>
    </row>
    <row r="541" spans="1:7">
      <c r="A541">
        <v>539</v>
      </c>
      <c r="B541" s="19" t="s">
        <v>2462</v>
      </c>
      <c r="C541" s="19" t="s">
        <v>4932</v>
      </c>
      <c r="D541" s="19" t="s">
        <v>7912</v>
      </c>
      <c r="E541" s="19"/>
      <c r="F541" s="19"/>
      <c r="G541" s="19" t="s">
        <v>8014</v>
      </c>
    </row>
    <row r="542" spans="1:7">
      <c r="A542">
        <v>540</v>
      </c>
      <c r="B542" s="19" t="s">
        <v>2448</v>
      </c>
      <c r="C542" s="19" t="s">
        <v>4933</v>
      </c>
      <c r="D542" s="19" t="s">
        <v>7913</v>
      </c>
      <c r="E542" s="19"/>
      <c r="F542" s="19"/>
      <c r="G542" s="19" t="s">
        <v>8015</v>
      </c>
    </row>
    <row r="543" spans="1:7">
      <c r="A543">
        <v>541</v>
      </c>
      <c r="B543" s="19" t="s">
        <v>4518</v>
      </c>
      <c r="C543" s="19" t="s">
        <v>4934</v>
      </c>
      <c r="D543" s="19" t="s">
        <v>7914</v>
      </c>
      <c r="E543" s="19"/>
      <c r="F543" s="19"/>
      <c r="G543" s="19" t="s">
        <v>8016</v>
      </c>
    </row>
    <row r="544" spans="1:7">
      <c r="A544">
        <v>542</v>
      </c>
      <c r="B544" s="19" t="s">
        <v>4519</v>
      </c>
      <c r="C544" s="19" t="s">
        <v>4935</v>
      </c>
      <c r="D544" s="19" t="s">
        <v>7915</v>
      </c>
      <c r="E544" s="19"/>
      <c r="F544" s="19"/>
      <c r="G544" s="19" t="s">
        <v>8017</v>
      </c>
    </row>
    <row r="545" spans="1:7">
      <c r="A545">
        <v>543</v>
      </c>
      <c r="B545" s="19" t="s">
        <v>4520</v>
      </c>
      <c r="C545" s="19" t="s">
        <v>4936</v>
      </c>
      <c r="D545" s="19" t="s">
        <v>7916</v>
      </c>
      <c r="E545" s="19"/>
      <c r="F545" s="19"/>
      <c r="G545" s="19" t="s">
        <v>8018</v>
      </c>
    </row>
    <row r="546" spans="1:7">
      <c r="A546">
        <v>544</v>
      </c>
      <c r="B546" s="19" t="s">
        <v>4521</v>
      </c>
      <c r="C546" s="19" t="s">
        <v>4937</v>
      </c>
      <c r="D546" s="19" t="s">
        <v>7917</v>
      </c>
      <c r="E546" s="19"/>
      <c r="F546" s="19"/>
      <c r="G546" s="19" t="s">
        <v>8019</v>
      </c>
    </row>
    <row r="547" spans="1:7">
      <c r="A547">
        <v>545</v>
      </c>
      <c r="B547" s="19" t="s">
        <v>4522</v>
      </c>
      <c r="C547" s="19" t="s">
        <v>4938</v>
      </c>
      <c r="D547" s="19" t="s">
        <v>7918</v>
      </c>
      <c r="E547" s="19"/>
      <c r="F547" s="19"/>
      <c r="G547" s="19" t="s">
        <v>8020</v>
      </c>
    </row>
    <row r="548" spans="1:7">
      <c r="A548">
        <v>546</v>
      </c>
      <c r="B548" s="19" t="s">
        <v>4523</v>
      </c>
      <c r="C548" s="19" t="s">
        <v>4939</v>
      </c>
      <c r="D548" s="19" t="s">
        <v>7919</v>
      </c>
      <c r="E548" s="19"/>
      <c r="F548" s="19"/>
      <c r="G548" s="19" t="s">
        <v>8021</v>
      </c>
    </row>
    <row r="549" spans="1:7">
      <c r="A549">
        <v>547</v>
      </c>
      <c r="B549" s="19" t="s">
        <v>4524</v>
      </c>
      <c r="C549" s="19" t="s">
        <v>4940</v>
      </c>
      <c r="D549" s="19" t="s">
        <v>7920</v>
      </c>
      <c r="E549" s="19"/>
      <c r="F549" s="19"/>
      <c r="G549" s="19" t="s">
        <v>8022</v>
      </c>
    </row>
    <row r="550" spans="1:7">
      <c r="A550">
        <v>548</v>
      </c>
      <c r="B550" s="19" t="s">
        <v>176</v>
      </c>
      <c r="C550" s="19" t="s">
        <v>4941</v>
      </c>
      <c r="D550" s="19" t="s">
        <v>7921</v>
      </c>
      <c r="E550" s="19"/>
      <c r="F550" s="19"/>
      <c r="G550" s="19" t="s">
        <v>8023</v>
      </c>
    </row>
    <row r="551" spans="1:7">
      <c r="A551">
        <v>549</v>
      </c>
      <c r="B551" s="19" t="s">
        <v>1351</v>
      </c>
      <c r="C551" s="19" t="s">
        <v>4942</v>
      </c>
      <c r="D551" s="19" t="s">
        <v>7922</v>
      </c>
      <c r="E551" s="19"/>
      <c r="F551" s="19"/>
      <c r="G551" s="19" t="s">
        <v>8024</v>
      </c>
    </row>
    <row r="552" spans="1:7">
      <c r="A552">
        <v>550</v>
      </c>
      <c r="B552" s="19" t="s">
        <v>3267</v>
      </c>
      <c r="C552" s="19" t="s">
        <v>4943</v>
      </c>
      <c r="D552" s="19" t="s">
        <v>7923</v>
      </c>
      <c r="E552" s="19"/>
      <c r="F552" s="19"/>
      <c r="G552" s="19" t="s">
        <v>8025</v>
      </c>
    </row>
    <row r="553" spans="1:7">
      <c r="A553">
        <v>551</v>
      </c>
      <c r="B553" s="19" t="s">
        <v>3268</v>
      </c>
      <c r="C553" s="19" t="s">
        <v>9624</v>
      </c>
      <c r="D553" s="19" t="s">
        <v>9628</v>
      </c>
      <c r="E553" s="19"/>
      <c r="F553" s="19"/>
      <c r="G553" s="19" t="s">
        <v>9635</v>
      </c>
    </row>
    <row r="554" spans="1:7">
      <c r="A554">
        <v>552</v>
      </c>
      <c r="B554" s="19" t="s">
        <v>3269</v>
      </c>
      <c r="C554" s="19" t="s">
        <v>4944</v>
      </c>
      <c r="D554" s="19" t="s">
        <v>7924</v>
      </c>
      <c r="E554" s="19"/>
      <c r="F554" s="19"/>
      <c r="G554" s="19" t="s">
        <v>8026</v>
      </c>
    </row>
    <row r="555" spans="1:7">
      <c r="A555">
        <v>553</v>
      </c>
      <c r="B555" s="19" t="s">
        <v>3270</v>
      </c>
      <c r="C555" s="19" t="s">
        <v>4949</v>
      </c>
      <c r="D555" s="19" t="s">
        <v>7925</v>
      </c>
      <c r="E555" s="19"/>
      <c r="F555" s="19"/>
      <c r="G555" s="19" t="s">
        <v>8027</v>
      </c>
    </row>
    <row r="556" spans="1:7">
      <c r="A556">
        <v>554</v>
      </c>
      <c r="B556" s="19" t="s">
        <v>3271</v>
      </c>
      <c r="C556" s="19" t="s">
        <v>4945</v>
      </c>
      <c r="D556" s="19" t="s">
        <v>7926</v>
      </c>
      <c r="E556" s="19"/>
      <c r="F556" s="19"/>
      <c r="G556" s="19" t="s">
        <v>8028</v>
      </c>
    </row>
    <row r="557" spans="1:7">
      <c r="A557">
        <v>555</v>
      </c>
      <c r="B557" s="19" t="s">
        <v>3273</v>
      </c>
      <c r="C557" s="19" t="s">
        <v>4946</v>
      </c>
      <c r="D557" s="19" t="s">
        <v>7927</v>
      </c>
      <c r="E557" s="19"/>
      <c r="F557" s="19"/>
      <c r="G557" s="19" t="s">
        <v>8029</v>
      </c>
    </row>
    <row r="558" spans="1:7">
      <c r="A558">
        <v>556</v>
      </c>
      <c r="B558" s="19" t="s">
        <v>3275</v>
      </c>
      <c r="C558" s="19" t="s">
        <v>4947</v>
      </c>
      <c r="D558" s="19" t="s">
        <v>7928</v>
      </c>
      <c r="E558" s="19"/>
      <c r="F558" s="19"/>
      <c r="G558" s="19" t="s">
        <v>8030</v>
      </c>
    </row>
    <row r="559" spans="1:7">
      <c r="A559">
        <v>557</v>
      </c>
      <c r="B559" s="19" t="s">
        <v>2480</v>
      </c>
      <c r="C559" s="19" t="s">
        <v>4948</v>
      </c>
      <c r="D559" s="19" t="s">
        <v>7929</v>
      </c>
      <c r="E559" s="19"/>
      <c r="F559" s="19"/>
      <c r="G559" s="19" t="s">
        <v>8031</v>
      </c>
    </row>
    <row r="560" spans="1:7">
      <c r="A560">
        <v>558</v>
      </c>
      <c r="B560" s="19" t="s">
        <v>3276</v>
      </c>
      <c r="C560" s="19" t="s">
        <v>4950</v>
      </c>
      <c r="D560" s="19" t="s">
        <v>7930</v>
      </c>
      <c r="E560" s="19"/>
      <c r="F560" s="19"/>
      <c r="G560" s="19" t="s">
        <v>8032</v>
      </c>
    </row>
    <row r="561" spans="1:7">
      <c r="A561">
        <v>559</v>
      </c>
      <c r="B561" s="19" t="s">
        <v>2485</v>
      </c>
      <c r="C561" s="19" t="s">
        <v>4951</v>
      </c>
      <c r="D561" s="19" t="s">
        <v>7931</v>
      </c>
      <c r="E561" s="19"/>
      <c r="F561" s="19"/>
      <c r="G561" s="19" t="s">
        <v>8033</v>
      </c>
    </row>
    <row r="562" spans="1:7">
      <c r="A562">
        <v>560</v>
      </c>
      <c r="B562" s="19" t="s">
        <v>183</v>
      </c>
      <c r="C562" s="19" t="s">
        <v>4952</v>
      </c>
      <c r="D562" s="19" t="s">
        <v>7932</v>
      </c>
      <c r="E562" s="19"/>
      <c r="F562" s="19"/>
      <c r="G562" s="19" t="s">
        <v>8034</v>
      </c>
    </row>
    <row r="563" spans="1:7">
      <c r="A563">
        <v>561</v>
      </c>
      <c r="B563" s="19" t="s">
        <v>3277</v>
      </c>
      <c r="C563" s="19" t="s">
        <v>4953</v>
      </c>
      <c r="D563" s="19" t="s">
        <v>7933</v>
      </c>
      <c r="E563" s="19"/>
      <c r="F563" s="19"/>
      <c r="G563" s="19" t="s">
        <v>8035</v>
      </c>
    </row>
    <row r="564" spans="1:7">
      <c r="A564">
        <v>562</v>
      </c>
      <c r="B564" s="19" t="s">
        <v>3278</v>
      </c>
      <c r="C564" s="19" t="s">
        <v>4954</v>
      </c>
      <c r="D564" s="19" t="s">
        <v>7934</v>
      </c>
      <c r="E564" s="19"/>
      <c r="F564" s="19"/>
      <c r="G564" s="19" t="s">
        <v>8036</v>
      </c>
    </row>
    <row r="565" spans="1:7">
      <c r="A565">
        <v>563</v>
      </c>
      <c r="B565" s="19" t="s">
        <v>1418</v>
      </c>
      <c r="C565" s="19" t="s">
        <v>4955</v>
      </c>
      <c r="D565" s="19" t="s">
        <v>7935</v>
      </c>
      <c r="E565" s="19"/>
      <c r="F565" s="19"/>
      <c r="G565" s="19" t="s">
        <v>8037</v>
      </c>
    </row>
    <row r="566" spans="1:7">
      <c r="A566">
        <v>564</v>
      </c>
      <c r="B566" s="19" t="s">
        <v>1420</v>
      </c>
      <c r="C566" s="19"/>
      <c r="D566" s="19"/>
      <c r="E566" s="19"/>
      <c r="F566" s="19"/>
      <c r="G566" s="19"/>
    </row>
    <row r="567" spans="1:7">
      <c r="A567">
        <v>565</v>
      </c>
      <c r="B567" s="19" t="s">
        <v>3279</v>
      </c>
      <c r="E567" s="19"/>
      <c r="F567" s="19"/>
    </row>
    <row r="568" spans="1:7">
      <c r="A568">
        <v>566</v>
      </c>
      <c r="B568" s="19" t="s">
        <v>4406</v>
      </c>
      <c r="C568" s="19" t="s">
        <v>4956</v>
      </c>
      <c r="D568" s="19" t="s">
        <v>7936</v>
      </c>
      <c r="E568" s="19"/>
      <c r="F568" s="19"/>
      <c r="G568" s="19" t="s">
        <v>8038</v>
      </c>
    </row>
    <row r="569" spans="1:7">
      <c r="A569">
        <v>567</v>
      </c>
      <c r="B569" s="19" t="s">
        <v>4408</v>
      </c>
      <c r="C569" s="19" t="s">
        <v>4957</v>
      </c>
      <c r="D569" s="19" t="s">
        <v>7937</v>
      </c>
      <c r="E569" s="19"/>
      <c r="F569" s="19"/>
      <c r="G569" s="19" t="s">
        <v>8039</v>
      </c>
    </row>
    <row r="570" spans="1:7">
      <c r="A570">
        <v>568</v>
      </c>
      <c r="B570" s="19" t="s">
        <v>4410</v>
      </c>
      <c r="C570" s="19" t="s">
        <v>4958</v>
      </c>
      <c r="D570" s="19" t="s">
        <v>7938</v>
      </c>
      <c r="E570" s="19"/>
      <c r="F570" s="19"/>
      <c r="G570" s="19" t="s">
        <v>8040</v>
      </c>
    </row>
    <row r="571" spans="1:7">
      <c r="A571">
        <v>569</v>
      </c>
      <c r="B571" s="19" t="s">
        <v>4411</v>
      </c>
      <c r="C571" s="19" t="s">
        <v>4959</v>
      </c>
      <c r="D571" s="19" t="s">
        <v>7939</v>
      </c>
      <c r="E571" s="19"/>
      <c r="F571" s="19"/>
      <c r="G571" s="19" t="s">
        <v>8041</v>
      </c>
    </row>
    <row r="572" spans="1:7">
      <c r="A572">
        <v>570</v>
      </c>
      <c r="B572" s="19" t="s">
        <v>4413</v>
      </c>
      <c r="C572" s="19" t="s">
        <v>4960</v>
      </c>
      <c r="D572" s="19" t="s">
        <v>7940</v>
      </c>
      <c r="E572" s="19"/>
      <c r="F572" s="19"/>
      <c r="G572" s="19" t="s">
        <v>8042</v>
      </c>
    </row>
    <row r="573" spans="1:7">
      <c r="A573">
        <v>571</v>
      </c>
      <c r="B573" s="19" t="s">
        <v>2598</v>
      </c>
      <c r="C573" s="19" t="s">
        <v>4961</v>
      </c>
      <c r="D573" s="19" t="s">
        <v>7941</v>
      </c>
      <c r="F573" s="19"/>
      <c r="G573" s="19" t="s">
        <v>8043</v>
      </c>
    </row>
    <row r="574" spans="1:7">
      <c r="A574">
        <v>572</v>
      </c>
      <c r="B574" s="19" t="s">
        <v>4412</v>
      </c>
      <c r="C574" s="19" t="s">
        <v>4962</v>
      </c>
      <c r="D574" s="19" t="s">
        <v>7942</v>
      </c>
      <c r="E574" s="19"/>
      <c r="G574" s="19" t="s">
        <v>8044</v>
      </c>
    </row>
    <row r="575" spans="1:7">
      <c r="A575">
        <v>573</v>
      </c>
      <c r="B575" s="19" t="s">
        <v>2600</v>
      </c>
      <c r="C575" s="19" t="s">
        <v>4963</v>
      </c>
      <c r="D575" s="19" t="s">
        <v>7943</v>
      </c>
      <c r="G575" s="19" t="s">
        <v>8045</v>
      </c>
    </row>
    <row r="576" spans="1:7">
      <c r="A576">
        <v>574</v>
      </c>
      <c r="B576" s="19" t="s">
        <v>4415</v>
      </c>
      <c r="C576" s="19" t="s">
        <v>4965</v>
      </c>
      <c r="D576" s="19" t="s">
        <v>7944</v>
      </c>
      <c r="G576" s="19" t="s">
        <v>8046</v>
      </c>
    </row>
    <row r="577" spans="1:7">
      <c r="A577">
        <v>575</v>
      </c>
      <c r="B577" s="19" t="s">
        <v>4416</v>
      </c>
      <c r="C577" s="19" t="s">
        <v>4964</v>
      </c>
      <c r="D577" s="19" t="s">
        <v>7945</v>
      </c>
      <c r="G577" s="19" t="s">
        <v>8047</v>
      </c>
    </row>
    <row r="578" spans="1:7">
      <c r="A578">
        <v>576</v>
      </c>
      <c r="B578" s="19" t="s">
        <v>4418</v>
      </c>
      <c r="C578" s="19" t="s">
        <v>4966</v>
      </c>
      <c r="D578" s="19" t="s">
        <v>7946</v>
      </c>
      <c r="G578" s="19" t="s">
        <v>8048</v>
      </c>
    </row>
    <row r="579" spans="1:7">
      <c r="A579">
        <v>577</v>
      </c>
      <c r="B579" s="19" t="s">
        <v>4419</v>
      </c>
      <c r="C579" s="19" t="s">
        <v>4967</v>
      </c>
      <c r="D579" s="19" t="s">
        <v>7947</v>
      </c>
      <c r="G579" s="19" t="s">
        <v>8049</v>
      </c>
    </row>
    <row r="580" spans="1:7">
      <c r="A580">
        <v>578</v>
      </c>
      <c r="B580" s="19" t="s">
        <v>4414</v>
      </c>
      <c r="C580" s="19" t="s">
        <v>4968</v>
      </c>
      <c r="D580" s="19" t="s">
        <v>7948</v>
      </c>
      <c r="G580" s="19" t="s">
        <v>8050</v>
      </c>
    </row>
    <row r="581" spans="1:7">
      <c r="A581">
        <v>579</v>
      </c>
      <c r="B581" s="19" t="s">
        <v>7517</v>
      </c>
      <c r="C581" s="19" t="s">
        <v>7571</v>
      </c>
      <c r="E581" t="s">
        <v>7949</v>
      </c>
      <c r="F581" s="20" t="s">
        <v>4985</v>
      </c>
      <c r="G581" s="19"/>
    </row>
    <row r="582" spans="1:7">
      <c r="A582">
        <v>580</v>
      </c>
      <c r="B582" s="19" t="s">
        <v>7518</v>
      </c>
      <c r="C582" s="19" t="s">
        <v>7572</v>
      </c>
      <c r="E582" t="s">
        <v>7950</v>
      </c>
      <c r="F582" s="20" t="s">
        <v>4985</v>
      </c>
    </row>
    <row r="583" spans="1:7">
      <c r="A583">
        <v>581</v>
      </c>
      <c r="B583" s="19" t="s">
        <v>7519</v>
      </c>
      <c r="C583" s="19" t="s">
        <v>7573</v>
      </c>
      <c r="E583" t="s">
        <v>7951</v>
      </c>
      <c r="F583" s="20" t="s">
        <v>4985</v>
      </c>
    </row>
    <row r="584" spans="1:7">
      <c r="A584">
        <v>582</v>
      </c>
      <c r="B584" s="19" t="s">
        <v>7520</v>
      </c>
      <c r="C584" s="19" t="s">
        <v>7574</v>
      </c>
      <c r="E584" t="s">
        <v>7952</v>
      </c>
      <c r="F584" s="20" t="s">
        <v>4985</v>
      </c>
    </row>
    <row r="585" spans="1:7">
      <c r="A585">
        <v>583</v>
      </c>
      <c r="B585" s="19" t="s">
        <v>7521</v>
      </c>
      <c r="C585" s="19" t="s">
        <v>7575</v>
      </c>
      <c r="E585" t="s">
        <v>7953</v>
      </c>
      <c r="F585" s="20" t="s">
        <v>4985</v>
      </c>
    </row>
    <row r="586" spans="1:7">
      <c r="A586">
        <v>584</v>
      </c>
      <c r="B586" s="19" t="s">
        <v>7522</v>
      </c>
      <c r="C586" s="19" t="s">
        <v>7576</v>
      </c>
      <c r="E586" t="s">
        <v>7954</v>
      </c>
      <c r="F586" s="20" t="s">
        <v>4985</v>
      </c>
    </row>
    <row r="587" spans="1:7">
      <c r="A587">
        <v>585</v>
      </c>
      <c r="B587" s="19" t="s">
        <v>7523</v>
      </c>
      <c r="C587" s="19" t="s">
        <v>7577</v>
      </c>
      <c r="E587" t="s">
        <v>7955</v>
      </c>
      <c r="F587" s="20" t="s">
        <v>4985</v>
      </c>
    </row>
    <row r="588" spans="1:7">
      <c r="A588">
        <v>586</v>
      </c>
      <c r="B588" s="19" t="s">
        <v>7524</v>
      </c>
      <c r="C588" s="19" t="s">
        <v>7578</v>
      </c>
      <c r="E588" t="s">
        <v>7956</v>
      </c>
      <c r="F588" s="20" t="s">
        <v>4985</v>
      </c>
    </row>
    <row r="589" spans="1:7">
      <c r="A589">
        <v>587</v>
      </c>
      <c r="B589" s="19" t="s">
        <v>7525</v>
      </c>
      <c r="C589" s="19" t="s">
        <v>7579</v>
      </c>
      <c r="E589" t="s">
        <v>7957</v>
      </c>
      <c r="F589" s="20" t="s">
        <v>4985</v>
      </c>
    </row>
    <row r="590" spans="1:7">
      <c r="A590">
        <v>588</v>
      </c>
      <c r="B590" s="19" t="s">
        <v>7526</v>
      </c>
      <c r="C590" s="19" t="s">
        <v>7580</v>
      </c>
      <c r="E590" t="s">
        <v>7958</v>
      </c>
      <c r="F590" s="20" t="s">
        <v>4985</v>
      </c>
    </row>
    <row r="591" spans="1:7">
      <c r="A591">
        <v>589</v>
      </c>
      <c r="B591" s="19" t="s">
        <v>1363</v>
      </c>
      <c r="C591" s="19" t="s">
        <v>4971</v>
      </c>
      <c r="D591" s="19" t="s">
        <v>7959</v>
      </c>
      <c r="E591" s="19"/>
      <c r="G591" s="19" t="s">
        <v>8051</v>
      </c>
    </row>
    <row r="592" spans="1:7">
      <c r="A592">
        <v>590</v>
      </c>
      <c r="B592" s="19" t="s">
        <v>2624</v>
      </c>
      <c r="C592" s="19" t="s">
        <v>4969</v>
      </c>
      <c r="D592" s="19" t="s">
        <v>7960</v>
      </c>
      <c r="G592" s="19" t="s">
        <v>8052</v>
      </c>
    </row>
    <row r="593" spans="1:7">
      <c r="A593">
        <v>591</v>
      </c>
      <c r="B593" s="19" t="s">
        <v>1366</v>
      </c>
      <c r="C593" s="19" t="s">
        <v>4970</v>
      </c>
      <c r="D593" s="19" t="s">
        <v>7961</v>
      </c>
      <c r="G593" s="19" t="s">
        <v>8053</v>
      </c>
    </row>
    <row r="594" spans="1:7">
      <c r="B594" s="19"/>
      <c r="C594" s="19"/>
      <c r="D594" s="19"/>
      <c r="G594" s="1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Sheet2"/>
  <dimension ref="A1:C82"/>
  <sheetViews>
    <sheetView workbookViewId="0"/>
  </sheetViews>
  <sheetFormatPr defaultRowHeight="15"/>
  <cols>
    <col min="1" max="1" width="17" bestFit="1" customWidth="1"/>
  </cols>
  <sheetData>
    <row r="1" spans="1:3">
      <c r="A1" t="s">
        <v>7716</v>
      </c>
      <c r="C1" s="19" t="s">
        <v>8054</v>
      </c>
    </row>
    <row r="2" spans="1:3">
      <c r="A2" t="s">
        <v>7717</v>
      </c>
      <c r="C2" t="s">
        <v>8055</v>
      </c>
    </row>
    <row r="3" spans="1:3">
      <c r="A3" t="s">
        <v>7718</v>
      </c>
      <c r="C3" t="s">
        <v>8056</v>
      </c>
    </row>
    <row r="4" spans="1:3">
      <c r="A4" t="s">
        <v>7719</v>
      </c>
      <c r="C4" t="s">
        <v>8057</v>
      </c>
    </row>
    <row r="5" spans="1:3">
      <c r="A5" t="s">
        <v>7720</v>
      </c>
      <c r="C5" t="s">
        <v>8058</v>
      </c>
    </row>
    <row r="6" spans="1:3">
      <c r="A6" t="s">
        <v>7721</v>
      </c>
      <c r="C6" t="s">
        <v>8059</v>
      </c>
    </row>
    <row r="7" spans="1:3">
      <c r="A7" t="s">
        <v>7722</v>
      </c>
      <c r="C7" t="s">
        <v>8060</v>
      </c>
    </row>
    <row r="8" spans="1:3">
      <c r="A8" t="s">
        <v>7723</v>
      </c>
      <c r="C8" t="s">
        <v>8061</v>
      </c>
    </row>
    <row r="9" spans="1:3">
      <c r="A9" t="s">
        <v>7724</v>
      </c>
      <c r="C9" t="s">
        <v>8062</v>
      </c>
    </row>
    <row r="10" spans="1:3">
      <c r="A10" t="s">
        <v>7725</v>
      </c>
      <c r="C10" t="s">
        <v>8063</v>
      </c>
    </row>
    <row r="11" spans="1:3">
      <c r="A11" t="s">
        <v>7726</v>
      </c>
      <c r="C11" t="s">
        <v>8064</v>
      </c>
    </row>
    <row r="12" spans="1:3">
      <c r="A12" t="s">
        <v>7727</v>
      </c>
    </row>
    <row r="13" spans="1:3">
      <c r="A13" t="s">
        <v>7728</v>
      </c>
    </row>
    <row r="14" spans="1:3">
      <c r="A14" t="s">
        <v>7729</v>
      </c>
    </row>
    <row r="15" spans="1:3">
      <c r="A15" t="s">
        <v>7730</v>
      </c>
    </row>
    <row r="16" spans="1:3">
      <c r="A16" t="s">
        <v>7731</v>
      </c>
    </row>
    <row r="17" spans="1:1">
      <c r="A17" t="s">
        <v>7732</v>
      </c>
    </row>
    <row r="18" spans="1:1">
      <c r="A18" t="s">
        <v>7733</v>
      </c>
    </row>
    <row r="19" spans="1:1">
      <c r="A19" t="s">
        <v>7734</v>
      </c>
    </row>
    <row r="20" spans="1:1">
      <c r="A20" t="s">
        <v>7735</v>
      </c>
    </row>
    <row r="21" spans="1:1">
      <c r="A21" t="s">
        <v>7736</v>
      </c>
    </row>
    <row r="22" spans="1:1">
      <c r="A22" t="s">
        <v>7737</v>
      </c>
    </row>
    <row r="23" spans="1:1">
      <c r="A23" t="s">
        <v>7738</v>
      </c>
    </row>
    <row r="24" spans="1:1">
      <c r="A24" t="s">
        <v>7739</v>
      </c>
    </row>
    <row r="25" spans="1:1">
      <c r="A25" t="s">
        <v>7740</v>
      </c>
    </row>
    <row r="26" spans="1:1">
      <c r="A26" t="s">
        <v>7741</v>
      </c>
    </row>
    <row r="27" spans="1:1">
      <c r="A27" t="s">
        <v>7742</v>
      </c>
    </row>
    <row r="28" spans="1:1">
      <c r="A28" t="s">
        <v>7743</v>
      </c>
    </row>
    <row r="29" spans="1:1">
      <c r="A29" t="s">
        <v>7744</v>
      </c>
    </row>
    <row r="30" spans="1:1">
      <c r="A30" t="s">
        <v>7745</v>
      </c>
    </row>
    <row r="31" spans="1:1">
      <c r="A31" t="s">
        <v>7746</v>
      </c>
    </row>
    <row r="32" spans="1:1">
      <c r="A32" t="s">
        <v>7747</v>
      </c>
    </row>
    <row r="33" spans="1:1">
      <c r="A33" t="s">
        <v>7748</v>
      </c>
    </row>
    <row r="34" spans="1:1">
      <c r="A34" t="s">
        <v>7749</v>
      </c>
    </row>
    <row r="35" spans="1:1">
      <c r="A35" t="s">
        <v>7750</v>
      </c>
    </row>
    <row r="36" spans="1:1">
      <c r="A36" t="s">
        <v>7751</v>
      </c>
    </row>
    <row r="37" spans="1:1">
      <c r="A37" t="s">
        <v>7752</v>
      </c>
    </row>
    <row r="38" spans="1:1">
      <c r="A38" t="s">
        <v>7753</v>
      </c>
    </row>
    <row r="39" spans="1:1">
      <c r="A39" t="s">
        <v>7754</v>
      </c>
    </row>
    <row r="40" spans="1:1">
      <c r="A40" t="s">
        <v>7755</v>
      </c>
    </row>
    <row r="41" spans="1:1">
      <c r="A41" t="s">
        <v>7756</v>
      </c>
    </row>
    <row r="42" spans="1:1">
      <c r="A42" t="s">
        <v>7757</v>
      </c>
    </row>
    <row r="43" spans="1:1">
      <c r="A43" t="s">
        <v>7758</v>
      </c>
    </row>
    <row r="44" spans="1:1">
      <c r="A44" t="s">
        <v>7759</v>
      </c>
    </row>
    <row r="45" spans="1:1">
      <c r="A45" t="s">
        <v>7760</v>
      </c>
    </row>
    <row r="46" spans="1:1">
      <c r="A46" t="s">
        <v>7761</v>
      </c>
    </row>
    <row r="47" spans="1:1">
      <c r="A47" t="s">
        <v>7762</v>
      </c>
    </row>
    <row r="48" spans="1:1">
      <c r="A48" t="s">
        <v>7763</v>
      </c>
    </row>
    <row r="49" spans="1:1">
      <c r="A49" t="s">
        <v>7764</v>
      </c>
    </row>
    <row r="50" spans="1:1">
      <c r="A50" t="s">
        <v>7765</v>
      </c>
    </row>
    <row r="51" spans="1:1">
      <c r="A51" t="s">
        <v>7766</v>
      </c>
    </row>
    <row r="52" spans="1:1">
      <c r="A52" t="s">
        <v>7767</v>
      </c>
    </row>
    <row r="53" spans="1:1">
      <c r="A53" t="s">
        <v>7768</v>
      </c>
    </row>
    <row r="54" spans="1:1">
      <c r="A54" t="s">
        <v>7769</v>
      </c>
    </row>
    <row r="55" spans="1:1">
      <c r="A55" t="s">
        <v>7770</v>
      </c>
    </row>
    <row r="56" spans="1:1">
      <c r="A56" t="s">
        <v>7771</v>
      </c>
    </row>
    <row r="57" spans="1:1">
      <c r="A57" t="s">
        <v>7772</v>
      </c>
    </row>
    <row r="58" spans="1:1">
      <c r="A58" t="s">
        <v>7773</v>
      </c>
    </row>
    <row r="59" spans="1:1">
      <c r="A59" t="s">
        <v>7774</v>
      </c>
    </row>
    <row r="60" spans="1:1">
      <c r="A60" t="s">
        <v>7775</v>
      </c>
    </row>
    <row r="61" spans="1:1">
      <c r="A61" t="s">
        <v>7776</v>
      </c>
    </row>
    <row r="62" spans="1:1">
      <c r="A62" t="s">
        <v>7777</v>
      </c>
    </row>
    <row r="63" spans="1:1">
      <c r="A63" t="s">
        <v>7778</v>
      </c>
    </row>
    <row r="64" spans="1:1">
      <c r="A64" t="s">
        <v>7779</v>
      </c>
    </row>
    <row r="65" spans="1:1">
      <c r="A65" t="s">
        <v>7780</v>
      </c>
    </row>
    <row r="66" spans="1:1">
      <c r="A66" t="s">
        <v>7781</v>
      </c>
    </row>
    <row r="67" spans="1:1">
      <c r="A67" t="s">
        <v>7782</v>
      </c>
    </row>
    <row r="68" spans="1:1">
      <c r="A68" t="s">
        <v>7783</v>
      </c>
    </row>
    <row r="69" spans="1:1">
      <c r="A69" t="s">
        <v>7784</v>
      </c>
    </row>
    <row r="70" spans="1:1">
      <c r="A70" t="s">
        <v>7785</v>
      </c>
    </row>
    <row r="71" spans="1:1">
      <c r="A71" t="s">
        <v>7786</v>
      </c>
    </row>
    <row r="72" spans="1:1">
      <c r="A72" t="s">
        <v>7787</v>
      </c>
    </row>
    <row r="73" spans="1:1">
      <c r="A73" t="s">
        <v>7788</v>
      </c>
    </row>
    <row r="74" spans="1:1">
      <c r="A74" t="s">
        <v>7789</v>
      </c>
    </row>
    <row r="75" spans="1:1">
      <c r="A75" t="s">
        <v>7790</v>
      </c>
    </row>
    <row r="76" spans="1:1">
      <c r="A76" t="s">
        <v>7791</v>
      </c>
    </row>
    <row r="77" spans="1:1">
      <c r="A77" t="s">
        <v>7792</v>
      </c>
    </row>
    <row r="78" spans="1:1">
      <c r="A78" t="s">
        <v>7793</v>
      </c>
    </row>
    <row r="79" spans="1:1">
      <c r="A79" t="s">
        <v>7794</v>
      </c>
    </row>
    <row r="80" spans="1:1">
      <c r="A80" t="s">
        <v>7795</v>
      </c>
    </row>
    <row r="81" spans="1:1">
      <c r="A81" t="s">
        <v>7796</v>
      </c>
    </row>
    <row r="82" spans="1:1">
      <c r="A82" t="s">
        <v>7797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1"/>
  <dimension ref="A1:H80"/>
  <sheetViews>
    <sheetView workbookViewId="0"/>
  </sheetViews>
  <sheetFormatPr defaultRowHeight="15"/>
  <cols>
    <col min="1" max="1" width="19.28515625" bestFit="1" customWidth="1"/>
    <col min="2" max="2" width="58.140625" bestFit="1" customWidth="1"/>
  </cols>
  <sheetData>
    <row r="1" spans="1:8">
      <c r="A1" s="19" t="s">
        <v>5000</v>
      </c>
      <c r="B1" s="19" t="s">
        <v>6703</v>
      </c>
      <c r="C1" s="19" t="s">
        <v>6704</v>
      </c>
    </row>
    <row r="2" spans="1:8">
      <c r="A2" s="19" t="s">
        <v>6359</v>
      </c>
      <c r="B2" t="str">
        <f>VLOOKUP(A2,Exits!$AP$3:$AR$1354,3,FALSE)</f>
        <v>Dragon's Eye Chocobo Stable WoB</v>
      </c>
      <c r="C2" t="str">
        <f t="shared" ref="C2" si="0">A2&amp;", "&amp;"  # "&amp;B2</f>
        <v>0: [1, 2, 3],   # Dragon's Eye Chocobo Stable WoB</v>
      </c>
      <c r="H2" s="19"/>
    </row>
    <row r="3" spans="1:8">
      <c r="A3" s="19" t="s">
        <v>6360</v>
      </c>
      <c r="B3" s="19" t="str">
        <f>VLOOKUP(A3,Exits!$AP$3:$AR$1354,3,FALSE)</f>
        <v>South Figaro Top Tile WoB</v>
      </c>
      <c r="C3" s="19" t="str">
        <f t="shared" ref="C3:C49" si="1">A3&amp;", "&amp;"  # "&amp;B3</f>
        <v>6: [7, 8, 9],   # South Figaro Top Tile WoB</v>
      </c>
      <c r="H3" s="21"/>
    </row>
    <row r="4" spans="1:8">
      <c r="A4" s="19" t="s">
        <v>6361</v>
      </c>
      <c r="B4" s="19" t="str">
        <f>VLOOKUP(A4,Exits!$AP$3:$AR$1354,3,FALSE)</f>
        <v>Nikeah Left Tile WoB</v>
      </c>
      <c r="C4" s="19" t="str">
        <f t="shared" si="1"/>
        <v>16: [17],   # Nikeah Left Tile WoB</v>
      </c>
      <c r="H4" s="21"/>
    </row>
    <row r="5" spans="1:8">
      <c r="A5" s="19" t="s">
        <v>6362</v>
      </c>
      <c r="B5" s="19" t="str">
        <f>VLOOKUP(A5,Exits!$AP$3:$AR$1354,3,FALSE)</f>
        <v>Doma Left Tile WoB</v>
      </c>
      <c r="C5" s="19" t="str">
        <f t="shared" si="1"/>
        <v>18: [19],   # Doma Left Tile WoB</v>
      </c>
      <c r="H5" s="21"/>
    </row>
    <row r="6" spans="1:8">
      <c r="A6" s="19" t="s">
        <v>6364</v>
      </c>
      <c r="B6" s="19" t="str">
        <f>VLOOKUP(A6,Exits!$AP$3:$AR$1354,3,FALSE)</f>
        <v>Phantom Forest South Entrance Left Tile</v>
      </c>
      <c r="C6" s="19" t="str">
        <f t="shared" si="1"/>
        <v>21: [22],   # Phantom Forest South Entrance Left Tile</v>
      </c>
      <c r="H6" s="21"/>
    </row>
    <row r="7" spans="1:8">
      <c r="A7" s="19" t="s">
        <v>6365</v>
      </c>
      <c r="B7" s="19" t="str">
        <f>VLOOKUP(A7,Exits!$AP$3:$AR$1354,3,FALSE)</f>
        <v>Kohlingen Left Tile WoB</v>
      </c>
      <c r="C7" s="19" t="str">
        <f t="shared" si="1"/>
        <v>24: [25],   # Kohlingen Left Tile WoB</v>
      </c>
      <c r="H7" s="19"/>
    </row>
    <row r="8" spans="1:8">
      <c r="A8" s="19" t="s">
        <v>6366</v>
      </c>
      <c r="B8" s="19" t="str">
        <f>VLOOKUP(A8,Exits!$AP$3:$AR$1354,3,FALSE)</f>
        <v>Jidoor Top Tile WoB</v>
      </c>
      <c r="C8" s="19" t="str">
        <f t="shared" si="1"/>
        <v>28: [29, 30],   # Jidoor Top Tile WoB</v>
      </c>
      <c r="H8" s="19"/>
    </row>
    <row r="9" spans="1:8">
      <c r="A9" s="19" t="s">
        <v>6367</v>
      </c>
      <c r="B9" s="19" t="str">
        <f>VLOOKUP(A9,Exits!$AP$3:$AR$1354,3,FALSE)</f>
        <v>Maranda Top Tile WoB</v>
      </c>
      <c r="C9" s="19" t="str">
        <f t="shared" si="1"/>
        <v>31: [32],   # Maranda Top Tile WoB</v>
      </c>
      <c r="H9" s="21"/>
    </row>
    <row r="10" spans="1:8">
      <c r="A10" s="19" t="s">
        <v>6368</v>
      </c>
      <c r="B10" s="19" t="str">
        <f>VLOOKUP(A10,Exits!$AP$3:$AR$1354,3,FALSE)</f>
        <v>Tzen Left Tile WoB</v>
      </c>
      <c r="C10" s="19" t="str">
        <f t="shared" si="1"/>
        <v>33: [34],   # Tzen Left Tile WoB</v>
      </c>
      <c r="H10" s="21"/>
    </row>
    <row r="11" spans="1:8">
      <c r="A11" s="19" t="s">
        <v>6369</v>
      </c>
      <c r="B11" s="19" t="str">
        <f>VLOOKUP(A11,Exits!$AP$3:$AR$1354,3,FALSE)</f>
        <v>Albrook Left Tile WoB</v>
      </c>
      <c r="C11" s="19" t="str">
        <f t="shared" si="1"/>
        <v>35: [36],   # Albrook Left Tile WoB</v>
      </c>
      <c r="H11" s="21"/>
    </row>
    <row r="12" spans="1:8">
      <c r="A12" s="19" t="s">
        <v>6370</v>
      </c>
      <c r="B12" s="19" t="str">
        <f>VLOOKUP(A12,Exits!$AP$3:$AR$1354,3,FALSE)</f>
        <v>Zozo Left Tile WoB</v>
      </c>
      <c r="C12" s="19" t="str">
        <f t="shared" si="1"/>
        <v>37: [38, 39],   # Zozo Left Tile WoB</v>
      </c>
      <c r="H12" s="21"/>
    </row>
    <row r="13" spans="1:8">
      <c r="A13" s="19" t="s">
        <v>6371</v>
      </c>
      <c r="B13" s="19" t="str">
        <f>VLOOKUP(A13,Exits!$AP$3:$AR$1354,3,FALSE)</f>
        <v>Mobliz Chocobo Stable WoR</v>
      </c>
      <c r="C13" s="19" t="str">
        <f t="shared" si="1"/>
        <v>45: [46, 47],   # Mobliz Chocobo Stable WoR</v>
      </c>
      <c r="H13" s="19"/>
    </row>
    <row r="14" spans="1:8">
      <c r="A14" s="19" t="s">
        <v>6372</v>
      </c>
      <c r="B14" s="19" t="str">
        <f>VLOOKUP(A14,Exits!$AP$3:$AR$1354,3,FALSE)</f>
        <v>Albrook Left Tile WoR</v>
      </c>
      <c r="C14" s="19" t="str">
        <f t="shared" si="1"/>
        <v>49: [50],   # Albrook Left Tile WoR</v>
      </c>
      <c r="H14" s="19"/>
    </row>
    <row r="15" spans="1:8">
      <c r="A15" s="19" t="s">
        <v>6373</v>
      </c>
      <c r="B15" s="19" t="str">
        <f>VLOOKUP(A15,Exits!$AP$3:$AR$1354,3,FALSE)</f>
        <v>Nikeah Left Tile WoR</v>
      </c>
      <c r="C15" s="19" t="str">
        <f t="shared" si="1"/>
        <v>54: [55],   # Nikeah Left Tile WoR</v>
      </c>
      <c r="H15" s="19"/>
    </row>
    <row r="16" spans="1:8">
      <c r="A16" s="19" t="s">
        <v>6374</v>
      </c>
      <c r="B16" s="19" t="str">
        <f>VLOOKUP(A16,Exits!$AP$3:$AR$1354,3,FALSE)</f>
        <v>Kohlingen Left Tile WoR</v>
      </c>
      <c r="C16" s="19" t="str">
        <f t="shared" si="1"/>
        <v>59: [60],   # Kohlingen Left Tile WoR</v>
      </c>
      <c r="H16" s="19"/>
    </row>
    <row r="17" spans="1:8">
      <c r="A17" s="19" t="s">
        <v>6375</v>
      </c>
      <c r="B17" s="19" t="str">
        <f>VLOOKUP(A17,Exits!$AP$3:$AR$1354,3,FALSE)</f>
        <v>Maranda Left Tile WoR</v>
      </c>
      <c r="C17" s="19" t="str">
        <f t="shared" si="1"/>
        <v>63: [64],   # Maranda Left Tile WoR</v>
      </c>
      <c r="H17" s="19"/>
    </row>
    <row r="18" spans="1:8">
      <c r="A18" s="19" t="s">
        <v>6376</v>
      </c>
      <c r="B18" s="19" t="str">
        <f>VLOOKUP(A18,Exits!$AP$3:$AR$1354,3,FALSE)</f>
        <v>Nikeah Left Tile WoR</v>
      </c>
      <c r="C18" s="19" t="str">
        <f t="shared" si="1"/>
        <v>65: [66],   # Nikeah Left Tile WoR</v>
      </c>
      <c r="H18" s="19"/>
    </row>
    <row r="19" spans="1:8">
      <c r="A19" s="19" t="s">
        <v>6377</v>
      </c>
      <c r="B19" s="19" t="str">
        <f>VLOOKUP(A19,Exits!$AP$3:$AR$1354,3,FALSE)</f>
        <v>Zozo Top Left Tile WoR</v>
      </c>
      <c r="C19" s="19" t="str">
        <f t="shared" si="1"/>
        <v>70: [71, 72],   # Zozo Top Left Tile WoR</v>
      </c>
      <c r="H19" s="19"/>
    </row>
    <row r="20" spans="1:8">
      <c r="A20" s="19" t="s">
        <v>6378</v>
      </c>
      <c r="B20" s="19" t="str">
        <f>VLOOKUP(A20,Exits!$AP$3:$AR$1354,3,FALSE)</f>
        <v>Jidoor Left Tile WoR</v>
      </c>
      <c r="C20" s="19" t="str">
        <f t="shared" si="1"/>
        <v>73: [74],   # Jidoor Left Tile WoR</v>
      </c>
      <c r="H20" s="19"/>
    </row>
    <row r="21" spans="1:8">
      <c r="A21" s="19" t="s">
        <v>6379</v>
      </c>
      <c r="B21" s="19" t="str">
        <f>VLOOKUP(A21,Exits!$AP$3:$AR$1354,3,FALSE)</f>
        <v>Doma Left Tile WoR</v>
      </c>
      <c r="C21" s="19" t="str">
        <f t="shared" si="1"/>
        <v>76: [77],   # Doma Left Tile WoR</v>
      </c>
      <c r="H21" s="19"/>
    </row>
    <row r="22" spans="1:8">
      <c r="A22" s="19" t="s">
        <v>7405</v>
      </c>
      <c r="B22" s="19" t="str">
        <f>VLOOKUP(A22,Exits!$AP$3:$AR$1354,3,FALSE)</f>
        <v>South Figaro West to World Map WoR</v>
      </c>
      <c r="C22" s="19" t="str">
        <f t="shared" si="1"/>
        <v>1162: [1163, 1164],   # South Figaro West to World Map WoR</v>
      </c>
      <c r="H22" s="19"/>
    </row>
    <row r="23" spans="1:8">
      <c r="A23" s="19" t="s">
        <v>7406</v>
      </c>
      <c r="B23" s="19" t="str">
        <f>VLOOKUP(A23,Exits!$AP$3:$AR$1354,3,FALSE)</f>
        <v>South Figaro West to World Map WoB</v>
      </c>
      <c r="C23" s="19" t="str">
        <f t="shared" si="1"/>
        <v>1167: [1168],   # South Figaro West to World Map WoB</v>
      </c>
      <c r="H23" s="19"/>
    </row>
    <row r="24" spans="1:8">
      <c r="A24" s="19" t="s">
        <v>6014</v>
      </c>
      <c r="B24" s="19" t="str">
        <f>VLOOKUP(A24,Exits!$AP$3:$AR$1354,3,FALSE)</f>
        <v>Mt. Kolts 1F Outside West Door Left Tile</v>
      </c>
      <c r="C24" s="19" t="str">
        <f t="shared" si="1"/>
        <v>364: [365],   # Mt. Kolts 1F Outside West Door Left Tile</v>
      </c>
      <c r="H24" s="19"/>
    </row>
    <row r="25" spans="1:8">
      <c r="A25" s="19" t="s">
        <v>5010</v>
      </c>
      <c r="B25" s="19" t="str">
        <f>VLOOKUP(A25,Exits!$AP$3:$AR$1354,3,FALSE)</f>
        <v>Mt. Kolts Back Side Middle Door Left Tile</v>
      </c>
      <c r="C25" s="19" t="str">
        <f t="shared" si="1"/>
        <v>387: [388],   # Mt. Kolts Back Side Middle Door Left Tile</v>
      </c>
      <c r="H25" s="19"/>
    </row>
    <row r="26" spans="1:8">
      <c r="A26" s="19" t="s">
        <v>7412</v>
      </c>
      <c r="B26" s="19" t="str">
        <f>VLOOKUP(A26,Exits!$AP$3:$AR$1354,3,FALSE)</f>
        <v>Duncan's House Outside WoR</v>
      </c>
      <c r="C26" s="19" t="str">
        <f t="shared" si="1"/>
        <v>1186: [457],   # Duncan's House Outside WoR</v>
      </c>
      <c r="H26" s="19"/>
    </row>
    <row r="27" spans="1:8">
      <c r="A27" s="19" t="s">
        <v>6015</v>
      </c>
      <c r="B27" s="19" t="str">
        <f>VLOOKUP(A27,Exits!$AP$3:$AR$1354,3,FALSE)</f>
        <v>Doma Dream Train 2nd Car West Top Tile</v>
      </c>
      <c r="C27" s="19" t="str">
        <f t="shared" si="1"/>
        <v>484: [485],   # Doma Dream Train 2nd Car West Top Tile</v>
      </c>
      <c r="H27" s="19"/>
    </row>
    <row r="28" spans="1:8">
      <c r="A28" s="19" t="s">
        <v>6016</v>
      </c>
      <c r="B28" s="19" t="str">
        <f>VLOOKUP(A28,Exits!$AP$3:$AR$1354,3,FALSE)</f>
        <v>Doma Dream Train 2nd Car East Top Tile</v>
      </c>
      <c r="C28" s="19" t="str">
        <f t="shared" si="1"/>
        <v>486: [487],   # Doma Dream Train 2nd Car East Top Tile</v>
      </c>
      <c r="H28" s="19"/>
    </row>
    <row r="29" spans="1:8">
      <c r="A29" s="19" t="s">
        <v>6017</v>
      </c>
      <c r="B29" s="19" t="str">
        <f>VLOOKUP(A29,Exits!$AP$3:$AR$1354,3,FALSE)</f>
        <v>Phantom Train Inside Dining Room West Bottom Tile</v>
      </c>
      <c r="C29" s="19" t="str">
        <f t="shared" si="1"/>
        <v>489: [490],   # Phantom Train Inside Dining Room West Bottom Tile</v>
      </c>
      <c r="H29" s="19"/>
    </row>
    <row r="30" spans="1:8">
      <c r="A30" s="19" t="s">
        <v>6018</v>
      </c>
      <c r="B30" s="19" t="str">
        <f>VLOOKUP(A30,Exits!$AP$3:$AR$1354,3,FALSE)</f>
        <v>Phantom Train Inside Dining Room East Bottom Tile</v>
      </c>
      <c r="C30" s="19" t="str">
        <f t="shared" si="1"/>
        <v>491: [492],   # Phantom Train Inside Dining Room East Bottom Tile</v>
      </c>
      <c r="H30" s="19"/>
    </row>
    <row r="31" spans="1:8">
      <c r="A31" s="19" t="s">
        <v>6019</v>
      </c>
      <c r="B31" s="19" t="str">
        <f>VLOOKUP(A31,Exits!$AP$3:$AR$1354,3,FALSE)</f>
        <v>Phantom Train Inside Front Cars Far Right Car West Top Tile</v>
      </c>
      <c r="C31" s="19" t="str">
        <f t="shared" si="1"/>
        <v>493: [494],   # Phantom Train Inside Front Cars Far Right Car West Top Tile</v>
      </c>
      <c r="H31" s="19"/>
    </row>
    <row r="32" spans="1:8">
      <c r="A32" s="19" t="s">
        <v>6020</v>
      </c>
      <c r="B32" s="19" t="str">
        <f>VLOOKUP(A32,Exits!$AP$3:$AR$1354,3,FALSE)</f>
        <v>Phantom Train Inside Caboose West Top Tile</v>
      </c>
      <c r="C32" s="19" t="str">
        <f t="shared" si="1"/>
        <v>496: [498],   # Phantom Train Inside Caboose West Top Tile</v>
      </c>
      <c r="H32" s="19"/>
    </row>
    <row r="33" spans="1:8">
      <c r="A33" s="19" t="s">
        <v>6021</v>
      </c>
      <c r="B33" s="19" t="str">
        <f>VLOOKUP(A33,Exits!$AP$3:$AR$1354,3,FALSE)</f>
        <v>Phantom Train Inside Caboose East Top Tile</v>
      </c>
      <c r="C33" s="19" t="str">
        <f t="shared" si="1"/>
        <v>497: [499],   # Phantom Train Inside Caboose East Top Tile</v>
      </c>
      <c r="H33" s="19"/>
    </row>
    <row r="34" spans="1:8">
      <c r="A34" s="19" t="s">
        <v>7401</v>
      </c>
      <c r="B34" s="19" t="str">
        <f>VLOOKUP(A34,Exits!$AP$3:$AR$1354,3,FALSE)</f>
        <v>Mobliz South to World Map WoB</v>
      </c>
      <c r="C34" s="19" t="str">
        <f t="shared" si="1"/>
        <v>1190: [1191],   # Mobliz South to World Map WoB</v>
      </c>
      <c r="H34" s="19"/>
    </row>
    <row r="35" spans="1:8">
      <c r="A35" s="19" t="s">
        <v>7395</v>
      </c>
      <c r="B35" s="19" t="str">
        <f>VLOOKUP(A35,Exits!$AP$3:$AR$1354,3,FALSE)</f>
        <v>Mobliz East to World Map WoR</v>
      </c>
      <c r="C35" s="19" t="str">
        <f t="shared" si="1"/>
        <v>1192: [1193],   # Mobliz East to World Map WoR</v>
      </c>
      <c r="H35" s="19"/>
    </row>
    <row r="36" spans="1:8">
      <c r="A36" s="19" t="s">
        <v>6022</v>
      </c>
      <c r="B36" s="19" t="str">
        <f>VLOOKUP(A36,Exits!$AP$3:$AR$1354,3,FALSE)</f>
        <v>Mt Zozo Outside Bridge West Door Left Tile</v>
      </c>
      <c r="C36" s="19" t="str">
        <f t="shared" si="1"/>
        <v>531: [532],   # Mt Zozo Outside Bridge West Door Left Tile</v>
      </c>
      <c r="H36" s="19"/>
    </row>
    <row r="37" spans="1:8">
      <c r="A37" s="19" t="s">
        <v>7393</v>
      </c>
      <c r="B37" s="19" t="str">
        <f>VLOOKUP(A37,Exits!$AP$3:$AR$1354,3,FALSE)</f>
        <v>Coliseum Guy's House South to World Map</v>
      </c>
      <c r="C37" s="19" t="str">
        <f t="shared" si="1"/>
        <v>1205: [1206, 1207],   # Coliseum Guy's House South to World Map</v>
      </c>
      <c r="H37" s="19"/>
    </row>
    <row r="38" spans="1:8">
      <c r="A38" s="19" t="s">
        <v>7397</v>
      </c>
      <c r="B38" s="19" t="str">
        <f>VLOOKUP(A38,Exits!$AP$3:$AR$1354,3,FALSE)</f>
        <v>Kohlingen South to World Map WoB</v>
      </c>
      <c r="C38" s="19" t="str">
        <f t="shared" si="1"/>
        <v>1209: [1210],   # Kohlingen South to World Map WoB</v>
      </c>
      <c r="H38" s="19"/>
    </row>
    <row r="39" spans="1:8">
      <c r="A39" s="19" t="s">
        <v>7396</v>
      </c>
      <c r="B39" s="19" t="str">
        <f>VLOOKUP(A39,Exits!$AP$3:$AR$1354,3,FALSE)</f>
        <v>Kohlingen South to World Map WoR</v>
      </c>
      <c r="C39" s="19" t="str">
        <f t="shared" si="1"/>
        <v>1211: [1212],   # Kohlingen South to World Map WoR</v>
      </c>
      <c r="H39" s="19"/>
    </row>
    <row r="40" spans="1:8">
      <c r="A40" s="19" t="s">
        <v>7407</v>
      </c>
      <c r="B40" s="19" t="str">
        <f>VLOOKUP(A40,Exits!$AP$3:$AR$1354,3,FALSE)</f>
        <v>Jidoor South to World Map</v>
      </c>
      <c r="C40" s="19" t="str">
        <f t="shared" si="1"/>
        <v>1213: [1214, 1215],   # Jidoor South to World Map</v>
      </c>
      <c r="H40" s="19"/>
    </row>
    <row r="41" spans="1:8">
      <c r="A41" s="19" t="s">
        <v>7398</v>
      </c>
      <c r="B41" s="19" t="str">
        <f>VLOOKUP(A41,Exits!$AP$3:$AR$1354,3,FALSE)</f>
        <v>Maranda South to World Map</v>
      </c>
      <c r="C41" s="19" t="str">
        <f t="shared" si="1"/>
        <v>1238: [1239],   # Maranda South to World Map</v>
      </c>
      <c r="H41" s="19"/>
    </row>
    <row r="42" spans="1:8">
      <c r="A42" s="19" t="s">
        <v>6025</v>
      </c>
      <c r="B42" s="19" t="str">
        <f>VLOOKUP(A42,Exits!$AP$3:$AR$1354,3,FALSE)</f>
        <v>Doma Dream Cliffs Outside Final Room Top Tile</v>
      </c>
      <c r="C42" s="19" t="str">
        <f t="shared" si="1"/>
        <v>860: [861],   # Doma Dream Cliffs Outside Final Room Top Tile</v>
      </c>
      <c r="H42" s="19"/>
    </row>
    <row r="43" spans="1:8">
      <c r="A43" s="19" t="s">
        <v>5004</v>
      </c>
      <c r="B43" s="19" t="str">
        <f>VLOOKUP(A43,Exits!$AP$3:$AR$1354,3,FALSE)</f>
        <v>Doma Dream Train Switch Puzzle Room West Door Top Tile</v>
      </c>
      <c r="C43" s="19" t="str">
        <f t="shared" si="1"/>
        <v>865: [866],   # Doma Dream Train Switch Puzzle Room West Door Top Tile</v>
      </c>
      <c r="H43" s="19"/>
    </row>
    <row r="44" spans="1:8">
      <c r="A44" s="19" t="s">
        <v>6026</v>
      </c>
      <c r="B44" s="19" t="str">
        <f>VLOOKUP(A44,Exits!$AP$3:$AR$1354,3,FALSE)</f>
        <v>Doma Dream Train 1st Train Car West Door Top Tile</v>
      </c>
      <c r="C44" s="19" t="str">
        <f t="shared" si="1"/>
        <v>868: [869],   # Doma Dream Train 1st Train Car West Door Top Tile</v>
      </c>
      <c r="H44" s="19"/>
    </row>
    <row r="45" spans="1:8">
      <c r="A45" s="19" t="s">
        <v>6027</v>
      </c>
      <c r="B45" s="19" t="str">
        <f>VLOOKUP(A45,Exits!$AP$3:$AR$1354,3,FALSE)</f>
        <v>Doma Dream Train 1st Train Car East Door Top Tile</v>
      </c>
      <c r="C45" s="19" t="str">
        <f t="shared" si="1"/>
        <v>870: [871],   # Doma Dream Train 1st Train Car East Door Top Tile</v>
      </c>
      <c r="H45" s="19"/>
    </row>
    <row r="46" spans="1:8">
      <c r="A46" s="19" t="s">
        <v>7400</v>
      </c>
      <c r="B46" s="19" t="str">
        <f>VLOOKUP(A46,Exits!$AP$3:$AR$1354,3,FALSE)</f>
        <v>Albrook West to World Map WoB</v>
      </c>
      <c r="C46" s="19" t="str">
        <f t="shared" si="1"/>
        <v>1245: [1246, 1247],   # Albrook West to World Map WoB</v>
      </c>
      <c r="H46" s="19"/>
    </row>
    <row r="47" spans="1:8">
      <c r="A47" s="19" t="s">
        <v>7399</v>
      </c>
      <c r="B47" s="19" t="str">
        <f>VLOOKUP(A47,Exits!$AP$3:$AR$1354,3,FALSE)</f>
        <v>Albrook West to World Map WoR</v>
      </c>
      <c r="C47" s="19" t="str">
        <f t="shared" si="1"/>
        <v>1249: [1250, 1251],   # Albrook West to World Map WoR</v>
      </c>
      <c r="H47" s="19"/>
    </row>
    <row r="48" spans="1:8">
      <c r="A48" s="19" t="s">
        <v>7410</v>
      </c>
      <c r="B48" s="19" t="str">
        <f>VLOOKUP(A48,Exits!$AP$3:$AR$1354,3,FALSE)</f>
        <v>Thamasa After Kefka North to World Map WoB</v>
      </c>
      <c r="C48" s="19" t="str">
        <f t="shared" si="1"/>
        <v>1253: [1254, 1255],   # Thamasa After Kefka North to World Map WoB</v>
      </c>
      <c r="H48" s="19"/>
    </row>
    <row r="49" spans="1:8">
      <c r="A49" s="19" t="s">
        <v>7411</v>
      </c>
      <c r="B49" s="19" t="str">
        <f>VLOOKUP(A49,Exits!$AP$3:$AR$1354,3,FALSE)</f>
        <v>Thamasa North to World Map WoB</v>
      </c>
      <c r="C49" s="19" t="str">
        <f t="shared" si="1"/>
        <v>1256: [1257, 1258],   # Thamasa North to World Map WoB</v>
      </c>
      <c r="H49" s="19"/>
    </row>
    <row r="50" spans="1:8">
      <c r="A50" s="19" t="s">
        <v>7409</v>
      </c>
      <c r="B50" s="19" t="str">
        <f>VLOOKUP(A50,Exits!$AP$3:$AR$1354,3,FALSE)</f>
        <v>Thamasa West to World Map WoR</v>
      </c>
      <c r="C50" s="19" t="str">
        <f t="shared" ref="C50:C57" si="2">A50&amp;", "&amp;"  # "&amp;B50</f>
        <v>1260: [1261],   # Thamasa West to World Map WoR</v>
      </c>
      <c r="H50" s="19"/>
    </row>
    <row r="51" spans="1:8">
      <c r="A51" s="19" t="s">
        <v>5009</v>
      </c>
      <c r="B51" s="19" t="str">
        <f>VLOOKUP(A51,Exits!$AP$3:$AR$1354,3,FALSE)</f>
        <v>Burning House Second Room South Door Left Tile</v>
      </c>
      <c r="C51" s="19" t="str">
        <f t="shared" si="2"/>
        <v>960: [961],   # Burning House Second Room South Door Left Tile</v>
      </c>
      <c r="H51" s="19"/>
    </row>
    <row r="52" spans="1:8">
      <c r="A52" s="19" t="s">
        <v>6030</v>
      </c>
      <c r="B52" s="19" t="str">
        <f>VLOOKUP(A52,Exits!$AP$3:$AR$1354,3,FALSE)</f>
        <v>Esper Mountain Outside Bridge Room West Door Left Tile</v>
      </c>
      <c r="C52" s="19" t="str">
        <f t="shared" si="2"/>
        <v>1034: [1035],   # Esper Mountain Outside Bridge Room West Door Left Tile</v>
      </c>
      <c r="H52" s="19"/>
    </row>
    <row r="53" spans="1:8">
      <c r="A53" s="19" t="s">
        <v>6029</v>
      </c>
      <c r="B53" s="19" t="str">
        <f>VLOOKUP(A53,Exits!$AP$3:$AR$1354,3,FALSE)</f>
        <v>Esper Mountain Outside Path to Final Room East Door Left Tile</v>
      </c>
      <c r="C53" s="19" t="str">
        <f t="shared" si="2"/>
        <v>1038: [1039],   # Esper Mountain Outside Path to Final Room East Door Left Tile</v>
      </c>
      <c r="H53" s="19"/>
    </row>
    <row r="54" spans="1:8">
      <c r="A54" s="19" t="s">
        <v>6028</v>
      </c>
      <c r="B54" s="19" t="str">
        <f>VLOOKUP(A54,Exits!$AP$3:$AR$1354,3,FALSE)</f>
        <v>Esper Mountain Outside Path to Final Room West Door Left Tile</v>
      </c>
      <c r="C54" s="19" t="str">
        <f t="shared" si="2"/>
        <v>1040: [1041],   # Esper Mountain Outside Path to Final Room West Door Left Tile</v>
      </c>
      <c r="H54" s="19"/>
    </row>
    <row r="55" spans="1:8">
      <c r="A55" s="19" t="s">
        <v>6031</v>
      </c>
      <c r="B55" s="19" t="str">
        <f>VLOOKUP(A55,Exits!$AP$3:$AR$1354,3,FALSE)</f>
        <v>Imperial Base West to World Map Top Tile</v>
      </c>
      <c r="C55" s="19" t="str">
        <f t="shared" si="2"/>
        <v>1059: [1060],   # Imperial Base West to World Map Top Tile</v>
      </c>
      <c r="H55" s="19"/>
    </row>
    <row r="56" spans="1:8">
      <c r="A56" s="19" t="s">
        <v>5003</v>
      </c>
      <c r="B56" s="19" t="str">
        <f>VLOOKUP(A56,Exits!$AP$3:$AR$1354,3,FALSE)</f>
        <v>Cave to Sealed Gate Lava Switch Room North</v>
      </c>
      <c r="C56" s="19" t="str">
        <f t="shared" si="2"/>
        <v>1075 : [1076],   # Cave to Sealed Gate Lava Switch Room North</v>
      </c>
      <c r="H56" s="19"/>
    </row>
    <row r="57" spans="1:8">
      <c r="A57" s="19" t="s">
        <v>6701</v>
      </c>
      <c r="B57" s="19" t="str">
        <f>VLOOKUP(A57,Exits!$AP$3:$AR$1354,3,FALSE)</f>
        <v>Cid's House East to World Map</v>
      </c>
      <c r="C57" s="19" t="str">
        <f t="shared" si="2"/>
        <v>1266: [1267, 1268, 1269, 1270],   # Cid's House East to World Map</v>
      </c>
      <c r="H57" s="19"/>
    </row>
    <row r="58" spans="1:8">
      <c r="H58" s="19"/>
    </row>
    <row r="59" spans="1:8">
      <c r="H59" s="19"/>
    </row>
    <row r="60" spans="1:8">
      <c r="H60" s="19"/>
    </row>
    <row r="61" spans="1:8">
      <c r="H61" s="19"/>
    </row>
    <row r="62" spans="1:8">
      <c r="H62" s="19"/>
    </row>
    <row r="63" spans="1:8">
      <c r="H63" s="19"/>
    </row>
    <row r="64" spans="1:8">
      <c r="H64" s="19"/>
    </row>
    <row r="65" spans="8:8">
      <c r="H65" s="19"/>
    </row>
    <row r="66" spans="8:8">
      <c r="H66" s="19"/>
    </row>
    <row r="67" spans="8:8">
      <c r="H67" s="19"/>
    </row>
    <row r="68" spans="8:8">
      <c r="H68" s="19"/>
    </row>
    <row r="69" spans="8:8">
      <c r="H69" s="19"/>
    </row>
    <row r="70" spans="8:8">
      <c r="H70" s="19"/>
    </row>
    <row r="71" spans="8:8">
      <c r="H71" s="19"/>
    </row>
    <row r="72" spans="8:8">
      <c r="H72" s="19"/>
    </row>
    <row r="73" spans="8:8">
      <c r="H73" s="19"/>
    </row>
    <row r="74" spans="8:8">
      <c r="H74" s="19"/>
    </row>
    <row r="75" spans="8:8">
      <c r="H75" s="19"/>
    </row>
    <row r="76" spans="8:8">
      <c r="H76" s="19"/>
    </row>
    <row r="77" spans="8:8">
      <c r="H77" s="19"/>
    </row>
    <row r="78" spans="8:8">
      <c r="H78" s="19"/>
    </row>
    <row r="79" spans="8:8">
      <c r="H79" s="19"/>
    </row>
    <row r="80" spans="8:8">
      <c r="H8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5"/>
  <dimension ref="A1:B585"/>
  <sheetViews>
    <sheetView workbookViewId="0"/>
  </sheetViews>
  <sheetFormatPr defaultRowHeight="15"/>
  <cols>
    <col min="1" max="1" width="81.7109375" bestFit="1" customWidth="1"/>
  </cols>
  <sheetData>
    <row r="1" spans="1:2">
      <c r="A1" t="s">
        <v>7715</v>
      </c>
      <c r="B1" s="22" t="s">
        <v>10474</v>
      </c>
    </row>
    <row r="2" spans="1:2">
      <c r="A2" t="s">
        <v>9997</v>
      </c>
      <c r="B2" s="22" t="s">
        <v>10475</v>
      </c>
    </row>
    <row r="3" spans="1:2">
      <c r="A3" t="s">
        <v>9998</v>
      </c>
      <c r="B3" s="22" t="s">
        <v>10476</v>
      </c>
    </row>
    <row r="4" spans="1:2">
      <c r="A4" t="s">
        <v>9999</v>
      </c>
      <c r="B4" s="22" t="s">
        <v>10477</v>
      </c>
    </row>
    <row r="5" spans="1:2">
      <c r="A5" t="s">
        <v>10000</v>
      </c>
      <c r="B5" s="22" t="s">
        <v>10478</v>
      </c>
    </row>
    <row r="6" spans="1:2">
      <c r="A6" t="s">
        <v>10001</v>
      </c>
      <c r="B6" s="22" t="s">
        <v>10479</v>
      </c>
    </row>
    <row r="7" spans="1:2">
      <c r="A7" t="s">
        <v>10002</v>
      </c>
      <c r="B7" s="22" t="s">
        <v>10480</v>
      </c>
    </row>
    <row r="8" spans="1:2">
      <c r="A8" t="s">
        <v>10003</v>
      </c>
      <c r="B8" s="22" t="s">
        <v>10481</v>
      </c>
    </row>
    <row r="9" spans="1:2">
      <c r="A9" t="s">
        <v>10004</v>
      </c>
      <c r="B9" s="22" t="s">
        <v>10482</v>
      </c>
    </row>
    <row r="10" spans="1:2">
      <c r="A10" t="s">
        <v>10005</v>
      </c>
      <c r="B10" s="22" t="s">
        <v>10483</v>
      </c>
    </row>
    <row r="11" spans="1:2">
      <c r="A11" t="s">
        <v>10006</v>
      </c>
      <c r="B11" s="22" t="s">
        <v>10484</v>
      </c>
    </row>
    <row r="12" spans="1:2">
      <c r="A12" t="s">
        <v>10007</v>
      </c>
      <c r="B12" s="22" t="s">
        <v>10485</v>
      </c>
    </row>
    <row r="13" spans="1:2">
      <c r="A13" t="s">
        <v>10008</v>
      </c>
      <c r="B13" s="22" t="s">
        <v>10486</v>
      </c>
    </row>
    <row r="14" spans="1:2">
      <c r="A14" t="s">
        <v>10009</v>
      </c>
      <c r="B14" s="22" t="s">
        <v>10487</v>
      </c>
    </row>
    <row r="15" spans="1:2">
      <c r="A15" t="s">
        <v>10010</v>
      </c>
      <c r="B15" s="22" t="s">
        <v>10488</v>
      </c>
    </row>
    <row r="16" spans="1:2">
      <c r="B16" s="22" t="s">
        <v>10489</v>
      </c>
    </row>
    <row r="17" spans="1:2">
      <c r="A17" t="s">
        <v>10011</v>
      </c>
      <c r="B17" s="22" t="s">
        <v>10490</v>
      </c>
    </row>
    <row r="18" spans="1:2">
      <c r="A18" t="s">
        <v>10012</v>
      </c>
      <c r="B18" s="22" t="s">
        <v>10491</v>
      </c>
    </row>
    <row r="19" spans="1:2">
      <c r="B19" s="22" t="s">
        <v>10492</v>
      </c>
    </row>
    <row r="20" spans="1:2">
      <c r="A20" t="s">
        <v>10013</v>
      </c>
      <c r="B20" s="22" t="s">
        <v>10493</v>
      </c>
    </row>
    <row r="21" spans="1:2">
      <c r="A21" t="s">
        <v>10014</v>
      </c>
      <c r="B21" s="22" t="s">
        <v>10494</v>
      </c>
    </row>
    <row r="22" spans="1:2">
      <c r="A22" t="s">
        <v>10015</v>
      </c>
      <c r="B22" s="22" t="s">
        <v>10495</v>
      </c>
    </row>
    <row r="23" spans="1:2">
      <c r="A23" t="s">
        <v>10016</v>
      </c>
      <c r="B23" s="22" t="s">
        <v>10496</v>
      </c>
    </row>
    <row r="24" spans="1:2">
      <c r="A24" t="s">
        <v>10017</v>
      </c>
      <c r="B24" s="22" t="s">
        <v>10497</v>
      </c>
    </row>
    <row r="25" spans="1:2">
      <c r="A25" t="s">
        <v>10018</v>
      </c>
      <c r="B25" s="22" t="s">
        <v>10498</v>
      </c>
    </row>
    <row r="26" spans="1:2">
      <c r="A26" t="s">
        <v>10019</v>
      </c>
      <c r="B26" s="22" t="s">
        <v>10499</v>
      </c>
    </row>
    <row r="27" spans="1:2">
      <c r="A27" t="s">
        <v>10020</v>
      </c>
      <c r="B27" s="22" t="s">
        <v>10500</v>
      </c>
    </row>
    <row r="28" spans="1:2">
      <c r="A28" t="s">
        <v>10021</v>
      </c>
      <c r="B28" s="22" t="s">
        <v>10501</v>
      </c>
    </row>
    <row r="29" spans="1:2">
      <c r="A29" t="s">
        <v>10022</v>
      </c>
      <c r="B29" s="22" t="s">
        <v>10502</v>
      </c>
    </row>
    <row r="30" spans="1:2">
      <c r="A30" t="s">
        <v>10023</v>
      </c>
      <c r="B30" s="22" t="s">
        <v>10503</v>
      </c>
    </row>
    <row r="31" spans="1:2">
      <c r="A31" t="s">
        <v>10024</v>
      </c>
    </row>
    <row r="32" spans="1:2">
      <c r="A32" t="s">
        <v>10025</v>
      </c>
    </row>
    <row r="34" spans="1:1">
      <c r="A34" t="s">
        <v>10026</v>
      </c>
    </row>
    <row r="35" spans="1:1">
      <c r="A35" t="s">
        <v>10027</v>
      </c>
    </row>
    <row r="36" spans="1:1">
      <c r="A36" t="s">
        <v>10028</v>
      </c>
    </row>
    <row r="37" spans="1:1">
      <c r="A37" t="s">
        <v>10029</v>
      </c>
    </row>
    <row r="38" spans="1:1">
      <c r="A38" t="s">
        <v>10030</v>
      </c>
    </row>
    <row r="39" spans="1:1">
      <c r="A39" t="s">
        <v>10031</v>
      </c>
    </row>
    <row r="40" spans="1:1">
      <c r="A40" t="s">
        <v>10032</v>
      </c>
    </row>
    <row r="41" spans="1:1">
      <c r="A41" t="s">
        <v>10033</v>
      </c>
    </row>
    <row r="42" spans="1:1">
      <c r="A42" t="s">
        <v>10034</v>
      </c>
    </row>
    <row r="43" spans="1:1">
      <c r="A43" t="s">
        <v>10035</v>
      </c>
    </row>
    <row r="44" spans="1:1">
      <c r="A44" t="s">
        <v>10036</v>
      </c>
    </row>
    <row r="45" spans="1:1">
      <c r="A45" t="s">
        <v>10037</v>
      </c>
    </row>
    <row r="46" spans="1:1">
      <c r="A46" t="s">
        <v>10038</v>
      </c>
    </row>
    <row r="47" spans="1:1">
      <c r="A47" t="s">
        <v>10039</v>
      </c>
    </row>
    <row r="48" spans="1:1">
      <c r="A48" t="s">
        <v>10040</v>
      </c>
    </row>
    <row r="49" spans="1:1">
      <c r="A49" t="s">
        <v>10041</v>
      </c>
    </row>
    <row r="50" spans="1:1">
      <c r="A50" t="s">
        <v>10042</v>
      </c>
    </row>
    <row r="51" spans="1:1">
      <c r="A51" t="s">
        <v>10043</v>
      </c>
    </row>
    <row r="52" spans="1:1">
      <c r="A52" t="s">
        <v>10044</v>
      </c>
    </row>
    <row r="53" spans="1:1">
      <c r="A53" t="s">
        <v>10045</v>
      </c>
    </row>
    <row r="54" spans="1:1">
      <c r="A54" t="s">
        <v>10046</v>
      </c>
    </row>
    <row r="55" spans="1:1">
      <c r="A55" t="s">
        <v>10047</v>
      </c>
    </row>
    <row r="56" spans="1:1">
      <c r="A56" t="s">
        <v>10048</v>
      </c>
    </row>
    <row r="57" spans="1:1">
      <c r="A57" t="s">
        <v>10049</v>
      </c>
    </row>
    <row r="58" spans="1:1">
      <c r="A58" t="s">
        <v>10050</v>
      </c>
    </row>
    <row r="59" spans="1:1">
      <c r="A59" t="s">
        <v>10051</v>
      </c>
    </row>
    <row r="60" spans="1:1">
      <c r="A60" t="s">
        <v>10052</v>
      </c>
    </row>
    <row r="61" spans="1:1">
      <c r="A61" t="s">
        <v>10053</v>
      </c>
    </row>
    <row r="62" spans="1:1">
      <c r="A62" t="s">
        <v>10054</v>
      </c>
    </row>
    <row r="63" spans="1:1">
      <c r="A63" t="s">
        <v>10055</v>
      </c>
    </row>
    <row r="64" spans="1:1">
      <c r="A64" t="s">
        <v>10056</v>
      </c>
    </row>
    <row r="65" spans="1:1">
      <c r="A65" t="s">
        <v>10057</v>
      </c>
    </row>
    <row r="66" spans="1:1">
      <c r="A66" t="s">
        <v>10058</v>
      </c>
    </row>
    <row r="67" spans="1:1">
      <c r="A67" t="s">
        <v>10059</v>
      </c>
    </row>
    <row r="68" spans="1:1">
      <c r="A68" t="s">
        <v>10060</v>
      </c>
    </row>
    <row r="69" spans="1:1">
      <c r="A69" t="s">
        <v>10061</v>
      </c>
    </row>
    <row r="70" spans="1:1">
      <c r="A70" t="s">
        <v>10062</v>
      </c>
    </row>
    <row r="71" spans="1:1">
      <c r="A71" t="s">
        <v>10063</v>
      </c>
    </row>
    <row r="73" spans="1:1">
      <c r="A73" t="s">
        <v>10064</v>
      </c>
    </row>
    <row r="74" spans="1:1">
      <c r="A74" t="s">
        <v>10065</v>
      </c>
    </row>
    <row r="75" spans="1:1">
      <c r="A75" t="s">
        <v>10066</v>
      </c>
    </row>
    <row r="76" spans="1:1">
      <c r="A76" t="s">
        <v>10067</v>
      </c>
    </row>
    <row r="79" spans="1:1">
      <c r="A79" t="s">
        <v>10068</v>
      </c>
    </row>
    <row r="80" spans="1:1">
      <c r="A80" t="s">
        <v>10069</v>
      </c>
    </row>
    <row r="81" spans="1:1">
      <c r="A81" t="s">
        <v>10070</v>
      </c>
    </row>
    <row r="82" spans="1:1">
      <c r="A82" t="s">
        <v>10071</v>
      </c>
    </row>
    <row r="83" spans="1:1">
      <c r="A83" t="s">
        <v>10072</v>
      </c>
    </row>
    <row r="84" spans="1:1">
      <c r="A84" t="s">
        <v>10073</v>
      </c>
    </row>
    <row r="85" spans="1:1">
      <c r="A85" t="s">
        <v>10074</v>
      </c>
    </row>
    <row r="86" spans="1:1">
      <c r="A86" t="s">
        <v>10075</v>
      </c>
    </row>
    <row r="87" spans="1:1">
      <c r="A87" t="s">
        <v>10076</v>
      </c>
    </row>
    <row r="88" spans="1:1">
      <c r="A88" t="s">
        <v>10077</v>
      </c>
    </row>
    <row r="89" spans="1:1">
      <c r="A89" t="s">
        <v>10078</v>
      </c>
    </row>
    <row r="90" spans="1:1">
      <c r="A90" t="s">
        <v>10079</v>
      </c>
    </row>
    <row r="91" spans="1:1">
      <c r="A91" t="s">
        <v>10080</v>
      </c>
    </row>
    <row r="92" spans="1:1">
      <c r="A92" t="s">
        <v>10081</v>
      </c>
    </row>
    <row r="93" spans="1:1">
      <c r="A93" t="s">
        <v>10082</v>
      </c>
    </row>
    <row r="94" spans="1:1">
      <c r="A94" t="s">
        <v>10083</v>
      </c>
    </row>
    <row r="95" spans="1:1">
      <c r="A95" t="s">
        <v>10084</v>
      </c>
    </row>
    <row r="96" spans="1:1">
      <c r="A96" t="s">
        <v>10085</v>
      </c>
    </row>
    <row r="97" spans="1:1">
      <c r="A97" t="s">
        <v>10086</v>
      </c>
    </row>
    <row r="98" spans="1:1">
      <c r="A98" t="s">
        <v>10087</v>
      </c>
    </row>
    <row r="99" spans="1:1">
      <c r="A99" t="s">
        <v>10088</v>
      </c>
    </row>
    <row r="100" spans="1:1">
      <c r="A100" t="s">
        <v>10089</v>
      </c>
    </row>
    <row r="101" spans="1:1">
      <c r="A101" t="s">
        <v>10090</v>
      </c>
    </row>
    <row r="102" spans="1:1">
      <c r="A102" t="s">
        <v>10091</v>
      </c>
    </row>
    <row r="103" spans="1:1">
      <c r="A103" t="s">
        <v>10092</v>
      </c>
    </row>
    <row r="104" spans="1:1">
      <c r="A104" t="s">
        <v>10093</v>
      </c>
    </row>
    <row r="105" spans="1:1">
      <c r="A105" t="s">
        <v>10094</v>
      </c>
    </row>
    <row r="106" spans="1:1">
      <c r="A106" t="s">
        <v>10095</v>
      </c>
    </row>
    <row r="107" spans="1:1">
      <c r="A107" t="s">
        <v>10096</v>
      </c>
    </row>
    <row r="108" spans="1:1">
      <c r="A108" t="s">
        <v>10097</v>
      </c>
    </row>
    <row r="109" spans="1:1">
      <c r="A109" t="s">
        <v>10098</v>
      </c>
    </row>
    <row r="110" spans="1:1">
      <c r="A110" t="s">
        <v>10099</v>
      </c>
    </row>
    <row r="111" spans="1:1">
      <c r="A111" t="s">
        <v>10100</v>
      </c>
    </row>
    <row r="112" spans="1:1">
      <c r="A112" t="s">
        <v>10101</v>
      </c>
    </row>
    <row r="113" spans="1:1">
      <c r="A113" t="s">
        <v>10102</v>
      </c>
    </row>
    <row r="114" spans="1:1">
      <c r="A114" t="s">
        <v>10103</v>
      </c>
    </row>
    <row r="115" spans="1:1">
      <c r="A115" t="s">
        <v>10104</v>
      </c>
    </row>
    <row r="116" spans="1:1">
      <c r="A116" t="s">
        <v>10105</v>
      </c>
    </row>
    <row r="117" spans="1:1">
      <c r="A117" t="s">
        <v>10106</v>
      </c>
    </row>
    <row r="118" spans="1:1">
      <c r="A118" t="s">
        <v>10107</v>
      </c>
    </row>
    <row r="119" spans="1:1">
      <c r="A119" t="s">
        <v>10108</v>
      </c>
    </row>
    <row r="120" spans="1:1">
      <c r="A120" t="s">
        <v>10109</v>
      </c>
    </row>
    <row r="121" spans="1:1">
      <c r="A121" t="s">
        <v>10110</v>
      </c>
    </row>
    <row r="122" spans="1:1">
      <c r="A122" t="s">
        <v>10111</v>
      </c>
    </row>
    <row r="123" spans="1:1">
      <c r="A123" t="s">
        <v>10112</v>
      </c>
    </row>
    <row r="124" spans="1:1">
      <c r="A124" t="s">
        <v>10113</v>
      </c>
    </row>
    <row r="125" spans="1:1">
      <c r="A125" t="s">
        <v>10114</v>
      </c>
    </row>
    <row r="126" spans="1:1">
      <c r="A126" t="s">
        <v>10115</v>
      </c>
    </row>
    <row r="127" spans="1:1">
      <c r="A127" t="s">
        <v>10116</v>
      </c>
    </row>
    <row r="128" spans="1:1">
      <c r="A128" t="s">
        <v>10117</v>
      </c>
    </row>
    <row r="129" spans="1:1">
      <c r="A129" t="s">
        <v>10118</v>
      </c>
    </row>
    <row r="130" spans="1:1">
      <c r="A130" t="s">
        <v>10119</v>
      </c>
    </row>
    <row r="132" spans="1:1">
      <c r="A132" t="s">
        <v>10120</v>
      </c>
    </row>
    <row r="133" spans="1:1">
      <c r="A133" t="s">
        <v>10121</v>
      </c>
    </row>
    <row r="134" spans="1:1">
      <c r="A134" t="s">
        <v>10122</v>
      </c>
    </row>
    <row r="135" spans="1:1">
      <c r="A135" t="s">
        <v>10123</v>
      </c>
    </row>
    <row r="136" spans="1:1">
      <c r="A136" t="s">
        <v>10124</v>
      </c>
    </row>
    <row r="137" spans="1:1">
      <c r="A137" t="s">
        <v>10125</v>
      </c>
    </row>
    <row r="138" spans="1:1">
      <c r="A138" t="s">
        <v>10126</v>
      </c>
    </row>
    <row r="139" spans="1:1">
      <c r="A139" t="s">
        <v>10127</v>
      </c>
    </row>
    <row r="140" spans="1:1">
      <c r="A140" t="s">
        <v>10128</v>
      </c>
    </row>
    <row r="141" spans="1:1">
      <c r="A141" t="s">
        <v>10129</v>
      </c>
    </row>
    <row r="142" spans="1:1">
      <c r="A142" t="s">
        <v>10130</v>
      </c>
    </row>
    <row r="143" spans="1:1">
      <c r="A143" t="s">
        <v>10131</v>
      </c>
    </row>
    <row r="144" spans="1:1">
      <c r="A144" t="s">
        <v>10132</v>
      </c>
    </row>
    <row r="145" spans="1:1">
      <c r="A145" t="s">
        <v>10133</v>
      </c>
    </row>
    <row r="146" spans="1:1">
      <c r="A146" t="s">
        <v>10134</v>
      </c>
    </row>
    <row r="147" spans="1:1">
      <c r="A147" t="s">
        <v>10135</v>
      </c>
    </row>
    <row r="148" spans="1:1">
      <c r="A148" t="s">
        <v>10136</v>
      </c>
    </row>
    <row r="149" spans="1:1">
      <c r="A149" t="s">
        <v>10137</v>
      </c>
    </row>
    <row r="150" spans="1:1">
      <c r="A150" t="s">
        <v>10138</v>
      </c>
    </row>
    <row r="151" spans="1:1">
      <c r="A151" t="s">
        <v>10139</v>
      </c>
    </row>
    <row r="152" spans="1:1">
      <c r="A152" t="s">
        <v>10140</v>
      </c>
    </row>
    <row r="153" spans="1:1">
      <c r="A153" t="s">
        <v>10141</v>
      </c>
    </row>
    <row r="154" spans="1:1">
      <c r="A154" t="s">
        <v>10142</v>
      </c>
    </row>
    <row r="155" spans="1:1">
      <c r="A155" t="s">
        <v>10143</v>
      </c>
    </row>
    <row r="156" spans="1:1">
      <c r="A156" t="s">
        <v>10144</v>
      </c>
    </row>
    <row r="157" spans="1:1">
      <c r="A157" t="s">
        <v>10145</v>
      </c>
    </row>
    <row r="158" spans="1:1">
      <c r="A158" t="s">
        <v>10146</v>
      </c>
    </row>
    <row r="159" spans="1:1">
      <c r="A159" t="s">
        <v>10147</v>
      </c>
    </row>
    <row r="160" spans="1:1">
      <c r="A160" t="s">
        <v>10148</v>
      </c>
    </row>
    <row r="161" spans="1:1">
      <c r="A161" t="s">
        <v>10149</v>
      </c>
    </row>
    <row r="162" spans="1:1">
      <c r="A162" t="s">
        <v>10150</v>
      </c>
    </row>
    <row r="163" spans="1:1">
      <c r="A163" t="s">
        <v>10151</v>
      </c>
    </row>
    <row r="164" spans="1:1">
      <c r="A164" t="s">
        <v>10152</v>
      </c>
    </row>
    <row r="165" spans="1:1">
      <c r="A165" t="s">
        <v>10153</v>
      </c>
    </row>
    <row r="166" spans="1:1">
      <c r="A166" t="s">
        <v>10154</v>
      </c>
    </row>
    <row r="167" spans="1:1">
      <c r="A167" t="s">
        <v>10155</v>
      </c>
    </row>
    <row r="168" spans="1:1">
      <c r="A168" t="s">
        <v>10156</v>
      </c>
    </row>
    <row r="169" spans="1:1">
      <c r="A169" t="s">
        <v>10157</v>
      </c>
    </row>
    <row r="170" spans="1:1">
      <c r="A170" t="s">
        <v>10158</v>
      </c>
    </row>
    <row r="171" spans="1:1">
      <c r="A171" t="s">
        <v>10159</v>
      </c>
    </row>
    <row r="172" spans="1:1">
      <c r="A172" t="s">
        <v>10160</v>
      </c>
    </row>
    <row r="173" spans="1:1">
      <c r="A173" t="s">
        <v>10161</v>
      </c>
    </row>
    <row r="174" spans="1:1">
      <c r="A174" t="s">
        <v>10162</v>
      </c>
    </row>
    <row r="175" spans="1:1">
      <c r="A175" t="s">
        <v>10163</v>
      </c>
    </row>
    <row r="176" spans="1:1">
      <c r="A176" t="s">
        <v>10164</v>
      </c>
    </row>
    <row r="177" spans="1:1">
      <c r="A177" t="s">
        <v>10165</v>
      </c>
    </row>
    <row r="178" spans="1:1">
      <c r="A178" t="s">
        <v>10166</v>
      </c>
    </row>
    <row r="179" spans="1:1">
      <c r="A179" t="s">
        <v>10167</v>
      </c>
    </row>
    <row r="180" spans="1:1">
      <c r="A180" t="s">
        <v>10168</v>
      </c>
    </row>
    <row r="181" spans="1:1">
      <c r="A181" t="s">
        <v>10169</v>
      </c>
    </row>
    <row r="182" spans="1:1">
      <c r="A182" t="s">
        <v>10170</v>
      </c>
    </row>
    <row r="183" spans="1:1">
      <c r="A183" t="s">
        <v>10171</v>
      </c>
    </row>
    <row r="184" spans="1:1">
      <c r="A184" t="s">
        <v>10172</v>
      </c>
    </row>
    <row r="185" spans="1:1">
      <c r="A185" t="s">
        <v>10173</v>
      </c>
    </row>
    <row r="186" spans="1:1">
      <c r="A186" t="s">
        <v>10174</v>
      </c>
    </row>
    <row r="187" spans="1:1">
      <c r="A187" t="s">
        <v>10175</v>
      </c>
    </row>
    <row r="188" spans="1:1">
      <c r="A188" t="s">
        <v>10176</v>
      </c>
    </row>
    <row r="189" spans="1:1">
      <c r="A189" t="s">
        <v>10177</v>
      </c>
    </row>
    <row r="190" spans="1:1">
      <c r="A190" t="s">
        <v>10178</v>
      </c>
    </row>
    <row r="191" spans="1:1">
      <c r="A191" t="s">
        <v>10179</v>
      </c>
    </row>
    <row r="192" spans="1:1">
      <c r="A192" t="s">
        <v>10180</v>
      </c>
    </row>
    <row r="193" spans="1:1">
      <c r="A193" t="s">
        <v>10181</v>
      </c>
    </row>
    <row r="194" spans="1:1">
      <c r="A194" t="s">
        <v>10182</v>
      </c>
    </row>
    <row r="196" spans="1:1">
      <c r="A196" t="s">
        <v>10183</v>
      </c>
    </row>
    <row r="197" spans="1:1">
      <c r="A197" t="s">
        <v>10184</v>
      </c>
    </row>
    <row r="198" spans="1:1">
      <c r="A198" t="s">
        <v>10185</v>
      </c>
    </row>
    <row r="199" spans="1:1">
      <c r="A199" t="s">
        <v>10186</v>
      </c>
    </row>
    <row r="200" spans="1:1">
      <c r="A200" t="s">
        <v>10187</v>
      </c>
    </row>
    <row r="201" spans="1:1">
      <c r="A201" t="s">
        <v>10188</v>
      </c>
    </row>
    <row r="202" spans="1:1">
      <c r="A202" t="s">
        <v>10189</v>
      </c>
    </row>
    <row r="203" spans="1:1">
      <c r="A203" t="s">
        <v>10190</v>
      </c>
    </row>
    <row r="204" spans="1:1">
      <c r="A204" t="s">
        <v>10191</v>
      </c>
    </row>
    <row r="205" spans="1:1">
      <c r="A205" t="s">
        <v>10192</v>
      </c>
    </row>
    <row r="206" spans="1:1">
      <c r="A206" t="s">
        <v>10193</v>
      </c>
    </row>
    <row r="207" spans="1:1">
      <c r="A207" t="s">
        <v>10194</v>
      </c>
    </row>
    <row r="208" spans="1:1">
      <c r="A208" t="s">
        <v>10195</v>
      </c>
    </row>
    <row r="209" spans="1:1">
      <c r="A209" t="s">
        <v>10196</v>
      </c>
    </row>
    <row r="210" spans="1:1">
      <c r="A210" t="s">
        <v>10197</v>
      </c>
    </row>
    <row r="211" spans="1:1">
      <c r="A211" t="s">
        <v>10198</v>
      </c>
    </row>
    <row r="212" spans="1:1">
      <c r="A212" t="s">
        <v>10199</v>
      </c>
    </row>
    <row r="213" spans="1:1">
      <c r="A213" t="s">
        <v>10200</v>
      </c>
    </row>
    <row r="214" spans="1:1">
      <c r="A214" t="s">
        <v>10201</v>
      </c>
    </row>
    <row r="215" spans="1:1">
      <c r="A215" t="s">
        <v>10202</v>
      </c>
    </row>
    <row r="216" spans="1:1">
      <c r="A216" t="s">
        <v>10203</v>
      </c>
    </row>
    <row r="221" spans="1:1">
      <c r="A221" t="s">
        <v>10204</v>
      </c>
    </row>
    <row r="222" spans="1:1">
      <c r="A222" t="s">
        <v>10205</v>
      </c>
    </row>
    <row r="224" spans="1:1">
      <c r="A224" t="s">
        <v>10206</v>
      </c>
    </row>
    <row r="228" spans="1:1">
      <c r="A228" t="s">
        <v>10207</v>
      </c>
    </row>
    <row r="229" spans="1:1">
      <c r="A229" t="s">
        <v>10208</v>
      </c>
    </row>
    <row r="230" spans="1:1">
      <c r="A230" t="s">
        <v>10209</v>
      </c>
    </row>
    <row r="231" spans="1:1">
      <c r="A231" t="s">
        <v>10210</v>
      </c>
    </row>
    <row r="233" spans="1:1">
      <c r="A233" t="s">
        <v>10211</v>
      </c>
    </row>
    <row r="235" spans="1:1">
      <c r="A235" t="s">
        <v>10212</v>
      </c>
    </row>
    <row r="236" spans="1:1">
      <c r="A236" t="s">
        <v>10213</v>
      </c>
    </row>
    <row r="240" spans="1:1">
      <c r="A240" t="s">
        <v>10214</v>
      </c>
    </row>
    <row r="241" spans="1:1">
      <c r="A241" t="s">
        <v>10215</v>
      </c>
    </row>
    <row r="245" spans="1:1">
      <c r="A245" t="s">
        <v>10216</v>
      </c>
    </row>
    <row r="246" spans="1:1">
      <c r="A246" t="s">
        <v>10217</v>
      </c>
    </row>
    <row r="247" spans="1:1">
      <c r="A247" t="s">
        <v>10218</v>
      </c>
    </row>
    <row r="248" spans="1:1">
      <c r="A248" t="s">
        <v>10219</v>
      </c>
    </row>
    <row r="249" spans="1:1">
      <c r="A249" t="s">
        <v>10220</v>
      </c>
    </row>
    <row r="251" spans="1:1">
      <c r="A251" t="s">
        <v>10221</v>
      </c>
    </row>
    <row r="252" spans="1:1">
      <c r="A252" t="s">
        <v>10222</v>
      </c>
    </row>
    <row r="254" spans="1:1">
      <c r="A254" t="s">
        <v>10223</v>
      </c>
    </row>
    <row r="255" spans="1:1">
      <c r="A255" t="s">
        <v>10224</v>
      </c>
    </row>
    <row r="256" spans="1:1">
      <c r="A256" t="s">
        <v>10225</v>
      </c>
    </row>
    <row r="259" spans="1:1">
      <c r="A259" t="s">
        <v>10226</v>
      </c>
    </row>
    <row r="260" spans="1:1">
      <c r="A260" t="s">
        <v>10227</v>
      </c>
    </row>
    <row r="261" spans="1:1">
      <c r="A261" t="s">
        <v>10228</v>
      </c>
    </row>
    <row r="262" spans="1:1">
      <c r="A262" t="s">
        <v>10229</v>
      </c>
    </row>
    <row r="263" spans="1:1">
      <c r="A263" t="s">
        <v>10230</v>
      </c>
    </row>
    <row r="264" spans="1:1">
      <c r="A264" t="s">
        <v>10231</v>
      </c>
    </row>
    <row r="265" spans="1:1">
      <c r="A265" t="s">
        <v>10232</v>
      </c>
    </row>
    <row r="266" spans="1:1">
      <c r="A266" t="s">
        <v>10233</v>
      </c>
    </row>
    <row r="267" spans="1:1">
      <c r="A267" t="s">
        <v>10234</v>
      </c>
    </row>
    <row r="269" spans="1:1">
      <c r="A269" t="s">
        <v>10235</v>
      </c>
    </row>
    <row r="270" spans="1:1">
      <c r="A270" t="s">
        <v>10236</v>
      </c>
    </row>
    <row r="271" spans="1:1">
      <c r="A271" t="s">
        <v>10237</v>
      </c>
    </row>
    <row r="272" spans="1:1">
      <c r="A272" t="s">
        <v>10238</v>
      </c>
    </row>
    <row r="273" spans="1:1">
      <c r="A273" t="s">
        <v>10239</v>
      </c>
    </row>
    <row r="274" spans="1:1">
      <c r="A274" t="s">
        <v>10240</v>
      </c>
    </row>
    <row r="275" spans="1:1">
      <c r="A275" t="s">
        <v>10241</v>
      </c>
    </row>
    <row r="276" spans="1:1">
      <c r="A276" t="s">
        <v>10242</v>
      </c>
    </row>
    <row r="278" spans="1:1">
      <c r="A278" t="s">
        <v>10243</v>
      </c>
    </row>
    <row r="279" spans="1:1">
      <c r="A279" t="s">
        <v>10244</v>
      </c>
    </row>
    <row r="280" spans="1:1">
      <c r="A280" t="s">
        <v>10245</v>
      </c>
    </row>
    <row r="281" spans="1:1">
      <c r="A281" t="s">
        <v>10246</v>
      </c>
    </row>
    <row r="282" spans="1:1">
      <c r="A282" t="s">
        <v>10247</v>
      </c>
    </row>
    <row r="283" spans="1:1">
      <c r="A283" t="s">
        <v>10248</v>
      </c>
    </row>
    <row r="284" spans="1:1">
      <c r="A284" t="s">
        <v>10249</v>
      </c>
    </row>
    <row r="285" spans="1:1">
      <c r="A285" t="s">
        <v>10250</v>
      </c>
    </row>
    <row r="286" spans="1:1">
      <c r="A286" t="s">
        <v>10251</v>
      </c>
    </row>
    <row r="287" spans="1:1">
      <c r="A287" t="s">
        <v>10252</v>
      </c>
    </row>
    <row r="288" spans="1:1">
      <c r="A288" t="s">
        <v>10253</v>
      </c>
    </row>
    <row r="289" spans="1:1">
      <c r="A289" t="s">
        <v>10254</v>
      </c>
    </row>
    <row r="290" spans="1:1">
      <c r="A290" t="s">
        <v>10255</v>
      </c>
    </row>
    <row r="291" spans="1:1">
      <c r="A291" t="s">
        <v>10256</v>
      </c>
    </row>
    <row r="292" spans="1:1">
      <c r="A292" t="s">
        <v>10257</v>
      </c>
    </row>
    <row r="293" spans="1:1">
      <c r="A293" t="s">
        <v>10258</v>
      </c>
    </row>
    <row r="294" spans="1:1">
      <c r="A294" t="s">
        <v>10259</v>
      </c>
    </row>
    <row r="295" spans="1:1">
      <c r="A295" t="s">
        <v>10260</v>
      </c>
    </row>
    <row r="296" spans="1:1">
      <c r="A296" t="s">
        <v>10261</v>
      </c>
    </row>
    <row r="297" spans="1:1">
      <c r="A297" t="s">
        <v>10262</v>
      </c>
    </row>
    <row r="299" spans="1:1">
      <c r="A299" t="s">
        <v>10263</v>
      </c>
    </row>
    <row r="300" spans="1:1">
      <c r="A300" t="s">
        <v>10264</v>
      </c>
    </row>
    <row r="301" spans="1:1">
      <c r="A301" t="s">
        <v>10265</v>
      </c>
    </row>
    <row r="302" spans="1:1">
      <c r="A302" t="s">
        <v>10266</v>
      </c>
    </row>
    <row r="303" spans="1:1">
      <c r="A303" t="s">
        <v>10267</v>
      </c>
    </row>
    <row r="304" spans="1:1">
      <c r="A304" t="s">
        <v>10268</v>
      </c>
    </row>
    <row r="305" spans="1:1">
      <c r="A305" t="s">
        <v>10269</v>
      </c>
    </row>
    <row r="306" spans="1:1">
      <c r="A306" t="s">
        <v>10270</v>
      </c>
    </row>
    <row r="307" spans="1:1">
      <c r="A307" t="s">
        <v>10271</v>
      </c>
    </row>
    <row r="309" spans="1:1">
      <c r="A309" t="s">
        <v>10272</v>
      </c>
    </row>
    <row r="310" spans="1:1">
      <c r="A310" t="s">
        <v>10273</v>
      </c>
    </row>
    <row r="311" spans="1:1">
      <c r="A311" t="s">
        <v>10274</v>
      </c>
    </row>
    <row r="312" spans="1:1">
      <c r="A312" t="s">
        <v>10275</v>
      </c>
    </row>
    <row r="313" spans="1:1">
      <c r="A313" t="s">
        <v>10276</v>
      </c>
    </row>
    <row r="314" spans="1:1">
      <c r="A314" t="s">
        <v>10277</v>
      </c>
    </row>
    <row r="315" spans="1:1">
      <c r="A315" t="s">
        <v>10278</v>
      </c>
    </row>
    <row r="317" spans="1:1">
      <c r="A317" t="s">
        <v>10279</v>
      </c>
    </row>
    <row r="318" spans="1:1">
      <c r="A318" t="s">
        <v>10280</v>
      </c>
    </row>
    <row r="319" spans="1:1">
      <c r="A319" t="s">
        <v>10281</v>
      </c>
    </row>
    <row r="320" spans="1:1">
      <c r="A320" t="s">
        <v>10282</v>
      </c>
    </row>
    <row r="321" spans="1:1">
      <c r="A321" t="s">
        <v>10283</v>
      </c>
    </row>
    <row r="322" spans="1:1">
      <c r="A322" t="s">
        <v>10284</v>
      </c>
    </row>
    <row r="323" spans="1:1">
      <c r="A323" t="s">
        <v>10285</v>
      </c>
    </row>
    <row r="324" spans="1:1">
      <c r="A324" t="s">
        <v>10286</v>
      </c>
    </row>
    <row r="325" spans="1:1">
      <c r="A325" t="s">
        <v>10287</v>
      </c>
    </row>
    <row r="326" spans="1:1">
      <c r="A326" t="s">
        <v>10288</v>
      </c>
    </row>
    <row r="327" spans="1:1">
      <c r="A327" t="s">
        <v>10289</v>
      </c>
    </row>
    <row r="328" spans="1:1">
      <c r="A328" t="s">
        <v>10290</v>
      </c>
    </row>
    <row r="329" spans="1:1">
      <c r="A329" t="s">
        <v>10291</v>
      </c>
    </row>
    <row r="330" spans="1:1">
      <c r="A330" t="s">
        <v>10292</v>
      </c>
    </row>
    <row r="331" spans="1:1">
      <c r="A331" t="s">
        <v>10293</v>
      </c>
    </row>
    <row r="332" spans="1:1">
      <c r="A332" t="s">
        <v>10294</v>
      </c>
    </row>
    <row r="333" spans="1:1">
      <c r="A333" t="s">
        <v>10295</v>
      </c>
    </row>
    <row r="334" spans="1:1">
      <c r="A334" t="s">
        <v>10296</v>
      </c>
    </row>
    <row r="335" spans="1:1">
      <c r="A335" t="s">
        <v>10297</v>
      </c>
    </row>
    <row r="336" spans="1:1">
      <c r="A336" t="s">
        <v>10298</v>
      </c>
    </row>
    <row r="337" spans="1:1">
      <c r="A337" t="s">
        <v>10299</v>
      </c>
    </row>
    <row r="338" spans="1:1">
      <c r="A338" t="s">
        <v>10300</v>
      </c>
    </row>
    <row r="339" spans="1:1">
      <c r="A339" t="s">
        <v>10301</v>
      </c>
    </row>
    <row r="340" spans="1:1">
      <c r="A340" t="s">
        <v>10302</v>
      </c>
    </row>
    <row r="341" spans="1:1">
      <c r="A341" t="s">
        <v>10303</v>
      </c>
    </row>
    <row r="342" spans="1:1">
      <c r="A342" t="s">
        <v>10304</v>
      </c>
    </row>
    <row r="343" spans="1:1">
      <c r="A343" t="s">
        <v>10305</v>
      </c>
    </row>
    <row r="344" spans="1:1">
      <c r="A344" t="s">
        <v>10306</v>
      </c>
    </row>
    <row r="345" spans="1:1">
      <c r="A345" t="s">
        <v>10307</v>
      </c>
    </row>
    <row r="346" spans="1:1">
      <c r="A346" t="s">
        <v>10308</v>
      </c>
    </row>
    <row r="347" spans="1:1">
      <c r="A347" t="s">
        <v>10309</v>
      </c>
    </row>
    <row r="348" spans="1:1">
      <c r="A348" t="s">
        <v>10310</v>
      </c>
    </row>
    <row r="349" spans="1:1">
      <c r="A349" t="s">
        <v>10311</v>
      </c>
    </row>
    <row r="350" spans="1:1">
      <c r="A350" t="s">
        <v>10312</v>
      </c>
    </row>
    <row r="351" spans="1:1">
      <c r="A351" t="s">
        <v>10313</v>
      </c>
    </row>
    <row r="353" spans="1:1">
      <c r="A353" t="s">
        <v>10314</v>
      </c>
    </row>
    <row r="354" spans="1:1">
      <c r="A354" t="s">
        <v>10315</v>
      </c>
    </row>
    <row r="355" spans="1:1">
      <c r="A355" t="s">
        <v>10316</v>
      </c>
    </row>
    <row r="356" spans="1:1">
      <c r="A356" t="s">
        <v>10317</v>
      </c>
    </row>
    <row r="357" spans="1:1">
      <c r="A357" t="s">
        <v>10318</v>
      </c>
    </row>
    <row r="358" spans="1:1">
      <c r="A358" t="s">
        <v>10319</v>
      </c>
    </row>
    <row r="359" spans="1:1">
      <c r="A359" t="s">
        <v>10320</v>
      </c>
    </row>
    <row r="360" spans="1:1">
      <c r="A360" t="s">
        <v>10321</v>
      </c>
    </row>
    <row r="361" spans="1:1">
      <c r="A361" t="s">
        <v>10322</v>
      </c>
    </row>
    <row r="362" spans="1:1">
      <c r="A362" t="s">
        <v>10323</v>
      </c>
    </row>
    <row r="363" spans="1:1">
      <c r="A363" t="s">
        <v>10324</v>
      </c>
    </row>
    <row r="365" spans="1:1">
      <c r="A365" t="s">
        <v>10325</v>
      </c>
    </row>
    <row r="371" spans="1:1">
      <c r="A371" t="s">
        <v>10326</v>
      </c>
    </row>
    <row r="372" spans="1:1">
      <c r="A372" t="s">
        <v>10327</v>
      </c>
    </row>
    <row r="373" spans="1:1">
      <c r="A373" t="s">
        <v>10328</v>
      </c>
    </row>
    <row r="374" spans="1:1">
      <c r="A374" t="s">
        <v>10329</v>
      </c>
    </row>
    <row r="375" spans="1:1">
      <c r="A375" t="s">
        <v>10330</v>
      </c>
    </row>
    <row r="376" spans="1:1">
      <c r="A376" t="s">
        <v>10331</v>
      </c>
    </row>
    <row r="378" spans="1:1">
      <c r="A378" t="s">
        <v>10332</v>
      </c>
    </row>
    <row r="379" spans="1:1">
      <c r="A379" t="s">
        <v>10333</v>
      </c>
    </row>
    <row r="380" spans="1:1">
      <c r="A380" t="s">
        <v>10334</v>
      </c>
    </row>
    <row r="381" spans="1:1">
      <c r="A381" t="s">
        <v>10335</v>
      </c>
    </row>
    <row r="382" spans="1:1">
      <c r="A382" t="s">
        <v>10336</v>
      </c>
    </row>
    <row r="383" spans="1:1">
      <c r="A383" t="s">
        <v>10337</v>
      </c>
    </row>
    <row r="385" spans="1:1">
      <c r="A385" t="s">
        <v>10338</v>
      </c>
    </row>
    <row r="386" spans="1:1">
      <c r="A386" t="s">
        <v>10339</v>
      </c>
    </row>
    <row r="387" spans="1:1">
      <c r="A387" t="s">
        <v>10340</v>
      </c>
    </row>
    <row r="389" spans="1:1">
      <c r="A389" t="s">
        <v>10341</v>
      </c>
    </row>
    <row r="391" spans="1:1">
      <c r="A391" t="s">
        <v>10342</v>
      </c>
    </row>
    <row r="392" spans="1:1">
      <c r="A392" t="s">
        <v>10343</v>
      </c>
    </row>
    <row r="393" spans="1:1">
      <c r="A393" t="s">
        <v>10344</v>
      </c>
    </row>
    <row r="394" spans="1:1">
      <c r="A394" t="s">
        <v>10345</v>
      </c>
    </row>
    <row r="395" spans="1:1">
      <c r="A395" t="s">
        <v>10346</v>
      </c>
    </row>
    <row r="396" spans="1:1">
      <c r="A396" t="s">
        <v>10347</v>
      </c>
    </row>
    <row r="398" spans="1:1">
      <c r="A398" t="s">
        <v>10348</v>
      </c>
    </row>
    <row r="399" spans="1:1">
      <c r="A399" t="s">
        <v>10349</v>
      </c>
    </row>
    <row r="400" spans="1:1">
      <c r="A400" t="s">
        <v>10350</v>
      </c>
    </row>
    <row r="401" spans="1:1">
      <c r="A401" t="s">
        <v>10351</v>
      </c>
    </row>
    <row r="402" spans="1:1">
      <c r="A402" t="s">
        <v>10352</v>
      </c>
    </row>
    <row r="403" spans="1:1">
      <c r="A403" t="s">
        <v>10353</v>
      </c>
    </row>
    <row r="404" spans="1:1">
      <c r="A404" t="s">
        <v>10354</v>
      </c>
    </row>
    <row r="406" spans="1:1">
      <c r="A406" t="s">
        <v>10355</v>
      </c>
    </row>
    <row r="407" spans="1:1">
      <c r="A407" t="s">
        <v>10356</v>
      </c>
    </row>
    <row r="408" spans="1:1">
      <c r="A408" t="s">
        <v>10357</v>
      </c>
    </row>
    <row r="409" spans="1:1">
      <c r="A409" t="s">
        <v>10358</v>
      </c>
    </row>
    <row r="410" spans="1:1">
      <c r="A410" t="s">
        <v>10359</v>
      </c>
    </row>
    <row r="411" spans="1:1">
      <c r="A411" t="s">
        <v>10360</v>
      </c>
    </row>
    <row r="412" spans="1:1">
      <c r="A412" t="s">
        <v>10361</v>
      </c>
    </row>
    <row r="413" spans="1:1">
      <c r="A413" t="s">
        <v>10362</v>
      </c>
    </row>
    <row r="415" spans="1:1">
      <c r="A415" t="s">
        <v>10363</v>
      </c>
    </row>
    <row r="416" spans="1:1">
      <c r="A416" t="s">
        <v>10364</v>
      </c>
    </row>
    <row r="417" spans="1:1">
      <c r="A417" t="s">
        <v>10365</v>
      </c>
    </row>
    <row r="418" spans="1:1">
      <c r="A418" t="s">
        <v>10366</v>
      </c>
    </row>
    <row r="420" spans="1:1">
      <c r="A420" t="s">
        <v>10367</v>
      </c>
    </row>
    <row r="421" spans="1:1">
      <c r="A421" t="s">
        <v>10368</v>
      </c>
    </row>
    <row r="422" spans="1:1">
      <c r="A422" t="s">
        <v>10369</v>
      </c>
    </row>
    <row r="423" spans="1:1">
      <c r="A423" t="s">
        <v>10370</v>
      </c>
    </row>
    <row r="424" spans="1:1">
      <c r="A424" t="s">
        <v>10371</v>
      </c>
    </row>
    <row r="425" spans="1:1">
      <c r="A425" t="s">
        <v>10372</v>
      </c>
    </row>
    <row r="426" spans="1:1">
      <c r="A426" t="s">
        <v>10373</v>
      </c>
    </row>
    <row r="427" spans="1:1">
      <c r="A427" t="s">
        <v>10374</v>
      </c>
    </row>
    <row r="428" spans="1:1">
      <c r="A428" t="s">
        <v>10375</v>
      </c>
    </row>
    <row r="429" spans="1:1">
      <c r="A429" t="s">
        <v>10376</v>
      </c>
    </row>
    <row r="430" spans="1:1">
      <c r="A430" t="s">
        <v>10377</v>
      </c>
    </row>
    <row r="431" spans="1:1">
      <c r="A431" t="s">
        <v>10378</v>
      </c>
    </row>
    <row r="432" spans="1:1">
      <c r="A432" t="s">
        <v>10379</v>
      </c>
    </row>
    <row r="433" spans="1:1">
      <c r="A433" t="s">
        <v>10380</v>
      </c>
    </row>
    <row r="434" spans="1:1">
      <c r="A434" t="s">
        <v>10381</v>
      </c>
    </row>
    <row r="435" spans="1:1">
      <c r="A435" t="s">
        <v>10382</v>
      </c>
    </row>
    <row r="436" spans="1:1">
      <c r="A436" t="s">
        <v>10383</v>
      </c>
    </row>
    <row r="439" spans="1:1">
      <c r="A439" t="s">
        <v>10384</v>
      </c>
    </row>
    <row r="447" spans="1:1">
      <c r="A447" t="s">
        <v>10385</v>
      </c>
    </row>
    <row r="480" spans="1:1">
      <c r="A480" t="s">
        <v>10386</v>
      </c>
    </row>
    <row r="481" spans="1:1">
      <c r="A481" t="s">
        <v>10387</v>
      </c>
    </row>
    <row r="482" spans="1:1">
      <c r="A482" t="s">
        <v>10388</v>
      </c>
    </row>
    <row r="493" spans="1:1">
      <c r="A493" t="s">
        <v>10389</v>
      </c>
    </row>
    <row r="496" spans="1:1">
      <c r="A496" t="s">
        <v>10390</v>
      </c>
    </row>
    <row r="497" spans="1:1">
      <c r="A497" t="s">
        <v>10391</v>
      </c>
    </row>
    <row r="498" spans="1:1">
      <c r="A498" t="s">
        <v>10392</v>
      </c>
    </row>
    <row r="499" spans="1:1">
      <c r="A499" t="s">
        <v>10393</v>
      </c>
    </row>
    <row r="500" spans="1:1">
      <c r="A500" t="s">
        <v>10394</v>
      </c>
    </row>
    <row r="501" spans="1:1">
      <c r="A501" t="s">
        <v>10395</v>
      </c>
    </row>
    <row r="502" spans="1:1">
      <c r="A502" t="s">
        <v>10396</v>
      </c>
    </row>
    <row r="503" spans="1:1">
      <c r="A503" t="s">
        <v>10397</v>
      </c>
    </row>
    <row r="504" spans="1:1">
      <c r="A504" t="s">
        <v>10398</v>
      </c>
    </row>
    <row r="505" spans="1:1">
      <c r="A505" t="s">
        <v>10399</v>
      </c>
    </row>
    <row r="506" spans="1:1">
      <c r="A506" t="s">
        <v>10400</v>
      </c>
    </row>
    <row r="507" spans="1:1">
      <c r="A507" t="s">
        <v>10401</v>
      </c>
    </row>
    <row r="508" spans="1:1">
      <c r="A508" t="s">
        <v>10402</v>
      </c>
    </row>
    <row r="509" spans="1:1">
      <c r="A509" t="s">
        <v>10403</v>
      </c>
    </row>
    <row r="510" spans="1:1">
      <c r="A510" t="s">
        <v>10404</v>
      </c>
    </row>
    <row r="511" spans="1:1">
      <c r="A511" t="s">
        <v>10405</v>
      </c>
    </row>
    <row r="513" spans="1:1">
      <c r="A513" t="s">
        <v>10406</v>
      </c>
    </row>
    <row r="514" spans="1:1">
      <c r="A514" t="s">
        <v>10407</v>
      </c>
    </row>
    <row r="515" spans="1:1">
      <c r="A515" t="s">
        <v>10408</v>
      </c>
    </row>
    <row r="516" spans="1:1">
      <c r="A516" t="s">
        <v>10409</v>
      </c>
    </row>
    <row r="517" spans="1:1">
      <c r="A517" t="s">
        <v>10410</v>
      </c>
    </row>
    <row r="518" spans="1:1">
      <c r="A518" t="s">
        <v>10411</v>
      </c>
    </row>
    <row r="519" spans="1:1">
      <c r="A519" t="s">
        <v>10412</v>
      </c>
    </row>
    <row r="520" spans="1:1">
      <c r="A520" t="s">
        <v>10413</v>
      </c>
    </row>
    <row r="521" spans="1:1">
      <c r="A521" t="s">
        <v>10414</v>
      </c>
    </row>
    <row r="522" spans="1:1">
      <c r="A522" t="s">
        <v>10415</v>
      </c>
    </row>
    <row r="523" spans="1:1">
      <c r="A523" t="s">
        <v>10416</v>
      </c>
    </row>
    <row r="524" spans="1:1">
      <c r="A524" t="s">
        <v>10417</v>
      </c>
    </row>
    <row r="525" spans="1:1">
      <c r="A525" t="s">
        <v>10418</v>
      </c>
    </row>
    <row r="526" spans="1:1">
      <c r="A526" t="s">
        <v>10419</v>
      </c>
    </row>
    <row r="527" spans="1:1">
      <c r="A527" t="s">
        <v>10420</v>
      </c>
    </row>
    <row r="528" spans="1:1">
      <c r="A528" t="s">
        <v>10421</v>
      </c>
    </row>
    <row r="529" spans="1:1">
      <c r="A529" t="s">
        <v>10422</v>
      </c>
    </row>
    <row r="530" spans="1:1">
      <c r="A530" t="s">
        <v>10423</v>
      </c>
    </row>
    <row r="531" spans="1:1">
      <c r="A531" t="s">
        <v>10424</v>
      </c>
    </row>
    <row r="532" spans="1:1">
      <c r="A532" t="s">
        <v>10425</v>
      </c>
    </row>
    <row r="533" spans="1:1">
      <c r="A533" t="s">
        <v>10426</v>
      </c>
    </row>
    <row r="535" spans="1:1">
      <c r="A535" t="s">
        <v>10427</v>
      </c>
    </row>
    <row r="536" spans="1:1">
      <c r="A536" t="s">
        <v>10428</v>
      </c>
    </row>
    <row r="537" spans="1:1">
      <c r="A537" t="s">
        <v>10429</v>
      </c>
    </row>
    <row r="538" spans="1:1">
      <c r="A538" t="s">
        <v>10430</v>
      </c>
    </row>
    <row r="539" spans="1:1">
      <c r="A539" t="s">
        <v>10431</v>
      </c>
    </row>
    <row r="540" spans="1:1">
      <c r="A540" t="s">
        <v>10432</v>
      </c>
    </row>
    <row r="541" spans="1:1">
      <c r="A541" t="s">
        <v>10433</v>
      </c>
    </row>
    <row r="542" spans="1:1">
      <c r="A542" t="s">
        <v>10434</v>
      </c>
    </row>
    <row r="543" spans="1:1">
      <c r="A543" t="s">
        <v>10435</v>
      </c>
    </row>
    <row r="544" spans="1:1">
      <c r="A544" t="s">
        <v>10436</v>
      </c>
    </row>
    <row r="545" spans="1:1">
      <c r="A545" t="s">
        <v>10437</v>
      </c>
    </row>
    <row r="546" spans="1:1">
      <c r="A546" t="s">
        <v>10438</v>
      </c>
    </row>
    <row r="547" spans="1:1">
      <c r="A547" t="s">
        <v>10439</v>
      </c>
    </row>
    <row r="548" spans="1:1">
      <c r="A548" t="s">
        <v>10440</v>
      </c>
    </row>
    <row r="550" spans="1:1">
      <c r="A550" t="s">
        <v>10441</v>
      </c>
    </row>
    <row r="551" spans="1:1">
      <c r="A551" t="s">
        <v>10442</v>
      </c>
    </row>
    <row r="552" spans="1:1">
      <c r="A552" t="s">
        <v>10443</v>
      </c>
    </row>
    <row r="553" spans="1:1">
      <c r="A553" t="s">
        <v>10444</v>
      </c>
    </row>
    <row r="554" spans="1:1">
      <c r="A554" t="s">
        <v>10445</v>
      </c>
    </row>
    <row r="555" spans="1:1">
      <c r="A555" t="s">
        <v>10446</v>
      </c>
    </row>
    <row r="556" spans="1:1">
      <c r="A556" t="s">
        <v>10447</v>
      </c>
    </row>
    <row r="557" spans="1:1">
      <c r="A557" t="s">
        <v>10448</v>
      </c>
    </row>
    <row r="558" spans="1:1">
      <c r="A558" t="s">
        <v>10449</v>
      </c>
    </row>
    <row r="559" spans="1:1">
      <c r="A559" t="s">
        <v>10450</v>
      </c>
    </row>
    <row r="560" spans="1:1">
      <c r="A560" t="s">
        <v>10451</v>
      </c>
    </row>
    <row r="561" spans="1:1">
      <c r="A561" t="s">
        <v>10452</v>
      </c>
    </row>
    <row r="562" spans="1:1">
      <c r="A562" t="s">
        <v>10453</v>
      </c>
    </row>
    <row r="563" spans="1:1">
      <c r="A563" t="s">
        <v>10454</v>
      </c>
    </row>
    <row r="564" spans="1:1">
      <c r="A564" t="s">
        <v>10455</v>
      </c>
    </row>
    <row r="566" spans="1:1">
      <c r="A566" t="s">
        <v>10456</v>
      </c>
    </row>
    <row r="567" spans="1:1">
      <c r="A567" t="s">
        <v>10457</v>
      </c>
    </row>
    <row r="568" spans="1:1">
      <c r="A568" t="s">
        <v>10458</v>
      </c>
    </row>
    <row r="571" spans="1:1">
      <c r="A571" t="s">
        <v>10459</v>
      </c>
    </row>
    <row r="572" spans="1:1">
      <c r="A572" t="s">
        <v>10460</v>
      </c>
    </row>
    <row r="573" spans="1:1">
      <c r="A573" t="s">
        <v>10461</v>
      </c>
    </row>
    <row r="574" spans="1:1">
      <c r="A574" t="s">
        <v>10462</v>
      </c>
    </row>
    <row r="575" spans="1:1">
      <c r="A575" t="s">
        <v>10463</v>
      </c>
    </row>
    <row r="576" spans="1:1">
      <c r="A576" t="s">
        <v>10464</v>
      </c>
    </row>
    <row r="577" spans="1:1">
      <c r="A577" t="s">
        <v>10465</v>
      </c>
    </row>
    <row r="578" spans="1:1">
      <c r="A578" t="s">
        <v>10466</v>
      </c>
    </row>
    <row r="579" spans="1:1">
      <c r="A579" t="s">
        <v>10467</v>
      </c>
    </row>
    <row r="580" spans="1:1">
      <c r="A580" t="s">
        <v>10468</v>
      </c>
    </row>
    <row r="581" spans="1:1">
      <c r="A581" t="s">
        <v>10469</v>
      </c>
    </row>
    <row r="582" spans="1:1">
      <c r="A582" t="s">
        <v>10470</v>
      </c>
    </row>
    <row r="583" spans="1:1">
      <c r="A583" t="s">
        <v>10471</v>
      </c>
    </row>
    <row r="584" spans="1:1">
      <c r="A584" t="s">
        <v>10472</v>
      </c>
    </row>
    <row r="585" spans="1:1">
      <c r="A585" t="s">
        <v>10473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0"/>
  <dimension ref="A1:A48"/>
  <sheetViews>
    <sheetView workbookViewId="0"/>
  </sheetViews>
  <sheetFormatPr defaultRowHeight="15"/>
  <sheetData>
    <row r="1" spans="1:1">
      <c r="A1" s="19" t="s">
        <v>9573</v>
      </c>
    </row>
    <row r="2" spans="1:1">
      <c r="A2" s="19" t="s">
        <v>9618</v>
      </c>
    </row>
    <row r="3" spans="1:1">
      <c r="A3" s="19" t="s">
        <v>9619</v>
      </c>
    </row>
    <row r="4" spans="1:1">
      <c r="A4" s="19" t="s">
        <v>9574</v>
      </c>
    </row>
    <row r="5" spans="1:1">
      <c r="A5" s="19" t="s">
        <v>9575</v>
      </c>
    </row>
    <row r="6" spans="1:1">
      <c r="A6" s="19" t="s">
        <v>9576</v>
      </c>
    </row>
    <row r="7" spans="1:1">
      <c r="A7" s="19" t="s">
        <v>9577</v>
      </c>
    </row>
    <row r="8" spans="1:1">
      <c r="A8" s="19" t="s">
        <v>9578</v>
      </c>
    </row>
    <row r="9" spans="1:1">
      <c r="A9" s="19" t="s">
        <v>9579</v>
      </c>
    </row>
    <row r="10" spans="1:1">
      <c r="A10" s="19" t="s">
        <v>9580</v>
      </c>
    </row>
    <row r="11" spans="1:1">
      <c r="A11" s="19" t="s">
        <v>9581</v>
      </c>
    </row>
    <row r="12" spans="1:1">
      <c r="A12" s="19" t="s">
        <v>9582</v>
      </c>
    </row>
    <row r="13" spans="1:1">
      <c r="A13" s="19" t="s">
        <v>9583</v>
      </c>
    </row>
    <row r="14" spans="1:1">
      <c r="A14" s="19" t="s">
        <v>9584</v>
      </c>
    </row>
    <row r="15" spans="1:1">
      <c r="A15" s="19" t="s">
        <v>9585</v>
      </c>
    </row>
    <row r="16" spans="1:1">
      <c r="A16" s="19" t="s">
        <v>9586</v>
      </c>
    </row>
    <row r="17" spans="1:1">
      <c r="A17" s="19" t="s">
        <v>9587</v>
      </c>
    </row>
    <row r="18" spans="1:1">
      <c r="A18" s="19" t="s">
        <v>9620</v>
      </c>
    </row>
    <row r="19" spans="1:1">
      <c r="A19" s="19" t="s">
        <v>9588</v>
      </c>
    </row>
    <row r="20" spans="1:1">
      <c r="A20" s="19" t="s">
        <v>9589</v>
      </c>
    </row>
    <row r="21" spans="1:1">
      <c r="A21" s="19" t="s">
        <v>9590</v>
      </c>
    </row>
    <row r="22" spans="1:1">
      <c r="A22" s="19" t="s">
        <v>9591</v>
      </c>
    </row>
    <row r="23" spans="1:1">
      <c r="A23" s="19" t="s">
        <v>9592</v>
      </c>
    </row>
    <row r="24" spans="1:1">
      <c r="A24" s="19" t="s">
        <v>9593</v>
      </c>
    </row>
    <row r="25" spans="1:1">
      <c r="A25" s="19" t="s">
        <v>9594</v>
      </c>
    </row>
    <row r="26" spans="1:1">
      <c r="A26" s="19" t="s">
        <v>9595</v>
      </c>
    </row>
    <row r="27" spans="1:1">
      <c r="A27" s="19" t="s">
        <v>9596</v>
      </c>
    </row>
    <row r="28" spans="1:1">
      <c r="A28" s="19" t="s">
        <v>9597</v>
      </c>
    </row>
    <row r="29" spans="1:1">
      <c r="A29" s="19" t="s">
        <v>9598</v>
      </c>
    </row>
    <row r="30" spans="1:1">
      <c r="A30" s="19" t="s">
        <v>9599</v>
      </c>
    </row>
    <row r="31" spans="1:1">
      <c r="A31" s="19" t="s">
        <v>9600</v>
      </c>
    </row>
    <row r="32" spans="1:1">
      <c r="A32" s="19" t="s">
        <v>9601</v>
      </c>
    </row>
    <row r="33" spans="1:1">
      <c r="A33" s="19" t="s">
        <v>9602</v>
      </c>
    </row>
    <row r="34" spans="1:1">
      <c r="A34" s="19" t="s">
        <v>9603</v>
      </c>
    </row>
    <row r="35" spans="1:1">
      <c r="A35" s="19" t="s">
        <v>9604</v>
      </c>
    </row>
    <row r="36" spans="1:1">
      <c r="A36" s="19" t="s">
        <v>9605</v>
      </c>
    </row>
    <row r="37" spans="1:1">
      <c r="A37" s="19" t="s">
        <v>9606</v>
      </c>
    </row>
    <row r="38" spans="1:1">
      <c r="A38" s="19" t="s">
        <v>9607</v>
      </c>
    </row>
    <row r="39" spans="1:1">
      <c r="A39" s="19" t="s">
        <v>9608</v>
      </c>
    </row>
    <row r="40" spans="1:1">
      <c r="A40" s="19" t="s">
        <v>9609</v>
      </c>
    </row>
    <row r="41" spans="1:1">
      <c r="A41" s="19" t="s">
        <v>9610</v>
      </c>
    </row>
    <row r="42" spans="1:1">
      <c r="A42" s="19" t="s">
        <v>9611</v>
      </c>
    </row>
    <row r="43" spans="1:1">
      <c r="A43" s="19" t="s">
        <v>9612</v>
      </c>
    </row>
    <row r="44" spans="1:1">
      <c r="A44" s="19" t="s">
        <v>9613</v>
      </c>
    </row>
    <row r="45" spans="1:1">
      <c r="A45" s="19" t="s">
        <v>9614</v>
      </c>
    </row>
    <row r="46" spans="1:1">
      <c r="A46" s="19" t="s">
        <v>9615</v>
      </c>
    </row>
    <row r="47" spans="1:1">
      <c r="A47" s="19" t="s">
        <v>9616</v>
      </c>
    </row>
    <row r="48" spans="1:1">
      <c r="A48" s="19" t="s">
        <v>9617</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2"/>
  <dimension ref="A1:E18241"/>
  <sheetViews>
    <sheetView workbookViewId="0">
      <selection activeCell="E1" sqref="E1"/>
    </sheetView>
  </sheetViews>
  <sheetFormatPr defaultRowHeight="15"/>
  <cols>
    <col min="1" max="1" width="27.85546875" bestFit="1" customWidth="1"/>
    <col min="3" max="3" width="15.28515625" bestFit="1" customWidth="1"/>
  </cols>
  <sheetData>
    <row r="1" spans="1:5">
      <c r="A1" s="19" t="s">
        <v>9655</v>
      </c>
      <c r="C1" s="19" t="s">
        <v>9656</v>
      </c>
      <c r="E1" s="19" t="s">
        <v>9657</v>
      </c>
    </row>
    <row r="2" spans="1:5">
      <c r="A2">
        <v>1130</v>
      </c>
      <c r="B2" s="19"/>
      <c r="C2">
        <v>0</v>
      </c>
      <c r="E2" s="19" t="s">
        <v>9679</v>
      </c>
    </row>
    <row r="3" spans="1:5">
      <c r="A3">
        <v>1133</v>
      </c>
      <c r="B3" s="19"/>
      <c r="C3">
        <v>1</v>
      </c>
      <c r="E3" s="19" t="s">
        <v>9680</v>
      </c>
    </row>
    <row r="4" spans="1:5">
      <c r="A4">
        <v>1135</v>
      </c>
      <c r="B4" s="19"/>
      <c r="C4">
        <v>2</v>
      </c>
      <c r="E4" s="19" t="s">
        <v>9681</v>
      </c>
    </row>
    <row r="5" spans="1:5">
      <c r="A5">
        <v>1143</v>
      </c>
      <c r="B5" s="19"/>
      <c r="C5">
        <v>3</v>
      </c>
      <c r="E5" s="19" t="s">
        <v>9682</v>
      </c>
    </row>
    <row r="6" spans="1:5">
      <c r="A6">
        <v>1156</v>
      </c>
      <c r="B6" s="19"/>
      <c r="C6">
        <v>4</v>
      </c>
      <c r="E6" s="19" t="s">
        <v>9683</v>
      </c>
    </row>
    <row r="7" spans="1:5">
      <c r="A7">
        <v>1157</v>
      </c>
      <c r="B7" s="19"/>
      <c r="C7">
        <v>5</v>
      </c>
      <c r="E7" s="19" t="s">
        <v>9684</v>
      </c>
    </row>
    <row r="8" spans="1:5">
      <c r="A8">
        <v>1158</v>
      </c>
      <c r="B8" s="19"/>
      <c r="C8">
        <v>6</v>
      </c>
      <c r="E8" s="19" t="s">
        <v>9685</v>
      </c>
    </row>
    <row r="9" spans="1:5">
      <c r="A9">
        <v>1159</v>
      </c>
      <c r="B9" s="19"/>
      <c r="C9">
        <v>7</v>
      </c>
      <c r="E9" s="19" t="s">
        <v>9686</v>
      </c>
    </row>
    <row r="10" spans="1:5">
      <c r="A10">
        <v>1162</v>
      </c>
      <c r="B10" s="19"/>
      <c r="C10">
        <v>8</v>
      </c>
      <c r="E10" s="19" t="s">
        <v>9687</v>
      </c>
    </row>
    <row r="11" spans="1:5">
      <c r="A11">
        <v>1163</v>
      </c>
      <c r="B11" s="19"/>
      <c r="C11">
        <v>9</v>
      </c>
      <c r="E11" s="19" t="s">
        <v>9688</v>
      </c>
    </row>
    <row r="12" spans="1:5">
      <c r="A12">
        <v>1164</v>
      </c>
      <c r="B12" s="19"/>
      <c r="C12">
        <v>10</v>
      </c>
      <c r="E12" s="19" t="s">
        <v>9689</v>
      </c>
    </row>
    <row r="13" spans="1:5">
      <c r="A13">
        <v>1167</v>
      </c>
      <c r="B13" s="19"/>
      <c r="C13">
        <v>11</v>
      </c>
      <c r="E13" s="19" t="s">
        <v>9690</v>
      </c>
    </row>
    <row r="14" spans="1:5">
      <c r="A14">
        <v>1168</v>
      </c>
      <c r="B14" s="19"/>
      <c r="C14">
        <v>12</v>
      </c>
      <c r="E14" s="19" t="s">
        <v>9691</v>
      </c>
    </row>
    <row r="15" spans="1:5">
      <c r="A15">
        <v>1169</v>
      </c>
      <c r="B15" s="19"/>
      <c r="C15">
        <v>13</v>
      </c>
      <c r="E15" s="19" t="s">
        <v>9692</v>
      </c>
    </row>
    <row r="16" spans="1:5">
      <c r="A16">
        <v>360</v>
      </c>
      <c r="B16" s="19"/>
      <c r="C16">
        <v>14</v>
      </c>
      <c r="E16" s="19" t="s">
        <v>9693</v>
      </c>
    </row>
    <row r="17" spans="1:5">
      <c r="A17">
        <v>1174</v>
      </c>
      <c r="B17" s="19"/>
      <c r="C17">
        <v>15</v>
      </c>
      <c r="E17" s="19" t="s">
        <v>9694</v>
      </c>
    </row>
    <row r="18" spans="1:5">
      <c r="A18">
        <v>1183</v>
      </c>
      <c r="B18" s="19"/>
      <c r="C18">
        <v>16</v>
      </c>
      <c r="E18" s="19" t="s">
        <v>9695</v>
      </c>
    </row>
    <row r="19" spans="1:5">
      <c r="A19">
        <v>1185</v>
      </c>
      <c r="B19" s="19"/>
      <c r="C19">
        <v>17</v>
      </c>
      <c r="E19" s="19" t="s">
        <v>9696</v>
      </c>
    </row>
    <row r="20" spans="1:5">
      <c r="A20">
        <v>457</v>
      </c>
      <c r="B20" s="19"/>
      <c r="C20">
        <v>18</v>
      </c>
      <c r="E20" s="19" t="s">
        <v>9697</v>
      </c>
    </row>
    <row r="21" spans="1:5">
      <c r="A21">
        <v>1186</v>
      </c>
      <c r="B21" s="19"/>
      <c r="C21">
        <v>19</v>
      </c>
      <c r="E21" s="19" t="s">
        <v>9698</v>
      </c>
    </row>
    <row r="22" spans="1:5">
      <c r="A22">
        <v>1187</v>
      </c>
      <c r="B22" s="19"/>
      <c r="C22">
        <v>20</v>
      </c>
      <c r="E22" s="19" t="s">
        <v>9699</v>
      </c>
    </row>
    <row r="23" spans="1:5">
      <c r="A23">
        <v>1190</v>
      </c>
      <c r="B23" s="19"/>
      <c r="C23">
        <v>21</v>
      </c>
      <c r="E23" s="19" t="s">
        <v>9700</v>
      </c>
    </row>
    <row r="24" spans="1:5">
      <c r="A24">
        <v>1191</v>
      </c>
      <c r="B24" s="19"/>
      <c r="C24">
        <v>22</v>
      </c>
      <c r="E24" s="19" t="s">
        <v>9701</v>
      </c>
    </row>
    <row r="25" spans="1:5">
      <c r="A25">
        <v>1192</v>
      </c>
      <c r="B25" s="19"/>
      <c r="C25">
        <v>23</v>
      </c>
      <c r="E25" s="19" t="s">
        <v>9702</v>
      </c>
    </row>
    <row r="26" spans="1:5">
      <c r="A26">
        <v>1193</v>
      </c>
      <c r="B26" s="19"/>
      <c r="C26">
        <v>24</v>
      </c>
      <c r="E26" s="19" t="s">
        <v>9703</v>
      </c>
    </row>
    <row r="27" spans="1:5">
      <c r="A27">
        <v>523</v>
      </c>
      <c r="B27" s="19"/>
      <c r="C27">
        <v>25</v>
      </c>
      <c r="E27" s="19" t="s">
        <v>9704</v>
      </c>
    </row>
    <row r="28" spans="1:5">
      <c r="A28">
        <v>1199</v>
      </c>
      <c r="B28" s="19"/>
      <c r="C28">
        <v>26</v>
      </c>
      <c r="E28" s="19" t="s">
        <v>9705</v>
      </c>
    </row>
    <row r="29" spans="1:5">
      <c r="A29">
        <v>1200</v>
      </c>
      <c r="B29" s="19"/>
      <c r="C29">
        <v>27</v>
      </c>
      <c r="E29" s="19" t="s">
        <v>9706</v>
      </c>
    </row>
    <row r="30" spans="1:5">
      <c r="A30">
        <v>1205</v>
      </c>
      <c r="B30" s="19"/>
      <c r="C30">
        <v>28</v>
      </c>
      <c r="E30" s="19" t="s">
        <v>9707</v>
      </c>
    </row>
    <row r="31" spans="1:5">
      <c r="A31">
        <v>1206</v>
      </c>
      <c r="B31" s="19"/>
      <c r="C31">
        <v>29</v>
      </c>
      <c r="E31" s="19" t="s">
        <v>9708</v>
      </c>
    </row>
    <row r="32" spans="1:5">
      <c r="A32">
        <v>1207</v>
      </c>
      <c r="B32" s="19"/>
      <c r="C32">
        <v>30</v>
      </c>
      <c r="E32" s="19" t="s">
        <v>9709</v>
      </c>
    </row>
    <row r="33" spans="1:5">
      <c r="A33">
        <v>1209</v>
      </c>
      <c r="B33" s="19"/>
      <c r="C33">
        <v>31</v>
      </c>
      <c r="E33" s="19" t="s">
        <v>9710</v>
      </c>
    </row>
    <row r="34" spans="1:5">
      <c r="A34">
        <v>1210</v>
      </c>
      <c r="B34" s="19"/>
      <c r="C34">
        <v>32</v>
      </c>
      <c r="E34" s="19" t="s">
        <v>9711</v>
      </c>
    </row>
    <row r="35" spans="1:5">
      <c r="A35">
        <v>1211</v>
      </c>
      <c r="B35" s="19"/>
      <c r="C35">
        <v>33</v>
      </c>
      <c r="E35" s="19" t="s">
        <v>9712</v>
      </c>
    </row>
    <row r="36" spans="1:5">
      <c r="A36">
        <v>1212</v>
      </c>
      <c r="B36" s="19"/>
      <c r="C36">
        <v>34</v>
      </c>
      <c r="E36" s="19" t="s">
        <v>9713</v>
      </c>
    </row>
    <row r="37" spans="1:5">
      <c r="A37">
        <v>1213</v>
      </c>
      <c r="B37" s="19"/>
      <c r="C37">
        <v>35</v>
      </c>
      <c r="E37" s="19" t="s">
        <v>9714</v>
      </c>
    </row>
    <row r="38" spans="1:5">
      <c r="A38">
        <v>1214</v>
      </c>
      <c r="B38" s="19"/>
      <c r="C38">
        <v>36</v>
      </c>
      <c r="E38" s="19" t="s">
        <v>9715</v>
      </c>
    </row>
    <row r="39" spans="1:5">
      <c r="A39">
        <v>1215</v>
      </c>
      <c r="B39" s="19"/>
      <c r="C39">
        <v>37</v>
      </c>
      <c r="E39" s="19" t="s">
        <v>9716</v>
      </c>
    </row>
    <row r="40" spans="1:5">
      <c r="A40">
        <v>1224</v>
      </c>
      <c r="B40" s="19"/>
      <c r="C40">
        <v>38</v>
      </c>
      <c r="E40" s="19" t="s">
        <v>9717</v>
      </c>
    </row>
    <row r="41" spans="1:5">
      <c r="A41">
        <v>658</v>
      </c>
      <c r="B41" s="19"/>
      <c r="C41">
        <v>39</v>
      </c>
      <c r="E41" s="19" t="s">
        <v>9718</v>
      </c>
    </row>
    <row r="42" spans="1:5">
      <c r="A42">
        <v>1228</v>
      </c>
      <c r="B42" s="19"/>
      <c r="C42">
        <v>40</v>
      </c>
      <c r="E42" s="19" t="s">
        <v>9719</v>
      </c>
    </row>
    <row r="43" spans="1:5">
      <c r="A43">
        <v>1235</v>
      </c>
      <c r="B43" s="19"/>
      <c r="C43">
        <v>41</v>
      </c>
      <c r="E43" s="19" t="s">
        <v>9720</v>
      </c>
    </row>
    <row r="44" spans="1:5">
      <c r="A44">
        <v>1238</v>
      </c>
      <c r="B44" s="19"/>
      <c r="C44">
        <v>42</v>
      </c>
      <c r="E44" s="19" t="s">
        <v>9721</v>
      </c>
    </row>
    <row r="45" spans="1:5">
      <c r="A45">
        <v>1239</v>
      </c>
      <c r="B45" s="19"/>
      <c r="C45">
        <v>43</v>
      </c>
      <c r="E45" s="19" t="s">
        <v>9722</v>
      </c>
    </row>
    <row r="46" spans="1:5">
      <c r="A46">
        <v>1240</v>
      </c>
      <c r="B46" s="19"/>
      <c r="C46">
        <v>44</v>
      </c>
      <c r="E46" s="19" t="s">
        <v>9723</v>
      </c>
    </row>
    <row r="47" spans="1:5">
      <c r="A47">
        <v>1242</v>
      </c>
      <c r="B47" s="19"/>
      <c r="C47">
        <v>45</v>
      </c>
      <c r="E47" s="19" t="s">
        <v>9724</v>
      </c>
    </row>
    <row r="48" spans="1:5">
      <c r="A48">
        <v>1243</v>
      </c>
      <c r="B48" s="19"/>
      <c r="C48">
        <v>46</v>
      </c>
      <c r="E48" s="19" t="s">
        <v>9725</v>
      </c>
    </row>
    <row r="49" spans="1:5">
      <c r="A49">
        <v>1244</v>
      </c>
      <c r="B49" s="19"/>
      <c r="C49">
        <v>47</v>
      </c>
      <c r="E49" s="19" t="s">
        <v>9726</v>
      </c>
    </row>
    <row r="50" spans="1:5">
      <c r="A50">
        <v>1245</v>
      </c>
      <c r="B50" s="19"/>
      <c r="C50">
        <v>48</v>
      </c>
      <c r="E50" s="19" t="s">
        <v>9727</v>
      </c>
    </row>
    <row r="51" spans="1:5">
      <c r="A51">
        <v>1246</v>
      </c>
      <c r="B51" s="19"/>
      <c r="C51">
        <v>49</v>
      </c>
      <c r="E51" s="19" t="s">
        <v>9728</v>
      </c>
    </row>
    <row r="52" spans="1:5">
      <c r="A52">
        <v>1247</v>
      </c>
      <c r="B52" s="19"/>
      <c r="C52">
        <v>50</v>
      </c>
      <c r="E52" s="19" t="s">
        <v>9729</v>
      </c>
    </row>
    <row r="53" spans="1:5">
      <c r="A53">
        <v>1249</v>
      </c>
      <c r="B53" s="19"/>
      <c r="C53">
        <v>51</v>
      </c>
      <c r="E53" s="19" t="s">
        <v>9730</v>
      </c>
    </row>
    <row r="54" spans="1:5">
      <c r="A54">
        <v>1250</v>
      </c>
      <c r="B54" s="19"/>
      <c r="C54">
        <v>52</v>
      </c>
      <c r="E54" s="19" t="s">
        <v>9731</v>
      </c>
    </row>
    <row r="55" spans="1:5">
      <c r="A55">
        <v>1251</v>
      </c>
      <c r="B55" s="19"/>
      <c r="C55">
        <v>53</v>
      </c>
      <c r="E55" s="19" t="s">
        <v>9732</v>
      </c>
    </row>
    <row r="56" spans="1:5">
      <c r="A56">
        <v>1253</v>
      </c>
      <c r="B56" s="19"/>
      <c r="C56">
        <v>54</v>
      </c>
      <c r="E56" s="19" t="s">
        <v>9733</v>
      </c>
    </row>
    <row r="57" spans="1:5">
      <c r="A57">
        <v>1254</v>
      </c>
      <c r="B57" s="19"/>
      <c r="C57">
        <v>55</v>
      </c>
      <c r="E57" s="19" t="s">
        <v>9734</v>
      </c>
    </row>
    <row r="58" spans="1:5">
      <c r="A58">
        <v>1255</v>
      </c>
      <c r="B58" s="19"/>
      <c r="C58">
        <v>56</v>
      </c>
      <c r="E58" s="19" t="s">
        <v>9735</v>
      </c>
    </row>
    <row r="59" spans="1:5">
      <c r="A59">
        <v>1256</v>
      </c>
      <c r="B59" s="19"/>
      <c r="C59">
        <v>57</v>
      </c>
      <c r="E59" s="19" t="s">
        <v>9736</v>
      </c>
    </row>
    <row r="60" spans="1:5">
      <c r="A60">
        <v>1257</v>
      </c>
      <c r="B60" s="19"/>
      <c r="C60">
        <v>58</v>
      </c>
      <c r="E60" s="19" t="s">
        <v>9737</v>
      </c>
    </row>
    <row r="61" spans="1:5">
      <c r="A61">
        <v>1258</v>
      </c>
      <c r="B61" s="19"/>
      <c r="C61">
        <v>59</v>
      </c>
      <c r="E61" s="19" t="s">
        <v>9738</v>
      </c>
    </row>
    <row r="62" spans="1:5">
      <c r="A62">
        <v>1259</v>
      </c>
      <c r="B62" s="19"/>
      <c r="C62">
        <v>60</v>
      </c>
      <c r="E62" s="19" t="s">
        <v>9739</v>
      </c>
    </row>
    <row r="63" spans="1:5">
      <c r="A63">
        <v>1260</v>
      </c>
      <c r="B63" s="19"/>
      <c r="C63">
        <v>61</v>
      </c>
      <c r="E63" s="19" t="s">
        <v>9740</v>
      </c>
    </row>
    <row r="64" spans="1:5">
      <c r="A64">
        <v>1261</v>
      </c>
      <c r="B64" s="19"/>
      <c r="C64">
        <v>62</v>
      </c>
      <c r="E64" s="19" t="s">
        <v>9741</v>
      </c>
    </row>
    <row r="65" spans="1:5">
      <c r="A65">
        <v>978</v>
      </c>
      <c r="B65" s="19"/>
      <c r="C65">
        <v>63</v>
      </c>
      <c r="E65" s="19" t="s">
        <v>9742</v>
      </c>
    </row>
    <row r="66" spans="1:5">
      <c r="A66">
        <v>1262</v>
      </c>
      <c r="B66" s="19"/>
      <c r="C66">
        <v>64</v>
      </c>
      <c r="E66" s="19" t="s">
        <v>9743</v>
      </c>
    </row>
    <row r="67" spans="1:5">
      <c r="A67">
        <v>1047</v>
      </c>
      <c r="B67" s="19"/>
      <c r="C67">
        <v>65</v>
      </c>
      <c r="E67" s="19" t="s">
        <v>9744</v>
      </c>
    </row>
    <row r="68" spans="1:5">
      <c r="A68">
        <v>1064</v>
      </c>
      <c r="B68" s="19"/>
      <c r="C68">
        <v>66</v>
      </c>
      <c r="E68" s="19" t="s">
        <v>9745</v>
      </c>
    </row>
    <row r="69" spans="1:5">
      <c r="A69">
        <v>1266</v>
      </c>
      <c r="B69" s="19"/>
      <c r="C69">
        <v>67</v>
      </c>
      <c r="E69" s="19" t="s">
        <v>9746</v>
      </c>
    </row>
    <row r="70" spans="1:5">
      <c r="A70">
        <v>1267</v>
      </c>
      <c r="B70" s="19"/>
      <c r="C70">
        <v>68</v>
      </c>
      <c r="E70" s="19" t="s">
        <v>9747</v>
      </c>
    </row>
    <row r="71" spans="1:5">
      <c r="A71">
        <v>1268</v>
      </c>
      <c r="B71" s="19"/>
      <c r="C71">
        <v>69</v>
      </c>
      <c r="E71" s="19" t="s">
        <v>9748</v>
      </c>
    </row>
    <row r="72" spans="1:5">
      <c r="A72">
        <v>1269</v>
      </c>
      <c r="B72" s="19"/>
      <c r="C72">
        <v>70</v>
      </c>
      <c r="E72" s="19" t="s">
        <v>9749</v>
      </c>
    </row>
    <row r="73" spans="1:5">
      <c r="A73">
        <v>1270</v>
      </c>
      <c r="B73" s="19"/>
      <c r="C73">
        <v>71</v>
      </c>
      <c r="E73" s="19" t="s">
        <v>9750</v>
      </c>
    </row>
    <row r="74" spans="1:5">
      <c r="A74">
        <v>1272</v>
      </c>
      <c r="B74" s="19"/>
      <c r="C74">
        <v>72</v>
      </c>
      <c r="E74" s="19" t="s">
        <v>9751</v>
      </c>
    </row>
    <row r="75" spans="1:5">
      <c r="A75">
        <v>1280</v>
      </c>
      <c r="B75" s="19"/>
      <c r="C75">
        <v>73</v>
      </c>
      <c r="E75" s="19" t="s">
        <v>9752</v>
      </c>
    </row>
    <row r="76" spans="1:5">
      <c r="C76">
        <v>74</v>
      </c>
      <c r="E76" s="19" t="s">
        <v>9753</v>
      </c>
    </row>
    <row r="77" spans="1:5">
      <c r="C77">
        <v>75</v>
      </c>
      <c r="E77" s="19" t="s">
        <v>9754</v>
      </c>
    </row>
    <row r="78" spans="1:5">
      <c r="C78">
        <v>76</v>
      </c>
      <c r="E78" s="19" t="s">
        <v>9755</v>
      </c>
    </row>
    <row r="79" spans="1:5">
      <c r="C79">
        <v>77</v>
      </c>
      <c r="E79" s="19" t="s">
        <v>9756</v>
      </c>
    </row>
    <row r="80" spans="1:5">
      <c r="C80">
        <v>78</v>
      </c>
      <c r="E80" s="19" t="s">
        <v>9757</v>
      </c>
    </row>
    <row r="81" spans="3:5">
      <c r="C81">
        <v>79</v>
      </c>
      <c r="E81" s="19" t="s">
        <v>9758</v>
      </c>
    </row>
    <row r="82" spans="3:5">
      <c r="E82" s="19" t="s">
        <v>9759</v>
      </c>
    </row>
    <row r="83" spans="3:5">
      <c r="E83" s="19" t="s">
        <v>9760</v>
      </c>
    </row>
    <row r="84" spans="3:5">
      <c r="E84" s="19" t="s">
        <v>9761</v>
      </c>
    </row>
    <row r="85" spans="3:5">
      <c r="E85" s="19" t="s">
        <v>9762</v>
      </c>
    </row>
    <row r="86" spans="3:5">
      <c r="E86" s="19" t="s">
        <v>9763</v>
      </c>
    </row>
    <row r="87" spans="3:5">
      <c r="E87" s="19" t="s">
        <v>9764</v>
      </c>
    </row>
    <row r="88" spans="3:5">
      <c r="E88" s="19" t="s">
        <v>9765</v>
      </c>
    </row>
    <row r="89" spans="3:5">
      <c r="E89" s="19" t="s">
        <v>9766</v>
      </c>
    </row>
    <row r="90" spans="3:5">
      <c r="E90" s="19" t="s">
        <v>9767</v>
      </c>
    </row>
    <row r="91" spans="3:5">
      <c r="E91" s="19" t="s">
        <v>9768</v>
      </c>
    </row>
    <row r="92" spans="3:5">
      <c r="E92" s="19" t="s">
        <v>9769</v>
      </c>
    </row>
    <row r="93" spans="3:5">
      <c r="E93" s="19" t="s">
        <v>9770</v>
      </c>
    </row>
    <row r="94" spans="3:5">
      <c r="E94" s="19" t="s">
        <v>9771</v>
      </c>
    </row>
    <row r="95" spans="3:5">
      <c r="E95" s="19" t="s">
        <v>9772</v>
      </c>
    </row>
    <row r="96" spans="3:5">
      <c r="E96" s="19" t="s">
        <v>9773</v>
      </c>
    </row>
    <row r="97" spans="5:5">
      <c r="E97" s="19" t="s">
        <v>9774</v>
      </c>
    </row>
    <row r="98" spans="5:5">
      <c r="E98" s="19" t="s">
        <v>9775</v>
      </c>
    </row>
    <row r="99" spans="5:5">
      <c r="E99" s="19" t="s">
        <v>9776</v>
      </c>
    </row>
    <row r="100" spans="5:5">
      <c r="E100" s="19" t="s">
        <v>9777</v>
      </c>
    </row>
    <row r="101" spans="5:5">
      <c r="E101" s="19" t="s">
        <v>9778</v>
      </c>
    </row>
    <row r="102" spans="5:5">
      <c r="E102" s="19" t="s">
        <v>9779</v>
      </c>
    </row>
    <row r="103" spans="5:5">
      <c r="E103" s="19" t="s">
        <v>9780</v>
      </c>
    </row>
    <row r="104" spans="5:5">
      <c r="E104" s="19" t="s">
        <v>9781</v>
      </c>
    </row>
    <row r="105" spans="5:5">
      <c r="E105" s="19" t="s">
        <v>9782</v>
      </c>
    </row>
    <row r="106" spans="5:5">
      <c r="E106" s="19" t="s">
        <v>9783</v>
      </c>
    </row>
    <row r="107" spans="5:5">
      <c r="E107" s="19" t="s">
        <v>9784</v>
      </c>
    </row>
    <row r="108" spans="5:5">
      <c r="E108" s="19" t="s">
        <v>9785</v>
      </c>
    </row>
    <row r="109" spans="5:5">
      <c r="E109" s="19" t="s">
        <v>9786</v>
      </c>
    </row>
    <row r="110" spans="5:5">
      <c r="E110" s="19" t="s">
        <v>9787</v>
      </c>
    </row>
    <row r="111" spans="5:5">
      <c r="E111" s="19" t="s">
        <v>9788</v>
      </c>
    </row>
    <row r="112" spans="5:5">
      <c r="E112" s="19" t="s">
        <v>9789</v>
      </c>
    </row>
    <row r="113" spans="5:5">
      <c r="E113" s="19" t="s">
        <v>9790</v>
      </c>
    </row>
    <row r="114" spans="5:5">
      <c r="E114" s="19" t="s">
        <v>9791</v>
      </c>
    </row>
    <row r="115" spans="5:5">
      <c r="E115" s="19" t="s">
        <v>9792</v>
      </c>
    </row>
    <row r="116" spans="5:5">
      <c r="E116" s="19" t="s">
        <v>9793</v>
      </c>
    </row>
    <row r="117" spans="5:5">
      <c r="E117" s="19" t="s">
        <v>9794</v>
      </c>
    </row>
    <row r="118" spans="5:5">
      <c r="E118" s="19" t="s">
        <v>9795</v>
      </c>
    </row>
    <row r="119" spans="5:5">
      <c r="E119" s="19" t="s">
        <v>9796</v>
      </c>
    </row>
    <row r="120" spans="5:5">
      <c r="E120" s="19" t="s">
        <v>9797</v>
      </c>
    </row>
    <row r="121" spans="5:5">
      <c r="E121" s="19" t="s">
        <v>9798</v>
      </c>
    </row>
    <row r="122" spans="5:5">
      <c r="E122" s="19" t="s">
        <v>9799</v>
      </c>
    </row>
    <row r="123" spans="5:5">
      <c r="E123" s="19" t="s">
        <v>9800</v>
      </c>
    </row>
    <row r="124" spans="5:5">
      <c r="E124" s="19" t="s">
        <v>9801</v>
      </c>
    </row>
    <row r="125" spans="5:5">
      <c r="E125" s="19" t="s">
        <v>9802</v>
      </c>
    </row>
    <row r="126" spans="5:5">
      <c r="E126" s="19" t="s">
        <v>9803</v>
      </c>
    </row>
    <row r="127" spans="5:5">
      <c r="E127" s="19" t="s">
        <v>9804</v>
      </c>
    </row>
    <row r="128" spans="5:5">
      <c r="E128" s="19" t="s">
        <v>9805</v>
      </c>
    </row>
    <row r="129" spans="5:5">
      <c r="E129" s="19" t="s">
        <v>9806</v>
      </c>
    </row>
    <row r="130" spans="5:5">
      <c r="E130" s="19" t="s">
        <v>9807</v>
      </c>
    </row>
    <row r="131" spans="5:5">
      <c r="E131" s="19" t="s">
        <v>9808</v>
      </c>
    </row>
    <row r="132" spans="5:5">
      <c r="E132" s="19" t="s">
        <v>9809</v>
      </c>
    </row>
    <row r="133" spans="5:5">
      <c r="E133" s="19" t="s">
        <v>9810</v>
      </c>
    </row>
    <row r="134" spans="5:5">
      <c r="E134" s="19" t="s">
        <v>9811</v>
      </c>
    </row>
    <row r="135" spans="5:5">
      <c r="E135" s="19" t="s">
        <v>9812</v>
      </c>
    </row>
    <row r="136" spans="5:5">
      <c r="E136" s="19" t="s">
        <v>9813</v>
      </c>
    </row>
    <row r="137" spans="5:5">
      <c r="E137" s="19" t="s">
        <v>9814</v>
      </c>
    </row>
    <row r="138" spans="5:5">
      <c r="E138" s="19" t="s">
        <v>9815</v>
      </c>
    </row>
    <row r="139" spans="5:5">
      <c r="E139" s="19" t="s">
        <v>9816</v>
      </c>
    </row>
    <row r="140" spans="5:5">
      <c r="E140" s="19" t="s">
        <v>9817</v>
      </c>
    </row>
    <row r="141" spans="5:5">
      <c r="E141" s="19" t="s">
        <v>9818</v>
      </c>
    </row>
    <row r="142" spans="5:5">
      <c r="E142" s="19" t="s">
        <v>9819</v>
      </c>
    </row>
    <row r="143" spans="5:5">
      <c r="E143" s="19" t="s">
        <v>9820</v>
      </c>
    </row>
    <row r="144" spans="5:5">
      <c r="E144" s="19" t="s">
        <v>9821</v>
      </c>
    </row>
    <row r="145" spans="5:5">
      <c r="E145" s="19" t="s">
        <v>9822</v>
      </c>
    </row>
    <row r="146" spans="5:5">
      <c r="E146" s="19" t="s">
        <v>9823</v>
      </c>
    </row>
    <row r="147" spans="5:5">
      <c r="E147" s="19" t="s">
        <v>9824</v>
      </c>
    </row>
    <row r="148" spans="5:5">
      <c r="E148" s="19" t="s">
        <v>9825</v>
      </c>
    </row>
    <row r="149" spans="5:5">
      <c r="E149" s="19" t="s">
        <v>9826</v>
      </c>
    </row>
    <row r="150" spans="5:5">
      <c r="E150" s="19" t="s">
        <v>9827</v>
      </c>
    </row>
    <row r="151" spans="5:5">
      <c r="E151" s="19" t="s">
        <v>9828</v>
      </c>
    </row>
    <row r="152" spans="5:5">
      <c r="E152" s="19" t="s">
        <v>9829</v>
      </c>
    </row>
    <row r="153" spans="5:5">
      <c r="E153" s="19" t="s">
        <v>9830</v>
      </c>
    </row>
    <row r="154" spans="5:5">
      <c r="E154" s="19" t="s">
        <v>9831</v>
      </c>
    </row>
    <row r="155" spans="5:5">
      <c r="E155" s="19" t="s">
        <v>9832</v>
      </c>
    </row>
    <row r="156" spans="5:5">
      <c r="E156" s="19"/>
    </row>
    <row r="157" spans="5:5">
      <c r="E157" s="19"/>
    </row>
    <row r="158" spans="5:5">
      <c r="E158" s="19"/>
    </row>
    <row r="159" spans="5:5">
      <c r="E159" s="19"/>
    </row>
    <row r="160" spans="5:5">
      <c r="E160" s="19"/>
    </row>
    <row r="161" spans="5:5">
      <c r="E161" s="19"/>
    </row>
    <row r="162" spans="5:5">
      <c r="E162" s="19"/>
    </row>
    <row r="163" spans="5:5">
      <c r="E163" s="19"/>
    </row>
    <row r="164" spans="5:5">
      <c r="E164" s="19"/>
    </row>
    <row r="165" spans="5:5">
      <c r="E165" s="19"/>
    </row>
    <row r="166" spans="5:5">
      <c r="E166" s="19"/>
    </row>
    <row r="167" spans="5:5">
      <c r="E167" s="19"/>
    </row>
    <row r="168" spans="5:5">
      <c r="E168" s="19"/>
    </row>
    <row r="169" spans="5:5">
      <c r="E169" s="19"/>
    </row>
    <row r="170" spans="5:5">
      <c r="E170" s="19"/>
    </row>
    <row r="171" spans="5:5">
      <c r="E171" s="19"/>
    </row>
    <row r="172" spans="5:5">
      <c r="E172" s="19"/>
    </row>
    <row r="173" spans="5:5">
      <c r="E173" s="19"/>
    </row>
    <row r="174" spans="5:5">
      <c r="E174" s="19"/>
    </row>
    <row r="175" spans="5:5">
      <c r="E175" s="19"/>
    </row>
    <row r="176" spans="5:5">
      <c r="E176" s="19"/>
    </row>
    <row r="177" spans="5:5">
      <c r="E177" s="19"/>
    </row>
    <row r="178" spans="5:5">
      <c r="E178" s="19"/>
    </row>
    <row r="179" spans="5:5">
      <c r="E179" s="19"/>
    </row>
    <row r="180" spans="5:5">
      <c r="E180" s="19"/>
    </row>
    <row r="181" spans="5:5">
      <c r="E181" s="19"/>
    </row>
    <row r="182" spans="5:5">
      <c r="E182" s="19"/>
    </row>
    <row r="183" spans="5:5">
      <c r="E183" s="19"/>
    </row>
    <row r="184" spans="5:5">
      <c r="E184" s="19"/>
    </row>
    <row r="185" spans="5:5">
      <c r="E185" s="19"/>
    </row>
    <row r="186" spans="5:5">
      <c r="E186" s="19"/>
    </row>
    <row r="187" spans="5:5">
      <c r="E187" s="19"/>
    </row>
    <row r="188" spans="5:5">
      <c r="E188" s="19"/>
    </row>
    <row r="189" spans="5:5">
      <c r="E189" s="19"/>
    </row>
    <row r="190" spans="5:5">
      <c r="E190" s="19"/>
    </row>
    <row r="191" spans="5:5">
      <c r="E191" s="19"/>
    </row>
    <row r="192" spans="5:5">
      <c r="E192" s="19"/>
    </row>
    <row r="193" spans="5:5">
      <c r="E193" s="19"/>
    </row>
    <row r="194" spans="5:5">
      <c r="E194" s="19"/>
    </row>
    <row r="195" spans="5:5">
      <c r="E195" s="19"/>
    </row>
    <row r="196" spans="5:5">
      <c r="E196" s="19"/>
    </row>
    <row r="197" spans="5:5">
      <c r="E197" s="19"/>
    </row>
    <row r="198" spans="5:5">
      <c r="E198" s="19"/>
    </row>
    <row r="199" spans="5:5">
      <c r="E199" s="19"/>
    </row>
    <row r="200" spans="5:5">
      <c r="E200" s="19"/>
    </row>
    <row r="201" spans="5:5">
      <c r="E201" s="19"/>
    </row>
    <row r="202" spans="5:5">
      <c r="E202" s="19"/>
    </row>
    <row r="203" spans="5:5">
      <c r="E203" s="19"/>
    </row>
    <row r="204" spans="5:5">
      <c r="E204" s="19"/>
    </row>
    <row r="205" spans="5:5">
      <c r="E205" s="19"/>
    </row>
    <row r="206" spans="5:5">
      <c r="E206" s="19"/>
    </row>
    <row r="207" spans="5:5">
      <c r="E207" s="19"/>
    </row>
    <row r="208" spans="5:5">
      <c r="E208" s="19"/>
    </row>
    <row r="209" spans="5:5">
      <c r="E209" s="19"/>
    </row>
    <row r="210" spans="5:5">
      <c r="E210" s="19"/>
    </row>
    <row r="211" spans="5:5">
      <c r="E211" s="19"/>
    </row>
    <row r="212" spans="5:5">
      <c r="E212" s="19"/>
    </row>
    <row r="213" spans="5:5">
      <c r="E213" s="19"/>
    </row>
    <row r="214" spans="5:5">
      <c r="E214" s="19"/>
    </row>
    <row r="215" spans="5:5">
      <c r="E215" s="19"/>
    </row>
    <row r="216" spans="5:5">
      <c r="E216" s="19"/>
    </row>
    <row r="217" spans="5:5">
      <c r="E217" s="19"/>
    </row>
    <row r="218" spans="5:5">
      <c r="E218" s="19"/>
    </row>
    <row r="219" spans="5:5">
      <c r="E219" s="19"/>
    </row>
    <row r="220" spans="5:5">
      <c r="E220" s="19"/>
    </row>
    <row r="221" spans="5:5">
      <c r="E221" s="19"/>
    </row>
    <row r="222" spans="5:5">
      <c r="E222" s="19"/>
    </row>
    <row r="223" spans="5:5">
      <c r="E223" s="19"/>
    </row>
    <row r="224" spans="5:5">
      <c r="E224" s="19"/>
    </row>
    <row r="225" spans="5:5">
      <c r="E225" s="19"/>
    </row>
    <row r="226" spans="5:5">
      <c r="E226" s="19"/>
    </row>
    <row r="227" spans="5:5">
      <c r="E227" s="19"/>
    </row>
    <row r="228" spans="5:5">
      <c r="E228" s="19"/>
    </row>
    <row r="229" spans="5:5">
      <c r="E229" s="19"/>
    </row>
    <row r="230" spans="5:5">
      <c r="E230" s="19"/>
    </row>
    <row r="231" spans="5:5">
      <c r="E231" s="19"/>
    </row>
    <row r="232" spans="5:5">
      <c r="E232" s="19"/>
    </row>
    <row r="233" spans="5:5">
      <c r="E233" s="19"/>
    </row>
    <row r="234" spans="5:5">
      <c r="E234" s="19"/>
    </row>
    <row r="235" spans="5:5">
      <c r="E235" s="19"/>
    </row>
    <row r="236" spans="5:5">
      <c r="E236" s="19"/>
    </row>
    <row r="237" spans="5:5">
      <c r="E237" s="19"/>
    </row>
    <row r="238" spans="5:5">
      <c r="E238" s="19"/>
    </row>
    <row r="239" spans="5:5">
      <c r="E239" s="19"/>
    </row>
    <row r="240" spans="5:5">
      <c r="E240" s="19"/>
    </row>
    <row r="241" spans="5:5">
      <c r="E241" s="19"/>
    </row>
    <row r="242" spans="5:5">
      <c r="E242" s="19"/>
    </row>
    <row r="243" spans="5:5">
      <c r="E243" s="19"/>
    </row>
    <row r="244" spans="5:5">
      <c r="E244" s="19"/>
    </row>
    <row r="245" spans="5:5">
      <c r="E245" s="19"/>
    </row>
    <row r="246" spans="5:5">
      <c r="E246" s="19"/>
    </row>
    <row r="247" spans="5:5">
      <c r="E247" s="19"/>
    </row>
    <row r="248" spans="5:5">
      <c r="E248" s="19"/>
    </row>
    <row r="249" spans="5:5">
      <c r="E249" s="19"/>
    </row>
    <row r="250" spans="5:5">
      <c r="E250" s="19"/>
    </row>
    <row r="251" spans="5:5">
      <c r="E251" s="19"/>
    </row>
    <row r="252" spans="5:5">
      <c r="E252" s="19"/>
    </row>
    <row r="253" spans="5:5">
      <c r="E253" s="19"/>
    </row>
    <row r="254" spans="5:5">
      <c r="E254" s="19"/>
    </row>
    <row r="255" spans="5:5">
      <c r="E255" s="19"/>
    </row>
    <row r="256" spans="5:5">
      <c r="E256" s="19"/>
    </row>
    <row r="257" spans="5:5">
      <c r="E257" s="19"/>
    </row>
    <row r="258" spans="5:5">
      <c r="E258" s="19"/>
    </row>
    <row r="259" spans="5:5">
      <c r="E259" s="19"/>
    </row>
    <row r="260" spans="5:5">
      <c r="E260" s="19"/>
    </row>
    <row r="261" spans="5:5">
      <c r="E261" s="19"/>
    </row>
    <row r="262" spans="5:5">
      <c r="E262" s="19"/>
    </row>
    <row r="263" spans="5:5">
      <c r="E263" s="19"/>
    </row>
    <row r="264" spans="5:5">
      <c r="E264" s="19"/>
    </row>
    <row r="265" spans="5:5">
      <c r="E265" s="19"/>
    </row>
    <row r="266" spans="5:5">
      <c r="E266" s="19"/>
    </row>
    <row r="267" spans="5:5">
      <c r="E267" s="19"/>
    </row>
    <row r="268" spans="5:5">
      <c r="E268" s="19"/>
    </row>
    <row r="269" spans="5:5">
      <c r="E269" s="19"/>
    </row>
    <row r="270" spans="5:5">
      <c r="E270" s="19"/>
    </row>
    <row r="271" spans="5:5">
      <c r="E271" s="19"/>
    </row>
    <row r="272" spans="5:5">
      <c r="E272" s="19"/>
    </row>
    <row r="273" spans="5:5">
      <c r="E273" s="19"/>
    </row>
    <row r="274" spans="5:5">
      <c r="E274" s="19"/>
    </row>
    <row r="275" spans="5:5">
      <c r="E275" s="19"/>
    </row>
    <row r="276" spans="5:5">
      <c r="E276" s="19"/>
    </row>
    <row r="277" spans="5:5">
      <c r="E277" s="19"/>
    </row>
    <row r="278" spans="5:5">
      <c r="E278" s="19"/>
    </row>
    <row r="279" spans="5:5">
      <c r="E279" s="19"/>
    </row>
    <row r="280" spans="5:5">
      <c r="E280" s="19"/>
    </row>
    <row r="281" spans="5:5">
      <c r="E281" s="19"/>
    </row>
    <row r="282" spans="5:5">
      <c r="E282" s="19"/>
    </row>
    <row r="283" spans="5:5">
      <c r="E283" s="19"/>
    </row>
    <row r="284" spans="5:5">
      <c r="E284" s="19"/>
    </row>
    <row r="285" spans="5:5">
      <c r="E285" s="19"/>
    </row>
    <row r="286" spans="5:5">
      <c r="E286" s="19"/>
    </row>
    <row r="287" spans="5:5">
      <c r="E287" s="19"/>
    </row>
    <row r="288" spans="5:5">
      <c r="E288" s="19"/>
    </row>
    <row r="289" spans="5:5">
      <c r="E289" s="19"/>
    </row>
    <row r="290" spans="5:5">
      <c r="E290" s="19"/>
    </row>
    <row r="291" spans="5:5">
      <c r="E291" s="19"/>
    </row>
    <row r="292" spans="5:5">
      <c r="E292" s="19"/>
    </row>
    <row r="293" spans="5:5">
      <c r="E293" s="19"/>
    </row>
    <row r="294" spans="5:5">
      <c r="E294" s="19"/>
    </row>
    <row r="295" spans="5:5">
      <c r="E295" s="19"/>
    </row>
    <row r="296" spans="5:5">
      <c r="E296" s="19"/>
    </row>
    <row r="297" spans="5:5">
      <c r="E297" s="19"/>
    </row>
    <row r="298" spans="5:5">
      <c r="E298" s="19"/>
    </row>
    <row r="299" spans="5:5">
      <c r="E299" s="19"/>
    </row>
    <row r="300" spans="5:5">
      <c r="E300" s="19"/>
    </row>
    <row r="301" spans="5:5">
      <c r="E301" s="19"/>
    </row>
    <row r="302" spans="5:5">
      <c r="E302" s="19"/>
    </row>
    <row r="303" spans="5:5">
      <c r="E303" s="19"/>
    </row>
    <row r="304" spans="5:5">
      <c r="E304" s="19"/>
    </row>
    <row r="305" spans="5:5">
      <c r="E305" s="19"/>
    </row>
    <row r="306" spans="5:5">
      <c r="E306" s="19"/>
    </row>
    <row r="307" spans="5:5">
      <c r="E307" s="19"/>
    </row>
    <row r="308" spans="5:5">
      <c r="E308" s="19"/>
    </row>
    <row r="309" spans="5:5">
      <c r="E309" s="19"/>
    </row>
    <row r="310" spans="5:5">
      <c r="E310" s="19"/>
    </row>
    <row r="311" spans="5:5">
      <c r="E311" s="19"/>
    </row>
    <row r="312" spans="5:5">
      <c r="E312" s="19"/>
    </row>
    <row r="313" spans="5:5">
      <c r="E313" s="19"/>
    </row>
    <row r="314" spans="5:5">
      <c r="E314" s="19"/>
    </row>
    <row r="315" spans="5:5">
      <c r="E315" s="19"/>
    </row>
    <row r="316" spans="5:5">
      <c r="E316" s="19"/>
    </row>
    <row r="317" spans="5:5">
      <c r="E317" s="19"/>
    </row>
    <row r="318" spans="5:5">
      <c r="E318" s="19"/>
    </row>
    <row r="319" spans="5:5">
      <c r="E319" s="19"/>
    </row>
    <row r="320" spans="5:5">
      <c r="E320" s="19"/>
    </row>
    <row r="321" spans="5:5">
      <c r="E321" s="19"/>
    </row>
    <row r="322" spans="5:5">
      <c r="E322" s="19"/>
    </row>
    <row r="323" spans="5:5">
      <c r="E323" s="19"/>
    </row>
    <row r="324" spans="5:5">
      <c r="E324" s="19"/>
    </row>
    <row r="325" spans="5:5">
      <c r="E325" s="19"/>
    </row>
    <row r="326" spans="5:5">
      <c r="E326" s="19"/>
    </row>
    <row r="327" spans="5:5">
      <c r="E327" s="19"/>
    </row>
    <row r="328" spans="5:5">
      <c r="E328" s="19"/>
    </row>
    <row r="329" spans="5:5">
      <c r="E329" s="19"/>
    </row>
    <row r="330" spans="5:5">
      <c r="E330" s="19"/>
    </row>
    <row r="331" spans="5:5">
      <c r="E331" s="19"/>
    </row>
    <row r="332" spans="5:5">
      <c r="E332" s="19"/>
    </row>
    <row r="333" spans="5:5">
      <c r="E333" s="19"/>
    </row>
    <row r="334" spans="5:5">
      <c r="E334" s="19"/>
    </row>
    <row r="335" spans="5:5">
      <c r="E335" s="19"/>
    </row>
    <row r="336" spans="5:5">
      <c r="E336" s="19"/>
    </row>
    <row r="337" spans="5:5">
      <c r="E337" s="19"/>
    </row>
    <row r="338" spans="5:5">
      <c r="E338" s="19"/>
    </row>
    <row r="339" spans="5:5">
      <c r="E339" s="19"/>
    </row>
    <row r="340" spans="5:5">
      <c r="E340" s="19"/>
    </row>
    <row r="341" spans="5:5">
      <c r="E341" s="19"/>
    </row>
    <row r="342" spans="5:5">
      <c r="E342" s="19"/>
    </row>
    <row r="343" spans="5:5">
      <c r="E343" s="19"/>
    </row>
    <row r="344" spans="5:5">
      <c r="E344" s="19"/>
    </row>
    <row r="345" spans="5:5">
      <c r="E345" s="19"/>
    </row>
    <row r="346" spans="5:5">
      <c r="E346" s="19"/>
    </row>
    <row r="347" spans="5:5">
      <c r="E347" s="19"/>
    </row>
    <row r="348" spans="5:5">
      <c r="E348" s="19"/>
    </row>
    <row r="349" spans="5:5">
      <c r="E349" s="19"/>
    </row>
    <row r="350" spans="5:5">
      <c r="E350" s="19"/>
    </row>
    <row r="351" spans="5:5">
      <c r="E351" s="19"/>
    </row>
    <row r="352" spans="5:5">
      <c r="E352" s="19"/>
    </row>
    <row r="353" spans="5:5">
      <c r="E353" s="19"/>
    </row>
    <row r="354" spans="5:5">
      <c r="E354" s="19"/>
    </row>
    <row r="355" spans="5:5">
      <c r="E355" s="19"/>
    </row>
    <row r="356" spans="5:5">
      <c r="E356" s="19"/>
    </row>
    <row r="357" spans="5:5">
      <c r="E357" s="19"/>
    </row>
    <row r="358" spans="5:5">
      <c r="E358" s="19"/>
    </row>
    <row r="359" spans="5:5">
      <c r="E359" s="19"/>
    </row>
    <row r="360" spans="5:5">
      <c r="E360" s="19"/>
    </row>
    <row r="361" spans="5:5">
      <c r="E361" s="19"/>
    </row>
    <row r="362" spans="5:5">
      <c r="E362" s="19"/>
    </row>
    <row r="363" spans="5:5">
      <c r="E363" s="19"/>
    </row>
    <row r="364" spans="5:5">
      <c r="E364" s="19"/>
    </row>
    <row r="365" spans="5:5">
      <c r="E365" s="19"/>
    </row>
    <row r="366" spans="5:5">
      <c r="E366" s="19"/>
    </row>
    <row r="367" spans="5:5">
      <c r="E367" s="19"/>
    </row>
    <row r="368" spans="5:5">
      <c r="E368" s="19"/>
    </row>
    <row r="369" spans="5:5">
      <c r="E369" s="19"/>
    </row>
    <row r="370" spans="5:5">
      <c r="E370" s="19"/>
    </row>
    <row r="371" spans="5:5">
      <c r="E371" s="19"/>
    </row>
    <row r="372" spans="5:5">
      <c r="E372" s="19"/>
    </row>
    <row r="373" spans="5:5">
      <c r="E373" s="19"/>
    </row>
    <row r="374" spans="5:5">
      <c r="E374" s="19"/>
    </row>
    <row r="375" spans="5:5">
      <c r="E375" s="19"/>
    </row>
    <row r="376" spans="5:5">
      <c r="E376" s="19"/>
    </row>
    <row r="377" spans="5:5">
      <c r="E377" s="19"/>
    </row>
    <row r="378" spans="5:5">
      <c r="E378" s="19"/>
    </row>
    <row r="379" spans="5:5">
      <c r="E379" s="19"/>
    </row>
    <row r="380" spans="5:5">
      <c r="E380" s="19"/>
    </row>
    <row r="381" spans="5:5">
      <c r="E381" s="19"/>
    </row>
    <row r="382" spans="5:5">
      <c r="E382" s="19"/>
    </row>
    <row r="383" spans="5:5">
      <c r="E383" s="19"/>
    </row>
    <row r="384" spans="5:5">
      <c r="E384" s="19"/>
    </row>
    <row r="385" spans="5:5">
      <c r="E385" s="19"/>
    </row>
    <row r="386" spans="5:5">
      <c r="E386" s="19"/>
    </row>
    <row r="387" spans="5:5">
      <c r="E387" s="19"/>
    </row>
    <row r="388" spans="5:5">
      <c r="E388" s="19"/>
    </row>
    <row r="389" spans="5:5">
      <c r="E389" s="19"/>
    </row>
    <row r="390" spans="5:5">
      <c r="E390" s="19"/>
    </row>
    <row r="391" spans="5:5">
      <c r="E391" s="19"/>
    </row>
    <row r="392" spans="5:5">
      <c r="E392" s="19"/>
    </row>
    <row r="393" spans="5:5">
      <c r="E393" s="19"/>
    </row>
    <row r="394" spans="5:5">
      <c r="E394" s="19"/>
    </row>
    <row r="395" spans="5:5">
      <c r="E395" s="19"/>
    </row>
    <row r="396" spans="5:5">
      <c r="E396" s="19"/>
    </row>
    <row r="397" spans="5:5">
      <c r="E397" s="19"/>
    </row>
    <row r="398" spans="5:5">
      <c r="E398" s="19"/>
    </row>
    <row r="399" spans="5:5">
      <c r="E399" s="19"/>
    </row>
    <row r="400" spans="5:5">
      <c r="E400" s="19"/>
    </row>
    <row r="401" spans="5:5">
      <c r="E401" s="19"/>
    </row>
    <row r="402" spans="5:5">
      <c r="E402" s="19"/>
    </row>
    <row r="403" spans="5:5">
      <c r="E403" s="19"/>
    </row>
    <row r="404" spans="5:5">
      <c r="E404" s="19"/>
    </row>
    <row r="405" spans="5:5">
      <c r="E405" s="19"/>
    </row>
    <row r="406" spans="5:5">
      <c r="E406" s="19"/>
    </row>
    <row r="407" spans="5:5">
      <c r="E407" s="19"/>
    </row>
    <row r="408" spans="5:5">
      <c r="E408" s="19"/>
    </row>
    <row r="409" spans="5:5">
      <c r="E409" s="19"/>
    </row>
    <row r="410" spans="5:5">
      <c r="E410" s="19"/>
    </row>
    <row r="411" spans="5:5">
      <c r="E411" s="19"/>
    </row>
    <row r="412" spans="5:5">
      <c r="E412" s="19"/>
    </row>
    <row r="413" spans="5:5">
      <c r="E413" s="19"/>
    </row>
    <row r="414" spans="5:5">
      <c r="E414" s="19"/>
    </row>
    <row r="415" spans="5:5">
      <c r="E415" s="19"/>
    </row>
    <row r="416" spans="5:5">
      <c r="E416" s="19"/>
    </row>
    <row r="417" spans="5:5">
      <c r="E417" s="19"/>
    </row>
    <row r="418" spans="5:5">
      <c r="E418" s="19"/>
    </row>
    <row r="419" spans="5:5">
      <c r="E419" s="19"/>
    </row>
    <row r="420" spans="5:5">
      <c r="E420" s="19"/>
    </row>
    <row r="421" spans="5:5">
      <c r="E421" s="19"/>
    </row>
    <row r="422" spans="5:5">
      <c r="E422" s="19"/>
    </row>
    <row r="423" spans="5:5">
      <c r="E423" s="19"/>
    </row>
    <row r="424" spans="5:5">
      <c r="E424" s="19"/>
    </row>
    <row r="425" spans="5:5">
      <c r="E425" s="19"/>
    </row>
    <row r="426" spans="5:5">
      <c r="E426" s="19"/>
    </row>
    <row r="427" spans="5:5">
      <c r="E427" s="19"/>
    </row>
    <row r="428" spans="5:5">
      <c r="E428" s="19"/>
    </row>
    <row r="429" spans="5:5">
      <c r="E429" s="19"/>
    </row>
    <row r="430" spans="5:5">
      <c r="E430" s="19"/>
    </row>
    <row r="431" spans="5:5">
      <c r="E431" s="19"/>
    </row>
    <row r="432" spans="5:5">
      <c r="E432" s="19"/>
    </row>
    <row r="433" spans="5:5">
      <c r="E433" s="19"/>
    </row>
    <row r="434" spans="5:5">
      <c r="E434" s="19"/>
    </row>
    <row r="435" spans="5:5">
      <c r="E435" s="19"/>
    </row>
    <row r="436" spans="5:5">
      <c r="E436" s="19"/>
    </row>
    <row r="437" spans="5:5">
      <c r="E437" s="19"/>
    </row>
    <row r="438" spans="5:5">
      <c r="E438" s="19"/>
    </row>
    <row r="439" spans="5:5">
      <c r="E439" s="19"/>
    </row>
    <row r="440" spans="5:5">
      <c r="E440" s="19"/>
    </row>
    <row r="441" spans="5:5">
      <c r="E441" s="19"/>
    </row>
    <row r="442" spans="5:5">
      <c r="E442" s="19"/>
    </row>
    <row r="443" spans="5:5">
      <c r="E443" s="19"/>
    </row>
    <row r="444" spans="5:5">
      <c r="E444" s="19"/>
    </row>
    <row r="445" spans="5:5">
      <c r="E445" s="19"/>
    </row>
    <row r="446" spans="5:5">
      <c r="E446" s="19"/>
    </row>
    <row r="447" spans="5:5">
      <c r="E447" s="19"/>
    </row>
    <row r="448" spans="5:5">
      <c r="E448" s="19"/>
    </row>
    <row r="449" spans="5:5">
      <c r="E449" s="19"/>
    </row>
    <row r="450" spans="5:5">
      <c r="E450" s="19"/>
    </row>
    <row r="451" spans="5:5">
      <c r="E451" s="19"/>
    </row>
    <row r="452" spans="5:5">
      <c r="E452" s="19"/>
    </row>
    <row r="453" spans="5:5">
      <c r="E453" s="19"/>
    </row>
    <row r="454" spans="5:5">
      <c r="E454" s="19"/>
    </row>
    <row r="455" spans="5:5">
      <c r="E455" s="19"/>
    </row>
    <row r="456" spans="5:5">
      <c r="E456" s="19"/>
    </row>
    <row r="457" spans="5:5">
      <c r="E457" s="19"/>
    </row>
    <row r="458" spans="5:5">
      <c r="E458" s="19"/>
    </row>
    <row r="459" spans="5:5">
      <c r="E459" s="19"/>
    </row>
    <row r="460" spans="5:5">
      <c r="E460" s="19"/>
    </row>
    <row r="461" spans="5:5">
      <c r="E461" s="19"/>
    </row>
    <row r="462" spans="5:5">
      <c r="E462" s="19"/>
    </row>
    <row r="463" spans="5:5">
      <c r="E463" s="19"/>
    </row>
    <row r="464" spans="5:5">
      <c r="E464" s="19"/>
    </row>
    <row r="465" spans="5:5">
      <c r="E465" s="19"/>
    </row>
    <row r="466" spans="5:5">
      <c r="E466" s="19"/>
    </row>
    <row r="467" spans="5:5">
      <c r="E467" s="19"/>
    </row>
    <row r="468" spans="5:5">
      <c r="E468" s="19"/>
    </row>
    <row r="469" spans="5:5">
      <c r="E469" s="19"/>
    </row>
    <row r="470" spans="5:5">
      <c r="E470" s="19"/>
    </row>
    <row r="471" spans="5:5">
      <c r="E471" s="19"/>
    </row>
    <row r="472" spans="5:5">
      <c r="E472" s="19"/>
    </row>
    <row r="473" spans="5:5">
      <c r="E473" s="19"/>
    </row>
    <row r="474" spans="5:5">
      <c r="E474" s="19"/>
    </row>
    <row r="475" spans="5:5">
      <c r="E475" s="19"/>
    </row>
    <row r="476" spans="5:5">
      <c r="E476" s="19"/>
    </row>
    <row r="477" spans="5:5">
      <c r="E477" s="19"/>
    </row>
    <row r="478" spans="5:5">
      <c r="E478" s="19"/>
    </row>
    <row r="479" spans="5:5">
      <c r="E479" s="19"/>
    </row>
    <row r="480" spans="5:5">
      <c r="E480" s="19"/>
    </row>
    <row r="481" spans="5:5">
      <c r="E481" s="19"/>
    </row>
    <row r="482" spans="5:5">
      <c r="E482" s="19"/>
    </row>
    <row r="483" spans="5:5">
      <c r="E483" s="19"/>
    </row>
    <row r="484" spans="5:5">
      <c r="E484" s="19"/>
    </row>
    <row r="485" spans="5:5">
      <c r="E485" s="19"/>
    </row>
    <row r="486" spans="5:5">
      <c r="E486" s="19"/>
    </row>
    <row r="487" spans="5:5">
      <c r="E487" s="19"/>
    </row>
    <row r="488" spans="5:5">
      <c r="E488" s="19"/>
    </row>
    <row r="489" spans="5:5">
      <c r="E489" s="19"/>
    </row>
    <row r="490" spans="5:5">
      <c r="E490" s="19"/>
    </row>
    <row r="491" spans="5:5">
      <c r="E491" s="19"/>
    </row>
    <row r="492" spans="5:5">
      <c r="E492" s="19"/>
    </row>
    <row r="493" spans="5:5">
      <c r="E493" s="19"/>
    </row>
    <row r="494" spans="5:5">
      <c r="E494" s="19"/>
    </row>
    <row r="495" spans="5:5">
      <c r="E495" s="19"/>
    </row>
    <row r="496" spans="5:5">
      <c r="E496" s="19"/>
    </row>
    <row r="497" spans="5:5">
      <c r="E497" s="19"/>
    </row>
    <row r="498" spans="5:5">
      <c r="E498" s="19"/>
    </row>
    <row r="499" spans="5:5">
      <c r="E499" s="19"/>
    </row>
    <row r="500" spans="5:5">
      <c r="E500" s="19"/>
    </row>
    <row r="501" spans="5:5">
      <c r="E501" s="19"/>
    </row>
    <row r="502" spans="5:5">
      <c r="E502" s="19"/>
    </row>
    <row r="503" spans="5:5">
      <c r="E503" s="19"/>
    </row>
    <row r="504" spans="5:5">
      <c r="E504" s="19"/>
    </row>
    <row r="505" spans="5:5">
      <c r="E505" s="19"/>
    </row>
    <row r="506" spans="5:5">
      <c r="E506" s="19"/>
    </row>
    <row r="507" spans="5:5">
      <c r="E507" s="19"/>
    </row>
    <row r="508" spans="5:5">
      <c r="E508" s="19"/>
    </row>
    <row r="509" spans="5:5">
      <c r="E509" s="19"/>
    </row>
    <row r="510" spans="5:5">
      <c r="E510" s="19"/>
    </row>
    <row r="511" spans="5:5">
      <c r="E511" s="19"/>
    </row>
    <row r="512" spans="5:5">
      <c r="E512" s="19"/>
    </row>
    <row r="513" spans="5:5">
      <c r="E513" s="19"/>
    </row>
    <row r="514" spans="5:5">
      <c r="E514" s="19"/>
    </row>
    <row r="515" spans="5:5">
      <c r="E515" s="19"/>
    </row>
    <row r="516" spans="5:5">
      <c r="E516" s="19"/>
    </row>
    <row r="517" spans="5:5">
      <c r="E517" s="19"/>
    </row>
    <row r="518" spans="5:5">
      <c r="E518" s="19"/>
    </row>
    <row r="519" spans="5:5">
      <c r="E519" s="19"/>
    </row>
    <row r="520" spans="5:5">
      <c r="E520" s="19"/>
    </row>
    <row r="521" spans="5:5">
      <c r="E521" s="19"/>
    </row>
    <row r="522" spans="5:5">
      <c r="E522" s="19"/>
    </row>
    <row r="523" spans="5:5">
      <c r="E523" s="19"/>
    </row>
    <row r="524" spans="5:5">
      <c r="E524" s="19"/>
    </row>
    <row r="525" spans="5:5">
      <c r="E525" s="19"/>
    </row>
    <row r="526" spans="5:5">
      <c r="E526" s="19"/>
    </row>
    <row r="527" spans="5:5">
      <c r="E527" s="19"/>
    </row>
    <row r="528" spans="5:5">
      <c r="E528" s="19"/>
    </row>
    <row r="529" spans="5:5">
      <c r="E529" s="19"/>
    </row>
    <row r="530" spans="5:5">
      <c r="E530" s="19"/>
    </row>
    <row r="531" spans="5:5">
      <c r="E531" s="19"/>
    </row>
    <row r="532" spans="5:5">
      <c r="E532" s="19"/>
    </row>
    <row r="533" spans="5:5">
      <c r="E533" s="19"/>
    </row>
    <row r="534" spans="5:5">
      <c r="E534" s="19"/>
    </row>
    <row r="535" spans="5:5">
      <c r="E535" s="19"/>
    </row>
    <row r="536" spans="5:5">
      <c r="E536" s="19"/>
    </row>
    <row r="537" spans="5:5">
      <c r="E537" s="19"/>
    </row>
    <row r="538" spans="5:5">
      <c r="E538" s="19"/>
    </row>
    <row r="539" spans="5:5">
      <c r="E539" s="19"/>
    </row>
    <row r="540" spans="5:5">
      <c r="E540" s="19"/>
    </row>
    <row r="541" spans="5:5">
      <c r="E541" s="19"/>
    </row>
    <row r="542" spans="5:5">
      <c r="E542" s="19"/>
    </row>
    <row r="543" spans="5:5">
      <c r="E543" s="19"/>
    </row>
    <row r="544" spans="5:5">
      <c r="E544" s="19"/>
    </row>
    <row r="545" spans="5:5">
      <c r="E545" s="19"/>
    </row>
    <row r="546" spans="5:5">
      <c r="E546" s="19"/>
    </row>
    <row r="547" spans="5:5">
      <c r="E547" s="19"/>
    </row>
    <row r="548" spans="5:5">
      <c r="E548" s="19"/>
    </row>
    <row r="549" spans="5:5">
      <c r="E549" s="19"/>
    </row>
    <row r="550" spans="5:5">
      <c r="E550" s="19"/>
    </row>
    <row r="551" spans="5:5">
      <c r="E551" s="19"/>
    </row>
    <row r="552" spans="5:5">
      <c r="E552" s="19"/>
    </row>
    <row r="553" spans="5:5">
      <c r="E553" s="19"/>
    </row>
    <row r="554" spans="5:5">
      <c r="E554" s="19"/>
    </row>
    <row r="555" spans="5:5">
      <c r="E555" s="19"/>
    </row>
    <row r="556" spans="5:5">
      <c r="E556" s="19"/>
    </row>
    <row r="557" spans="5:5">
      <c r="E557" s="19"/>
    </row>
    <row r="558" spans="5:5">
      <c r="E558" s="19"/>
    </row>
    <row r="559" spans="5:5">
      <c r="E559" s="19"/>
    </row>
    <row r="560" spans="5:5">
      <c r="E560" s="19"/>
    </row>
    <row r="561" spans="5:5">
      <c r="E561" s="19"/>
    </row>
    <row r="562" spans="5:5">
      <c r="E562" s="19"/>
    </row>
    <row r="563" spans="5:5">
      <c r="E563" s="19"/>
    </row>
    <row r="564" spans="5:5">
      <c r="E564" s="19"/>
    </row>
    <row r="565" spans="5:5">
      <c r="E565" s="19"/>
    </row>
    <row r="566" spans="5:5">
      <c r="E566" s="19"/>
    </row>
    <row r="567" spans="5:5">
      <c r="E567" s="19"/>
    </row>
    <row r="568" spans="5:5">
      <c r="E568" s="19"/>
    </row>
    <row r="569" spans="5:5">
      <c r="E569" s="19"/>
    </row>
    <row r="570" spans="5:5">
      <c r="E570" s="19"/>
    </row>
    <row r="571" spans="5:5">
      <c r="E571" s="19"/>
    </row>
    <row r="572" spans="5:5">
      <c r="E572" s="19"/>
    </row>
    <row r="573" spans="5:5">
      <c r="E573" s="19"/>
    </row>
    <row r="574" spans="5:5">
      <c r="E574" s="19"/>
    </row>
    <row r="575" spans="5:5">
      <c r="E575" s="19"/>
    </row>
    <row r="576" spans="5:5">
      <c r="E576" s="19"/>
    </row>
    <row r="577" spans="5:5">
      <c r="E577" s="19"/>
    </row>
    <row r="578" spans="5:5">
      <c r="E578" s="19"/>
    </row>
    <row r="579" spans="5:5">
      <c r="E579" s="19"/>
    </row>
    <row r="580" spans="5:5">
      <c r="E580" s="19"/>
    </row>
    <row r="581" spans="5:5">
      <c r="E581" s="19"/>
    </row>
    <row r="582" spans="5:5">
      <c r="E582" s="19"/>
    </row>
    <row r="583" spans="5:5">
      <c r="E583" s="19"/>
    </row>
    <row r="584" spans="5:5">
      <c r="E584" s="19"/>
    </row>
    <row r="585" spans="5:5">
      <c r="E585" s="19"/>
    </row>
    <row r="586" spans="5:5">
      <c r="E586" s="19"/>
    </row>
    <row r="587" spans="5:5">
      <c r="E587" s="19"/>
    </row>
    <row r="588" spans="5:5">
      <c r="E588" s="19"/>
    </row>
    <row r="589" spans="5:5">
      <c r="E589" s="19"/>
    </row>
    <row r="590" spans="5:5">
      <c r="E590" s="19"/>
    </row>
    <row r="591" spans="5:5">
      <c r="E591" s="19"/>
    </row>
    <row r="592" spans="5:5">
      <c r="E592" s="19"/>
    </row>
    <row r="593" spans="5:5">
      <c r="E593" s="19"/>
    </row>
    <row r="594" spans="5:5">
      <c r="E594" s="19"/>
    </row>
    <row r="595" spans="5:5">
      <c r="E595" s="19"/>
    </row>
    <row r="596" spans="5:5">
      <c r="E596" s="19"/>
    </row>
    <row r="597" spans="5:5">
      <c r="E597" s="19"/>
    </row>
    <row r="598" spans="5:5">
      <c r="E598" s="19"/>
    </row>
    <row r="599" spans="5:5">
      <c r="E599" s="19"/>
    </row>
    <row r="600" spans="5:5">
      <c r="E600" s="19"/>
    </row>
    <row r="601" spans="5:5">
      <c r="E601" s="19"/>
    </row>
    <row r="602" spans="5:5">
      <c r="E602" s="19"/>
    </row>
    <row r="603" spans="5:5">
      <c r="E603" s="19"/>
    </row>
    <row r="604" spans="5:5">
      <c r="E604" s="19"/>
    </row>
    <row r="605" spans="5:5">
      <c r="E605" s="19"/>
    </row>
    <row r="606" spans="5:5">
      <c r="E606" s="19"/>
    </row>
    <row r="607" spans="5:5">
      <c r="E607" s="19"/>
    </row>
    <row r="608" spans="5:5">
      <c r="E608" s="19"/>
    </row>
    <row r="609" spans="5:5">
      <c r="E609" s="19"/>
    </row>
    <row r="610" spans="5:5">
      <c r="E610" s="19"/>
    </row>
    <row r="611" spans="5:5">
      <c r="E611" s="19"/>
    </row>
    <row r="612" spans="5:5">
      <c r="E612" s="19"/>
    </row>
    <row r="613" spans="5:5">
      <c r="E613" s="19"/>
    </row>
    <row r="614" spans="5:5">
      <c r="E614" s="19"/>
    </row>
    <row r="615" spans="5:5">
      <c r="E615" s="19"/>
    </row>
    <row r="616" spans="5:5">
      <c r="E616" s="19"/>
    </row>
    <row r="617" spans="5:5">
      <c r="E617" s="19"/>
    </row>
    <row r="618" spans="5:5">
      <c r="E618" s="19"/>
    </row>
    <row r="619" spans="5:5">
      <c r="E619" s="19"/>
    </row>
    <row r="620" spans="5:5">
      <c r="E620" s="19"/>
    </row>
    <row r="621" spans="5:5">
      <c r="E621" s="19"/>
    </row>
    <row r="622" spans="5:5">
      <c r="E622" s="19"/>
    </row>
    <row r="623" spans="5:5">
      <c r="E623" s="19"/>
    </row>
    <row r="624" spans="5:5">
      <c r="E624" s="19"/>
    </row>
    <row r="625" spans="5:5">
      <c r="E625" s="19"/>
    </row>
    <row r="626" spans="5:5">
      <c r="E626" s="19"/>
    </row>
    <row r="627" spans="5:5">
      <c r="E627" s="19"/>
    </row>
    <row r="628" spans="5:5">
      <c r="E628" s="19"/>
    </row>
    <row r="629" spans="5:5">
      <c r="E629" s="19"/>
    </row>
    <row r="630" spans="5:5">
      <c r="E630" s="19"/>
    </row>
    <row r="631" spans="5:5">
      <c r="E631" s="19"/>
    </row>
    <row r="632" spans="5:5">
      <c r="E632" s="19"/>
    </row>
    <row r="633" spans="5:5">
      <c r="E633" s="19"/>
    </row>
    <row r="634" spans="5:5">
      <c r="E634" s="19"/>
    </row>
    <row r="635" spans="5:5">
      <c r="E635" s="19"/>
    </row>
    <row r="636" spans="5:5">
      <c r="E636" s="19"/>
    </row>
    <row r="637" spans="5:5">
      <c r="E637" s="19"/>
    </row>
    <row r="638" spans="5:5">
      <c r="E638" s="19"/>
    </row>
    <row r="639" spans="5:5">
      <c r="E639" s="19"/>
    </row>
    <row r="640" spans="5:5">
      <c r="E640" s="19"/>
    </row>
    <row r="641" spans="5:5">
      <c r="E641" s="19"/>
    </row>
    <row r="642" spans="5:5">
      <c r="E642" s="19"/>
    </row>
    <row r="643" spans="5:5">
      <c r="E643" s="19"/>
    </row>
    <row r="644" spans="5:5">
      <c r="E644" s="19"/>
    </row>
    <row r="645" spans="5:5">
      <c r="E645" s="19"/>
    </row>
    <row r="646" spans="5:5">
      <c r="E646" s="19"/>
    </row>
    <row r="647" spans="5:5">
      <c r="E647" s="19"/>
    </row>
    <row r="648" spans="5:5">
      <c r="E648" s="19"/>
    </row>
    <row r="649" spans="5:5">
      <c r="E649" s="19"/>
    </row>
    <row r="650" spans="5:5">
      <c r="E650" s="19"/>
    </row>
    <row r="651" spans="5:5">
      <c r="E651" s="19"/>
    </row>
    <row r="652" spans="5:5">
      <c r="E652" s="19"/>
    </row>
    <row r="653" spans="5:5">
      <c r="E653" s="19"/>
    </row>
    <row r="654" spans="5:5">
      <c r="E654" s="19"/>
    </row>
    <row r="655" spans="5:5">
      <c r="E655" s="19"/>
    </row>
    <row r="656" spans="5:5">
      <c r="E656" s="19"/>
    </row>
    <row r="657" spans="5:5">
      <c r="E657" s="19"/>
    </row>
    <row r="658" spans="5:5">
      <c r="E658" s="19"/>
    </row>
    <row r="659" spans="5:5">
      <c r="E659" s="19"/>
    </row>
    <row r="660" spans="5:5">
      <c r="E660" s="19"/>
    </row>
    <row r="661" spans="5:5">
      <c r="E661" s="19"/>
    </row>
    <row r="662" spans="5:5">
      <c r="E662" s="19"/>
    </row>
    <row r="663" spans="5:5">
      <c r="E663" s="19"/>
    </row>
    <row r="664" spans="5:5">
      <c r="E664" s="19"/>
    </row>
    <row r="665" spans="5:5">
      <c r="E665" s="19"/>
    </row>
    <row r="666" spans="5:5">
      <c r="E666" s="19"/>
    </row>
    <row r="667" spans="5:5">
      <c r="E667" s="19"/>
    </row>
    <row r="668" spans="5:5">
      <c r="E668" s="19"/>
    </row>
    <row r="669" spans="5:5">
      <c r="E669" s="19"/>
    </row>
    <row r="670" spans="5:5">
      <c r="E670" s="19"/>
    </row>
    <row r="671" spans="5:5">
      <c r="E671" s="19"/>
    </row>
    <row r="672" spans="5:5">
      <c r="E672" s="19"/>
    </row>
    <row r="673" spans="5:5">
      <c r="E673" s="19"/>
    </row>
    <row r="674" spans="5:5">
      <c r="E674" s="19"/>
    </row>
    <row r="675" spans="5:5">
      <c r="E675" s="19"/>
    </row>
    <row r="676" spans="5:5">
      <c r="E676" s="19"/>
    </row>
    <row r="677" spans="5:5">
      <c r="E677" s="19"/>
    </row>
    <row r="678" spans="5:5">
      <c r="E678" s="19"/>
    </row>
    <row r="679" spans="5:5">
      <c r="E679" s="19"/>
    </row>
    <row r="680" spans="5:5">
      <c r="E680" s="19"/>
    </row>
    <row r="681" spans="5:5">
      <c r="E681" s="19"/>
    </row>
    <row r="682" spans="5:5">
      <c r="E682" s="19"/>
    </row>
    <row r="683" spans="5:5">
      <c r="E683" s="19"/>
    </row>
    <row r="684" spans="5:5">
      <c r="E684" s="19"/>
    </row>
    <row r="685" spans="5:5">
      <c r="E685" s="19"/>
    </row>
    <row r="686" spans="5:5">
      <c r="E686" s="19"/>
    </row>
    <row r="687" spans="5:5">
      <c r="E687" s="19"/>
    </row>
    <row r="688" spans="5:5">
      <c r="E688" s="19"/>
    </row>
    <row r="689" spans="5:5">
      <c r="E689" s="19"/>
    </row>
    <row r="690" spans="5:5">
      <c r="E690" s="19"/>
    </row>
    <row r="691" spans="5:5">
      <c r="E691" s="19"/>
    </row>
    <row r="692" spans="5:5">
      <c r="E692" s="19"/>
    </row>
    <row r="693" spans="5:5">
      <c r="E693" s="19"/>
    </row>
    <row r="694" spans="5:5">
      <c r="E694" s="19"/>
    </row>
    <row r="695" spans="5:5">
      <c r="E695" s="19"/>
    </row>
    <row r="696" spans="5:5">
      <c r="E696" s="19"/>
    </row>
    <row r="697" spans="5:5">
      <c r="E697" s="19"/>
    </row>
    <row r="698" spans="5:5">
      <c r="E698" s="19"/>
    </row>
    <row r="699" spans="5:5">
      <c r="E699" s="19"/>
    </row>
    <row r="700" spans="5:5">
      <c r="E700" s="19"/>
    </row>
    <row r="701" spans="5:5">
      <c r="E701" s="19"/>
    </row>
    <row r="702" spans="5:5">
      <c r="E702" s="19"/>
    </row>
    <row r="703" spans="5:5">
      <c r="E703" s="19"/>
    </row>
    <row r="704" spans="5:5">
      <c r="E704" s="19"/>
    </row>
    <row r="705" spans="5:5">
      <c r="E705" s="19"/>
    </row>
    <row r="706" spans="5:5">
      <c r="E706" s="19"/>
    </row>
    <row r="707" spans="5:5">
      <c r="E707" s="19"/>
    </row>
    <row r="708" spans="5:5">
      <c r="E708" s="19"/>
    </row>
    <row r="709" spans="5:5">
      <c r="E709" s="19"/>
    </row>
    <row r="710" spans="5:5">
      <c r="E710" s="19"/>
    </row>
    <row r="711" spans="5:5">
      <c r="E711" s="19"/>
    </row>
    <row r="712" spans="5:5">
      <c r="E712" s="19"/>
    </row>
    <row r="713" spans="5:5">
      <c r="E713" s="19"/>
    </row>
    <row r="714" spans="5:5">
      <c r="E714" s="19"/>
    </row>
    <row r="715" spans="5:5">
      <c r="E715" s="19"/>
    </row>
    <row r="716" spans="5:5">
      <c r="E716" s="19"/>
    </row>
    <row r="717" spans="5:5">
      <c r="E717" s="19"/>
    </row>
    <row r="718" spans="5:5">
      <c r="E718" s="19"/>
    </row>
    <row r="719" spans="5:5">
      <c r="E719" s="19"/>
    </row>
    <row r="720" spans="5:5">
      <c r="E720" s="19"/>
    </row>
    <row r="721" spans="5:5">
      <c r="E721" s="19"/>
    </row>
    <row r="722" spans="5:5">
      <c r="E722" s="19"/>
    </row>
    <row r="723" spans="5:5">
      <c r="E723" s="19"/>
    </row>
    <row r="724" spans="5:5">
      <c r="E724" s="19"/>
    </row>
    <row r="725" spans="5:5">
      <c r="E725" s="19"/>
    </row>
    <row r="726" spans="5:5">
      <c r="E726" s="19"/>
    </row>
    <row r="727" spans="5:5">
      <c r="E727" s="19"/>
    </row>
    <row r="728" spans="5:5">
      <c r="E728" s="19"/>
    </row>
    <row r="729" spans="5:5">
      <c r="E729" s="19"/>
    </row>
    <row r="730" spans="5:5">
      <c r="E730" s="19"/>
    </row>
    <row r="731" spans="5:5">
      <c r="E731" s="19"/>
    </row>
    <row r="732" spans="5:5">
      <c r="E732" s="19"/>
    </row>
    <row r="733" spans="5:5">
      <c r="E733" s="19"/>
    </row>
    <row r="734" spans="5:5">
      <c r="E734" s="19"/>
    </row>
    <row r="735" spans="5:5">
      <c r="E735" s="19"/>
    </row>
    <row r="736" spans="5:5">
      <c r="E736" s="19"/>
    </row>
    <row r="737" spans="5:5">
      <c r="E737" s="19"/>
    </row>
    <row r="738" spans="5:5">
      <c r="E738" s="19"/>
    </row>
    <row r="739" spans="5:5">
      <c r="E739" s="19"/>
    </row>
    <row r="740" spans="5:5">
      <c r="E740" s="19"/>
    </row>
    <row r="741" spans="5:5">
      <c r="E741" s="19"/>
    </row>
    <row r="742" spans="5:5">
      <c r="E742" s="19"/>
    </row>
    <row r="743" spans="5:5">
      <c r="E743" s="19"/>
    </row>
    <row r="744" spans="5:5">
      <c r="E744" s="19"/>
    </row>
    <row r="745" spans="5:5">
      <c r="E745" s="19"/>
    </row>
    <row r="746" spans="5:5">
      <c r="E746" s="19"/>
    </row>
    <row r="747" spans="5:5">
      <c r="E747" s="19"/>
    </row>
    <row r="748" spans="5:5">
      <c r="E748" s="19"/>
    </row>
    <row r="749" spans="5:5">
      <c r="E749" s="19"/>
    </row>
    <row r="750" spans="5:5">
      <c r="E750" s="19"/>
    </row>
    <row r="751" spans="5:5">
      <c r="E751" s="19"/>
    </row>
    <row r="752" spans="5:5">
      <c r="E752" s="19"/>
    </row>
    <row r="753" spans="5:5">
      <c r="E753" s="19"/>
    </row>
    <row r="754" spans="5:5">
      <c r="E754" s="19"/>
    </row>
    <row r="755" spans="5:5">
      <c r="E755" s="19"/>
    </row>
    <row r="756" spans="5:5">
      <c r="E756" s="19"/>
    </row>
    <row r="757" spans="5:5">
      <c r="E757" s="19"/>
    </row>
    <row r="758" spans="5:5">
      <c r="E758" s="19"/>
    </row>
    <row r="759" spans="5:5">
      <c r="E759" s="19"/>
    </row>
    <row r="760" spans="5:5">
      <c r="E760" s="19"/>
    </row>
    <row r="761" spans="5:5">
      <c r="E761" s="19"/>
    </row>
    <row r="762" spans="5:5">
      <c r="E762" s="19"/>
    </row>
    <row r="763" spans="5:5">
      <c r="E763" s="19"/>
    </row>
    <row r="764" spans="5:5">
      <c r="E764" s="19"/>
    </row>
    <row r="765" spans="5:5">
      <c r="E765" s="19"/>
    </row>
    <row r="766" spans="5:5">
      <c r="E766" s="19"/>
    </row>
    <row r="767" spans="5:5">
      <c r="E767" s="19"/>
    </row>
    <row r="768" spans="5:5">
      <c r="E768" s="19"/>
    </row>
    <row r="769" spans="5:5">
      <c r="E769" s="19"/>
    </row>
    <row r="770" spans="5:5">
      <c r="E770" s="19"/>
    </row>
    <row r="771" spans="5:5">
      <c r="E771" s="19"/>
    </row>
    <row r="772" spans="5:5">
      <c r="E772" s="19"/>
    </row>
    <row r="773" spans="5:5">
      <c r="E773" s="19"/>
    </row>
    <row r="774" spans="5:5">
      <c r="E774" s="19"/>
    </row>
    <row r="775" spans="5:5">
      <c r="E775" s="19"/>
    </row>
    <row r="776" spans="5:5">
      <c r="E776" s="19"/>
    </row>
    <row r="777" spans="5:5">
      <c r="E777" s="19"/>
    </row>
    <row r="778" spans="5:5">
      <c r="E778" s="19"/>
    </row>
    <row r="779" spans="5:5">
      <c r="E779" s="19"/>
    </row>
    <row r="780" spans="5:5">
      <c r="E780" s="19"/>
    </row>
    <row r="781" spans="5:5">
      <c r="E781" s="19"/>
    </row>
    <row r="782" spans="5:5">
      <c r="E782" s="19"/>
    </row>
    <row r="783" spans="5:5">
      <c r="E783" s="19"/>
    </row>
    <row r="784" spans="5:5">
      <c r="E784" s="19"/>
    </row>
    <row r="785" spans="5:5">
      <c r="E785" s="19"/>
    </row>
    <row r="786" spans="5:5">
      <c r="E786" s="19"/>
    </row>
    <row r="787" spans="5:5">
      <c r="E787" s="19"/>
    </row>
    <row r="788" spans="5:5">
      <c r="E788" s="19"/>
    </row>
    <row r="789" spans="5:5">
      <c r="E789" s="19"/>
    </row>
    <row r="790" spans="5:5">
      <c r="E790" s="19"/>
    </row>
    <row r="791" spans="5:5">
      <c r="E791" s="19"/>
    </row>
    <row r="792" spans="5:5">
      <c r="E792" s="19"/>
    </row>
    <row r="793" spans="5:5">
      <c r="E793" s="19"/>
    </row>
    <row r="794" spans="5:5">
      <c r="E794" s="19"/>
    </row>
    <row r="795" spans="5:5">
      <c r="E795" s="19"/>
    </row>
    <row r="796" spans="5:5">
      <c r="E796" s="19"/>
    </row>
    <row r="797" spans="5:5">
      <c r="E797" s="19"/>
    </row>
    <row r="798" spans="5:5">
      <c r="E798" s="19"/>
    </row>
    <row r="799" spans="5:5">
      <c r="E799" s="19"/>
    </row>
    <row r="800" spans="5:5">
      <c r="E800" s="19"/>
    </row>
    <row r="801" spans="5:5">
      <c r="E801" s="19"/>
    </row>
    <row r="802" spans="5:5">
      <c r="E802" s="19"/>
    </row>
    <row r="803" spans="5:5">
      <c r="E803" s="19"/>
    </row>
    <row r="804" spans="5:5">
      <c r="E804" s="19"/>
    </row>
    <row r="805" spans="5:5">
      <c r="E805" s="19"/>
    </row>
    <row r="806" spans="5:5">
      <c r="E806" s="19"/>
    </row>
    <row r="807" spans="5:5">
      <c r="E807" s="19"/>
    </row>
    <row r="808" spans="5:5">
      <c r="E808" s="19"/>
    </row>
    <row r="809" spans="5:5">
      <c r="E809" s="19"/>
    </row>
    <row r="810" spans="5:5">
      <c r="E810" s="19"/>
    </row>
    <row r="811" spans="5:5">
      <c r="E811" s="19"/>
    </row>
    <row r="812" spans="5:5">
      <c r="E812" s="19"/>
    </row>
    <row r="813" spans="5:5">
      <c r="E813" s="19"/>
    </row>
    <row r="814" spans="5:5">
      <c r="E814" s="19"/>
    </row>
    <row r="815" spans="5:5">
      <c r="E815" s="19"/>
    </row>
    <row r="816" spans="5:5">
      <c r="E816" s="19"/>
    </row>
    <row r="817" spans="5:5">
      <c r="E817" s="19"/>
    </row>
    <row r="818" spans="5:5">
      <c r="E818" s="19"/>
    </row>
    <row r="819" spans="5:5">
      <c r="E819" s="19"/>
    </row>
    <row r="820" spans="5:5">
      <c r="E820" s="19"/>
    </row>
    <row r="821" spans="5:5">
      <c r="E821" s="19"/>
    </row>
    <row r="822" spans="5:5">
      <c r="E822" s="19"/>
    </row>
    <row r="823" spans="5:5">
      <c r="E823" s="19"/>
    </row>
    <row r="824" spans="5:5">
      <c r="E824" s="19"/>
    </row>
    <row r="825" spans="5:5">
      <c r="E825" s="19"/>
    </row>
    <row r="826" spans="5:5">
      <c r="E826" s="19"/>
    </row>
    <row r="827" spans="5:5">
      <c r="E827" s="19"/>
    </row>
    <row r="828" spans="5:5">
      <c r="E828" s="19"/>
    </row>
    <row r="829" spans="5:5">
      <c r="E829" s="19"/>
    </row>
    <row r="830" spans="5:5">
      <c r="E830" s="19"/>
    </row>
    <row r="831" spans="5:5">
      <c r="E831" s="19"/>
    </row>
    <row r="832" spans="5:5">
      <c r="E832" s="19"/>
    </row>
    <row r="833" spans="5:5">
      <c r="E833" s="19"/>
    </row>
    <row r="834" spans="5:5">
      <c r="E834" s="19"/>
    </row>
    <row r="835" spans="5:5">
      <c r="E835" s="19"/>
    </row>
    <row r="836" spans="5:5">
      <c r="E836" s="19"/>
    </row>
    <row r="837" spans="5:5">
      <c r="E837" s="19"/>
    </row>
    <row r="838" spans="5:5">
      <c r="E838" s="19"/>
    </row>
    <row r="839" spans="5:5">
      <c r="E839" s="19"/>
    </row>
    <row r="840" spans="5:5">
      <c r="E840" s="19"/>
    </row>
    <row r="841" spans="5:5">
      <c r="E841" s="19"/>
    </row>
    <row r="842" spans="5:5">
      <c r="E842" s="19"/>
    </row>
    <row r="843" spans="5:5">
      <c r="E843" s="19"/>
    </row>
    <row r="844" spans="5:5">
      <c r="E844" s="19"/>
    </row>
    <row r="845" spans="5:5">
      <c r="E845" s="19"/>
    </row>
    <row r="846" spans="5:5">
      <c r="E846" s="19"/>
    </row>
    <row r="847" spans="5:5">
      <c r="E847" s="19"/>
    </row>
    <row r="848" spans="5:5">
      <c r="E848" s="19"/>
    </row>
    <row r="849" spans="5:5">
      <c r="E849" s="19"/>
    </row>
    <row r="850" spans="5:5">
      <c r="E850" s="19"/>
    </row>
    <row r="851" spans="5:5">
      <c r="E851" s="19"/>
    </row>
    <row r="852" spans="5:5">
      <c r="E852" s="19"/>
    </row>
    <row r="853" spans="5:5">
      <c r="E853" s="19"/>
    </row>
    <row r="854" spans="5:5">
      <c r="E854" s="19"/>
    </row>
    <row r="855" spans="5:5">
      <c r="E855" s="19"/>
    </row>
    <row r="856" spans="5:5">
      <c r="E856" s="19"/>
    </row>
    <row r="857" spans="5:5">
      <c r="E857" s="19"/>
    </row>
    <row r="858" spans="5:5">
      <c r="E858" s="19"/>
    </row>
    <row r="859" spans="5:5">
      <c r="E859" s="19"/>
    </row>
    <row r="860" spans="5:5">
      <c r="E860" s="19"/>
    </row>
    <row r="861" spans="5:5">
      <c r="E861" s="19"/>
    </row>
    <row r="862" spans="5:5">
      <c r="E862" s="19"/>
    </row>
    <row r="863" spans="5:5">
      <c r="E863" s="19"/>
    </row>
    <row r="864" spans="5:5">
      <c r="E864" s="19"/>
    </row>
    <row r="865" spans="5:5">
      <c r="E865" s="19"/>
    </row>
    <row r="866" spans="5:5">
      <c r="E866" s="19"/>
    </row>
    <row r="867" spans="5:5">
      <c r="E867" s="19"/>
    </row>
    <row r="868" spans="5:5">
      <c r="E868" s="19"/>
    </row>
    <row r="869" spans="5:5">
      <c r="E869" s="19"/>
    </row>
    <row r="870" spans="5:5">
      <c r="E870" s="19"/>
    </row>
    <row r="871" spans="5:5">
      <c r="E871" s="19"/>
    </row>
    <row r="872" spans="5:5">
      <c r="E872" s="19"/>
    </row>
    <row r="873" spans="5:5">
      <c r="E873" s="19"/>
    </row>
    <row r="874" spans="5:5">
      <c r="E874" s="19"/>
    </row>
    <row r="875" spans="5:5">
      <c r="E875" s="19"/>
    </row>
    <row r="876" spans="5:5">
      <c r="E876" s="19"/>
    </row>
    <row r="877" spans="5:5">
      <c r="E877" s="19"/>
    </row>
    <row r="878" spans="5:5">
      <c r="E878" s="19"/>
    </row>
    <row r="879" spans="5:5">
      <c r="E879" s="19"/>
    </row>
    <row r="880" spans="5:5">
      <c r="E880" s="19"/>
    </row>
    <row r="881" spans="5:5">
      <c r="E881" s="19"/>
    </row>
    <row r="882" spans="5:5">
      <c r="E882" s="19"/>
    </row>
    <row r="883" spans="5:5">
      <c r="E883" s="19"/>
    </row>
    <row r="884" spans="5:5">
      <c r="E884" s="19"/>
    </row>
    <row r="885" spans="5:5">
      <c r="E885" s="19"/>
    </row>
    <row r="886" spans="5:5">
      <c r="E886" s="19"/>
    </row>
    <row r="887" spans="5:5">
      <c r="E887" s="19"/>
    </row>
    <row r="888" spans="5:5">
      <c r="E888" s="19"/>
    </row>
    <row r="889" spans="5:5">
      <c r="E889" s="19"/>
    </row>
    <row r="890" spans="5:5">
      <c r="E890" s="19"/>
    </row>
    <row r="891" spans="5:5">
      <c r="E891" s="19"/>
    </row>
    <row r="892" spans="5:5">
      <c r="E892" s="19"/>
    </row>
    <row r="893" spans="5:5">
      <c r="E893" s="19"/>
    </row>
    <row r="894" spans="5:5">
      <c r="E894" s="19"/>
    </row>
    <row r="895" spans="5:5">
      <c r="E895" s="19"/>
    </row>
    <row r="896" spans="5:5">
      <c r="E896" s="19"/>
    </row>
    <row r="897" spans="5:5">
      <c r="E897" s="19"/>
    </row>
    <row r="898" spans="5:5">
      <c r="E898" s="19"/>
    </row>
    <row r="899" spans="5:5">
      <c r="E899" s="19"/>
    </row>
    <row r="900" spans="5:5">
      <c r="E900" s="19"/>
    </row>
    <row r="901" spans="5:5">
      <c r="E901" s="19"/>
    </row>
    <row r="902" spans="5:5">
      <c r="E902" s="19"/>
    </row>
    <row r="903" spans="5:5">
      <c r="E903" s="19"/>
    </row>
    <row r="904" spans="5:5">
      <c r="E904" s="19"/>
    </row>
    <row r="905" spans="5:5">
      <c r="E905" s="19"/>
    </row>
    <row r="906" spans="5:5">
      <c r="E906" s="19"/>
    </row>
    <row r="907" spans="5:5">
      <c r="E907" s="19"/>
    </row>
    <row r="908" spans="5:5">
      <c r="E908" s="19"/>
    </row>
    <row r="909" spans="5:5">
      <c r="E909" s="19"/>
    </row>
    <row r="910" spans="5:5">
      <c r="E910" s="19"/>
    </row>
    <row r="911" spans="5:5">
      <c r="E911" s="19"/>
    </row>
    <row r="912" spans="5:5">
      <c r="E912" s="19"/>
    </row>
    <row r="913" spans="5:5">
      <c r="E913" s="19"/>
    </row>
    <row r="914" spans="5:5">
      <c r="E914" s="19"/>
    </row>
    <row r="915" spans="5:5">
      <c r="E915" s="19"/>
    </row>
    <row r="916" spans="5:5">
      <c r="E916" s="19"/>
    </row>
    <row r="917" spans="5:5">
      <c r="E917" s="19"/>
    </row>
    <row r="918" spans="5:5">
      <c r="E918" s="19"/>
    </row>
    <row r="919" spans="5:5">
      <c r="E919" s="19"/>
    </row>
    <row r="920" spans="5:5">
      <c r="E920" s="19"/>
    </row>
    <row r="921" spans="5:5">
      <c r="E921" s="19"/>
    </row>
    <row r="922" spans="5:5">
      <c r="E922" s="19"/>
    </row>
    <row r="923" spans="5:5">
      <c r="E923" s="19"/>
    </row>
    <row r="924" spans="5:5">
      <c r="E924" s="19"/>
    </row>
    <row r="925" spans="5:5">
      <c r="E925" s="19"/>
    </row>
    <row r="926" spans="5:5">
      <c r="E926" s="19"/>
    </row>
    <row r="927" spans="5:5">
      <c r="E927" s="19"/>
    </row>
    <row r="928" spans="5:5">
      <c r="E928" s="19"/>
    </row>
    <row r="929" spans="5:5">
      <c r="E929" s="19"/>
    </row>
    <row r="930" spans="5:5">
      <c r="E930" s="19"/>
    </row>
    <row r="931" spans="5:5">
      <c r="E931" s="19"/>
    </row>
    <row r="932" spans="5:5">
      <c r="E932" s="19"/>
    </row>
    <row r="933" spans="5:5">
      <c r="E933" s="19"/>
    </row>
    <row r="934" spans="5:5">
      <c r="E934" s="19"/>
    </row>
    <row r="935" spans="5:5">
      <c r="E935" s="19"/>
    </row>
    <row r="936" spans="5:5">
      <c r="E936" s="19"/>
    </row>
    <row r="937" spans="5:5">
      <c r="E937" s="19"/>
    </row>
    <row r="938" spans="5:5">
      <c r="E938" s="19"/>
    </row>
    <row r="939" spans="5:5">
      <c r="E939" s="19"/>
    </row>
    <row r="940" spans="5:5">
      <c r="E940" s="19"/>
    </row>
    <row r="941" spans="5:5">
      <c r="E941" s="19"/>
    </row>
    <row r="942" spans="5:5">
      <c r="E942" s="19"/>
    </row>
    <row r="943" spans="5:5">
      <c r="E943" s="19"/>
    </row>
    <row r="944" spans="5:5">
      <c r="E944" s="19"/>
    </row>
    <row r="945" spans="5:5">
      <c r="E945" s="19"/>
    </row>
    <row r="946" spans="5:5">
      <c r="E946" s="19"/>
    </row>
    <row r="947" spans="5:5">
      <c r="E947" s="19"/>
    </row>
    <row r="948" spans="5:5">
      <c r="E948" s="19"/>
    </row>
    <row r="949" spans="5:5">
      <c r="E949" s="19"/>
    </row>
    <row r="950" spans="5:5">
      <c r="E950" s="19"/>
    </row>
    <row r="951" spans="5:5">
      <c r="E951" s="19"/>
    </row>
    <row r="952" spans="5:5">
      <c r="E952" s="19"/>
    </row>
    <row r="953" spans="5:5">
      <c r="E953" s="19"/>
    </row>
    <row r="954" spans="5:5">
      <c r="E954" s="19"/>
    </row>
    <row r="955" spans="5:5">
      <c r="E955" s="19"/>
    </row>
    <row r="956" spans="5:5">
      <c r="E956" s="19"/>
    </row>
    <row r="957" spans="5:5">
      <c r="E957" s="19"/>
    </row>
    <row r="958" spans="5:5">
      <c r="E958" s="19"/>
    </row>
    <row r="959" spans="5:5">
      <c r="E959" s="19"/>
    </row>
    <row r="960" spans="5:5">
      <c r="E960" s="19"/>
    </row>
    <row r="961" spans="5:5">
      <c r="E961" s="19"/>
    </row>
    <row r="962" spans="5:5">
      <c r="E962" s="19"/>
    </row>
    <row r="963" spans="5:5">
      <c r="E963" s="19"/>
    </row>
    <row r="964" spans="5:5">
      <c r="E964" s="19"/>
    </row>
    <row r="965" spans="5:5">
      <c r="E965" s="19"/>
    </row>
    <row r="966" spans="5:5">
      <c r="E966" s="19"/>
    </row>
    <row r="967" spans="5:5">
      <c r="E967" s="19"/>
    </row>
    <row r="968" spans="5:5">
      <c r="E968" s="19"/>
    </row>
    <row r="969" spans="5:5">
      <c r="E969" s="19"/>
    </row>
    <row r="970" spans="5:5">
      <c r="E970" s="19"/>
    </row>
    <row r="971" spans="5:5">
      <c r="E971" s="19"/>
    </row>
    <row r="972" spans="5:5">
      <c r="E972" s="19"/>
    </row>
    <row r="973" spans="5:5">
      <c r="E973" s="19"/>
    </row>
    <row r="974" spans="5:5">
      <c r="E974" s="19"/>
    </row>
    <row r="975" spans="5:5">
      <c r="E975" s="19"/>
    </row>
    <row r="976" spans="5:5">
      <c r="E976" s="19"/>
    </row>
    <row r="977" spans="5:5">
      <c r="E977" s="19"/>
    </row>
    <row r="978" spans="5:5">
      <c r="E978" s="19"/>
    </row>
    <row r="979" spans="5:5">
      <c r="E979" s="19"/>
    </row>
    <row r="980" spans="5:5">
      <c r="E980" s="19"/>
    </row>
    <row r="981" spans="5:5">
      <c r="E981" s="19"/>
    </row>
    <row r="982" spans="5:5">
      <c r="E982" s="19"/>
    </row>
    <row r="983" spans="5:5">
      <c r="E983" s="19"/>
    </row>
    <row r="984" spans="5:5">
      <c r="E984" s="19"/>
    </row>
    <row r="985" spans="5:5">
      <c r="E985" s="19"/>
    </row>
    <row r="986" spans="5:5">
      <c r="E986" s="19"/>
    </row>
    <row r="987" spans="5:5">
      <c r="E987" s="19"/>
    </row>
    <row r="988" spans="5:5">
      <c r="E988" s="19"/>
    </row>
    <row r="989" spans="5:5">
      <c r="E989" s="19"/>
    </row>
    <row r="990" spans="5:5">
      <c r="E990" s="19"/>
    </row>
    <row r="991" spans="5:5">
      <c r="E991" s="19"/>
    </row>
    <row r="992" spans="5:5">
      <c r="E992" s="19"/>
    </row>
    <row r="993" spans="5:5">
      <c r="E993" s="19"/>
    </row>
    <row r="994" spans="5:5">
      <c r="E994" s="19"/>
    </row>
    <row r="995" spans="5:5">
      <c r="E995" s="19"/>
    </row>
    <row r="996" spans="5:5">
      <c r="E996" s="19"/>
    </row>
    <row r="997" spans="5:5">
      <c r="E997" s="19"/>
    </row>
    <row r="998" spans="5:5">
      <c r="E998" s="19"/>
    </row>
    <row r="999" spans="5:5">
      <c r="E999" s="19"/>
    </row>
    <row r="1000" spans="5:5">
      <c r="E1000" s="19"/>
    </row>
    <row r="1001" spans="5:5">
      <c r="E1001" s="19"/>
    </row>
    <row r="1002" spans="5:5">
      <c r="E1002" s="19"/>
    </row>
    <row r="1003" spans="5:5">
      <c r="E1003" s="19"/>
    </row>
    <row r="1004" spans="5:5">
      <c r="E1004" s="19"/>
    </row>
    <row r="1005" spans="5:5">
      <c r="E1005" s="19"/>
    </row>
    <row r="1006" spans="5:5">
      <c r="E1006" s="19"/>
    </row>
    <row r="1007" spans="5:5">
      <c r="E1007" s="19"/>
    </row>
    <row r="1008" spans="5:5">
      <c r="E1008" s="19"/>
    </row>
    <row r="1009" spans="5:5">
      <c r="E1009" s="19"/>
    </row>
    <row r="1010" spans="5:5">
      <c r="E1010" s="19"/>
    </row>
    <row r="1011" spans="5:5">
      <c r="E1011" s="19"/>
    </row>
    <row r="1012" spans="5:5">
      <c r="E1012" s="19"/>
    </row>
    <row r="1013" spans="5:5">
      <c r="E1013" s="19"/>
    </row>
    <row r="1014" spans="5:5">
      <c r="E1014" s="19"/>
    </row>
    <row r="1015" spans="5:5">
      <c r="E1015" s="19"/>
    </row>
    <row r="1016" spans="5:5">
      <c r="E1016" s="19"/>
    </row>
    <row r="1017" spans="5:5">
      <c r="E1017" s="19"/>
    </row>
    <row r="1018" spans="5:5">
      <c r="E1018" s="19"/>
    </row>
    <row r="1019" spans="5:5">
      <c r="E1019" s="19"/>
    </row>
    <row r="1020" spans="5:5">
      <c r="E1020" s="19"/>
    </row>
    <row r="1021" spans="5:5">
      <c r="E1021" s="19"/>
    </row>
    <row r="1022" spans="5:5">
      <c r="E1022" s="19"/>
    </row>
    <row r="1023" spans="5:5">
      <c r="E1023" s="19"/>
    </row>
    <row r="1024" spans="5:5">
      <c r="E1024" s="19"/>
    </row>
    <row r="1025" spans="5:5">
      <c r="E1025" s="19"/>
    </row>
    <row r="1026" spans="5:5">
      <c r="E1026" s="19"/>
    </row>
    <row r="1027" spans="5:5">
      <c r="E1027" s="19"/>
    </row>
    <row r="1028" spans="5:5">
      <c r="E1028" s="19"/>
    </row>
    <row r="1029" spans="5:5">
      <c r="E1029" s="19"/>
    </row>
    <row r="1030" spans="5:5">
      <c r="E1030" s="19"/>
    </row>
    <row r="1031" spans="5:5">
      <c r="E1031" s="19"/>
    </row>
    <row r="1032" spans="5:5">
      <c r="E1032" s="19"/>
    </row>
    <row r="1033" spans="5:5">
      <c r="E1033" s="19"/>
    </row>
    <row r="1034" spans="5:5">
      <c r="E1034" s="19"/>
    </row>
    <row r="1035" spans="5:5">
      <c r="E1035" s="19"/>
    </row>
    <row r="1036" spans="5:5">
      <c r="E1036" s="19"/>
    </row>
    <row r="1037" spans="5:5">
      <c r="E1037" s="19"/>
    </row>
    <row r="1038" spans="5:5">
      <c r="E1038" s="19"/>
    </row>
    <row r="1039" spans="5:5">
      <c r="E1039" s="19"/>
    </row>
    <row r="1040" spans="5:5">
      <c r="E1040" s="19"/>
    </row>
    <row r="1041" spans="5:5">
      <c r="E1041" s="19"/>
    </row>
    <row r="1042" spans="5:5">
      <c r="E1042" s="19"/>
    </row>
    <row r="1043" spans="5:5">
      <c r="E1043" s="19"/>
    </row>
    <row r="1044" spans="5:5">
      <c r="E1044" s="19"/>
    </row>
    <row r="1045" spans="5:5">
      <c r="E1045" s="19"/>
    </row>
    <row r="1046" spans="5:5">
      <c r="E1046" s="19"/>
    </row>
    <row r="1047" spans="5:5">
      <c r="E1047" s="19"/>
    </row>
    <row r="1048" spans="5:5">
      <c r="E1048" s="19"/>
    </row>
    <row r="1049" spans="5:5">
      <c r="E1049" s="19"/>
    </row>
    <row r="1050" spans="5:5">
      <c r="E1050" s="19"/>
    </row>
    <row r="1051" spans="5:5">
      <c r="E1051" s="19"/>
    </row>
    <row r="1052" spans="5:5">
      <c r="E1052" s="19"/>
    </row>
    <row r="1053" spans="5:5">
      <c r="E1053" s="19"/>
    </row>
    <row r="1054" spans="5:5">
      <c r="E1054" s="19"/>
    </row>
    <row r="1055" spans="5:5">
      <c r="E1055" s="19"/>
    </row>
    <row r="1056" spans="5:5">
      <c r="E1056" s="19"/>
    </row>
    <row r="1057" spans="5:5">
      <c r="E1057" s="19"/>
    </row>
    <row r="1058" spans="5:5">
      <c r="E1058" s="19"/>
    </row>
    <row r="1059" spans="5:5">
      <c r="E1059" s="19"/>
    </row>
    <row r="1060" spans="5:5">
      <c r="E1060" s="19"/>
    </row>
    <row r="1061" spans="5:5">
      <c r="E1061" s="19"/>
    </row>
    <row r="1062" spans="5:5">
      <c r="E1062" s="19"/>
    </row>
    <row r="1063" spans="5:5">
      <c r="E1063" s="19"/>
    </row>
    <row r="1064" spans="5:5">
      <c r="E1064" s="19"/>
    </row>
    <row r="1065" spans="5:5">
      <c r="E1065" s="19"/>
    </row>
    <row r="1066" spans="5:5">
      <c r="E1066" s="19"/>
    </row>
    <row r="1067" spans="5:5">
      <c r="E1067" s="19"/>
    </row>
    <row r="1068" spans="5:5">
      <c r="E1068" s="19"/>
    </row>
    <row r="1069" spans="5:5">
      <c r="E1069" s="19"/>
    </row>
    <row r="1070" spans="5:5">
      <c r="E1070" s="19"/>
    </row>
    <row r="1071" spans="5:5">
      <c r="E1071" s="19"/>
    </row>
    <row r="1072" spans="5:5">
      <c r="E1072" s="19"/>
    </row>
    <row r="1073" spans="5:5">
      <c r="E1073" s="19"/>
    </row>
    <row r="1074" spans="5:5">
      <c r="E1074" s="19"/>
    </row>
    <row r="1075" spans="5:5">
      <c r="E1075" s="19"/>
    </row>
    <row r="1076" spans="5:5">
      <c r="E1076" s="19"/>
    </row>
    <row r="1077" spans="5:5">
      <c r="E1077" s="19"/>
    </row>
    <row r="1078" spans="5:5">
      <c r="E1078" s="19"/>
    </row>
    <row r="1079" spans="5:5">
      <c r="E1079" s="19"/>
    </row>
    <row r="1080" spans="5:5">
      <c r="E1080" s="19"/>
    </row>
    <row r="1081" spans="5:5">
      <c r="E1081" s="19"/>
    </row>
    <row r="1082" spans="5:5">
      <c r="E1082" s="19"/>
    </row>
    <row r="1083" spans="5:5">
      <c r="E1083" s="19"/>
    </row>
    <row r="1084" spans="5:5">
      <c r="E1084" s="19"/>
    </row>
    <row r="1085" spans="5:5">
      <c r="E1085" s="19"/>
    </row>
    <row r="1086" spans="5:5">
      <c r="E1086" s="19"/>
    </row>
    <row r="1087" spans="5:5">
      <c r="E1087" s="19"/>
    </row>
    <row r="1088" spans="5:5">
      <c r="E1088" s="19"/>
    </row>
    <row r="1089" spans="5:5">
      <c r="E1089" s="19"/>
    </row>
    <row r="1090" spans="5:5">
      <c r="E1090" s="19"/>
    </row>
    <row r="1091" spans="5:5">
      <c r="E1091" s="19"/>
    </row>
    <row r="1092" spans="5:5">
      <c r="E1092" s="19"/>
    </row>
    <row r="1093" spans="5:5">
      <c r="E1093" s="19"/>
    </row>
    <row r="1094" spans="5:5">
      <c r="E1094" s="19"/>
    </row>
    <row r="1095" spans="5:5">
      <c r="E1095" s="19"/>
    </row>
    <row r="1096" spans="5:5">
      <c r="E1096" s="19"/>
    </row>
    <row r="1097" spans="5:5">
      <c r="E1097" s="19"/>
    </row>
    <row r="1098" spans="5:5">
      <c r="E1098" s="19"/>
    </row>
    <row r="1099" spans="5:5">
      <c r="E1099" s="19"/>
    </row>
    <row r="1100" spans="5:5">
      <c r="E1100" s="19"/>
    </row>
    <row r="1101" spans="5:5">
      <c r="E1101" s="19"/>
    </row>
    <row r="1102" spans="5:5">
      <c r="E1102" s="19"/>
    </row>
    <row r="1103" spans="5:5">
      <c r="E1103" s="19"/>
    </row>
    <row r="1104" spans="5:5">
      <c r="E1104" s="19"/>
    </row>
    <row r="1105" spans="5:5">
      <c r="E1105" s="19"/>
    </row>
    <row r="1106" spans="5:5">
      <c r="E1106" s="19"/>
    </row>
    <row r="1107" spans="5:5">
      <c r="E1107" s="19"/>
    </row>
    <row r="1108" spans="5:5">
      <c r="E1108" s="19"/>
    </row>
    <row r="1109" spans="5:5">
      <c r="E1109" s="19"/>
    </row>
    <row r="1110" spans="5:5">
      <c r="E1110" s="19"/>
    </row>
    <row r="1111" spans="5:5">
      <c r="E1111" s="19"/>
    </row>
    <row r="1112" spans="5:5">
      <c r="E1112" s="19"/>
    </row>
    <row r="1113" spans="5:5">
      <c r="E1113" s="19"/>
    </row>
    <row r="1114" spans="5:5">
      <c r="E1114" s="19"/>
    </row>
    <row r="1115" spans="5:5">
      <c r="E1115" s="19"/>
    </row>
    <row r="1116" spans="5:5">
      <c r="E1116" s="19"/>
    </row>
    <row r="1117" spans="5:5">
      <c r="E1117" s="19"/>
    </row>
    <row r="1118" spans="5:5">
      <c r="E1118" s="19"/>
    </row>
    <row r="1119" spans="5:5">
      <c r="E1119" s="19"/>
    </row>
    <row r="1120" spans="5:5">
      <c r="E1120" s="19"/>
    </row>
    <row r="1121" spans="5:5">
      <c r="E1121" s="19"/>
    </row>
    <row r="1122" spans="5:5">
      <c r="E1122" s="19"/>
    </row>
    <row r="1123" spans="5:5">
      <c r="E1123" s="19"/>
    </row>
    <row r="1124" spans="5:5">
      <c r="E1124" s="19"/>
    </row>
    <row r="1125" spans="5:5">
      <c r="E1125" s="19"/>
    </row>
    <row r="1126" spans="5:5">
      <c r="E1126" s="19"/>
    </row>
    <row r="1127" spans="5:5">
      <c r="E1127" s="19"/>
    </row>
    <row r="1128" spans="5:5">
      <c r="E1128" s="19"/>
    </row>
    <row r="1129" spans="5:5">
      <c r="E1129" s="19"/>
    </row>
    <row r="1130" spans="5:5">
      <c r="E1130" s="19"/>
    </row>
    <row r="1131" spans="5:5">
      <c r="E1131" s="19"/>
    </row>
    <row r="1132" spans="5:5">
      <c r="E1132" s="19"/>
    </row>
    <row r="1133" spans="5:5">
      <c r="E1133" s="19"/>
    </row>
    <row r="1134" spans="5:5">
      <c r="E1134" s="19"/>
    </row>
    <row r="1135" spans="5:5">
      <c r="E1135" s="19"/>
    </row>
    <row r="1136" spans="5:5">
      <c r="E1136" s="19"/>
    </row>
    <row r="1137" spans="5:5">
      <c r="E1137" s="19"/>
    </row>
    <row r="1138" spans="5:5">
      <c r="E1138" s="19"/>
    </row>
    <row r="1139" spans="5:5">
      <c r="E1139" s="19"/>
    </row>
    <row r="1140" spans="5:5">
      <c r="E1140" s="19"/>
    </row>
    <row r="1141" spans="5:5">
      <c r="E1141" s="19"/>
    </row>
    <row r="1142" spans="5:5">
      <c r="E1142" s="19"/>
    </row>
    <row r="1143" spans="5:5">
      <c r="E1143" s="19"/>
    </row>
    <row r="1144" spans="5:5">
      <c r="E1144" s="19"/>
    </row>
    <row r="1145" spans="5:5">
      <c r="E1145" s="19"/>
    </row>
    <row r="1146" spans="5:5">
      <c r="E1146" s="19"/>
    </row>
    <row r="1147" spans="5:5">
      <c r="E1147" s="19"/>
    </row>
    <row r="1148" spans="5:5">
      <c r="E1148" s="19"/>
    </row>
    <row r="1149" spans="5:5">
      <c r="E1149" s="19"/>
    </row>
    <row r="1150" spans="5:5">
      <c r="E1150" s="19"/>
    </row>
    <row r="1151" spans="5:5">
      <c r="E1151" s="19"/>
    </row>
    <row r="1152" spans="5:5">
      <c r="E1152" s="19"/>
    </row>
    <row r="1153" spans="5:5">
      <c r="E1153" s="19"/>
    </row>
    <row r="1154" spans="5:5">
      <c r="E1154" s="19"/>
    </row>
    <row r="1155" spans="5:5">
      <c r="E1155" s="19"/>
    </row>
    <row r="1156" spans="5:5">
      <c r="E1156" s="19"/>
    </row>
    <row r="1157" spans="5:5">
      <c r="E1157" s="19"/>
    </row>
    <row r="1158" spans="5:5">
      <c r="E1158" s="19"/>
    </row>
    <row r="1159" spans="5:5">
      <c r="E1159" s="19"/>
    </row>
    <row r="1160" spans="5:5">
      <c r="E1160" s="19"/>
    </row>
    <row r="1161" spans="5:5">
      <c r="E1161" s="19"/>
    </row>
    <row r="1162" spans="5:5">
      <c r="E1162" s="19"/>
    </row>
    <row r="1163" spans="5:5">
      <c r="E1163" s="19"/>
    </row>
    <row r="1164" spans="5:5">
      <c r="E1164" s="19"/>
    </row>
    <row r="1165" spans="5:5">
      <c r="E1165" s="19"/>
    </row>
    <row r="1166" spans="5:5">
      <c r="E1166" s="19"/>
    </row>
    <row r="1167" spans="5:5">
      <c r="E1167" s="19"/>
    </row>
    <row r="1168" spans="5:5">
      <c r="E1168" s="19"/>
    </row>
    <row r="1169" spans="5:5">
      <c r="E1169" s="19"/>
    </row>
    <row r="1170" spans="5:5">
      <c r="E1170" s="19"/>
    </row>
    <row r="1171" spans="5:5">
      <c r="E1171" s="19"/>
    </row>
    <row r="1172" spans="5:5">
      <c r="E1172" s="19"/>
    </row>
    <row r="1173" spans="5:5">
      <c r="E1173" s="19"/>
    </row>
    <row r="1174" spans="5:5">
      <c r="E1174" s="19"/>
    </row>
    <row r="1175" spans="5:5">
      <c r="E1175" s="19"/>
    </row>
    <row r="1176" spans="5:5">
      <c r="E1176" s="19"/>
    </row>
    <row r="1177" spans="5:5">
      <c r="E1177" s="19"/>
    </row>
    <row r="1178" spans="5:5">
      <c r="E1178" s="19"/>
    </row>
    <row r="1179" spans="5:5">
      <c r="E1179" s="19"/>
    </row>
    <row r="1180" spans="5:5">
      <c r="E1180" s="19"/>
    </row>
    <row r="1181" spans="5:5">
      <c r="E1181" s="19"/>
    </row>
    <row r="1182" spans="5:5">
      <c r="E1182" s="19"/>
    </row>
    <row r="1183" spans="5:5">
      <c r="E1183" s="19"/>
    </row>
    <row r="1184" spans="5:5">
      <c r="E1184" s="19"/>
    </row>
    <row r="1185" spans="5:5">
      <c r="E1185" s="19"/>
    </row>
    <row r="1186" spans="5:5">
      <c r="E1186" s="19"/>
    </row>
    <row r="1187" spans="5:5">
      <c r="E1187" s="19"/>
    </row>
    <row r="1188" spans="5:5">
      <c r="E1188" s="19"/>
    </row>
    <row r="1189" spans="5:5">
      <c r="E1189" s="19"/>
    </row>
    <row r="1190" spans="5:5">
      <c r="E1190" s="19"/>
    </row>
    <row r="1191" spans="5:5">
      <c r="E1191" s="19"/>
    </row>
    <row r="1192" spans="5:5">
      <c r="E1192" s="19"/>
    </row>
    <row r="1193" spans="5:5">
      <c r="E1193" s="19"/>
    </row>
    <row r="1194" spans="5:5">
      <c r="E1194" s="19"/>
    </row>
    <row r="1195" spans="5:5">
      <c r="E1195" s="19"/>
    </row>
    <row r="1196" spans="5:5">
      <c r="E1196" s="19"/>
    </row>
    <row r="1197" spans="5:5">
      <c r="E1197" s="19"/>
    </row>
    <row r="1198" spans="5:5">
      <c r="E1198" s="19"/>
    </row>
    <row r="1199" spans="5:5">
      <c r="E1199" s="19"/>
    </row>
    <row r="1200" spans="5:5">
      <c r="E1200" s="19"/>
    </row>
    <row r="1201" spans="5:5">
      <c r="E1201" s="19"/>
    </row>
    <row r="1202" spans="5:5">
      <c r="E1202" s="19"/>
    </row>
    <row r="1203" spans="5:5">
      <c r="E1203" s="19"/>
    </row>
    <row r="1204" spans="5:5">
      <c r="E1204" s="19"/>
    </row>
    <row r="1205" spans="5:5">
      <c r="E1205" s="19"/>
    </row>
    <row r="1206" spans="5:5">
      <c r="E1206" s="19"/>
    </row>
    <row r="1207" spans="5:5">
      <c r="E1207" s="19"/>
    </row>
    <row r="1208" spans="5:5">
      <c r="E1208" s="19"/>
    </row>
    <row r="1209" spans="5:5">
      <c r="E1209" s="19"/>
    </row>
    <row r="1210" spans="5:5">
      <c r="E1210" s="19"/>
    </row>
    <row r="1211" spans="5:5">
      <c r="E1211" s="19"/>
    </row>
    <row r="1212" spans="5:5">
      <c r="E1212" s="19"/>
    </row>
    <row r="1213" spans="5:5">
      <c r="E1213" s="19"/>
    </row>
    <row r="1214" spans="5:5">
      <c r="E1214" s="19"/>
    </row>
    <row r="1215" spans="5:5">
      <c r="E1215" s="19"/>
    </row>
    <row r="1216" spans="5:5">
      <c r="E1216" s="19"/>
    </row>
    <row r="1217" spans="5:5">
      <c r="E1217" s="19"/>
    </row>
    <row r="1218" spans="5:5">
      <c r="E1218" s="19"/>
    </row>
    <row r="1219" spans="5:5">
      <c r="E1219" s="19"/>
    </row>
    <row r="1220" spans="5:5">
      <c r="E1220" s="19"/>
    </row>
    <row r="1221" spans="5:5">
      <c r="E1221" s="19"/>
    </row>
    <row r="1222" spans="5:5">
      <c r="E1222" s="19"/>
    </row>
    <row r="1223" spans="5:5">
      <c r="E1223" s="19"/>
    </row>
    <row r="1224" spans="5:5">
      <c r="E1224" s="19"/>
    </row>
    <row r="1225" spans="5:5">
      <c r="E1225" s="19"/>
    </row>
    <row r="1226" spans="5:5">
      <c r="E1226" s="19"/>
    </row>
    <row r="1227" spans="5:5">
      <c r="E1227" s="19"/>
    </row>
    <row r="1228" spans="5:5">
      <c r="E1228" s="19"/>
    </row>
    <row r="1229" spans="5:5">
      <c r="E1229" s="19"/>
    </row>
    <row r="1230" spans="5:5">
      <c r="E1230" s="19"/>
    </row>
    <row r="1231" spans="5:5">
      <c r="E1231" s="19"/>
    </row>
    <row r="1232" spans="5:5">
      <c r="E1232" s="19"/>
    </row>
    <row r="1233" spans="5:5">
      <c r="E1233" s="19"/>
    </row>
    <row r="1234" spans="5:5">
      <c r="E1234" s="19"/>
    </row>
    <row r="1235" spans="5:5">
      <c r="E1235" s="19"/>
    </row>
    <row r="1236" spans="5:5">
      <c r="E1236" s="19"/>
    </row>
    <row r="1237" spans="5:5">
      <c r="E1237" s="19"/>
    </row>
    <row r="1238" spans="5:5">
      <c r="E1238" s="19"/>
    </row>
    <row r="1239" spans="5:5">
      <c r="E1239" s="19"/>
    </row>
    <row r="1240" spans="5:5">
      <c r="E1240" s="19"/>
    </row>
    <row r="1241" spans="5:5">
      <c r="E1241" s="19"/>
    </row>
    <row r="1242" spans="5:5">
      <c r="E1242" s="19"/>
    </row>
    <row r="1243" spans="5:5">
      <c r="E1243" s="19"/>
    </row>
    <row r="1244" spans="5:5">
      <c r="E1244" s="19"/>
    </row>
    <row r="1245" spans="5:5">
      <c r="E1245" s="19"/>
    </row>
    <row r="1246" spans="5:5">
      <c r="E1246" s="19"/>
    </row>
    <row r="1247" spans="5:5">
      <c r="E1247" s="19"/>
    </row>
    <row r="1248" spans="5:5">
      <c r="E1248" s="19"/>
    </row>
    <row r="1249" spans="5:5">
      <c r="E1249" s="19"/>
    </row>
    <row r="1250" spans="5:5">
      <c r="E1250" s="19"/>
    </row>
    <row r="1251" spans="5:5">
      <c r="E1251" s="19"/>
    </row>
    <row r="1252" spans="5:5">
      <c r="E1252" s="19"/>
    </row>
    <row r="1253" spans="5:5">
      <c r="E1253" s="19"/>
    </row>
    <row r="1254" spans="5:5">
      <c r="E1254" s="19"/>
    </row>
    <row r="1255" spans="5:5">
      <c r="E1255" s="19"/>
    </row>
    <row r="1256" spans="5:5">
      <c r="E1256" s="19"/>
    </row>
    <row r="1257" spans="5:5">
      <c r="E1257" s="19"/>
    </row>
    <row r="1258" spans="5:5">
      <c r="E1258" s="19"/>
    </row>
    <row r="1259" spans="5:5">
      <c r="E1259" s="19"/>
    </row>
    <row r="1260" spans="5:5">
      <c r="E1260" s="19"/>
    </row>
    <row r="1261" spans="5:5">
      <c r="E1261" s="19"/>
    </row>
    <row r="1262" spans="5:5">
      <c r="E1262" s="19"/>
    </row>
    <row r="1263" spans="5:5">
      <c r="E1263" s="19"/>
    </row>
    <row r="1264" spans="5:5">
      <c r="E1264" s="19"/>
    </row>
    <row r="1265" spans="5:5">
      <c r="E1265" s="19"/>
    </row>
    <row r="1266" spans="5:5">
      <c r="E1266" s="19"/>
    </row>
    <row r="1267" spans="5:5">
      <c r="E1267" s="19"/>
    </row>
    <row r="1268" spans="5:5">
      <c r="E1268" s="19"/>
    </row>
    <row r="1269" spans="5:5">
      <c r="E1269" s="19"/>
    </row>
    <row r="1270" spans="5:5">
      <c r="E1270" s="19"/>
    </row>
    <row r="1271" spans="5:5">
      <c r="E1271" s="19"/>
    </row>
    <row r="1272" spans="5:5">
      <c r="E1272" s="19"/>
    </row>
    <row r="1273" spans="5:5">
      <c r="E1273" s="19"/>
    </row>
    <row r="1274" spans="5:5">
      <c r="E1274" s="19"/>
    </row>
    <row r="1275" spans="5:5">
      <c r="E1275" s="19"/>
    </row>
    <row r="1276" spans="5:5">
      <c r="E1276" s="19"/>
    </row>
    <row r="1277" spans="5:5">
      <c r="E1277" s="19"/>
    </row>
    <row r="1278" spans="5:5">
      <c r="E1278" s="19"/>
    </row>
    <row r="1279" spans="5:5">
      <c r="E1279" s="19"/>
    </row>
    <row r="1280" spans="5:5">
      <c r="E1280" s="19"/>
    </row>
    <row r="1281" spans="5:5">
      <c r="E1281" s="19"/>
    </row>
    <row r="1282" spans="5:5">
      <c r="E1282" s="19"/>
    </row>
    <row r="1283" spans="5:5">
      <c r="E1283" s="19"/>
    </row>
    <row r="1284" spans="5:5">
      <c r="E1284" s="19"/>
    </row>
    <row r="1285" spans="5:5">
      <c r="E1285" s="19"/>
    </row>
    <row r="1286" spans="5:5">
      <c r="E1286" s="19"/>
    </row>
    <row r="1287" spans="5:5">
      <c r="E1287" s="19"/>
    </row>
    <row r="1288" spans="5:5">
      <c r="E1288" s="19"/>
    </row>
    <row r="1289" spans="5:5">
      <c r="E1289" s="19"/>
    </row>
    <row r="1290" spans="5:5">
      <c r="E1290" s="19"/>
    </row>
    <row r="1291" spans="5:5">
      <c r="E1291" s="19"/>
    </row>
    <row r="1292" spans="5:5">
      <c r="E1292" s="19"/>
    </row>
    <row r="1293" spans="5:5">
      <c r="E1293" s="19"/>
    </row>
    <row r="1294" spans="5:5">
      <c r="E1294" s="19"/>
    </row>
    <row r="1295" spans="5:5">
      <c r="E1295" s="19"/>
    </row>
    <row r="1296" spans="5:5">
      <c r="E1296" s="19"/>
    </row>
    <row r="1297" spans="5:5">
      <c r="E1297" s="19"/>
    </row>
    <row r="1298" spans="5:5">
      <c r="E1298" s="19"/>
    </row>
    <row r="1299" spans="5:5">
      <c r="E1299" s="19"/>
    </row>
    <row r="1300" spans="5:5">
      <c r="E1300" s="19"/>
    </row>
    <row r="1301" spans="5:5">
      <c r="E1301" s="19"/>
    </row>
    <row r="1302" spans="5:5">
      <c r="E1302" s="19"/>
    </row>
    <row r="1303" spans="5:5">
      <c r="E1303" s="19"/>
    </row>
    <row r="1304" spans="5:5">
      <c r="E1304" s="19"/>
    </row>
    <row r="1305" spans="5:5">
      <c r="E1305" s="19"/>
    </row>
    <row r="1306" spans="5:5">
      <c r="E1306" s="19"/>
    </row>
    <row r="1307" spans="5:5">
      <c r="E1307" s="19"/>
    </row>
    <row r="1308" spans="5:5">
      <c r="E1308" s="19"/>
    </row>
    <row r="1309" spans="5:5">
      <c r="E1309" s="19"/>
    </row>
    <row r="1310" spans="5:5">
      <c r="E1310" s="19"/>
    </row>
    <row r="1311" spans="5:5">
      <c r="E1311" s="19"/>
    </row>
    <row r="1312" spans="5:5">
      <c r="E1312" s="19"/>
    </row>
    <row r="1313" spans="5:5">
      <c r="E1313" s="19"/>
    </row>
    <row r="1314" spans="5:5">
      <c r="E1314" s="19"/>
    </row>
    <row r="1315" spans="5:5">
      <c r="E1315" s="19"/>
    </row>
    <row r="1316" spans="5:5">
      <c r="E1316" s="19"/>
    </row>
    <row r="1317" spans="5:5">
      <c r="E1317" s="19"/>
    </row>
    <row r="1318" spans="5:5">
      <c r="E1318" s="19"/>
    </row>
    <row r="1319" spans="5:5">
      <c r="E1319" s="19"/>
    </row>
    <row r="1320" spans="5:5">
      <c r="E1320" s="19"/>
    </row>
    <row r="1321" spans="5:5">
      <c r="E1321" s="19"/>
    </row>
    <row r="1322" spans="5:5">
      <c r="E1322" s="19"/>
    </row>
    <row r="1323" spans="5:5">
      <c r="E1323" s="19"/>
    </row>
    <row r="1324" spans="5:5">
      <c r="E1324" s="19"/>
    </row>
    <row r="1325" spans="5:5">
      <c r="E1325" s="19"/>
    </row>
    <row r="1326" spans="5:5">
      <c r="E1326" s="19"/>
    </row>
    <row r="1327" spans="5:5">
      <c r="E1327" s="19"/>
    </row>
    <row r="1328" spans="5:5">
      <c r="E1328" s="19"/>
    </row>
    <row r="1329" spans="5:5">
      <c r="E1329" s="19"/>
    </row>
    <row r="1330" spans="5:5">
      <c r="E1330" s="19"/>
    </row>
    <row r="1331" spans="5:5">
      <c r="E1331" s="19"/>
    </row>
    <row r="1332" spans="5:5">
      <c r="E1332" s="19"/>
    </row>
    <row r="1333" spans="5:5">
      <c r="E1333" s="19"/>
    </row>
    <row r="1334" spans="5:5">
      <c r="E1334" s="19"/>
    </row>
    <row r="1335" spans="5:5">
      <c r="E1335" s="19"/>
    </row>
    <row r="1336" spans="5:5">
      <c r="E1336" s="19"/>
    </row>
    <row r="1337" spans="5:5">
      <c r="E1337" s="19"/>
    </row>
    <row r="1338" spans="5:5">
      <c r="E1338" s="19"/>
    </row>
    <row r="1339" spans="5:5">
      <c r="E1339" s="19"/>
    </row>
    <row r="1340" spans="5:5">
      <c r="E1340" s="19"/>
    </row>
    <row r="1341" spans="5:5">
      <c r="E1341" s="19"/>
    </row>
    <row r="1342" spans="5:5">
      <c r="E1342" s="19"/>
    </row>
    <row r="1343" spans="5:5">
      <c r="E1343" s="19"/>
    </row>
    <row r="1344" spans="5:5">
      <c r="E1344" s="19"/>
    </row>
    <row r="1345" spans="5:5">
      <c r="E1345" s="19"/>
    </row>
    <row r="1346" spans="5:5">
      <c r="E1346" s="19"/>
    </row>
    <row r="1347" spans="5:5">
      <c r="E1347" s="19"/>
    </row>
    <row r="1348" spans="5:5">
      <c r="E1348" s="19"/>
    </row>
    <row r="1349" spans="5:5">
      <c r="E1349" s="19"/>
    </row>
    <row r="1350" spans="5:5">
      <c r="E1350" s="19"/>
    </row>
    <row r="1351" spans="5:5">
      <c r="E1351" s="19"/>
    </row>
    <row r="1352" spans="5:5">
      <c r="E1352" s="19"/>
    </row>
    <row r="1353" spans="5:5">
      <c r="E1353" s="19"/>
    </row>
    <row r="1354" spans="5:5">
      <c r="E1354" s="19"/>
    </row>
    <row r="1355" spans="5:5">
      <c r="E1355" s="19"/>
    </row>
    <row r="1356" spans="5:5">
      <c r="E1356" s="19"/>
    </row>
    <row r="1357" spans="5:5">
      <c r="E1357" s="19"/>
    </row>
    <row r="1358" spans="5:5">
      <c r="E1358" s="19"/>
    </row>
    <row r="1359" spans="5:5">
      <c r="E1359" s="19"/>
    </row>
    <row r="1360" spans="5:5">
      <c r="E1360" s="19"/>
    </row>
    <row r="1361" spans="5:5">
      <c r="E1361" s="19"/>
    </row>
    <row r="1362" spans="5:5">
      <c r="E1362" s="19"/>
    </row>
    <row r="1363" spans="5:5">
      <c r="E1363" s="19"/>
    </row>
    <row r="1364" spans="5:5">
      <c r="E1364" s="19"/>
    </row>
    <row r="1365" spans="5:5">
      <c r="E1365" s="19"/>
    </row>
    <row r="1366" spans="5:5">
      <c r="E1366" s="19"/>
    </row>
    <row r="1367" spans="5:5">
      <c r="E1367" s="19"/>
    </row>
    <row r="1368" spans="5:5">
      <c r="E1368" s="19"/>
    </row>
    <row r="1369" spans="5:5">
      <c r="E1369" s="19"/>
    </row>
    <row r="1370" spans="5:5">
      <c r="E1370" s="19"/>
    </row>
    <row r="1371" spans="5:5">
      <c r="E1371" s="19"/>
    </row>
    <row r="1372" spans="5:5">
      <c r="E1372" s="19"/>
    </row>
    <row r="1373" spans="5:5">
      <c r="E1373" s="19"/>
    </row>
    <row r="1374" spans="5:5">
      <c r="E1374" s="19"/>
    </row>
    <row r="1375" spans="5:5">
      <c r="E1375" s="19"/>
    </row>
    <row r="1376" spans="5:5">
      <c r="E1376" s="19"/>
    </row>
    <row r="1377" spans="5:5">
      <c r="E1377" s="19"/>
    </row>
    <row r="1378" spans="5:5">
      <c r="E1378" s="19"/>
    </row>
    <row r="1379" spans="5:5">
      <c r="E1379" s="19"/>
    </row>
    <row r="1380" spans="5:5">
      <c r="E1380" s="19"/>
    </row>
    <row r="1381" spans="5:5">
      <c r="E1381" s="19"/>
    </row>
    <row r="1382" spans="5:5">
      <c r="E1382" s="19"/>
    </row>
    <row r="1383" spans="5:5">
      <c r="E1383" s="19"/>
    </row>
    <row r="1384" spans="5:5">
      <c r="E1384" s="19"/>
    </row>
    <row r="1385" spans="5:5">
      <c r="E1385" s="19"/>
    </row>
    <row r="1386" spans="5:5">
      <c r="E1386" s="19"/>
    </row>
    <row r="1387" spans="5:5">
      <c r="E1387" s="19"/>
    </row>
    <row r="1388" spans="5:5">
      <c r="E1388" s="19"/>
    </row>
    <row r="1389" spans="5:5">
      <c r="E1389" s="19"/>
    </row>
    <row r="1390" spans="5:5">
      <c r="E1390" s="19"/>
    </row>
    <row r="1391" spans="5:5">
      <c r="E1391" s="19"/>
    </row>
    <row r="1392" spans="5:5">
      <c r="E1392" s="19"/>
    </row>
    <row r="1393" spans="5:5">
      <c r="E1393" s="19"/>
    </row>
    <row r="1394" spans="5:5">
      <c r="E1394" s="19"/>
    </row>
    <row r="1395" spans="5:5">
      <c r="E1395" s="19"/>
    </row>
    <row r="1396" spans="5:5">
      <c r="E1396" s="19"/>
    </row>
    <row r="1397" spans="5:5">
      <c r="E1397" s="19"/>
    </row>
    <row r="1398" spans="5:5">
      <c r="E1398" s="19"/>
    </row>
    <row r="1399" spans="5:5">
      <c r="E1399" s="19"/>
    </row>
    <row r="1400" spans="5:5">
      <c r="E1400" s="19"/>
    </row>
    <row r="1401" spans="5:5">
      <c r="E1401" s="19"/>
    </row>
    <row r="1402" spans="5:5">
      <c r="E1402" s="19"/>
    </row>
    <row r="1403" spans="5:5">
      <c r="E1403" s="19"/>
    </row>
    <row r="1404" spans="5:5">
      <c r="E1404" s="19"/>
    </row>
    <row r="1405" spans="5:5">
      <c r="E1405" s="19"/>
    </row>
    <row r="1406" spans="5:5">
      <c r="E1406" s="19"/>
    </row>
    <row r="1407" spans="5:5">
      <c r="E1407" s="19"/>
    </row>
    <row r="1408" spans="5:5">
      <c r="E1408" s="19"/>
    </row>
    <row r="1409" spans="5:5">
      <c r="E1409" s="19"/>
    </row>
    <row r="1410" spans="5:5">
      <c r="E1410" s="19"/>
    </row>
    <row r="1411" spans="5:5">
      <c r="E1411" s="19"/>
    </row>
    <row r="1412" spans="5:5">
      <c r="E1412" s="19"/>
    </row>
    <row r="1413" spans="5:5">
      <c r="E1413" s="19"/>
    </row>
    <row r="1414" spans="5:5">
      <c r="E1414" s="19"/>
    </row>
    <row r="1415" spans="5:5">
      <c r="E1415" s="19"/>
    </row>
    <row r="1416" spans="5:5">
      <c r="E1416" s="19"/>
    </row>
    <row r="1417" spans="5:5">
      <c r="E1417" s="19"/>
    </row>
    <row r="1418" spans="5:5">
      <c r="E1418" s="19"/>
    </row>
    <row r="1419" spans="5:5">
      <c r="E1419" s="19"/>
    </row>
    <row r="1420" spans="5:5">
      <c r="E1420" s="19"/>
    </row>
    <row r="1421" spans="5:5">
      <c r="E1421" s="19"/>
    </row>
    <row r="1422" spans="5:5">
      <c r="E1422" s="19"/>
    </row>
    <row r="1423" spans="5:5">
      <c r="E1423" s="19"/>
    </row>
    <row r="1424" spans="5:5">
      <c r="E1424" s="19"/>
    </row>
    <row r="1425" spans="5:5">
      <c r="E1425" s="19"/>
    </row>
    <row r="1426" spans="5:5">
      <c r="E1426" s="19"/>
    </row>
    <row r="1427" spans="5:5">
      <c r="E1427" s="19"/>
    </row>
    <row r="1428" spans="5:5">
      <c r="E1428" s="19"/>
    </row>
    <row r="1429" spans="5:5">
      <c r="E1429" s="19"/>
    </row>
    <row r="1430" spans="5:5">
      <c r="E1430" s="19"/>
    </row>
    <row r="1431" spans="5:5">
      <c r="E1431" s="19"/>
    </row>
    <row r="1432" spans="5:5">
      <c r="E1432" s="19"/>
    </row>
    <row r="1433" spans="5:5">
      <c r="E1433" s="19"/>
    </row>
    <row r="1434" spans="5:5">
      <c r="E1434" s="19"/>
    </row>
    <row r="1435" spans="5:5">
      <c r="E1435" s="19"/>
    </row>
    <row r="1436" spans="5:5">
      <c r="E1436" s="19"/>
    </row>
    <row r="1437" spans="5:5">
      <c r="E1437" s="19"/>
    </row>
    <row r="1438" spans="5:5">
      <c r="E1438" s="19"/>
    </row>
    <row r="1439" spans="5:5">
      <c r="E1439" s="19"/>
    </row>
    <row r="1440" spans="5:5">
      <c r="E1440" s="19"/>
    </row>
    <row r="1441" spans="5:5">
      <c r="E1441" s="19"/>
    </row>
    <row r="1442" spans="5:5">
      <c r="E1442" s="19"/>
    </row>
    <row r="1443" spans="5:5">
      <c r="E1443" s="19"/>
    </row>
    <row r="1444" spans="5:5">
      <c r="E1444" s="19"/>
    </row>
    <row r="1445" spans="5:5">
      <c r="E1445" s="19"/>
    </row>
    <row r="1446" spans="5:5">
      <c r="E1446" s="19"/>
    </row>
    <row r="1447" spans="5:5">
      <c r="E1447" s="19"/>
    </row>
    <row r="1448" spans="5:5">
      <c r="E1448" s="19"/>
    </row>
    <row r="1449" spans="5:5">
      <c r="E1449" s="19"/>
    </row>
    <row r="1450" spans="5:5">
      <c r="E1450" s="19"/>
    </row>
    <row r="1451" spans="5:5">
      <c r="E1451" s="19"/>
    </row>
    <row r="1452" spans="5:5">
      <c r="E1452" s="19"/>
    </row>
    <row r="1453" spans="5:5">
      <c r="E1453" s="19"/>
    </row>
    <row r="1454" spans="5:5">
      <c r="E1454" s="19"/>
    </row>
    <row r="1455" spans="5:5">
      <c r="E1455" s="19"/>
    </row>
    <row r="1456" spans="5:5">
      <c r="E1456" s="19"/>
    </row>
    <row r="1457" spans="5:5">
      <c r="E1457" s="19"/>
    </row>
    <row r="1458" spans="5:5">
      <c r="E1458" s="19"/>
    </row>
    <row r="1459" spans="5:5">
      <c r="E1459" s="19"/>
    </row>
    <row r="1460" spans="5:5">
      <c r="E1460" s="19"/>
    </row>
    <row r="1461" spans="5:5">
      <c r="E1461" s="19"/>
    </row>
    <row r="1462" spans="5:5">
      <c r="E1462" s="19"/>
    </row>
    <row r="1463" spans="5:5">
      <c r="E1463" s="19"/>
    </row>
    <row r="1464" spans="5:5">
      <c r="E1464" s="19"/>
    </row>
    <row r="1465" spans="5:5">
      <c r="E1465" s="19"/>
    </row>
    <row r="1466" spans="5:5">
      <c r="E1466" s="19"/>
    </row>
    <row r="1467" spans="5:5">
      <c r="E1467" s="19"/>
    </row>
    <row r="1468" spans="5:5">
      <c r="E1468" s="19"/>
    </row>
    <row r="1469" spans="5:5">
      <c r="E1469" s="19"/>
    </row>
    <row r="1470" spans="5:5">
      <c r="E1470" s="19"/>
    </row>
    <row r="1471" spans="5:5">
      <c r="E1471" s="19"/>
    </row>
    <row r="1472" spans="5:5">
      <c r="E1472" s="19"/>
    </row>
    <row r="1473" spans="5:5">
      <c r="E1473" s="19"/>
    </row>
    <row r="1474" spans="5:5">
      <c r="E1474" s="19"/>
    </row>
    <row r="1475" spans="5:5">
      <c r="E1475" s="19"/>
    </row>
    <row r="1476" spans="5:5">
      <c r="E1476" s="19"/>
    </row>
    <row r="1477" spans="5:5">
      <c r="E1477" s="19"/>
    </row>
    <row r="1478" spans="5:5">
      <c r="E1478" s="19"/>
    </row>
    <row r="1479" spans="5:5">
      <c r="E1479" s="19"/>
    </row>
    <row r="1480" spans="5:5">
      <c r="E1480" s="19"/>
    </row>
    <row r="1481" spans="5:5">
      <c r="E1481" s="19"/>
    </row>
    <row r="1482" spans="5:5">
      <c r="E1482" s="19"/>
    </row>
    <row r="1483" spans="5:5">
      <c r="E1483" s="19"/>
    </row>
    <row r="1484" spans="5:5">
      <c r="E1484" s="19"/>
    </row>
    <row r="1485" spans="5:5">
      <c r="E1485" s="19"/>
    </row>
    <row r="1486" spans="5:5">
      <c r="E1486" s="19"/>
    </row>
    <row r="1487" spans="5:5">
      <c r="E1487" s="19"/>
    </row>
    <row r="1488" spans="5:5">
      <c r="E1488" s="19"/>
    </row>
    <row r="1489" spans="5:5">
      <c r="E1489" s="19"/>
    </row>
    <row r="1490" spans="5:5">
      <c r="E1490" s="19"/>
    </row>
    <row r="1491" spans="5:5">
      <c r="E1491" s="19"/>
    </row>
    <row r="1492" spans="5:5">
      <c r="E1492" s="19"/>
    </row>
    <row r="1493" spans="5:5">
      <c r="E1493" s="19"/>
    </row>
    <row r="1494" spans="5:5">
      <c r="E1494" s="19"/>
    </row>
    <row r="1495" spans="5:5">
      <c r="E1495" s="19"/>
    </row>
    <row r="1496" spans="5:5">
      <c r="E1496" s="19"/>
    </row>
    <row r="1497" spans="5:5">
      <c r="E1497" s="19"/>
    </row>
    <row r="1498" spans="5:5">
      <c r="E1498" s="19"/>
    </row>
    <row r="1499" spans="5:5">
      <c r="E1499" s="19"/>
    </row>
    <row r="1500" spans="5:5">
      <c r="E1500" s="19"/>
    </row>
    <row r="1501" spans="5:5">
      <c r="E1501" s="19"/>
    </row>
    <row r="1502" spans="5:5">
      <c r="E1502" s="19"/>
    </row>
    <row r="1503" spans="5:5">
      <c r="E1503" s="19"/>
    </row>
    <row r="1504" spans="5:5">
      <c r="E1504" s="19"/>
    </row>
    <row r="1505" spans="5:5">
      <c r="E1505" s="19"/>
    </row>
    <row r="1506" spans="5:5">
      <c r="E1506" s="19"/>
    </row>
    <row r="1507" spans="5:5">
      <c r="E1507" s="19"/>
    </row>
    <row r="1508" spans="5:5">
      <c r="E1508" s="19"/>
    </row>
    <row r="1509" spans="5:5">
      <c r="E1509" s="19"/>
    </row>
    <row r="1510" spans="5:5">
      <c r="E1510" s="19"/>
    </row>
    <row r="1511" spans="5:5">
      <c r="E1511" s="19"/>
    </row>
    <row r="1512" spans="5:5">
      <c r="E1512" s="19"/>
    </row>
    <row r="1513" spans="5:5">
      <c r="E1513" s="19"/>
    </row>
    <row r="1514" spans="5:5">
      <c r="E1514" s="19"/>
    </row>
    <row r="1515" spans="5:5">
      <c r="E1515" s="19"/>
    </row>
    <row r="1516" spans="5:5">
      <c r="E1516" s="19"/>
    </row>
    <row r="1517" spans="5:5">
      <c r="E1517" s="19"/>
    </row>
    <row r="1518" spans="5:5">
      <c r="E1518" s="19"/>
    </row>
    <row r="1519" spans="5:5">
      <c r="E1519" s="19"/>
    </row>
    <row r="1520" spans="5:5">
      <c r="E1520" s="19"/>
    </row>
    <row r="1521" spans="5:5">
      <c r="E1521" s="19"/>
    </row>
    <row r="1522" spans="5:5">
      <c r="E1522" s="19"/>
    </row>
    <row r="1523" spans="5:5">
      <c r="E1523" s="19"/>
    </row>
    <row r="1524" spans="5:5">
      <c r="E1524" s="19"/>
    </row>
    <row r="1525" spans="5:5">
      <c r="E1525" s="19"/>
    </row>
    <row r="1526" spans="5:5">
      <c r="E1526" s="19"/>
    </row>
    <row r="1527" spans="5:5">
      <c r="E1527" s="19"/>
    </row>
    <row r="1528" spans="5:5">
      <c r="E1528" s="19"/>
    </row>
    <row r="1529" spans="5:5">
      <c r="E1529" s="19"/>
    </row>
    <row r="1530" spans="5:5">
      <c r="E1530" s="19"/>
    </row>
    <row r="1531" spans="5:5">
      <c r="E1531" s="19"/>
    </row>
    <row r="1532" spans="5:5">
      <c r="E1532" s="19"/>
    </row>
    <row r="1533" spans="5:5">
      <c r="E1533" s="19"/>
    </row>
    <row r="1534" spans="5:5">
      <c r="E1534" s="19"/>
    </row>
    <row r="1535" spans="5:5">
      <c r="E1535" s="19"/>
    </row>
    <row r="1536" spans="5:5">
      <c r="E1536" s="19"/>
    </row>
    <row r="1537" spans="5:5">
      <c r="E1537" s="19"/>
    </row>
    <row r="1538" spans="5:5">
      <c r="E1538" s="19"/>
    </row>
    <row r="1539" spans="5:5">
      <c r="E1539" s="19"/>
    </row>
    <row r="1540" spans="5:5">
      <c r="E1540" s="19"/>
    </row>
    <row r="1541" spans="5:5">
      <c r="E1541" s="19"/>
    </row>
    <row r="1542" spans="5:5">
      <c r="E1542" s="19"/>
    </row>
    <row r="1543" spans="5:5">
      <c r="E1543" s="19"/>
    </row>
    <row r="1544" spans="5:5">
      <c r="E1544" s="19"/>
    </row>
    <row r="1545" spans="5:5">
      <c r="E1545" s="19"/>
    </row>
    <row r="1546" spans="5:5">
      <c r="E1546" s="19"/>
    </row>
    <row r="1547" spans="5:5">
      <c r="E1547" s="19"/>
    </row>
    <row r="1548" spans="5:5">
      <c r="E1548" s="19"/>
    </row>
    <row r="1549" spans="5:5">
      <c r="E1549" s="19"/>
    </row>
    <row r="1550" spans="5:5">
      <c r="E1550" s="19"/>
    </row>
    <row r="1551" spans="5:5">
      <c r="E1551" s="19"/>
    </row>
    <row r="1552" spans="5:5">
      <c r="E1552" s="19"/>
    </row>
    <row r="1553" spans="5:5">
      <c r="E1553" s="19"/>
    </row>
    <row r="1554" spans="5:5">
      <c r="E1554" s="19"/>
    </row>
    <row r="1555" spans="5:5">
      <c r="E1555" s="19"/>
    </row>
    <row r="1556" spans="5:5">
      <c r="E1556" s="19"/>
    </row>
    <row r="1557" spans="5:5">
      <c r="E1557" s="19"/>
    </row>
    <row r="1558" spans="5:5">
      <c r="E1558" s="19"/>
    </row>
    <row r="1559" spans="5:5">
      <c r="E1559" s="19"/>
    </row>
    <row r="1560" spans="5:5">
      <c r="E1560" s="19"/>
    </row>
    <row r="1561" spans="5:5">
      <c r="E1561" s="19"/>
    </row>
    <row r="1562" spans="5:5">
      <c r="E1562" s="19"/>
    </row>
    <row r="1563" spans="5:5">
      <c r="E1563" s="19"/>
    </row>
    <row r="1564" spans="5:5">
      <c r="E1564" s="19"/>
    </row>
    <row r="1565" spans="5:5">
      <c r="E1565" s="19"/>
    </row>
    <row r="1566" spans="5:5">
      <c r="E1566" s="19"/>
    </row>
    <row r="1567" spans="5:5">
      <c r="E1567" s="19"/>
    </row>
    <row r="1568" spans="5:5">
      <c r="E1568" s="19"/>
    </row>
    <row r="1569" spans="5:5">
      <c r="E1569" s="19"/>
    </row>
    <row r="1570" spans="5:5">
      <c r="E1570" s="19"/>
    </row>
    <row r="1571" spans="5:5">
      <c r="E1571" s="19"/>
    </row>
    <row r="1572" spans="5:5">
      <c r="E1572" s="19"/>
    </row>
    <row r="1573" spans="5:5">
      <c r="E1573" s="19"/>
    </row>
    <row r="1574" spans="5:5">
      <c r="E1574" s="19"/>
    </row>
    <row r="1575" spans="5:5">
      <c r="E1575" s="19"/>
    </row>
    <row r="1576" spans="5:5">
      <c r="E1576" s="19"/>
    </row>
    <row r="1577" spans="5:5">
      <c r="E1577" s="19"/>
    </row>
    <row r="1578" spans="5:5">
      <c r="E1578" s="19"/>
    </row>
    <row r="1579" spans="5:5">
      <c r="E1579" s="19"/>
    </row>
    <row r="1580" spans="5:5">
      <c r="E1580" s="19"/>
    </row>
    <row r="1581" spans="5:5">
      <c r="E1581" s="19"/>
    </row>
    <row r="1582" spans="5:5">
      <c r="E1582" s="19"/>
    </row>
    <row r="1583" spans="5:5">
      <c r="E1583" s="19"/>
    </row>
    <row r="1584" spans="5:5">
      <c r="E1584" s="19"/>
    </row>
    <row r="1585" spans="5:5">
      <c r="E1585" s="19"/>
    </row>
    <row r="1586" spans="5:5">
      <c r="E1586" s="19"/>
    </row>
    <row r="1587" spans="5:5">
      <c r="E1587" s="19"/>
    </row>
    <row r="1588" spans="5:5">
      <c r="E1588" s="19"/>
    </row>
    <row r="1589" spans="5:5">
      <c r="E1589" s="19"/>
    </row>
    <row r="1590" spans="5:5">
      <c r="E1590" s="19"/>
    </row>
    <row r="1591" spans="5:5">
      <c r="E1591" s="19"/>
    </row>
    <row r="1592" spans="5:5">
      <c r="E1592" s="19"/>
    </row>
    <row r="1593" spans="5:5">
      <c r="E1593" s="19"/>
    </row>
    <row r="1594" spans="5:5">
      <c r="E1594" s="19"/>
    </row>
    <row r="1595" spans="5:5">
      <c r="E1595" s="19"/>
    </row>
    <row r="1596" spans="5:5">
      <c r="E1596" s="19"/>
    </row>
    <row r="1597" spans="5:5">
      <c r="E1597" s="19"/>
    </row>
    <row r="1598" spans="5:5">
      <c r="E1598" s="19"/>
    </row>
    <row r="1599" spans="5:5">
      <c r="E1599" s="19"/>
    </row>
    <row r="1600" spans="5:5">
      <c r="E1600" s="19"/>
    </row>
    <row r="1601" spans="5:5">
      <c r="E1601" s="19"/>
    </row>
    <row r="1602" spans="5:5">
      <c r="E1602" s="19"/>
    </row>
    <row r="1603" spans="5:5">
      <c r="E1603" s="19"/>
    </row>
    <row r="1604" spans="5:5">
      <c r="E1604" s="19"/>
    </row>
    <row r="1605" spans="5:5">
      <c r="E1605" s="19"/>
    </row>
    <row r="1606" spans="5:5">
      <c r="E1606" s="19"/>
    </row>
    <row r="1607" spans="5:5">
      <c r="E1607" s="19"/>
    </row>
    <row r="1608" spans="5:5">
      <c r="E1608" s="19"/>
    </row>
    <row r="1609" spans="5:5">
      <c r="E1609" s="19"/>
    </row>
    <row r="1610" spans="5:5">
      <c r="E1610" s="19"/>
    </row>
    <row r="1611" spans="5:5">
      <c r="E1611" s="19"/>
    </row>
    <row r="1612" spans="5:5">
      <c r="E1612" s="19"/>
    </row>
    <row r="1613" spans="5:5">
      <c r="E1613" s="19"/>
    </row>
    <row r="1614" spans="5:5">
      <c r="E1614" s="19"/>
    </row>
    <row r="1615" spans="5:5">
      <c r="E1615" s="19"/>
    </row>
    <row r="1616" spans="5:5">
      <c r="E1616" s="19"/>
    </row>
    <row r="1617" spans="5:5">
      <c r="E1617" s="19"/>
    </row>
    <row r="1618" spans="5:5">
      <c r="E1618" s="19"/>
    </row>
    <row r="1619" spans="5:5">
      <c r="E1619" s="19"/>
    </row>
    <row r="1620" spans="5:5">
      <c r="E1620" s="19"/>
    </row>
    <row r="1621" spans="5:5">
      <c r="E1621" s="19"/>
    </row>
    <row r="1622" spans="5:5">
      <c r="E1622" s="19"/>
    </row>
    <row r="1623" spans="5:5">
      <c r="E1623" s="19"/>
    </row>
    <row r="1624" spans="5:5">
      <c r="E1624" s="19"/>
    </row>
    <row r="1625" spans="5:5">
      <c r="E1625" s="19"/>
    </row>
    <row r="1626" spans="5:5">
      <c r="E1626" s="19"/>
    </row>
    <row r="1627" spans="5:5">
      <c r="E1627" s="19"/>
    </row>
    <row r="1628" spans="5:5">
      <c r="E1628" s="19"/>
    </row>
    <row r="1629" spans="5:5">
      <c r="E1629" s="19"/>
    </row>
    <row r="1630" spans="5:5">
      <c r="E1630" s="19"/>
    </row>
    <row r="1631" spans="5:5">
      <c r="E1631" s="19"/>
    </row>
    <row r="1632" spans="5:5">
      <c r="E1632" s="19"/>
    </row>
    <row r="1633" spans="5:5">
      <c r="E1633" s="19"/>
    </row>
    <row r="1634" spans="5:5">
      <c r="E1634" s="19"/>
    </row>
    <row r="1635" spans="5:5">
      <c r="E1635" s="19"/>
    </row>
    <row r="1636" spans="5:5">
      <c r="E1636" s="19"/>
    </row>
    <row r="1637" spans="5:5">
      <c r="E1637" s="19"/>
    </row>
    <row r="1638" spans="5:5">
      <c r="E1638" s="19"/>
    </row>
    <row r="1639" spans="5:5">
      <c r="E1639" s="19"/>
    </row>
    <row r="1640" spans="5:5">
      <c r="E1640" s="19"/>
    </row>
    <row r="1641" spans="5:5">
      <c r="E1641" s="19"/>
    </row>
    <row r="1642" spans="5:5">
      <c r="E1642" s="19"/>
    </row>
    <row r="1643" spans="5:5">
      <c r="E1643" s="19"/>
    </row>
    <row r="1644" spans="5:5">
      <c r="E1644" s="19"/>
    </row>
    <row r="1645" spans="5:5">
      <c r="E1645" s="19"/>
    </row>
    <row r="1646" spans="5:5">
      <c r="E1646" s="19"/>
    </row>
    <row r="1647" spans="5:5">
      <c r="E1647" s="19"/>
    </row>
    <row r="1648" spans="5:5">
      <c r="E1648" s="19"/>
    </row>
    <row r="1649" spans="5:5">
      <c r="E1649" s="19"/>
    </row>
    <row r="1650" spans="5:5">
      <c r="E1650" s="19"/>
    </row>
    <row r="1651" spans="5:5">
      <c r="E1651" s="19"/>
    </row>
    <row r="1652" spans="5:5">
      <c r="E1652" s="19"/>
    </row>
    <row r="1653" spans="5:5">
      <c r="E1653" s="19"/>
    </row>
    <row r="1654" spans="5:5">
      <c r="E1654" s="19"/>
    </row>
    <row r="1655" spans="5:5">
      <c r="E1655" s="19"/>
    </row>
    <row r="1656" spans="5:5">
      <c r="E1656" s="19"/>
    </row>
    <row r="1657" spans="5:5">
      <c r="E1657" s="19"/>
    </row>
    <row r="1658" spans="5:5">
      <c r="E1658" s="19"/>
    </row>
    <row r="1659" spans="5:5">
      <c r="E1659" s="19"/>
    </row>
    <row r="1660" spans="5:5">
      <c r="E1660" s="19"/>
    </row>
    <row r="1661" spans="5:5">
      <c r="E1661" s="19"/>
    </row>
    <row r="1662" spans="5:5">
      <c r="E1662" s="19"/>
    </row>
    <row r="1663" spans="5:5">
      <c r="E1663" s="19"/>
    </row>
    <row r="1664" spans="5:5">
      <c r="E1664" s="19"/>
    </row>
    <row r="1665" spans="5:5">
      <c r="E1665" s="19"/>
    </row>
    <row r="1666" spans="5:5">
      <c r="E1666" s="19"/>
    </row>
    <row r="1667" spans="5:5">
      <c r="E1667" s="19"/>
    </row>
    <row r="1668" spans="5:5">
      <c r="E1668" s="19"/>
    </row>
    <row r="1669" spans="5:5">
      <c r="E1669" s="19"/>
    </row>
    <row r="1670" spans="5:5">
      <c r="E1670" s="19"/>
    </row>
    <row r="1671" spans="5:5">
      <c r="E1671" s="19"/>
    </row>
    <row r="1672" spans="5:5">
      <c r="E1672" s="19"/>
    </row>
    <row r="1673" spans="5:5">
      <c r="E1673" s="19"/>
    </row>
    <row r="1674" spans="5:5">
      <c r="E1674" s="19"/>
    </row>
    <row r="1675" spans="5:5">
      <c r="E1675" s="19"/>
    </row>
    <row r="1676" spans="5:5">
      <c r="E1676" s="19"/>
    </row>
    <row r="1677" spans="5:5">
      <c r="E1677" s="19"/>
    </row>
    <row r="1678" spans="5:5">
      <c r="E1678" s="19"/>
    </row>
    <row r="1679" spans="5:5">
      <c r="E1679" s="19"/>
    </row>
    <row r="1680" spans="5:5">
      <c r="E1680" s="19"/>
    </row>
    <row r="1681" spans="5:5">
      <c r="E1681" s="19"/>
    </row>
    <row r="1682" spans="5:5">
      <c r="E1682" s="19"/>
    </row>
    <row r="1683" spans="5:5">
      <c r="E1683" s="19"/>
    </row>
    <row r="1684" spans="5:5">
      <c r="E1684" s="19"/>
    </row>
    <row r="1685" spans="5:5">
      <c r="E1685" s="19"/>
    </row>
    <row r="1686" spans="5:5">
      <c r="E1686" s="19"/>
    </row>
    <row r="1687" spans="5:5">
      <c r="E1687" s="19"/>
    </row>
    <row r="1688" spans="5:5">
      <c r="E1688" s="19"/>
    </row>
    <row r="1689" spans="5:5">
      <c r="E1689" s="19"/>
    </row>
    <row r="1690" spans="5:5">
      <c r="E1690" s="19"/>
    </row>
    <row r="1691" spans="5:5">
      <c r="E1691" s="19"/>
    </row>
    <row r="1692" spans="5:5">
      <c r="E1692" s="19"/>
    </row>
    <row r="1693" spans="5:5">
      <c r="E1693" s="19"/>
    </row>
    <row r="1694" spans="5:5">
      <c r="E1694" s="19"/>
    </row>
    <row r="1695" spans="5:5">
      <c r="E1695" s="19"/>
    </row>
    <row r="1696" spans="5:5">
      <c r="E1696" s="19"/>
    </row>
    <row r="1697" spans="5:5">
      <c r="E1697" s="19"/>
    </row>
    <row r="1698" spans="5:5">
      <c r="E1698" s="19"/>
    </row>
    <row r="1699" spans="5:5">
      <c r="E1699" s="19"/>
    </row>
    <row r="1700" spans="5:5">
      <c r="E1700" s="19"/>
    </row>
    <row r="1701" spans="5:5">
      <c r="E1701" s="19"/>
    </row>
    <row r="1702" spans="5:5">
      <c r="E1702" s="19"/>
    </row>
    <row r="1703" spans="5:5">
      <c r="E1703" s="19"/>
    </row>
    <row r="1704" spans="5:5">
      <c r="E1704" s="19"/>
    </row>
    <row r="1705" spans="5:5">
      <c r="E1705" s="19"/>
    </row>
    <row r="1706" spans="5:5">
      <c r="E1706" s="19"/>
    </row>
    <row r="1707" spans="5:5">
      <c r="E1707" s="19"/>
    </row>
    <row r="1708" spans="5:5">
      <c r="E1708" s="19"/>
    </row>
    <row r="1709" spans="5:5">
      <c r="E1709" s="19"/>
    </row>
    <row r="1710" spans="5:5">
      <c r="E1710" s="19"/>
    </row>
    <row r="1711" spans="5:5">
      <c r="E1711" s="19"/>
    </row>
    <row r="1712" spans="5:5">
      <c r="E1712" s="19"/>
    </row>
    <row r="1713" spans="5:5">
      <c r="E1713" s="19"/>
    </row>
    <row r="1714" spans="5:5">
      <c r="E1714" s="19"/>
    </row>
    <row r="1715" spans="5:5">
      <c r="E1715" s="19"/>
    </row>
    <row r="1716" spans="5:5">
      <c r="E1716" s="19"/>
    </row>
    <row r="1717" spans="5:5">
      <c r="E1717" s="19"/>
    </row>
    <row r="1718" spans="5:5">
      <c r="E1718" s="19"/>
    </row>
    <row r="1719" spans="5:5">
      <c r="E1719" s="19"/>
    </row>
    <row r="1720" spans="5:5">
      <c r="E1720" s="19"/>
    </row>
    <row r="1721" spans="5:5">
      <c r="E1721" s="19"/>
    </row>
    <row r="1722" spans="5:5">
      <c r="E1722" s="19"/>
    </row>
    <row r="1723" spans="5:5">
      <c r="E1723" s="19"/>
    </row>
    <row r="1724" spans="5:5">
      <c r="E1724" s="19"/>
    </row>
    <row r="1725" spans="5:5">
      <c r="E1725" s="19"/>
    </row>
    <row r="1726" spans="5:5">
      <c r="E1726" s="19"/>
    </row>
    <row r="1727" spans="5:5">
      <c r="E1727" s="19"/>
    </row>
    <row r="1728" spans="5:5">
      <c r="E1728" s="19"/>
    </row>
    <row r="1729" spans="5:5">
      <c r="E1729" s="19"/>
    </row>
    <row r="1730" spans="5:5">
      <c r="E1730" s="19"/>
    </row>
    <row r="1731" spans="5:5">
      <c r="E1731" s="19"/>
    </row>
    <row r="1732" spans="5:5">
      <c r="E1732" s="19"/>
    </row>
    <row r="1733" spans="5:5">
      <c r="E1733" s="19"/>
    </row>
    <row r="1734" spans="5:5">
      <c r="E1734" s="19"/>
    </row>
    <row r="1735" spans="5:5">
      <c r="E1735" s="19"/>
    </row>
    <row r="1736" spans="5:5">
      <c r="E1736" s="19"/>
    </row>
    <row r="1737" spans="5:5">
      <c r="E1737" s="19"/>
    </row>
    <row r="1738" spans="5:5">
      <c r="E1738" s="19"/>
    </row>
    <row r="1739" spans="5:5">
      <c r="E1739" s="19"/>
    </row>
    <row r="1740" spans="5:5">
      <c r="E1740" s="19"/>
    </row>
    <row r="1741" spans="5:5">
      <c r="E1741" s="19"/>
    </row>
    <row r="1742" spans="5:5">
      <c r="E1742" s="19"/>
    </row>
    <row r="1743" spans="5:5">
      <c r="E1743" s="19"/>
    </row>
    <row r="1744" spans="5:5">
      <c r="E1744" s="19"/>
    </row>
    <row r="1745" spans="5:5">
      <c r="E1745" s="19"/>
    </row>
    <row r="1746" spans="5:5">
      <c r="E1746" s="19"/>
    </row>
    <row r="1747" spans="5:5">
      <c r="E1747" s="19"/>
    </row>
    <row r="1748" spans="5:5">
      <c r="E1748" s="19"/>
    </row>
    <row r="1749" spans="5:5">
      <c r="E1749" s="19"/>
    </row>
    <row r="1750" spans="5:5">
      <c r="E1750" s="19"/>
    </row>
    <row r="1751" spans="5:5">
      <c r="E1751" s="19"/>
    </row>
    <row r="1752" spans="5:5">
      <c r="E1752" s="19"/>
    </row>
    <row r="1753" spans="5:5">
      <c r="E1753" s="19"/>
    </row>
    <row r="1754" spans="5:5">
      <c r="E1754" s="19"/>
    </row>
    <row r="1755" spans="5:5">
      <c r="E1755" s="19"/>
    </row>
    <row r="1756" spans="5:5">
      <c r="E1756" s="19"/>
    </row>
    <row r="1757" spans="5:5">
      <c r="E1757" s="19"/>
    </row>
    <row r="1758" spans="5:5">
      <c r="E1758" s="19"/>
    </row>
    <row r="1759" spans="5:5">
      <c r="E1759" s="19"/>
    </row>
    <row r="1760" spans="5:5">
      <c r="E1760" s="19"/>
    </row>
    <row r="1761" spans="5:5">
      <c r="E1761" s="19"/>
    </row>
    <row r="1762" spans="5:5">
      <c r="E1762" s="19"/>
    </row>
    <row r="1763" spans="5:5">
      <c r="E1763" s="19"/>
    </row>
    <row r="1764" spans="5:5">
      <c r="E1764" s="19"/>
    </row>
    <row r="1765" spans="5:5">
      <c r="E1765" s="19"/>
    </row>
    <row r="1766" spans="5:5">
      <c r="E1766" s="19"/>
    </row>
    <row r="1767" spans="5:5">
      <c r="E1767" s="19"/>
    </row>
    <row r="1768" spans="5:5">
      <c r="E1768" s="19"/>
    </row>
    <row r="1769" spans="5:5">
      <c r="E1769" s="19"/>
    </row>
    <row r="1770" spans="5:5">
      <c r="E1770" s="19"/>
    </row>
    <row r="1771" spans="5:5">
      <c r="E1771" s="19"/>
    </row>
    <row r="1772" spans="5:5">
      <c r="E1772" s="19"/>
    </row>
    <row r="1773" spans="5:5">
      <c r="E1773" s="19"/>
    </row>
    <row r="1774" spans="5:5">
      <c r="E1774" s="19"/>
    </row>
    <row r="1775" spans="5:5">
      <c r="E1775" s="19"/>
    </row>
    <row r="1776" spans="5:5">
      <c r="E1776" s="19"/>
    </row>
    <row r="1777" spans="5:5">
      <c r="E1777" s="19"/>
    </row>
    <row r="1778" spans="5:5">
      <c r="E1778" s="19"/>
    </row>
    <row r="1779" spans="5:5">
      <c r="E1779" s="19"/>
    </row>
    <row r="1780" spans="5:5">
      <c r="E1780" s="19"/>
    </row>
    <row r="1781" spans="5:5">
      <c r="E1781" s="19"/>
    </row>
    <row r="1782" spans="5:5">
      <c r="E1782" s="19"/>
    </row>
    <row r="1783" spans="5:5">
      <c r="E1783" s="19"/>
    </row>
    <row r="1784" spans="5:5">
      <c r="E1784" s="19"/>
    </row>
    <row r="1785" spans="5:5">
      <c r="E1785" s="19"/>
    </row>
    <row r="1786" spans="5:5">
      <c r="E1786" s="19"/>
    </row>
    <row r="1787" spans="5:5">
      <c r="E1787" s="19"/>
    </row>
    <row r="1788" spans="5:5">
      <c r="E1788" s="19"/>
    </row>
    <row r="1789" spans="5:5">
      <c r="E1789" s="19"/>
    </row>
    <row r="1790" spans="5:5">
      <c r="E1790" s="19"/>
    </row>
    <row r="1791" spans="5:5">
      <c r="E1791" s="19"/>
    </row>
    <row r="1792" spans="5:5">
      <c r="E1792" s="19"/>
    </row>
    <row r="1793" spans="5:5">
      <c r="E1793" s="19"/>
    </row>
    <row r="1794" spans="5:5">
      <c r="E1794" s="19"/>
    </row>
    <row r="1795" spans="5:5">
      <c r="E1795" s="19"/>
    </row>
    <row r="1796" spans="5:5">
      <c r="E1796" s="19"/>
    </row>
    <row r="1797" spans="5:5">
      <c r="E1797" s="19"/>
    </row>
    <row r="1798" spans="5:5">
      <c r="E1798" s="19"/>
    </row>
    <row r="1799" spans="5:5">
      <c r="E1799" s="19"/>
    </row>
    <row r="1800" spans="5:5">
      <c r="E1800" s="19"/>
    </row>
    <row r="1801" spans="5:5">
      <c r="E1801" s="19"/>
    </row>
    <row r="1802" spans="5:5">
      <c r="E1802" s="19"/>
    </row>
    <row r="1803" spans="5:5">
      <c r="E1803" s="19"/>
    </row>
    <row r="1804" spans="5:5">
      <c r="E1804" s="19"/>
    </row>
    <row r="1805" spans="5:5">
      <c r="E1805" s="19"/>
    </row>
    <row r="1806" spans="5:5">
      <c r="E1806" s="19"/>
    </row>
    <row r="1807" spans="5:5">
      <c r="E1807" s="19"/>
    </row>
    <row r="1808" spans="5:5">
      <c r="E1808" s="19"/>
    </row>
    <row r="1809" spans="5:5">
      <c r="E1809" s="19"/>
    </row>
    <row r="1810" spans="5:5">
      <c r="E1810" s="19"/>
    </row>
    <row r="1811" spans="5:5">
      <c r="E1811" s="19"/>
    </row>
    <row r="1812" spans="5:5">
      <c r="E1812" s="19"/>
    </row>
    <row r="1813" spans="5:5">
      <c r="E1813" s="19"/>
    </row>
    <row r="1814" spans="5:5">
      <c r="E1814" s="19"/>
    </row>
    <row r="1815" spans="5:5">
      <c r="E1815" s="19"/>
    </row>
    <row r="1816" spans="5:5">
      <c r="E1816" s="19"/>
    </row>
    <row r="1817" spans="5:5">
      <c r="E1817" s="19"/>
    </row>
    <row r="1818" spans="5:5">
      <c r="E1818" s="19"/>
    </row>
    <row r="1819" spans="5:5">
      <c r="E1819" s="19"/>
    </row>
    <row r="1820" spans="5:5">
      <c r="E1820" s="19"/>
    </row>
    <row r="1821" spans="5:5">
      <c r="E1821" s="19"/>
    </row>
    <row r="1822" spans="5:5">
      <c r="E1822" s="19"/>
    </row>
    <row r="1823" spans="5:5">
      <c r="E1823" s="19"/>
    </row>
    <row r="1824" spans="5:5">
      <c r="E1824" s="19"/>
    </row>
    <row r="1825" spans="5:5">
      <c r="E1825" s="19"/>
    </row>
    <row r="1826" spans="5:5">
      <c r="E1826" s="19"/>
    </row>
    <row r="1827" spans="5:5">
      <c r="E1827" s="19"/>
    </row>
    <row r="1828" spans="5:5">
      <c r="E1828" s="19"/>
    </row>
    <row r="1829" spans="5:5">
      <c r="E1829" s="19"/>
    </row>
    <row r="1830" spans="5:5">
      <c r="E1830" s="19"/>
    </row>
    <row r="1831" spans="5:5">
      <c r="E1831" s="19"/>
    </row>
    <row r="1832" spans="5:5">
      <c r="E1832" s="19"/>
    </row>
    <row r="1833" spans="5:5">
      <c r="E1833" s="19"/>
    </row>
    <row r="1834" spans="5:5">
      <c r="E1834" s="19"/>
    </row>
    <row r="1835" spans="5:5">
      <c r="E1835" s="19"/>
    </row>
    <row r="1836" spans="5:5">
      <c r="E1836" s="19"/>
    </row>
    <row r="1837" spans="5:5">
      <c r="E1837" s="19"/>
    </row>
    <row r="1838" spans="5:5">
      <c r="E1838" s="19"/>
    </row>
    <row r="1839" spans="5:5">
      <c r="E1839" s="19"/>
    </row>
    <row r="1840" spans="5:5">
      <c r="E1840" s="19"/>
    </row>
    <row r="1841" spans="5:5">
      <c r="E1841" s="19"/>
    </row>
    <row r="1842" spans="5:5">
      <c r="E1842" s="19"/>
    </row>
    <row r="1843" spans="5:5">
      <c r="E1843" s="19"/>
    </row>
    <row r="1844" spans="5:5">
      <c r="E1844" s="19"/>
    </row>
    <row r="1845" spans="5:5">
      <c r="E1845" s="19"/>
    </row>
    <row r="1846" spans="5:5">
      <c r="E1846" s="19"/>
    </row>
    <row r="1847" spans="5:5">
      <c r="E1847" s="19"/>
    </row>
    <row r="1848" spans="5:5">
      <c r="E1848" s="19"/>
    </row>
    <row r="1849" spans="5:5">
      <c r="E1849" s="19"/>
    </row>
    <row r="1850" spans="5:5">
      <c r="E1850" s="19"/>
    </row>
    <row r="1851" spans="5:5">
      <c r="E1851" s="19"/>
    </row>
    <row r="1852" spans="5:5">
      <c r="E1852" s="19"/>
    </row>
    <row r="1853" spans="5:5">
      <c r="E1853" s="19"/>
    </row>
    <row r="1854" spans="5:5">
      <c r="E1854" s="19"/>
    </row>
    <row r="1855" spans="5:5">
      <c r="E1855" s="19"/>
    </row>
    <row r="1856" spans="5:5">
      <c r="E1856" s="19"/>
    </row>
    <row r="1857" spans="5:5">
      <c r="E1857" s="19"/>
    </row>
    <row r="1858" spans="5:5">
      <c r="E1858" s="19"/>
    </row>
    <row r="1859" spans="5:5">
      <c r="E1859" s="19"/>
    </row>
    <row r="1860" spans="5:5">
      <c r="E1860" s="19"/>
    </row>
    <row r="1861" spans="5:5">
      <c r="E1861" s="19"/>
    </row>
    <row r="1862" spans="5:5">
      <c r="E1862" s="19"/>
    </row>
    <row r="1863" spans="5:5">
      <c r="E1863" s="19"/>
    </row>
    <row r="1864" spans="5:5">
      <c r="E1864" s="19"/>
    </row>
    <row r="1865" spans="5:5">
      <c r="E1865" s="19"/>
    </row>
    <row r="1866" spans="5:5">
      <c r="E1866" s="19"/>
    </row>
    <row r="1867" spans="5:5">
      <c r="E1867" s="19"/>
    </row>
    <row r="1868" spans="5:5">
      <c r="E1868" s="19"/>
    </row>
    <row r="1869" spans="5:5">
      <c r="E1869" s="19"/>
    </row>
    <row r="1870" spans="5:5">
      <c r="E1870" s="19"/>
    </row>
    <row r="1871" spans="5:5">
      <c r="E1871" s="19"/>
    </row>
    <row r="1872" spans="5:5">
      <c r="E1872" s="19"/>
    </row>
    <row r="1873" spans="5:5">
      <c r="E1873" s="19"/>
    </row>
    <row r="1874" spans="5:5">
      <c r="E1874" s="19"/>
    </row>
    <row r="1875" spans="5:5">
      <c r="E1875" s="19"/>
    </row>
    <row r="1876" spans="5:5">
      <c r="E1876" s="19"/>
    </row>
    <row r="1877" spans="5:5">
      <c r="E1877" s="19"/>
    </row>
    <row r="1878" spans="5:5">
      <c r="E1878" s="19"/>
    </row>
    <row r="1879" spans="5:5">
      <c r="E1879" s="19"/>
    </row>
    <row r="1880" spans="5:5">
      <c r="E1880" s="19"/>
    </row>
    <row r="1881" spans="5:5">
      <c r="E1881" s="19"/>
    </row>
    <row r="1882" spans="5:5">
      <c r="E1882" s="19"/>
    </row>
    <row r="1883" spans="5:5">
      <c r="E1883" s="19"/>
    </row>
    <row r="1884" spans="5:5">
      <c r="E1884" s="19"/>
    </row>
    <row r="1885" spans="5:5">
      <c r="E1885" s="19"/>
    </row>
    <row r="1886" spans="5:5">
      <c r="E1886" s="19"/>
    </row>
    <row r="1887" spans="5:5">
      <c r="E1887" s="19"/>
    </row>
    <row r="1888" spans="5:5">
      <c r="E1888" s="19"/>
    </row>
    <row r="1889" spans="5:5">
      <c r="E1889" s="19"/>
    </row>
    <row r="1890" spans="5:5">
      <c r="E1890" s="19"/>
    </row>
    <row r="1891" spans="5:5">
      <c r="E1891" s="19"/>
    </row>
    <row r="1892" spans="5:5">
      <c r="E1892" s="19"/>
    </row>
    <row r="1893" spans="5:5">
      <c r="E1893" s="19"/>
    </row>
    <row r="1894" spans="5:5">
      <c r="E1894" s="19"/>
    </row>
    <row r="1895" spans="5:5">
      <c r="E1895" s="19"/>
    </row>
    <row r="1896" spans="5:5">
      <c r="E1896" s="19"/>
    </row>
    <row r="1897" spans="5:5">
      <c r="E1897" s="19"/>
    </row>
    <row r="1898" spans="5:5">
      <c r="E1898" s="19"/>
    </row>
    <row r="1899" spans="5:5">
      <c r="E1899" s="19"/>
    </row>
    <row r="1900" spans="5:5">
      <c r="E1900" s="19"/>
    </row>
    <row r="1901" spans="5:5">
      <c r="E1901" s="19"/>
    </row>
    <row r="1902" spans="5:5">
      <c r="E1902" s="19"/>
    </row>
    <row r="1903" spans="5:5">
      <c r="E1903" s="19"/>
    </row>
    <row r="1904" spans="5:5">
      <c r="E1904" s="19"/>
    </row>
    <row r="1905" spans="5:5">
      <c r="E1905" s="19"/>
    </row>
    <row r="1906" spans="5:5">
      <c r="E1906" s="19"/>
    </row>
    <row r="1907" spans="5:5">
      <c r="E1907" s="19"/>
    </row>
    <row r="1908" spans="5:5">
      <c r="E1908" s="19"/>
    </row>
    <row r="1909" spans="5:5">
      <c r="E1909" s="19"/>
    </row>
    <row r="1910" spans="5:5">
      <c r="E1910" s="19"/>
    </row>
    <row r="1911" spans="5:5">
      <c r="E1911" s="19"/>
    </row>
    <row r="1912" spans="5:5">
      <c r="E1912" s="19"/>
    </row>
    <row r="1913" spans="5:5">
      <c r="E1913" s="19"/>
    </row>
    <row r="1914" spans="5:5">
      <c r="E1914" s="19"/>
    </row>
    <row r="1915" spans="5:5">
      <c r="E1915" s="19"/>
    </row>
    <row r="1916" spans="5:5">
      <c r="E1916" s="19"/>
    </row>
    <row r="1917" spans="5:5">
      <c r="E1917" s="19"/>
    </row>
    <row r="1918" spans="5:5">
      <c r="E1918" s="19"/>
    </row>
    <row r="1919" spans="5:5">
      <c r="E1919" s="19"/>
    </row>
    <row r="1920" spans="5:5">
      <c r="E1920" s="19"/>
    </row>
    <row r="1921" spans="5:5">
      <c r="E1921" s="19"/>
    </row>
    <row r="1922" spans="5:5">
      <c r="E1922" s="19"/>
    </row>
    <row r="1923" spans="5:5">
      <c r="E1923" s="19"/>
    </row>
    <row r="1924" spans="5:5">
      <c r="E1924" s="19"/>
    </row>
    <row r="1925" spans="5:5">
      <c r="E1925" s="19"/>
    </row>
    <row r="1926" spans="5:5">
      <c r="E1926" s="19"/>
    </row>
    <row r="1927" spans="5:5">
      <c r="E1927" s="19"/>
    </row>
    <row r="1928" spans="5:5">
      <c r="E1928" s="19"/>
    </row>
    <row r="1929" spans="5:5">
      <c r="E1929" s="19"/>
    </row>
    <row r="1930" spans="5:5">
      <c r="E1930" s="19"/>
    </row>
    <row r="1931" spans="5:5">
      <c r="E1931" s="19"/>
    </row>
    <row r="1932" spans="5:5">
      <c r="E1932" s="19"/>
    </row>
    <row r="1933" spans="5:5">
      <c r="E1933" s="19"/>
    </row>
    <row r="1934" spans="5:5">
      <c r="E1934" s="19"/>
    </row>
    <row r="1935" spans="5:5">
      <c r="E1935" s="19"/>
    </row>
    <row r="1936" spans="5:5">
      <c r="E1936" s="19"/>
    </row>
    <row r="1937" spans="5:5">
      <c r="E1937" s="19"/>
    </row>
    <row r="1938" spans="5:5">
      <c r="E1938" s="19"/>
    </row>
    <row r="1939" spans="5:5">
      <c r="E1939" s="19"/>
    </row>
    <row r="1940" spans="5:5">
      <c r="E1940" s="19"/>
    </row>
    <row r="1941" spans="5:5">
      <c r="E1941" s="19"/>
    </row>
    <row r="1942" spans="5:5">
      <c r="E1942" s="19"/>
    </row>
    <row r="1943" spans="5:5">
      <c r="E1943" s="19"/>
    </row>
    <row r="1944" spans="5:5">
      <c r="E1944" s="19"/>
    </row>
    <row r="1945" spans="5:5">
      <c r="E1945" s="19"/>
    </row>
    <row r="1946" spans="5:5">
      <c r="E1946" s="19"/>
    </row>
    <row r="1947" spans="5:5">
      <c r="E1947" s="19"/>
    </row>
    <row r="1948" spans="5:5">
      <c r="E1948" s="19"/>
    </row>
    <row r="1949" spans="5:5">
      <c r="E1949" s="19"/>
    </row>
    <row r="1950" spans="5:5">
      <c r="E1950" s="19"/>
    </row>
    <row r="1951" spans="5:5">
      <c r="E1951" s="19"/>
    </row>
    <row r="1952" spans="5:5">
      <c r="E1952" s="19"/>
    </row>
    <row r="1953" spans="5:5">
      <c r="E1953" s="19"/>
    </row>
    <row r="1954" spans="5:5">
      <c r="E1954" s="19"/>
    </row>
    <row r="1955" spans="5:5">
      <c r="E1955" s="19"/>
    </row>
    <row r="1956" spans="5:5">
      <c r="E1956" s="19"/>
    </row>
    <row r="1957" spans="5:5">
      <c r="E1957" s="19"/>
    </row>
    <row r="1958" spans="5:5">
      <c r="E1958" s="19"/>
    </row>
    <row r="1959" spans="5:5">
      <c r="E1959" s="19"/>
    </row>
    <row r="1960" spans="5:5">
      <c r="E1960" s="19"/>
    </row>
    <row r="1961" spans="5:5">
      <c r="E1961" s="19"/>
    </row>
    <row r="1962" spans="5:5">
      <c r="E1962" s="19"/>
    </row>
    <row r="1963" spans="5:5">
      <c r="E1963" s="19"/>
    </row>
    <row r="1964" spans="5:5">
      <c r="E1964" s="19"/>
    </row>
    <row r="1965" spans="5:5">
      <c r="E1965" s="19"/>
    </row>
    <row r="1966" spans="5:5">
      <c r="E1966" s="19"/>
    </row>
    <row r="1967" spans="5:5">
      <c r="E1967" s="19"/>
    </row>
    <row r="1968" spans="5:5">
      <c r="E1968" s="19"/>
    </row>
    <row r="1969" spans="5:5">
      <c r="E1969" s="19"/>
    </row>
    <row r="1970" spans="5:5">
      <c r="E1970" s="19"/>
    </row>
    <row r="1971" spans="5:5">
      <c r="E1971" s="19"/>
    </row>
    <row r="1972" spans="5:5">
      <c r="E1972" s="19"/>
    </row>
    <row r="1973" spans="5:5">
      <c r="E1973" s="19"/>
    </row>
    <row r="1974" spans="5:5">
      <c r="E1974" s="19"/>
    </row>
    <row r="1975" spans="5:5">
      <c r="E1975" s="19"/>
    </row>
    <row r="1976" spans="5:5">
      <c r="E1976" s="19"/>
    </row>
    <row r="1977" spans="5:5">
      <c r="E1977" s="19"/>
    </row>
    <row r="1978" spans="5:5">
      <c r="E1978" s="19"/>
    </row>
    <row r="1979" spans="5:5">
      <c r="E1979" s="19"/>
    </row>
    <row r="1980" spans="5:5">
      <c r="E1980" s="19"/>
    </row>
    <row r="1981" spans="5:5">
      <c r="E1981" s="19"/>
    </row>
    <row r="1982" spans="5:5">
      <c r="E1982" s="19"/>
    </row>
    <row r="1983" spans="5:5">
      <c r="E1983" s="19"/>
    </row>
    <row r="1984" spans="5:5">
      <c r="E1984" s="19"/>
    </row>
    <row r="1985" spans="5:5">
      <c r="E1985" s="19"/>
    </row>
    <row r="1986" spans="5:5">
      <c r="E1986" s="19"/>
    </row>
    <row r="1987" spans="5:5">
      <c r="E1987" s="19"/>
    </row>
    <row r="1988" spans="5:5">
      <c r="E1988" s="19"/>
    </row>
    <row r="1989" spans="5:5">
      <c r="E1989" s="19"/>
    </row>
    <row r="1990" spans="5:5">
      <c r="E1990" s="19"/>
    </row>
    <row r="1991" spans="5:5">
      <c r="E1991" s="19"/>
    </row>
    <row r="1992" spans="5:5">
      <c r="E1992" s="19"/>
    </row>
    <row r="1993" spans="5:5">
      <c r="E1993" s="19"/>
    </row>
    <row r="1994" spans="5:5">
      <c r="E1994" s="19"/>
    </row>
    <row r="1995" spans="5:5">
      <c r="E1995" s="19"/>
    </row>
    <row r="1996" spans="5:5">
      <c r="E1996" s="19"/>
    </row>
    <row r="1997" spans="5:5">
      <c r="E1997" s="19"/>
    </row>
    <row r="1998" spans="5:5">
      <c r="E1998" s="19"/>
    </row>
    <row r="1999" spans="5:5">
      <c r="E1999" s="19"/>
    </row>
    <row r="2000" spans="5:5">
      <c r="E2000" s="19"/>
    </row>
    <row r="2001" spans="5:5">
      <c r="E2001" s="19"/>
    </row>
    <row r="2002" spans="5:5">
      <c r="E2002" s="19"/>
    </row>
    <row r="2003" spans="5:5">
      <c r="E2003" s="19"/>
    </row>
    <row r="2004" spans="5:5">
      <c r="E2004" s="19"/>
    </row>
    <row r="2005" spans="5:5">
      <c r="E2005" s="19"/>
    </row>
    <row r="2006" spans="5:5">
      <c r="E2006" s="19"/>
    </row>
    <row r="2007" spans="5:5">
      <c r="E2007" s="19"/>
    </row>
    <row r="2008" spans="5:5">
      <c r="E2008" s="19"/>
    </row>
    <row r="2009" spans="5:5">
      <c r="E2009" s="19"/>
    </row>
    <row r="2010" spans="5:5">
      <c r="E2010" s="19"/>
    </row>
    <row r="2011" spans="5:5">
      <c r="E2011" s="19"/>
    </row>
    <row r="2012" spans="5:5">
      <c r="E2012" s="19"/>
    </row>
    <row r="2013" spans="5:5">
      <c r="E2013" s="19"/>
    </row>
    <row r="2014" spans="5:5">
      <c r="E2014" s="19"/>
    </row>
    <row r="2015" spans="5:5">
      <c r="E2015" s="19"/>
    </row>
    <row r="2016" spans="5:5">
      <c r="E2016" s="19"/>
    </row>
    <row r="2017" spans="5:5">
      <c r="E2017" s="19"/>
    </row>
    <row r="2018" spans="5:5">
      <c r="E2018" s="19"/>
    </row>
    <row r="2019" spans="5:5">
      <c r="E2019" s="19"/>
    </row>
    <row r="2020" spans="5:5">
      <c r="E2020" s="19"/>
    </row>
    <row r="2021" spans="5:5">
      <c r="E2021" s="19"/>
    </row>
    <row r="2022" spans="5:5">
      <c r="E2022" s="19"/>
    </row>
    <row r="2023" spans="5:5">
      <c r="E2023" s="19"/>
    </row>
    <row r="2024" spans="5:5">
      <c r="E2024" s="19"/>
    </row>
    <row r="2025" spans="5:5">
      <c r="E2025" s="19"/>
    </row>
    <row r="2026" spans="5:5">
      <c r="E2026" s="19"/>
    </row>
    <row r="2027" spans="5:5">
      <c r="E2027" s="19"/>
    </row>
    <row r="2028" spans="5:5">
      <c r="E2028" s="19"/>
    </row>
    <row r="2029" spans="5:5">
      <c r="E2029" s="19"/>
    </row>
    <row r="2030" spans="5:5">
      <c r="E2030" s="19"/>
    </row>
    <row r="2031" spans="5:5">
      <c r="E2031" s="19"/>
    </row>
    <row r="2032" spans="5:5">
      <c r="E2032" s="19"/>
    </row>
    <row r="2033" spans="5:5">
      <c r="E2033" s="19"/>
    </row>
    <row r="2034" spans="5:5">
      <c r="E2034" s="19"/>
    </row>
    <row r="2035" spans="5:5">
      <c r="E2035" s="19"/>
    </row>
    <row r="2036" spans="5:5">
      <c r="E2036" s="19"/>
    </row>
    <row r="2037" spans="5:5">
      <c r="E2037" s="19"/>
    </row>
    <row r="2038" spans="5:5">
      <c r="E2038" s="19"/>
    </row>
    <row r="2039" spans="5:5">
      <c r="E2039" s="19"/>
    </row>
    <row r="2040" spans="5:5">
      <c r="E2040" s="19"/>
    </row>
    <row r="2041" spans="5:5">
      <c r="E2041" s="19"/>
    </row>
    <row r="2042" spans="5:5">
      <c r="E2042" s="19"/>
    </row>
    <row r="2043" spans="5:5">
      <c r="E2043" s="19"/>
    </row>
    <row r="2044" spans="5:5">
      <c r="E2044" s="19"/>
    </row>
    <row r="2045" spans="5:5">
      <c r="E2045" s="19"/>
    </row>
    <row r="2046" spans="5:5">
      <c r="E2046" s="19"/>
    </row>
    <row r="2047" spans="5:5">
      <c r="E2047" s="19"/>
    </row>
    <row r="2048" spans="5:5">
      <c r="E2048" s="19"/>
    </row>
    <row r="2049" spans="5:5">
      <c r="E2049" s="19"/>
    </row>
    <row r="2050" spans="5:5">
      <c r="E2050" s="19"/>
    </row>
    <row r="2051" spans="5:5">
      <c r="E2051" s="19"/>
    </row>
    <row r="2052" spans="5:5">
      <c r="E2052" s="19"/>
    </row>
    <row r="2053" spans="5:5">
      <c r="E2053" s="19"/>
    </row>
    <row r="2054" spans="5:5">
      <c r="E2054" s="19"/>
    </row>
    <row r="2055" spans="5:5">
      <c r="E2055" s="19"/>
    </row>
    <row r="2056" spans="5:5">
      <c r="E2056" s="19"/>
    </row>
    <row r="2057" spans="5:5">
      <c r="E2057" s="19"/>
    </row>
    <row r="2058" spans="5:5">
      <c r="E2058" s="19"/>
    </row>
    <row r="2059" spans="5:5">
      <c r="E2059" s="19"/>
    </row>
    <row r="2060" spans="5:5">
      <c r="E2060" s="19"/>
    </row>
    <row r="2061" spans="5:5">
      <c r="E2061" s="19"/>
    </row>
    <row r="2062" spans="5:5">
      <c r="E2062" s="19"/>
    </row>
    <row r="2063" spans="5:5">
      <c r="E2063" s="19"/>
    </row>
    <row r="2064" spans="5:5">
      <c r="E2064" s="19"/>
    </row>
    <row r="2065" spans="5:5">
      <c r="E2065" s="19"/>
    </row>
    <row r="2066" spans="5:5">
      <c r="E2066" s="19"/>
    </row>
    <row r="2067" spans="5:5">
      <c r="E2067" s="19"/>
    </row>
    <row r="2068" spans="5:5">
      <c r="E2068" s="19"/>
    </row>
    <row r="2069" spans="5:5">
      <c r="E2069" s="19"/>
    </row>
    <row r="2070" spans="5:5">
      <c r="E2070" s="19"/>
    </row>
    <row r="2071" spans="5:5">
      <c r="E2071" s="19"/>
    </row>
    <row r="2072" spans="5:5">
      <c r="E2072" s="19"/>
    </row>
    <row r="2073" spans="5:5">
      <c r="E2073" s="19"/>
    </row>
    <row r="2074" spans="5:5">
      <c r="E2074" s="19"/>
    </row>
    <row r="2075" spans="5:5">
      <c r="E2075" s="19"/>
    </row>
    <row r="2076" spans="5:5">
      <c r="E2076" s="19"/>
    </row>
    <row r="2077" spans="5:5">
      <c r="E2077" s="19"/>
    </row>
    <row r="2078" spans="5:5">
      <c r="E2078" s="19"/>
    </row>
    <row r="2079" spans="5:5">
      <c r="E2079" s="19"/>
    </row>
    <row r="2080" spans="5:5">
      <c r="E2080" s="19"/>
    </row>
    <row r="2081" spans="5:5">
      <c r="E2081" s="19"/>
    </row>
    <row r="2082" spans="5:5">
      <c r="E2082" s="19"/>
    </row>
    <row r="2083" spans="5:5">
      <c r="E2083" s="19"/>
    </row>
    <row r="2084" spans="5:5">
      <c r="E2084" s="19"/>
    </row>
    <row r="2085" spans="5:5">
      <c r="E2085" s="19"/>
    </row>
    <row r="2086" spans="5:5">
      <c r="E2086" s="19"/>
    </row>
    <row r="2087" spans="5:5">
      <c r="E2087" s="19"/>
    </row>
    <row r="2088" spans="5:5">
      <c r="E2088" s="19"/>
    </row>
    <row r="2089" spans="5:5">
      <c r="E2089" s="19"/>
    </row>
    <row r="2090" spans="5:5">
      <c r="E2090" s="19"/>
    </row>
    <row r="2091" spans="5:5">
      <c r="E2091" s="19"/>
    </row>
    <row r="2092" spans="5:5">
      <c r="E2092" s="19"/>
    </row>
    <row r="2093" spans="5:5">
      <c r="E2093" s="19"/>
    </row>
    <row r="2094" spans="5:5">
      <c r="E2094" s="19"/>
    </row>
    <row r="2095" spans="5:5">
      <c r="E2095" s="19"/>
    </row>
    <row r="2096" spans="5:5">
      <c r="E2096" s="19"/>
    </row>
    <row r="2097" spans="5:5">
      <c r="E2097" s="19"/>
    </row>
    <row r="2098" spans="5:5">
      <c r="E2098" s="19"/>
    </row>
    <row r="2099" spans="5:5">
      <c r="E2099" s="19"/>
    </row>
    <row r="2100" spans="5:5">
      <c r="E2100" s="19"/>
    </row>
    <row r="2101" spans="5:5">
      <c r="E2101" s="19"/>
    </row>
    <row r="2102" spans="5:5">
      <c r="E2102" s="19"/>
    </row>
    <row r="2103" spans="5:5">
      <c r="E2103" s="19"/>
    </row>
    <row r="2104" spans="5:5">
      <c r="E2104" s="19"/>
    </row>
    <row r="2105" spans="5:5">
      <c r="E2105" s="19"/>
    </row>
    <row r="2106" spans="5:5">
      <c r="E2106" s="19"/>
    </row>
    <row r="2107" spans="5:5">
      <c r="E2107" s="19"/>
    </row>
    <row r="2108" spans="5:5">
      <c r="E2108" s="19"/>
    </row>
    <row r="2109" spans="5:5">
      <c r="E2109" s="19"/>
    </row>
    <row r="2110" spans="5:5">
      <c r="E2110" s="19"/>
    </row>
    <row r="2111" spans="5:5">
      <c r="E2111" s="19"/>
    </row>
    <row r="2112" spans="5:5">
      <c r="E2112" s="19"/>
    </row>
    <row r="2113" spans="5:5">
      <c r="E2113" s="19"/>
    </row>
    <row r="2114" spans="5:5">
      <c r="E2114" s="19"/>
    </row>
    <row r="2115" spans="5:5">
      <c r="E2115" s="19"/>
    </row>
    <row r="2116" spans="5:5">
      <c r="E2116" s="19"/>
    </row>
    <row r="2117" spans="5:5">
      <c r="E2117" s="19"/>
    </row>
    <row r="2118" spans="5:5">
      <c r="E2118" s="19"/>
    </row>
    <row r="2119" spans="5:5">
      <c r="E2119" s="19"/>
    </row>
    <row r="2120" spans="5:5">
      <c r="E2120" s="19"/>
    </row>
    <row r="2121" spans="5:5">
      <c r="E2121" s="19"/>
    </row>
    <row r="2122" spans="5:5">
      <c r="E2122" s="19"/>
    </row>
    <row r="2123" spans="5:5">
      <c r="E2123" s="19"/>
    </row>
    <row r="2124" spans="5:5">
      <c r="E2124" s="19"/>
    </row>
    <row r="2125" spans="5:5">
      <c r="E2125" s="19"/>
    </row>
    <row r="2126" spans="5:5">
      <c r="E2126" s="19"/>
    </row>
    <row r="2127" spans="5:5">
      <c r="E2127" s="19"/>
    </row>
    <row r="2128" spans="5:5">
      <c r="E2128" s="19"/>
    </row>
    <row r="2129" spans="5:5">
      <c r="E2129" s="19"/>
    </row>
    <row r="2130" spans="5:5">
      <c r="E2130" s="19"/>
    </row>
    <row r="2131" spans="5:5">
      <c r="E2131" s="19"/>
    </row>
    <row r="2132" spans="5:5">
      <c r="E2132" s="19"/>
    </row>
    <row r="2133" spans="5:5">
      <c r="E2133" s="19"/>
    </row>
    <row r="2134" spans="5:5">
      <c r="E2134" s="19"/>
    </row>
    <row r="2135" spans="5:5">
      <c r="E2135" s="19"/>
    </row>
    <row r="2136" spans="5:5">
      <c r="E2136" s="19"/>
    </row>
    <row r="2137" spans="5:5">
      <c r="E2137" s="19"/>
    </row>
    <row r="2138" spans="5:5">
      <c r="E2138" s="19"/>
    </row>
    <row r="2139" spans="5:5">
      <c r="E2139" s="19"/>
    </row>
    <row r="2140" spans="5:5">
      <c r="E2140" s="19"/>
    </row>
    <row r="2141" spans="5:5">
      <c r="E2141" s="19"/>
    </row>
    <row r="2142" spans="5:5">
      <c r="E2142" s="19"/>
    </row>
    <row r="2143" spans="5:5">
      <c r="E2143" s="19"/>
    </row>
    <row r="2144" spans="5:5">
      <c r="E2144" s="19"/>
    </row>
    <row r="2145" spans="5:5">
      <c r="E2145" s="19"/>
    </row>
    <row r="2146" spans="5:5">
      <c r="E2146" s="19"/>
    </row>
    <row r="2147" spans="5:5">
      <c r="E2147" s="19"/>
    </row>
    <row r="2148" spans="5:5">
      <c r="E2148" s="19"/>
    </row>
    <row r="2149" spans="5:5">
      <c r="E2149" s="19"/>
    </row>
    <row r="2150" spans="5:5">
      <c r="E2150" s="19"/>
    </row>
    <row r="2151" spans="5:5">
      <c r="E2151" s="19"/>
    </row>
    <row r="2152" spans="5:5">
      <c r="E2152" s="19"/>
    </row>
    <row r="2153" spans="5:5">
      <c r="E2153" s="19"/>
    </row>
    <row r="2154" spans="5:5">
      <c r="E2154" s="19"/>
    </row>
    <row r="2155" spans="5:5">
      <c r="E2155" s="19"/>
    </row>
    <row r="2156" spans="5:5">
      <c r="E2156" s="19"/>
    </row>
    <row r="2157" spans="5:5">
      <c r="E2157" s="19"/>
    </row>
    <row r="2158" spans="5:5">
      <c r="E2158" s="19"/>
    </row>
    <row r="2159" spans="5:5">
      <c r="E2159" s="19"/>
    </row>
    <row r="2160" spans="5:5">
      <c r="E2160" s="19"/>
    </row>
    <row r="2161" spans="5:5">
      <c r="E2161" s="19"/>
    </row>
    <row r="2162" spans="5:5">
      <c r="E2162" s="19"/>
    </row>
    <row r="2163" spans="5:5">
      <c r="E2163" s="19"/>
    </row>
    <row r="2164" spans="5:5">
      <c r="E2164" s="19"/>
    </row>
    <row r="2165" spans="5:5">
      <c r="E2165" s="19"/>
    </row>
    <row r="2166" spans="5:5">
      <c r="E2166" s="19"/>
    </row>
    <row r="2167" spans="5:5">
      <c r="E2167" s="19"/>
    </row>
    <row r="2168" spans="5:5">
      <c r="E2168" s="19"/>
    </row>
    <row r="2169" spans="5:5">
      <c r="E2169" s="19"/>
    </row>
    <row r="2170" spans="5:5">
      <c r="E2170" s="19"/>
    </row>
    <row r="2171" spans="5:5">
      <c r="E2171" s="19"/>
    </row>
    <row r="2172" spans="5:5">
      <c r="E2172" s="19"/>
    </row>
    <row r="2173" spans="5:5">
      <c r="E2173" s="19"/>
    </row>
    <row r="2174" spans="5:5">
      <c r="E2174" s="19"/>
    </row>
    <row r="2175" spans="5:5">
      <c r="E2175" s="19"/>
    </row>
    <row r="2176" spans="5:5">
      <c r="E2176" s="19"/>
    </row>
    <row r="2177" spans="5:5">
      <c r="E2177" s="19"/>
    </row>
    <row r="2178" spans="5:5">
      <c r="E2178" s="19"/>
    </row>
    <row r="2179" spans="5:5">
      <c r="E2179" s="19"/>
    </row>
    <row r="2180" spans="5:5">
      <c r="E2180" s="19"/>
    </row>
    <row r="2181" spans="5:5">
      <c r="E2181" s="19"/>
    </row>
    <row r="2182" spans="5:5">
      <c r="E2182" s="19"/>
    </row>
    <row r="2183" spans="5:5">
      <c r="E2183" s="19"/>
    </row>
    <row r="2184" spans="5:5">
      <c r="E2184" s="19"/>
    </row>
    <row r="2185" spans="5:5">
      <c r="E2185" s="19"/>
    </row>
    <row r="2186" spans="5:5">
      <c r="E2186" s="19"/>
    </row>
    <row r="2187" spans="5:5">
      <c r="E2187" s="19"/>
    </row>
    <row r="2188" spans="5:5">
      <c r="E2188" s="19"/>
    </row>
    <row r="2189" spans="5:5">
      <c r="E2189" s="19"/>
    </row>
    <row r="2190" spans="5:5">
      <c r="E2190" s="19"/>
    </row>
    <row r="2191" spans="5:5">
      <c r="E2191" s="19"/>
    </row>
    <row r="2192" spans="5:5">
      <c r="E2192" s="19"/>
    </row>
    <row r="2193" spans="5:5">
      <c r="E2193" s="19"/>
    </row>
    <row r="2194" spans="5:5">
      <c r="E2194" s="19"/>
    </row>
    <row r="2195" spans="5:5">
      <c r="E2195" s="19"/>
    </row>
    <row r="2196" spans="5:5">
      <c r="E2196" s="19"/>
    </row>
    <row r="2197" spans="5:5">
      <c r="E2197" s="19"/>
    </row>
    <row r="2198" spans="5:5">
      <c r="E2198" s="19"/>
    </row>
    <row r="2199" spans="5:5">
      <c r="E2199" s="19"/>
    </row>
    <row r="2200" spans="5:5">
      <c r="E2200" s="19"/>
    </row>
    <row r="2201" spans="5:5">
      <c r="E2201" s="19"/>
    </row>
    <row r="2202" spans="5:5">
      <c r="E2202" s="19"/>
    </row>
    <row r="2203" spans="5:5">
      <c r="E2203" s="19"/>
    </row>
    <row r="2204" spans="5:5">
      <c r="E2204" s="19"/>
    </row>
    <row r="2205" spans="5:5">
      <c r="E2205" s="19"/>
    </row>
    <row r="2206" spans="5:5">
      <c r="E2206" s="19"/>
    </row>
    <row r="2207" spans="5:5">
      <c r="E2207" s="19"/>
    </row>
    <row r="2208" spans="5:5">
      <c r="E2208" s="19"/>
    </row>
    <row r="2209" spans="5:5">
      <c r="E2209" s="19"/>
    </row>
    <row r="2210" spans="5:5">
      <c r="E2210" s="19"/>
    </row>
    <row r="2211" spans="5:5">
      <c r="E2211" s="19"/>
    </row>
    <row r="2212" spans="5:5">
      <c r="E2212" s="19"/>
    </row>
    <row r="2213" spans="5:5">
      <c r="E2213" s="19"/>
    </row>
    <row r="2214" spans="5:5">
      <c r="E2214" s="19"/>
    </row>
    <row r="2215" spans="5:5">
      <c r="E2215" s="19"/>
    </row>
    <row r="2216" spans="5:5">
      <c r="E2216" s="19"/>
    </row>
    <row r="2217" spans="5:5">
      <c r="E2217" s="19"/>
    </row>
    <row r="2218" spans="5:5">
      <c r="E2218" s="19"/>
    </row>
    <row r="2219" spans="5:5">
      <c r="E2219" s="19"/>
    </row>
    <row r="2220" spans="5:5">
      <c r="E2220" s="19"/>
    </row>
    <row r="2221" spans="5:5">
      <c r="E2221" s="19"/>
    </row>
    <row r="2222" spans="5:5">
      <c r="E2222" s="19"/>
    </row>
    <row r="2223" spans="5:5">
      <c r="E2223" s="19"/>
    </row>
    <row r="2224" spans="5:5">
      <c r="E2224" s="19"/>
    </row>
    <row r="2225" spans="5:5">
      <c r="E2225" s="19"/>
    </row>
    <row r="2226" spans="5:5">
      <c r="E2226" s="19"/>
    </row>
    <row r="2227" spans="5:5">
      <c r="E2227" s="19"/>
    </row>
    <row r="2228" spans="5:5">
      <c r="E2228" s="19"/>
    </row>
    <row r="2229" spans="5:5">
      <c r="E2229" s="19"/>
    </row>
    <row r="2230" spans="5:5">
      <c r="E2230" s="19"/>
    </row>
    <row r="2231" spans="5:5">
      <c r="E2231" s="19"/>
    </row>
    <row r="2232" spans="5:5">
      <c r="E2232" s="19"/>
    </row>
    <row r="2233" spans="5:5">
      <c r="E2233" s="19"/>
    </row>
    <row r="2234" spans="5:5">
      <c r="E2234" s="19"/>
    </row>
    <row r="2235" spans="5:5">
      <c r="E2235" s="19"/>
    </row>
    <row r="2236" spans="5:5">
      <c r="E2236" s="19"/>
    </row>
    <row r="2237" spans="5:5">
      <c r="E2237" s="19"/>
    </row>
    <row r="2238" spans="5:5">
      <c r="E2238" s="19"/>
    </row>
    <row r="2239" spans="5:5">
      <c r="E2239" s="19"/>
    </row>
    <row r="2240" spans="5:5">
      <c r="E2240" s="19"/>
    </row>
    <row r="2241" spans="5:5">
      <c r="E2241" s="19"/>
    </row>
    <row r="2242" spans="5:5">
      <c r="E2242" s="19"/>
    </row>
    <row r="2243" spans="5:5">
      <c r="E2243" s="19"/>
    </row>
    <row r="2244" spans="5:5">
      <c r="E2244" s="19"/>
    </row>
    <row r="2245" spans="5:5">
      <c r="E2245" s="19"/>
    </row>
    <row r="2246" spans="5:5">
      <c r="E2246" s="19"/>
    </row>
    <row r="2247" spans="5:5">
      <c r="E2247" s="19"/>
    </row>
    <row r="2248" spans="5:5">
      <c r="E2248" s="19"/>
    </row>
    <row r="2249" spans="5:5">
      <c r="E2249" s="19"/>
    </row>
    <row r="2250" spans="5:5">
      <c r="E2250" s="19"/>
    </row>
    <row r="2251" spans="5:5">
      <c r="E2251" s="19"/>
    </row>
    <row r="2252" spans="5:5">
      <c r="E2252" s="19"/>
    </row>
    <row r="2253" spans="5:5">
      <c r="E2253" s="19"/>
    </row>
    <row r="2254" spans="5:5">
      <c r="E2254" s="19"/>
    </row>
    <row r="2255" spans="5:5">
      <c r="E2255" s="19"/>
    </row>
    <row r="2256" spans="5:5">
      <c r="E2256" s="19"/>
    </row>
    <row r="2257" spans="5:5">
      <c r="E2257" s="19"/>
    </row>
    <row r="2258" spans="5:5">
      <c r="E2258" s="19"/>
    </row>
    <row r="2259" spans="5:5">
      <c r="E2259" s="19"/>
    </row>
    <row r="2260" spans="5:5">
      <c r="E2260" s="19"/>
    </row>
    <row r="2261" spans="5:5">
      <c r="E2261" s="19"/>
    </row>
    <row r="2262" spans="5:5">
      <c r="E2262" s="19"/>
    </row>
    <row r="2263" spans="5:5">
      <c r="E2263" s="19"/>
    </row>
    <row r="2264" spans="5:5">
      <c r="E2264" s="19"/>
    </row>
    <row r="2265" spans="5:5">
      <c r="E2265" s="19"/>
    </row>
    <row r="2266" spans="5:5">
      <c r="E2266" s="19"/>
    </row>
    <row r="2267" spans="5:5">
      <c r="E2267" s="19"/>
    </row>
    <row r="2268" spans="5:5">
      <c r="E2268" s="19"/>
    </row>
    <row r="2269" spans="5:5">
      <c r="E2269" s="19"/>
    </row>
    <row r="2270" spans="5:5">
      <c r="E2270" s="19"/>
    </row>
    <row r="2271" spans="5:5">
      <c r="E2271" s="19"/>
    </row>
    <row r="2272" spans="5:5">
      <c r="E2272" s="19"/>
    </row>
    <row r="2273" spans="5:5">
      <c r="E2273" s="19"/>
    </row>
    <row r="2274" spans="5:5">
      <c r="E2274" s="19"/>
    </row>
    <row r="2275" spans="5:5">
      <c r="E2275" s="19"/>
    </row>
    <row r="2276" spans="5:5">
      <c r="E2276" s="19"/>
    </row>
    <row r="2277" spans="5:5">
      <c r="E2277" s="19"/>
    </row>
    <row r="2278" spans="5:5">
      <c r="E2278" s="19"/>
    </row>
    <row r="2279" spans="5:5">
      <c r="E2279" s="19"/>
    </row>
    <row r="2280" spans="5:5">
      <c r="E2280" s="19"/>
    </row>
    <row r="2281" spans="5:5">
      <c r="E2281" s="19"/>
    </row>
    <row r="2282" spans="5:5">
      <c r="E2282" s="19"/>
    </row>
    <row r="2283" spans="5:5">
      <c r="E2283" s="19"/>
    </row>
    <row r="2284" spans="5:5">
      <c r="E2284" s="19"/>
    </row>
    <row r="2285" spans="5:5">
      <c r="E2285" s="19"/>
    </row>
    <row r="2286" spans="5:5">
      <c r="E2286" s="19"/>
    </row>
    <row r="2287" spans="5:5">
      <c r="E2287" s="19"/>
    </row>
    <row r="2288" spans="5:5">
      <c r="E2288" s="19"/>
    </row>
    <row r="2289" spans="5:5">
      <c r="E2289" s="19"/>
    </row>
    <row r="2290" spans="5:5">
      <c r="E2290" s="19"/>
    </row>
    <row r="2291" spans="5:5">
      <c r="E2291" s="19"/>
    </row>
    <row r="2292" spans="5:5">
      <c r="E2292" s="19"/>
    </row>
    <row r="2293" spans="5:5">
      <c r="E2293" s="19"/>
    </row>
    <row r="2294" spans="5:5">
      <c r="E2294" s="19"/>
    </row>
    <row r="2295" spans="5:5">
      <c r="E2295" s="19"/>
    </row>
    <row r="2296" spans="5:5">
      <c r="E2296" s="19"/>
    </row>
    <row r="2297" spans="5:5">
      <c r="E2297" s="19"/>
    </row>
    <row r="2298" spans="5:5">
      <c r="E2298" s="19"/>
    </row>
    <row r="2299" spans="5:5">
      <c r="E2299" s="19"/>
    </row>
    <row r="2300" spans="5:5">
      <c r="E2300" s="19"/>
    </row>
    <row r="2301" spans="5:5">
      <c r="E2301" s="19"/>
    </row>
    <row r="2302" spans="5:5">
      <c r="E2302" s="19"/>
    </row>
    <row r="2303" spans="5:5">
      <c r="E2303" s="19"/>
    </row>
    <row r="2304" spans="5:5">
      <c r="E2304" s="19"/>
    </row>
    <row r="2305" spans="5:5">
      <c r="E2305" s="19"/>
    </row>
    <row r="2306" spans="5:5">
      <c r="E2306" s="19"/>
    </row>
    <row r="2307" spans="5:5">
      <c r="E2307" s="19"/>
    </row>
    <row r="2308" spans="5:5">
      <c r="E2308" s="19"/>
    </row>
    <row r="2309" spans="5:5">
      <c r="E2309" s="19"/>
    </row>
    <row r="2310" spans="5:5">
      <c r="E2310" s="19"/>
    </row>
    <row r="2311" spans="5:5">
      <c r="E2311" s="19"/>
    </row>
    <row r="2312" spans="5:5">
      <c r="E2312" s="19"/>
    </row>
    <row r="2313" spans="5:5">
      <c r="E2313" s="19"/>
    </row>
    <row r="2314" spans="5:5">
      <c r="E2314" s="19"/>
    </row>
    <row r="2315" spans="5:5">
      <c r="E2315" s="19"/>
    </row>
    <row r="2316" spans="5:5">
      <c r="E2316" s="19"/>
    </row>
    <row r="2317" spans="5:5">
      <c r="E2317" s="19"/>
    </row>
    <row r="2318" spans="5:5">
      <c r="E2318" s="19"/>
    </row>
    <row r="2319" spans="5:5">
      <c r="E2319" s="19"/>
    </row>
    <row r="2320" spans="5:5">
      <c r="E2320" s="19"/>
    </row>
    <row r="2321" spans="5:5">
      <c r="E2321" s="19"/>
    </row>
    <row r="2322" spans="5:5">
      <c r="E2322" s="19"/>
    </row>
    <row r="2323" spans="5:5">
      <c r="E2323" s="19"/>
    </row>
    <row r="2324" spans="5:5">
      <c r="E2324" s="19"/>
    </row>
    <row r="2325" spans="5:5">
      <c r="E2325" s="19"/>
    </row>
    <row r="2326" spans="5:5">
      <c r="E2326" s="19"/>
    </row>
    <row r="2327" spans="5:5">
      <c r="E2327" s="19"/>
    </row>
    <row r="2328" spans="5:5">
      <c r="E2328" s="19"/>
    </row>
    <row r="2329" spans="5:5">
      <c r="E2329" s="19"/>
    </row>
    <row r="2330" spans="5:5">
      <c r="E2330" s="19"/>
    </row>
    <row r="2331" spans="5:5">
      <c r="E2331" s="19"/>
    </row>
    <row r="2332" spans="5:5">
      <c r="E2332" s="19"/>
    </row>
    <row r="2333" spans="5:5">
      <c r="E2333" s="19"/>
    </row>
    <row r="2334" spans="5:5">
      <c r="E2334" s="19"/>
    </row>
    <row r="2335" spans="5:5">
      <c r="E2335" s="19"/>
    </row>
    <row r="2336" spans="5:5">
      <c r="E2336" s="19"/>
    </row>
    <row r="2337" spans="5:5">
      <c r="E2337" s="19"/>
    </row>
    <row r="2338" spans="5:5">
      <c r="E2338" s="19"/>
    </row>
    <row r="2339" spans="5:5">
      <c r="E2339" s="19"/>
    </row>
    <row r="2340" spans="5:5">
      <c r="E2340" s="19"/>
    </row>
    <row r="2341" spans="5:5">
      <c r="E2341" s="19"/>
    </row>
    <row r="2342" spans="5:5">
      <c r="E2342" s="19"/>
    </row>
    <row r="2343" spans="5:5">
      <c r="E2343" s="19"/>
    </row>
    <row r="2344" spans="5:5">
      <c r="E2344" s="19"/>
    </row>
    <row r="2345" spans="5:5">
      <c r="E2345" s="19"/>
    </row>
    <row r="2346" spans="5:5">
      <c r="E2346" s="19"/>
    </row>
    <row r="2347" spans="5:5">
      <c r="E2347" s="19"/>
    </row>
    <row r="2348" spans="5:5">
      <c r="E2348" s="19"/>
    </row>
    <row r="2349" spans="5:5">
      <c r="E2349" s="19"/>
    </row>
    <row r="2350" spans="5:5">
      <c r="E2350" s="19"/>
    </row>
    <row r="2351" spans="5:5">
      <c r="E2351" s="19"/>
    </row>
    <row r="2352" spans="5:5">
      <c r="E2352" s="19"/>
    </row>
    <row r="2353" spans="5:5">
      <c r="E2353" s="19"/>
    </row>
    <row r="2354" spans="5:5">
      <c r="E2354" s="19"/>
    </row>
    <row r="2355" spans="5:5">
      <c r="E2355" s="19"/>
    </row>
    <row r="2356" spans="5:5">
      <c r="E2356" s="19"/>
    </row>
    <row r="2357" spans="5:5">
      <c r="E2357" s="19"/>
    </row>
    <row r="2358" spans="5:5">
      <c r="E2358" s="19"/>
    </row>
    <row r="2359" spans="5:5">
      <c r="E2359" s="19"/>
    </row>
    <row r="2360" spans="5:5">
      <c r="E2360" s="19"/>
    </row>
    <row r="2361" spans="5:5">
      <c r="E2361" s="19"/>
    </row>
    <row r="2362" spans="5:5">
      <c r="E2362" s="19"/>
    </row>
    <row r="2363" spans="5:5">
      <c r="E2363" s="19"/>
    </row>
    <row r="2364" spans="5:5">
      <c r="E2364" s="19"/>
    </row>
    <row r="2365" spans="5:5">
      <c r="E2365" s="19"/>
    </row>
    <row r="2366" spans="5:5">
      <c r="E2366" s="19"/>
    </row>
    <row r="2367" spans="5:5">
      <c r="E2367" s="19"/>
    </row>
    <row r="2368" spans="5:5">
      <c r="E2368" s="19"/>
    </row>
    <row r="2369" spans="5:5">
      <c r="E2369" s="19"/>
    </row>
    <row r="2370" spans="5:5">
      <c r="E2370" s="19"/>
    </row>
    <row r="2371" spans="5:5">
      <c r="E2371" s="19"/>
    </row>
    <row r="2372" spans="5:5">
      <c r="E2372" s="19"/>
    </row>
    <row r="2373" spans="5:5">
      <c r="E2373" s="19"/>
    </row>
    <row r="2374" spans="5:5">
      <c r="E2374" s="19"/>
    </row>
    <row r="2375" spans="5:5">
      <c r="E2375" s="19"/>
    </row>
    <row r="2376" spans="5:5">
      <c r="E2376" s="19"/>
    </row>
    <row r="2377" spans="5:5">
      <c r="E2377" s="19"/>
    </row>
    <row r="2378" spans="5:5">
      <c r="E2378" s="19"/>
    </row>
    <row r="2379" spans="5:5">
      <c r="E2379" s="19"/>
    </row>
    <row r="2380" spans="5:5">
      <c r="E2380" s="19"/>
    </row>
    <row r="2381" spans="5:5">
      <c r="E2381" s="19"/>
    </row>
    <row r="2382" spans="5:5">
      <c r="E2382" s="19"/>
    </row>
    <row r="2383" spans="5:5">
      <c r="E2383" s="19"/>
    </row>
    <row r="2384" spans="5:5">
      <c r="E2384" s="19"/>
    </row>
    <row r="2385" spans="5:5">
      <c r="E2385" s="19"/>
    </row>
    <row r="2386" spans="5:5">
      <c r="E2386" s="19"/>
    </row>
    <row r="2387" spans="5:5">
      <c r="E2387" s="19"/>
    </row>
    <row r="2388" spans="5:5">
      <c r="E2388" s="19"/>
    </row>
    <row r="2389" spans="5:5">
      <c r="E2389" s="19"/>
    </row>
    <row r="2390" spans="5:5">
      <c r="E2390" s="19"/>
    </row>
    <row r="2391" spans="5:5">
      <c r="E2391" s="19"/>
    </row>
    <row r="2392" spans="5:5">
      <c r="E2392" s="19"/>
    </row>
    <row r="2393" spans="5:5">
      <c r="E2393" s="19"/>
    </row>
    <row r="2394" spans="5:5">
      <c r="E2394" s="19"/>
    </row>
    <row r="2395" spans="5:5">
      <c r="E2395" s="19"/>
    </row>
    <row r="2396" spans="5:5">
      <c r="E2396" s="19"/>
    </row>
    <row r="2397" spans="5:5">
      <c r="E2397" s="19"/>
    </row>
    <row r="2398" spans="5:5">
      <c r="E2398" s="19"/>
    </row>
    <row r="2399" spans="5:5">
      <c r="E2399" s="19"/>
    </row>
    <row r="2400" spans="5:5">
      <c r="E2400" s="19"/>
    </row>
    <row r="2401" spans="5:5">
      <c r="E2401" s="19"/>
    </row>
    <row r="2402" spans="5:5">
      <c r="E2402" s="19"/>
    </row>
    <row r="2403" spans="5:5">
      <c r="E2403" s="19"/>
    </row>
    <row r="2404" spans="5:5">
      <c r="E2404" s="19"/>
    </row>
    <row r="2405" spans="5:5">
      <c r="E2405" s="19"/>
    </row>
    <row r="2406" spans="5:5">
      <c r="E2406" s="19"/>
    </row>
    <row r="2407" spans="5:5">
      <c r="E2407" s="19"/>
    </row>
    <row r="2408" spans="5:5">
      <c r="E2408" s="19"/>
    </row>
    <row r="2409" spans="5:5">
      <c r="E2409" s="19"/>
    </row>
    <row r="2410" spans="5:5">
      <c r="E2410" s="19"/>
    </row>
    <row r="2411" spans="5:5">
      <c r="E2411" s="19"/>
    </row>
    <row r="2412" spans="5:5">
      <c r="E2412" s="19"/>
    </row>
    <row r="2413" spans="5:5">
      <c r="E2413" s="19"/>
    </row>
    <row r="2414" spans="5:5">
      <c r="E2414" s="19"/>
    </row>
    <row r="2415" spans="5:5">
      <c r="E2415" s="19"/>
    </row>
    <row r="2416" spans="5:5">
      <c r="E2416" s="19"/>
    </row>
    <row r="2417" spans="5:5">
      <c r="E2417" s="19"/>
    </row>
    <row r="2418" spans="5:5">
      <c r="E2418" s="19"/>
    </row>
    <row r="2419" spans="5:5">
      <c r="E2419" s="19"/>
    </row>
    <row r="2420" spans="5:5">
      <c r="E2420" s="19"/>
    </row>
    <row r="2421" spans="5:5">
      <c r="E2421" s="19"/>
    </row>
    <row r="2422" spans="5:5">
      <c r="E2422" s="19"/>
    </row>
    <row r="2423" spans="5:5">
      <c r="E2423" s="19"/>
    </row>
    <row r="2424" spans="5:5">
      <c r="E2424" s="19"/>
    </row>
    <row r="2425" spans="5:5">
      <c r="E2425" s="19"/>
    </row>
    <row r="2426" spans="5:5">
      <c r="E2426" s="19"/>
    </row>
    <row r="2427" spans="5:5">
      <c r="E2427" s="19"/>
    </row>
    <row r="2428" spans="5:5">
      <c r="E2428" s="19"/>
    </row>
    <row r="2429" spans="5:5">
      <c r="E2429" s="19"/>
    </row>
    <row r="2430" spans="5:5">
      <c r="E2430" s="19"/>
    </row>
    <row r="2431" spans="5:5">
      <c r="E2431" s="19"/>
    </row>
    <row r="2432" spans="5:5">
      <c r="E2432" s="19"/>
    </row>
    <row r="2433" spans="5:5">
      <c r="E2433" s="19"/>
    </row>
    <row r="2434" spans="5:5">
      <c r="E2434" s="19"/>
    </row>
    <row r="2435" spans="5:5">
      <c r="E2435" s="19"/>
    </row>
    <row r="2436" spans="5:5">
      <c r="E2436" s="19"/>
    </row>
    <row r="2437" spans="5:5">
      <c r="E2437" s="19"/>
    </row>
    <row r="2438" spans="5:5">
      <c r="E2438" s="19"/>
    </row>
    <row r="2439" spans="5:5">
      <c r="E2439" s="19"/>
    </row>
    <row r="2440" spans="5:5">
      <c r="E2440" s="19"/>
    </row>
    <row r="2441" spans="5:5">
      <c r="E2441" s="19"/>
    </row>
    <row r="2442" spans="5:5">
      <c r="E2442" s="19"/>
    </row>
    <row r="2443" spans="5:5">
      <c r="E2443" s="19"/>
    </row>
    <row r="2444" spans="5:5">
      <c r="E2444" s="19"/>
    </row>
    <row r="2445" spans="5:5">
      <c r="E2445" s="19"/>
    </row>
    <row r="2446" spans="5:5">
      <c r="E2446" s="19"/>
    </row>
    <row r="2447" spans="5:5">
      <c r="E2447" s="19"/>
    </row>
    <row r="2448" spans="5:5">
      <c r="E2448" s="19"/>
    </row>
    <row r="2449" spans="5:5">
      <c r="E2449" s="19"/>
    </row>
    <row r="2450" spans="5:5">
      <c r="E2450" s="19"/>
    </row>
    <row r="2451" spans="5:5">
      <c r="E2451" s="19"/>
    </row>
    <row r="2452" spans="5:5">
      <c r="E2452" s="19"/>
    </row>
    <row r="2453" spans="5:5">
      <c r="E2453" s="19"/>
    </row>
    <row r="2454" spans="5:5">
      <c r="E2454" s="19"/>
    </row>
    <row r="2455" spans="5:5">
      <c r="E2455" s="19"/>
    </row>
    <row r="2456" spans="5:5">
      <c r="E2456" s="19"/>
    </row>
    <row r="2457" spans="5:5">
      <c r="E2457" s="19"/>
    </row>
    <row r="2458" spans="5:5">
      <c r="E2458" s="19"/>
    </row>
    <row r="2459" spans="5:5">
      <c r="E2459" s="19"/>
    </row>
    <row r="2460" spans="5:5">
      <c r="E2460" s="19"/>
    </row>
    <row r="2461" spans="5:5">
      <c r="E2461" s="19"/>
    </row>
    <row r="2462" spans="5:5">
      <c r="E2462" s="19"/>
    </row>
    <row r="2463" spans="5:5">
      <c r="E2463" s="19"/>
    </row>
    <row r="2464" spans="5:5">
      <c r="E2464" s="19"/>
    </row>
    <row r="2465" spans="5:5">
      <c r="E2465" s="19"/>
    </row>
    <row r="2466" spans="5:5">
      <c r="E2466" s="19"/>
    </row>
    <row r="2467" spans="5:5">
      <c r="E2467" s="19"/>
    </row>
    <row r="2468" spans="5:5">
      <c r="E2468" s="19"/>
    </row>
    <row r="2469" spans="5:5">
      <c r="E2469" s="19"/>
    </row>
    <row r="2470" spans="5:5">
      <c r="E2470" s="19"/>
    </row>
    <row r="2471" spans="5:5">
      <c r="E2471" s="19"/>
    </row>
    <row r="2472" spans="5:5">
      <c r="E2472" s="19"/>
    </row>
    <row r="2473" spans="5:5">
      <c r="E2473" s="19"/>
    </row>
    <row r="2474" spans="5:5">
      <c r="E2474" s="19"/>
    </row>
    <row r="2475" spans="5:5">
      <c r="E2475" s="19"/>
    </row>
    <row r="2476" spans="5:5">
      <c r="E2476" s="19"/>
    </row>
    <row r="2477" spans="5:5">
      <c r="E2477" s="19"/>
    </row>
    <row r="2478" spans="5:5">
      <c r="E2478" s="19"/>
    </row>
    <row r="2479" spans="5:5">
      <c r="E2479" s="19"/>
    </row>
    <row r="2480" spans="5:5">
      <c r="E2480" s="19"/>
    </row>
    <row r="2481" spans="5:5">
      <c r="E2481" s="19"/>
    </row>
    <row r="2482" spans="5:5">
      <c r="E2482" s="19"/>
    </row>
    <row r="2483" spans="5:5">
      <c r="E2483" s="19"/>
    </row>
    <row r="2484" spans="5:5">
      <c r="E2484" s="19"/>
    </row>
    <row r="2485" spans="5:5">
      <c r="E2485" s="19"/>
    </row>
    <row r="2486" spans="5:5">
      <c r="E2486" s="19"/>
    </row>
    <row r="2487" spans="5:5">
      <c r="E2487" s="19"/>
    </row>
    <row r="2488" spans="5:5">
      <c r="E2488" s="19"/>
    </row>
    <row r="2489" spans="5:5">
      <c r="E2489" s="19"/>
    </row>
    <row r="2490" spans="5:5">
      <c r="E2490" s="19"/>
    </row>
    <row r="2491" spans="5:5">
      <c r="E2491" s="19"/>
    </row>
    <row r="2492" spans="5:5">
      <c r="E2492" s="19"/>
    </row>
    <row r="2493" spans="5:5">
      <c r="E2493" s="19"/>
    </row>
    <row r="2494" spans="5:5">
      <c r="E2494" s="19"/>
    </row>
    <row r="2495" spans="5:5">
      <c r="E2495" s="19"/>
    </row>
    <row r="2496" spans="5:5">
      <c r="E2496" s="19"/>
    </row>
    <row r="2497" spans="5:5">
      <c r="E2497" s="19"/>
    </row>
    <row r="2498" spans="5:5">
      <c r="E2498" s="19"/>
    </row>
    <row r="2499" spans="5:5">
      <c r="E2499" s="19"/>
    </row>
    <row r="2500" spans="5:5">
      <c r="E2500" s="19"/>
    </row>
    <row r="2501" spans="5:5">
      <c r="E2501" s="19"/>
    </row>
    <row r="2502" spans="5:5">
      <c r="E2502" s="19"/>
    </row>
    <row r="2503" spans="5:5">
      <c r="E2503" s="19"/>
    </row>
    <row r="2504" spans="5:5">
      <c r="E2504" s="19"/>
    </row>
    <row r="2505" spans="5:5">
      <c r="E2505" s="19"/>
    </row>
    <row r="2506" spans="5:5">
      <c r="E2506" s="19"/>
    </row>
    <row r="2507" spans="5:5">
      <c r="E2507" s="19"/>
    </row>
    <row r="2508" spans="5:5">
      <c r="E2508" s="19"/>
    </row>
    <row r="2509" spans="5:5">
      <c r="E2509" s="19"/>
    </row>
    <row r="2510" spans="5:5">
      <c r="E2510" s="19"/>
    </row>
    <row r="2511" spans="5:5">
      <c r="E2511" s="19"/>
    </row>
    <row r="2512" spans="5:5">
      <c r="E2512" s="19"/>
    </row>
    <row r="2513" spans="5:5">
      <c r="E2513" s="19"/>
    </row>
    <row r="2514" spans="5:5">
      <c r="E2514" s="19"/>
    </row>
    <row r="2515" spans="5:5">
      <c r="E2515" s="19"/>
    </row>
    <row r="2516" spans="5:5">
      <c r="E2516" s="19"/>
    </row>
    <row r="2517" spans="5:5">
      <c r="E2517" s="19"/>
    </row>
    <row r="2518" spans="5:5">
      <c r="E2518" s="19"/>
    </row>
    <row r="2519" spans="5:5">
      <c r="E2519" s="19"/>
    </row>
    <row r="2520" spans="5:5">
      <c r="E2520" s="19"/>
    </row>
    <row r="2521" spans="5:5">
      <c r="E2521" s="19"/>
    </row>
    <row r="2522" spans="5:5">
      <c r="E2522" s="19"/>
    </row>
    <row r="2523" spans="5:5">
      <c r="E2523" s="19"/>
    </row>
    <row r="2524" spans="5:5">
      <c r="E2524" s="19"/>
    </row>
    <row r="2525" spans="5:5">
      <c r="E2525" s="19"/>
    </row>
    <row r="2526" spans="5:5">
      <c r="E2526" s="19"/>
    </row>
    <row r="2527" spans="5:5">
      <c r="E2527" s="19"/>
    </row>
    <row r="2528" spans="5:5">
      <c r="E2528" s="19"/>
    </row>
    <row r="2529" spans="5:5">
      <c r="E2529" s="19"/>
    </row>
    <row r="2530" spans="5:5">
      <c r="E2530" s="19"/>
    </row>
    <row r="2531" spans="5:5">
      <c r="E2531" s="19"/>
    </row>
    <row r="2532" spans="5:5">
      <c r="E2532" s="19"/>
    </row>
    <row r="2533" spans="5:5">
      <c r="E2533" s="19"/>
    </row>
    <row r="2534" spans="5:5">
      <c r="E2534" s="19"/>
    </row>
    <row r="2535" spans="5:5">
      <c r="E2535" s="19"/>
    </row>
    <row r="2536" spans="5:5">
      <c r="E2536" s="19"/>
    </row>
    <row r="2537" spans="5:5">
      <c r="E2537" s="19"/>
    </row>
    <row r="2538" spans="5:5">
      <c r="E2538" s="19"/>
    </row>
    <row r="2539" spans="5:5">
      <c r="E2539" s="19"/>
    </row>
    <row r="2540" spans="5:5">
      <c r="E2540" s="19"/>
    </row>
    <row r="2541" spans="5:5">
      <c r="E2541" s="19"/>
    </row>
    <row r="2542" spans="5:5">
      <c r="E2542" s="19"/>
    </row>
    <row r="2543" spans="5:5">
      <c r="E2543" s="19"/>
    </row>
    <row r="2544" spans="5:5">
      <c r="E2544" s="19"/>
    </row>
    <row r="2545" spans="5:5">
      <c r="E2545" s="19"/>
    </row>
    <row r="2546" spans="5:5">
      <c r="E2546" s="19"/>
    </row>
    <row r="2547" spans="5:5">
      <c r="E2547" s="19"/>
    </row>
    <row r="2548" spans="5:5">
      <c r="E2548" s="19"/>
    </row>
    <row r="2549" spans="5:5">
      <c r="E2549" s="19"/>
    </row>
    <row r="2550" spans="5:5">
      <c r="E2550" s="19"/>
    </row>
    <row r="2551" spans="5:5">
      <c r="E2551" s="19"/>
    </row>
    <row r="2552" spans="5:5">
      <c r="E2552" s="19"/>
    </row>
    <row r="2553" spans="5:5">
      <c r="E2553" s="19"/>
    </row>
    <row r="2554" spans="5:5">
      <c r="E2554" s="19"/>
    </row>
    <row r="2555" spans="5:5">
      <c r="E2555" s="19"/>
    </row>
    <row r="2556" spans="5:5">
      <c r="E2556" s="19"/>
    </row>
    <row r="2557" spans="5:5">
      <c r="E2557" s="19"/>
    </row>
    <row r="2558" spans="5:5">
      <c r="E2558" s="19"/>
    </row>
    <row r="2559" spans="5:5">
      <c r="E2559" s="19"/>
    </row>
    <row r="2560" spans="5:5">
      <c r="E2560" s="19"/>
    </row>
    <row r="2561" spans="5:5">
      <c r="E2561" s="19"/>
    </row>
    <row r="2562" spans="5:5">
      <c r="E2562" s="19"/>
    </row>
    <row r="2563" spans="5:5">
      <c r="E2563" s="19"/>
    </row>
    <row r="2564" spans="5:5">
      <c r="E2564" s="19"/>
    </row>
    <row r="2565" spans="5:5">
      <c r="E2565" s="19"/>
    </row>
    <row r="2566" spans="5:5">
      <c r="E2566" s="19"/>
    </row>
    <row r="2567" spans="5:5">
      <c r="E2567" s="19"/>
    </row>
    <row r="2568" spans="5:5">
      <c r="E2568" s="19"/>
    </row>
    <row r="2569" spans="5:5">
      <c r="E2569" s="19"/>
    </row>
    <row r="2570" spans="5:5">
      <c r="E2570" s="19"/>
    </row>
    <row r="2571" spans="5:5">
      <c r="E2571" s="19"/>
    </row>
    <row r="2572" spans="5:5">
      <c r="E2572" s="19"/>
    </row>
    <row r="2573" spans="5:5">
      <c r="E2573" s="19"/>
    </row>
    <row r="2574" spans="5:5">
      <c r="E2574" s="19"/>
    </row>
    <row r="2575" spans="5:5">
      <c r="E2575" s="19"/>
    </row>
    <row r="2576" spans="5:5">
      <c r="E2576" s="19"/>
    </row>
    <row r="2577" spans="5:5">
      <c r="E2577" s="19"/>
    </row>
    <row r="2578" spans="5:5">
      <c r="E2578" s="19"/>
    </row>
    <row r="2579" spans="5:5">
      <c r="E2579" s="19"/>
    </row>
    <row r="2580" spans="5:5">
      <c r="E2580" s="19"/>
    </row>
    <row r="2581" spans="5:5">
      <c r="E2581" s="19"/>
    </row>
    <row r="2582" spans="5:5">
      <c r="E2582" s="19"/>
    </row>
    <row r="2583" spans="5:5">
      <c r="E2583" s="19"/>
    </row>
    <row r="2584" spans="5:5">
      <c r="E2584" s="19"/>
    </row>
    <row r="2585" spans="5:5">
      <c r="E2585" s="19"/>
    </row>
    <row r="2586" spans="5:5">
      <c r="E2586" s="19"/>
    </row>
    <row r="2587" spans="5:5">
      <c r="E2587" s="19"/>
    </row>
    <row r="2588" spans="5:5">
      <c r="E2588" s="19"/>
    </row>
    <row r="2589" spans="5:5">
      <c r="E2589" s="19"/>
    </row>
    <row r="2590" spans="5:5">
      <c r="E2590" s="19"/>
    </row>
    <row r="2591" spans="5:5">
      <c r="E2591" s="19"/>
    </row>
    <row r="2592" spans="5:5">
      <c r="E2592" s="19"/>
    </row>
    <row r="2593" spans="5:5">
      <c r="E2593" s="19"/>
    </row>
    <row r="2594" spans="5:5">
      <c r="E2594" s="19"/>
    </row>
    <row r="2595" spans="5:5">
      <c r="E2595" s="19"/>
    </row>
    <row r="2596" spans="5:5">
      <c r="E2596" s="19"/>
    </row>
    <row r="2597" spans="5:5">
      <c r="E2597" s="19"/>
    </row>
    <row r="2598" spans="5:5">
      <c r="E2598" s="19"/>
    </row>
    <row r="2599" spans="5:5">
      <c r="E2599" s="19"/>
    </row>
    <row r="2600" spans="5:5">
      <c r="E2600" s="19"/>
    </row>
    <row r="2601" spans="5:5">
      <c r="E2601" s="19"/>
    </row>
    <row r="2602" spans="5:5">
      <c r="E2602" s="19"/>
    </row>
    <row r="2603" spans="5:5">
      <c r="E2603" s="19"/>
    </row>
    <row r="2604" spans="5:5">
      <c r="E2604" s="19"/>
    </row>
    <row r="2605" spans="5:5">
      <c r="E2605" s="19"/>
    </row>
    <row r="2606" spans="5:5">
      <c r="E2606" s="19"/>
    </row>
    <row r="2607" spans="5:5">
      <c r="E2607" s="19"/>
    </row>
    <row r="2608" spans="5:5">
      <c r="E2608" s="19"/>
    </row>
    <row r="2609" spans="5:5">
      <c r="E2609" s="19"/>
    </row>
    <row r="2610" spans="5:5">
      <c r="E2610" s="19"/>
    </row>
    <row r="2611" spans="5:5">
      <c r="E2611" s="19"/>
    </row>
    <row r="2612" spans="5:5">
      <c r="E2612" s="19"/>
    </row>
    <row r="2613" spans="5:5">
      <c r="E2613" s="19"/>
    </row>
    <row r="2614" spans="5:5">
      <c r="E2614" s="19"/>
    </row>
    <row r="2615" spans="5:5">
      <c r="E2615" s="19"/>
    </row>
    <row r="2616" spans="5:5">
      <c r="E2616" s="19"/>
    </row>
    <row r="2617" spans="5:5">
      <c r="E2617" s="19"/>
    </row>
    <row r="2618" spans="5:5">
      <c r="E2618" s="19"/>
    </row>
    <row r="2619" spans="5:5">
      <c r="E2619" s="19"/>
    </row>
    <row r="2620" spans="5:5">
      <c r="E2620" s="19"/>
    </row>
    <row r="2621" spans="5:5">
      <c r="E2621" s="19"/>
    </row>
    <row r="2622" spans="5:5">
      <c r="E2622" s="19"/>
    </row>
    <row r="2623" spans="5:5">
      <c r="E2623" s="19"/>
    </row>
    <row r="2624" spans="5:5">
      <c r="E2624" s="19"/>
    </row>
    <row r="2625" spans="5:5">
      <c r="E2625" s="19"/>
    </row>
    <row r="2626" spans="5:5">
      <c r="E2626" s="19"/>
    </row>
    <row r="2627" spans="5:5">
      <c r="E2627" s="19"/>
    </row>
    <row r="2628" spans="5:5">
      <c r="E2628" s="19"/>
    </row>
    <row r="2629" spans="5:5">
      <c r="E2629" s="19"/>
    </row>
    <row r="2630" spans="5:5">
      <c r="E2630" s="19"/>
    </row>
    <row r="2631" spans="5:5">
      <c r="E2631" s="19"/>
    </row>
    <row r="2632" spans="5:5">
      <c r="E2632" s="19"/>
    </row>
    <row r="2633" spans="5:5">
      <c r="E2633" s="19"/>
    </row>
    <row r="2634" spans="5:5">
      <c r="E2634" s="19"/>
    </row>
    <row r="2635" spans="5:5">
      <c r="E2635" s="19"/>
    </row>
    <row r="2636" spans="5:5">
      <c r="E2636" s="19"/>
    </row>
    <row r="2637" spans="5:5">
      <c r="E2637" s="19"/>
    </row>
    <row r="2638" spans="5:5">
      <c r="E2638" s="19"/>
    </row>
    <row r="2639" spans="5:5">
      <c r="E2639" s="19"/>
    </row>
    <row r="2640" spans="5:5">
      <c r="E2640" s="19"/>
    </row>
    <row r="2641" spans="5:5">
      <c r="E2641" s="19"/>
    </row>
    <row r="2642" spans="5:5">
      <c r="E2642" s="19"/>
    </row>
    <row r="2643" spans="5:5">
      <c r="E2643" s="19"/>
    </row>
    <row r="2644" spans="5:5">
      <c r="E2644" s="19"/>
    </row>
    <row r="2645" spans="5:5">
      <c r="E2645" s="19"/>
    </row>
    <row r="2646" spans="5:5">
      <c r="E2646" s="19"/>
    </row>
    <row r="2647" spans="5:5">
      <c r="E2647" s="19"/>
    </row>
    <row r="2648" spans="5:5">
      <c r="E2648" s="19"/>
    </row>
    <row r="2649" spans="5:5">
      <c r="E2649" s="19"/>
    </row>
    <row r="2650" spans="5:5">
      <c r="E2650" s="19"/>
    </row>
    <row r="2651" spans="5:5">
      <c r="E2651" s="19"/>
    </row>
    <row r="2652" spans="5:5">
      <c r="E2652" s="19"/>
    </row>
    <row r="2653" spans="5:5">
      <c r="E2653" s="19"/>
    </row>
    <row r="2654" spans="5:5">
      <c r="E2654" s="19"/>
    </row>
    <row r="2655" spans="5:5">
      <c r="E2655" s="19"/>
    </row>
    <row r="2656" spans="5:5">
      <c r="E2656" s="19"/>
    </row>
    <row r="2657" spans="5:5">
      <c r="E2657" s="19"/>
    </row>
    <row r="2658" spans="5:5">
      <c r="E2658" s="19"/>
    </row>
    <row r="2659" spans="5:5">
      <c r="E2659" s="19"/>
    </row>
    <row r="2660" spans="5:5">
      <c r="E2660" s="19"/>
    </row>
    <row r="2661" spans="5:5">
      <c r="E2661" s="19"/>
    </row>
    <row r="2662" spans="5:5">
      <c r="E2662" s="19"/>
    </row>
    <row r="2663" spans="5:5">
      <c r="E2663" s="19"/>
    </row>
    <row r="2664" spans="5:5">
      <c r="E2664" s="19"/>
    </row>
    <row r="2665" spans="5:5">
      <c r="E2665" s="19"/>
    </row>
    <row r="2666" spans="5:5">
      <c r="E2666" s="19"/>
    </row>
    <row r="2667" spans="5:5">
      <c r="E2667" s="19"/>
    </row>
    <row r="2668" spans="5:5">
      <c r="E2668" s="19"/>
    </row>
    <row r="2669" spans="5:5">
      <c r="E2669" s="19"/>
    </row>
    <row r="2670" spans="5:5">
      <c r="E2670" s="19"/>
    </row>
    <row r="2671" spans="5:5">
      <c r="E2671" s="19"/>
    </row>
    <row r="2672" spans="5:5">
      <c r="E2672" s="19"/>
    </row>
    <row r="2673" spans="5:5">
      <c r="E2673" s="19"/>
    </row>
    <row r="2674" spans="5:5">
      <c r="E2674" s="19"/>
    </row>
    <row r="2675" spans="5:5">
      <c r="E2675" s="19"/>
    </row>
    <row r="2676" spans="5:5">
      <c r="E2676" s="19"/>
    </row>
    <row r="2677" spans="5:5">
      <c r="E2677" s="19"/>
    </row>
    <row r="2678" spans="5:5">
      <c r="E2678" s="19"/>
    </row>
    <row r="2679" spans="5:5">
      <c r="E2679" s="19"/>
    </row>
    <row r="2680" spans="5:5">
      <c r="E2680" s="19"/>
    </row>
    <row r="2681" spans="5:5">
      <c r="E2681" s="19"/>
    </row>
    <row r="2682" spans="5:5">
      <c r="E2682" s="19"/>
    </row>
    <row r="2683" spans="5:5">
      <c r="E2683" s="19"/>
    </row>
    <row r="2684" spans="5:5">
      <c r="E2684" s="19"/>
    </row>
    <row r="2685" spans="5:5">
      <c r="E2685" s="19"/>
    </row>
    <row r="2686" spans="5:5">
      <c r="E2686" s="19"/>
    </row>
    <row r="2687" spans="5:5">
      <c r="E2687" s="19"/>
    </row>
    <row r="2688" spans="5:5">
      <c r="E2688" s="19"/>
    </row>
    <row r="2689" spans="5:5">
      <c r="E2689" s="19"/>
    </row>
    <row r="2690" spans="5:5">
      <c r="E2690" s="19"/>
    </row>
    <row r="2691" spans="5:5">
      <c r="E2691" s="19"/>
    </row>
    <row r="2692" spans="5:5">
      <c r="E2692" s="19"/>
    </row>
    <row r="2693" spans="5:5">
      <c r="E2693" s="19"/>
    </row>
    <row r="2694" spans="5:5">
      <c r="E2694" s="19"/>
    </row>
    <row r="2695" spans="5:5">
      <c r="E2695" s="19"/>
    </row>
    <row r="2696" spans="5:5">
      <c r="E2696" s="19"/>
    </row>
    <row r="2697" spans="5:5">
      <c r="E2697" s="19"/>
    </row>
    <row r="2698" spans="5:5">
      <c r="E2698" s="19"/>
    </row>
    <row r="2699" spans="5:5">
      <c r="E2699" s="19"/>
    </row>
    <row r="2700" spans="5:5">
      <c r="E2700" s="19"/>
    </row>
    <row r="2701" spans="5:5">
      <c r="E2701" s="19"/>
    </row>
    <row r="2702" spans="5:5">
      <c r="E2702" s="19"/>
    </row>
    <row r="2703" spans="5:5">
      <c r="E2703" s="19"/>
    </row>
    <row r="2704" spans="5:5">
      <c r="E2704" s="19"/>
    </row>
    <row r="2705" spans="5:5">
      <c r="E2705" s="19"/>
    </row>
    <row r="2706" spans="5:5">
      <c r="E2706" s="19"/>
    </row>
    <row r="2707" spans="5:5">
      <c r="E2707" s="19"/>
    </row>
    <row r="2708" spans="5:5">
      <c r="E2708" s="19"/>
    </row>
    <row r="2709" spans="5:5">
      <c r="E2709" s="19"/>
    </row>
    <row r="2710" spans="5:5">
      <c r="E2710" s="19"/>
    </row>
    <row r="2711" spans="5:5">
      <c r="E2711" s="19"/>
    </row>
    <row r="2712" spans="5:5">
      <c r="E2712" s="19"/>
    </row>
    <row r="2713" spans="5:5">
      <c r="E2713" s="19"/>
    </row>
    <row r="2714" spans="5:5">
      <c r="E2714" s="19"/>
    </row>
    <row r="2715" spans="5:5">
      <c r="E2715" s="19"/>
    </row>
    <row r="2716" spans="5:5">
      <c r="E2716" s="19"/>
    </row>
    <row r="2717" spans="5:5">
      <c r="E2717" s="19"/>
    </row>
    <row r="2718" spans="5:5">
      <c r="E2718" s="19"/>
    </row>
    <row r="2719" spans="5:5">
      <c r="E2719" s="19"/>
    </row>
    <row r="2720" spans="5:5">
      <c r="E2720" s="19"/>
    </row>
    <row r="2721" spans="5:5">
      <c r="E2721" s="19"/>
    </row>
    <row r="2722" spans="5:5">
      <c r="E2722" s="19"/>
    </row>
    <row r="2723" spans="5:5">
      <c r="E2723" s="19"/>
    </row>
    <row r="2724" spans="5:5">
      <c r="E2724" s="19"/>
    </row>
    <row r="2725" spans="5:5">
      <c r="E2725" s="19"/>
    </row>
    <row r="2726" spans="5:5">
      <c r="E2726" s="19"/>
    </row>
    <row r="2727" spans="5:5">
      <c r="E2727" s="19"/>
    </row>
    <row r="2728" spans="5:5">
      <c r="E2728" s="19"/>
    </row>
    <row r="2729" spans="5:5">
      <c r="E2729" s="19"/>
    </row>
    <row r="2730" spans="5:5">
      <c r="E2730" s="19"/>
    </row>
    <row r="2731" spans="5:5">
      <c r="E2731" s="19"/>
    </row>
    <row r="2732" spans="5:5">
      <c r="E2732" s="19"/>
    </row>
    <row r="2733" spans="5:5">
      <c r="E2733" s="19"/>
    </row>
    <row r="2734" spans="5:5">
      <c r="E2734" s="19"/>
    </row>
    <row r="2735" spans="5:5">
      <c r="E2735" s="19"/>
    </row>
    <row r="2736" spans="5:5">
      <c r="E2736" s="19"/>
    </row>
    <row r="2737" spans="5:5">
      <c r="E2737" s="19"/>
    </row>
    <row r="2738" spans="5:5">
      <c r="E2738" s="19"/>
    </row>
    <row r="2739" spans="5:5">
      <c r="E2739" s="19"/>
    </row>
    <row r="2740" spans="5:5">
      <c r="E2740" s="19"/>
    </row>
    <row r="2741" spans="5:5">
      <c r="E2741" s="19"/>
    </row>
    <row r="2742" spans="5:5">
      <c r="E2742" s="19"/>
    </row>
    <row r="2743" spans="5:5">
      <c r="E2743" s="19"/>
    </row>
    <row r="2744" spans="5:5">
      <c r="E2744" s="19"/>
    </row>
    <row r="2745" spans="5:5">
      <c r="E2745" s="19"/>
    </row>
    <row r="2746" spans="5:5">
      <c r="E2746" s="19"/>
    </row>
    <row r="2747" spans="5:5">
      <c r="E2747" s="19"/>
    </row>
    <row r="2748" spans="5:5">
      <c r="E2748" s="19"/>
    </row>
    <row r="2749" spans="5:5">
      <c r="E2749" s="19"/>
    </row>
    <row r="2750" spans="5:5">
      <c r="E2750" s="19"/>
    </row>
    <row r="2751" spans="5:5">
      <c r="E2751" s="19"/>
    </row>
    <row r="2752" spans="5:5">
      <c r="E2752" s="19"/>
    </row>
    <row r="2753" spans="5:5">
      <c r="E2753" s="19"/>
    </row>
    <row r="2754" spans="5:5">
      <c r="E2754" s="19"/>
    </row>
    <row r="2755" spans="5:5">
      <c r="E2755" s="19"/>
    </row>
    <row r="2756" spans="5:5">
      <c r="E2756" s="19"/>
    </row>
    <row r="2757" spans="5:5">
      <c r="E2757" s="19"/>
    </row>
    <row r="2758" spans="5:5">
      <c r="E2758" s="19"/>
    </row>
    <row r="2759" spans="5:5">
      <c r="E2759" s="19"/>
    </row>
    <row r="2760" spans="5:5">
      <c r="E2760" s="19"/>
    </row>
    <row r="2761" spans="5:5">
      <c r="E2761" s="19"/>
    </row>
    <row r="2762" spans="5:5">
      <c r="E2762" s="19"/>
    </row>
    <row r="2763" spans="5:5">
      <c r="E2763" s="19"/>
    </row>
    <row r="2764" spans="5:5">
      <c r="E2764" s="19"/>
    </row>
    <row r="2765" spans="5:5">
      <c r="E2765" s="19"/>
    </row>
    <row r="2766" spans="5:5">
      <c r="E2766" s="19"/>
    </row>
    <row r="2767" spans="5:5">
      <c r="E2767" s="19"/>
    </row>
    <row r="2768" spans="5:5">
      <c r="E2768" s="19"/>
    </row>
    <row r="2769" spans="5:5">
      <c r="E2769" s="19"/>
    </row>
    <row r="2770" spans="5:5">
      <c r="E2770" s="19"/>
    </row>
    <row r="2771" spans="5:5">
      <c r="E2771" s="19"/>
    </row>
    <row r="2772" spans="5:5">
      <c r="E2772" s="19"/>
    </row>
    <row r="2773" spans="5:5">
      <c r="E2773" s="19"/>
    </row>
    <row r="2774" spans="5:5">
      <c r="E2774" s="19"/>
    </row>
    <row r="2775" spans="5:5">
      <c r="E2775" s="19"/>
    </row>
    <row r="2776" spans="5:5">
      <c r="E2776" s="19"/>
    </row>
    <row r="2777" spans="5:5">
      <c r="E2777" s="19"/>
    </row>
    <row r="2778" spans="5:5">
      <c r="E2778" s="19"/>
    </row>
    <row r="2779" spans="5:5">
      <c r="E2779" s="19"/>
    </row>
    <row r="2780" spans="5:5">
      <c r="E2780" s="19"/>
    </row>
    <row r="2781" spans="5:5">
      <c r="E2781" s="19"/>
    </row>
    <row r="2782" spans="5:5">
      <c r="E2782" s="19"/>
    </row>
    <row r="2783" spans="5:5">
      <c r="E2783" s="19"/>
    </row>
    <row r="2784" spans="5:5">
      <c r="E2784" s="19"/>
    </row>
    <row r="2785" spans="5:5">
      <c r="E2785" s="19"/>
    </row>
    <row r="2786" spans="5:5">
      <c r="E2786" s="19"/>
    </row>
    <row r="2787" spans="5:5">
      <c r="E2787" s="19"/>
    </row>
    <row r="2788" spans="5:5">
      <c r="E2788" s="19"/>
    </row>
    <row r="2789" spans="5:5">
      <c r="E2789" s="19"/>
    </row>
    <row r="2790" spans="5:5">
      <c r="E2790" s="19"/>
    </row>
    <row r="2791" spans="5:5">
      <c r="E2791" s="19"/>
    </row>
    <row r="2792" spans="5:5">
      <c r="E2792" s="19"/>
    </row>
    <row r="2793" spans="5:5">
      <c r="E2793" s="19"/>
    </row>
    <row r="2794" spans="5:5">
      <c r="E2794" s="19"/>
    </row>
    <row r="2795" spans="5:5">
      <c r="E2795" s="19"/>
    </row>
    <row r="2796" spans="5:5">
      <c r="E2796" s="19"/>
    </row>
    <row r="2797" spans="5:5">
      <c r="E2797" s="19"/>
    </row>
    <row r="2798" spans="5:5">
      <c r="E2798" s="19"/>
    </row>
    <row r="2799" spans="5:5">
      <c r="E2799" s="19"/>
    </row>
    <row r="2800" spans="5:5">
      <c r="E2800" s="19"/>
    </row>
    <row r="2801" spans="5:5">
      <c r="E2801" s="19"/>
    </row>
    <row r="2802" spans="5:5">
      <c r="E2802" s="19"/>
    </row>
    <row r="2803" spans="5:5">
      <c r="E2803" s="19"/>
    </row>
    <row r="2804" spans="5:5">
      <c r="E2804" s="19"/>
    </row>
    <row r="2805" spans="5:5">
      <c r="E2805" s="19"/>
    </row>
    <row r="2806" spans="5:5">
      <c r="E2806" s="19"/>
    </row>
    <row r="2807" spans="5:5">
      <c r="E2807" s="19"/>
    </row>
    <row r="2808" spans="5:5">
      <c r="E2808" s="19"/>
    </row>
    <row r="2809" spans="5:5">
      <c r="E2809" s="19"/>
    </row>
    <row r="2810" spans="5:5">
      <c r="E2810" s="19"/>
    </row>
    <row r="2811" spans="5:5">
      <c r="E2811" s="19"/>
    </row>
    <row r="2812" spans="5:5">
      <c r="E2812" s="19"/>
    </row>
    <row r="2813" spans="5:5">
      <c r="E2813" s="19"/>
    </row>
    <row r="2814" spans="5:5">
      <c r="E2814" s="19"/>
    </row>
    <row r="2815" spans="5:5">
      <c r="E2815" s="19"/>
    </row>
    <row r="2816" spans="5:5">
      <c r="E2816" s="19"/>
    </row>
    <row r="2817" spans="5:5">
      <c r="E2817" s="19"/>
    </row>
    <row r="2818" spans="5:5">
      <c r="E2818" s="19"/>
    </row>
    <row r="2819" spans="5:5">
      <c r="E2819" s="19"/>
    </row>
    <row r="2820" spans="5:5">
      <c r="E2820" s="19"/>
    </row>
    <row r="2821" spans="5:5">
      <c r="E2821" s="19"/>
    </row>
    <row r="2822" spans="5:5">
      <c r="E2822" s="19"/>
    </row>
    <row r="2823" spans="5:5">
      <c r="E2823" s="19"/>
    </row>
    <row r="2824" spans="5:5">
      <c r="E2824" s="19"/>
    </row>
    <row r="2825" spans="5:5">
      <c r="E2825" s="19"/>
    </row>
    <row r="2826" spans="5:5">
      <c r="E2826" s="19"/>
    </row>
    <row r="2827" spans="5:5">
      <c r="E2827" s="19"/>
    </row>
    <row r="2828" spans="5:5">
      <c r="E2828" s="19"/>
    </row>
    <row r="2829" spans="5:5">
      <c r="E2829" s="19"/>
    </row>
    <row r="2830" spans="5:5">
      <c r="E2830" s="19"/>
    </row>
    <row r="2831" spans="5:5">
      <c r="E2831" s="19"/>
    </row>
    <row r="2832" spans="5:5">
      <c r="E2832" s="19"/>
    </row>
    <row r="2833" spans="5:5">
      <c r="E2833" s="19"/>
    </row>
    <row r="2834" spans="5:5">
      <c r="E2834" s="19"/>
    </row>
    <row r="2835" spans="5:5">
      <c r="E2835" s="19"/>
    </row>
    <row r="2836" spans="5:5">
      <c r="E2836" s="19"/>
    </row>
    <row r="2837" spans="5:5">
      <c r="E2837" s="19"/>
    </row>
    <row r="2838" spans="5:5">
      <c r="E2838" s="19"/>
    </row>
    <row r="2839" spans="5:5">
      <c r="E2839" s="19"/>
    </row>
    <row r="2840" spans="5:5">
      <c r="E2840" s="19"/>
    </row>
    <row r="2841" spans="5:5">
      <c r="E2841" s="19"/>
    </row>
    <row r="2842" spans="5:5">
      <c r="E2842" s="19"/>
    </row>
    <row r="2843" spans="5:5">
      <c r="E2843" s="19"/>
    </row>
    <row r="2844" spans="5:5">
      <c r="E2844" s="19"/>
    </row>
    <row r="2845" spans="5:5">
      <c r="E2845" s="19"/>
    </row>
    <row r="2846" spans="5:5">
      <c r="E2846" s="19"/>
    </row>
    <row r="2847" spans="5:5">
      <c r="E2847" s="19"/>
    </row>
    <row r="2848" spans="5:5">
      <c r="E2848" s="19"/>
    </row>
    <row r="2849" spans="5:5">
      <c r="E2849" s="19"/>
    </row>
    <row r="2850" spans="5:5">
      <c r="E2850" s="19"/>
    </row>
    <row r="2851" spans="5:5">
      <c r="E2851" s="19"/>
    </row>
    <row r="2852" spans="5:5">
      <c r="E2852" s="19"/>
    </row>
    <row r="2853" spans="5:5">
      <c r="E2853" s="19"/>
    </row>
    <row r="2854" spans="5:5">
      <c r="E2854" s="19"/>
    </row>
    <row r="2855" spans="5:5">
      <c r="E2855" s="19"/>
    </row>
    <row r="2856" spans="5:5">
      <c r="E2856" s="19"/>
    </row>
    <row r="2857" spans="5:5">
      <c r="E2857" s="19"/>
    </row>
    <row r="2858" spans="5:5">
      <c r="E2858" s="19"/>
    </row>
    <row r="2859" spans="5:5">
      <c r="E2859" s="19"/>
    </row>
    <row r="2860" spans="5:5">
      <c r="E2860" s="19"/>
    </row>
    <row r="2861" spans="5:5">
      <c r="E2861" s="19"/>
    </row>
    <row r="2862" spans="5:5">
      <c r="E2862" s="19"/>
    </row>
    <row r="2863" spans="5:5">
      <c r="E2863" s="19"/>
    </row>
    <row r="2864" spans="5:5">
      <c r="E2864" s="19"/>
    </row>
    <row r="2865" spans="5:5">
      <c r="E2865" s="19"/>
    </row>
    <row r="2866" spans="5:5">
      <c r="E2866" s="19"/>
    </row>
    <row r="2867" spans="5:5">
      <c r="E2867" s="19"/>
    </row>
    <row r="2868" spans="5:5">
      <c r="E2868" s="19"/>
    </row>
    <row r="2869" spans="5:5">
      <c r="E2869" s="19"/>
    </row>
    <row r="2870" spans="5:5">
      <c r="E2870" s="19"/>
    </row>
    <row r="2871" spans="5:5">
      <c r="E2871" s="19"/>
    </row>
    <row r="2872" spans="5:5">
      <c r="E2872" s="19"/>
    </row>
    <row r="2873" spans="5:5">
      <c r="E2873" s="19"/>
    </row>
    <row r="2874" spans="5:5">
      <c r="E2874" s="19"/>
    </row>
    <row r="2875" spans="5:5">
      <c r="E2875" s="19"/>
    </row>
    <row r="2876" spans="5:5">
      <c r="E2876" s="19"/>
    </row>
    <row r="2877" spans="5:5">
      <c r="E2877" s="19"/>
    </row>
    <row r="2878" spans="5:5">
      <c r="E2878" s="19"/>
    </row>
    <row r="2879" spans="5:5">
      <c r="E2879" s="19"/>
    </row>
    <row r="2880" spans="5:5">
      <c r="E2880" s="19"/>
    </row>
    <row r="2881" spans="5:5">
      <c r="E2881" s="19"/>
    </row>
    <row r="2882" spans="5:5">
      <c r="E2882" s="19"/>
    </row>
    <row r="2883" spans="5:5">
      <c r="E2883" s="19"/>
    </row>
    <row r="2884" spans="5:5">
      <c r="E2884" s="19"/>
    </row>
    <row r="2885" spans="5:5">
      <c r="E2885" s="19"/>
    </row>
    <row r="2886" spans="5:5">
      <c r="E2886" s="19"/>
    </row>
    <row r="2887" spans="5:5">
      <c r="E2887" s="19"/>
    </row>
    <row r="2888" spans="5:5">
      <c r="E2888" s="19"/>
    </row>
    <row r="2889" spans="5:5">
      <c r="E2889" s="19"/>
    </row>
    <row r="2890" spans="5:5">
      <c r="E2890" s="19"/>
    </row>
    <row r="2891" spans="5:5">
      <c r="E2891" s="19"/>
    </row>
    <row r="2892" spans="5:5">
      <c r="E2892" s="19"/>
    </row>
    <row r="2893" spans="5:5">
      <c r="E2893" s="19"/>
    </row>
    <row r="2894" spans="5:5">
      <c r="E2894" s="19"/>
    </row>
    <row r="2895" spans="5:5">
      <c r="E2895" s="19"/>
    </row>
    <row r="2896" spans="5:5">
      <c r="E2896" s="19"/>
    </row>
    <row r="2897" spans="5:5">
      <c r="E2897" s="19"/>
    </row>
    <row r="2898" spans="5:5">
      <c r="E2898" s="19"/>
    </row>
    <row r="2899" spans="5:5">
      <c r="E2899" s="19"/>
    </row>
    <row r="2900" spans="5:5">
      <c r="E2900" s="19"/>
    </row>
    <row r="2901" spans="5:5">
      <c r="E2901" s="19"/>
    </row>
    <row r="2902" spans="5:5">
      <c r="E2902" s="19"/>
    </row>
    <row r="2903" spans="5:5">
      <c r="E2903" s="19"/>
    </row>
    <row r="2904" spans="5:5">
      <c r="E2904" s="19"/>
    </row>
    <row r="2905" spans="5:5">
      <c r="E2905" s="19"/>
    </row>
    <row r="2906" spans="5:5">
      <c r="E2906" s="19"/>
    </row>
    <row r="2907" spans="5:5">
      <c r="E2907" s="19"/>
    </row>
    <row r="2908" spans="5:5">
      <c r="E2908" s="19"/>
    </row>
    <row r="2909" spans="5:5">
      <c r="E2909" s="19"/>
    </row>
    <row r="2910" spans="5:5">
      <c r="E2910" s="19"/>
    </row>
    <row r="2911" spans="5:5">
      <c r="E2911" s="19"/>
    </row>
    <row r="2912" spans="5:5">
      <c r="E2912" s="19"/>
    </row>
    <row r="2913" spans="5:5">
      <c r="E2913" s="19"/>
    </row>
    <row r="2914" spans="5:5">
      <c r="E2914" s="19"/>
    </row>
    <row r="2915" spans="5:5">
      <c r="E2915" s="19"/>
    </row>
    <row r="2916" spans="5:5">
      <c r="E2916" s="19"/>
    </row>
    <row r="2917" spans="5:5">
      <c r="E2917" s="19"/>
    </row>
    <row r="2918" spans="5:5">
      <c r="E2918" s="19"/>
    </row>
    <row r="2919" spans="5:5">
      <c r="E2919" s="19"/>
    </row>
    <row r="2920" spans="5:5">
      <c r="E2920" s="19"/>
    </row>
    <row r="2921" spans="5:5">
      <c r="E2921" s="19"/>
    </row>
    <row r="2922" spans="5:5">
      <c r="E2922" s="19"/>
    </row>
    <row r="2923" spans="5:5">
      <c r="E2923" s="19"/>
    </row>
    <row r="2924" spans="5:5">
      <c r="E2924" s="19"/>
    </row>
    <row r="2925" spans="5:5">
      <c r="E2925" s="19"/>
    </row>
    <row r="2926" spans="5:5">
      <c r="E2926" s="19"/>
    </row>
    <row r="2927" spans="5:5">
      <c r="E2927" s="19"/>
    </row>
    <row r="2928" spans="5:5">
      <c r="E2928" s="19"/>
    </row>
    <row r="2929" spans="5:5">
      <c r="E2929" s="19"/>
    </row>
    <row r="2930" spans="5:5">
      <c r="E2930" s="19"/>
    </row>
    <row r="2931" spans="5:5">
      <c r="E2931" s="19"/>
    </row>
    <row r="2932" spans="5:5">
      <c r="E2932" s="19"/>
    </row>
    <row r="2933" spans="5:5">
      <c r="E2933" s="19"/>
    </row>
    <row r="2934" spans="5:5">
      <c r="E2934" s="19"/>
    </row>
    <row r="2935" spans="5:5">
      <c r="E2935" s="19"/>
    </row>
    <row r="2936" spans="5:5">
      <c r="E2936" s="19"/>
    </row>
    <row r="2937" spans="5:5">
      <c r="E2937" s="19"/>
    </row>
    <row r="2938" spans="5:5">
      <c r="E2938" s="19"/>
    </row>
    <row r="2939" spans="5:5">
      <c r="E2939" s="19"/>
    </row>
    <row r="2940" spans="5:5">
      <c r="E2940" s="19"/>
    </row>
    <row r="2941" spans="5:5">
      <c r="E2941" s="19"/>
    </row>
    <row r="2942" spans="5:5">
      <c r="E2942" s="19"/>
    </row>
    <row r="2943" spans="5:5">
      <c r="E2943" s="19"/>
    </row>
    <row r="2944" spans="5:5">
      <c r="E2944" s="19"/>
    </row>
    <row r="2945" spans="5:5">
      <c r="E2945" s="19"/>
    </row>
    <row r="2946" spans="5:5">
      <c r="E2946" s="19"/>
    </row>
    <row r="2947" spans="5:5">
      <c r="E2947" s="19"/>
    </row>
    <row r="2948" spans="5:5">
      <c r="E2948" s="19"/>
    </row>
    <row r="2949" spans="5:5">
      <c r="E2949" s="19"/>
    </row>
    <row r="2950" spans="5:5">
      <c r="E2950" s="19"/>
    </row>
    <row r="2951" spans="5:5">
      <c r="E2951" s="19"/>
    </row>
    <row r="2952" spans="5:5">
      <c r="E2952" s="19"/>
    </row>
    <row r="2953" spans="5:5">
      <c r="E2953" s="19"/>
    </row>
    <row r="2954" spans="5:5">
      <c r="E2954" s="19"/>
    </row>
    <row r="2955" spans="5:5">
      <c r="E2955" s="19"/>
    </row>
    <row r="2956" spans="5:5">
      <c r="E2956" s="19"/>
    </row>
    <row r="2957" spans="5:5">
      <c r="E2957" s="19"/>
    </row>
    <row r="2958" spans="5:5">
      <c r="E2958" s="19"/>
    </row>
    <row r="2959" spans="5:5">
      <c r="E2959" s="19"/>
    </row>
    <row r="2960" spans="5:5">
      <c r="E2960" s="19"/>
    </row>
    <row r="2961" spans="5:5">
      <c r="E2961" s="19"/>
    </row>
    <row r="2962" spans="5:5">
      <c r="E2962" s="19"/>
    </row>
    <row r="2963" spans="5:5">
      <c r="E2963" s="19"/>
    </row>
    <row r="2964" spans="5:5">
      <c r="E2964" s="19"/>
    </row>
    <row r="2965" spans="5:5">
      <c r="E2965" s="19"/>
    </row>
    <row r="2966" spans="5:5">
      <c r="E2966" s="19"/>
    </row>
    <row r="2967" spans="5:5">
      <c r="E2967" s="19"/>
    </row>
    <row r="2968" spans="5:5">
      <c r="E2968" s="19"/>
    </row>
    <row r="2969" spans="5:5">
      <c r="E2969" s="19"/>
    </row>
    <row r="2970" spans="5:5">
      <c r="E2970" s="19"/>
    </row>
    <row r="2971" spans="5:5">
      <c r="E2971" s="19"/>
    </row>
    <row r="2972" spans="5:5">
      <c r="E2972" s="19"/>
    </row>
    <row r="2973" spans="5:5">
      <c r="E2973" s="19"/>
    </row>
    <row r="2974" spans="5:5">
      <c r="E2974" s="19"/>
    </row>
    <row r="2975" spans="5:5">
      <c r="E2975" s="19"/>
    </row>
    <row r="2976" spans="5:5">
      <c r="E2976" s="19"/>
    </row>
    <row r="2977" spans="5:5">
      <c r="E2977" s="19"/>
    </row>
    <row r="2978" spans="5:5">
      <c r="E2978" s="19"/>
    </row>
    <row r="2979" spans="5:5">
      <c r="E2979" s="19"/>
    </row>
    <row r="2980" spans="5:5">
      <c r="E2980" s="19"/>
    </row>
    <row r="2981" spans="5:5">
      <c r="E2981" s="19"/>
    </row>
    <row r="2982" spans="5:5">
      <c r="E2982" s="19"/>
    </row>
    <row r="2983" spans="5:5">
      <c r="E2983" s="19"/>
    </row>
    <row r="2984" spans="5:5">
      <c r="E2984" s="19"/>
    </row>
    <row r="2985" spans="5:5">
      <c r="E2985" s="19"/>
    </row>
    <row r="2986" spans="5:5">
      <c r="E2986" s="19"/>
    </row>
    <row r="2987" spans="5:5">
      <c r="E2987" s="19"/>
    </row>
    <row r="2988" spans="5:5">
      <c r="E2988" s="19"/>
    </row>
    <row r="2989" spans="5:5">
      <c r="E2989" s="19"/>
    </row>
    <row r="2990" spans="5:5">
      <c r="E2990" s="19"/>
    </row>
    <row r="2991" spans="5:5">
      <c r="E2991" s="19"/>
    </row>
    <row r="2992" spans="5:5">
      <c r="E2992" s="19"/>
    </row>
    <row r="2993" spans="5:5">
      <c r="E2993" s="19"/>
    </row>
    <row r="2994" spans="5:5">
      <c r="E2994" s="19"/>
    </row>
    <row r="2995" spans="5:5">
      <c r="E2995" s="19"/>
    </row>
    <row r="2996" spans="5:5">
      <c r="E2996" s="19"/>
    </row>
    <row r="2997" spans="5:5">
      <c r="E2997" s="19"/>
    </row>
    <row r="2998" spans="5:5">
      <c r="E2998" s="19"/>
    </row>
    <row r="2999" spans="5:5">
      <c r="E2999" s="19"/>
    </row>
    <row r="3000" spans="5:5">
      <c r="E3000" s="19"/>
    </row>
    <row r="3001" spans="5:5">
      <c r="E3001" s="19"/>
    </row>
    <row r="3002" spans="5:5">
      <c r="E3002" s="19"/>
    </row>
    <row r="3003" spans="5:5">
      <c r="E3003" s="19"/>
    </row>
    <row r="3004" spans="5:5">
      <c r="E3004" s="19"/>
    </row>
    <row r="3005" spans="5:5">
      <c r="E3005" s="19"/>
    </row>
    <row r="3006" spans="5:5">
      <c r="E3006" s="19"/>
    </row>
    <row r="3007" spans="5:5">
      <c r="E3007" s="19"/>
    </row>
    <row r="3008" spans="5:5">
      <c r="E3008" s="19"/>
    </row>
    <row r="3009" spans="5:5">
      <c r="E3009" s="19"/>
    </row>
    <row r="3010" spans="5:5">
      <c r="E3010" s="19"/>
    </row>
    <row r="3011" spans="5:5">
      <c r="E3011" s="19"/>
    </row>
    <row r="3012" spans="5:5">
      <c r="E3012" s="19"/>
    </row>
    <row r="3013" spans="5:5">
      <c r="E3013" s="19"/>
    </row>
    <row r="3014" spans="5:5">
      <c r="E3014" s="19"/>
    </row>
    <row r="3015" spans="5:5">
      <c r="E3015" s="19"/>
    </row>
    <row r="3016" spans="5:5">
      <c r="E3016" s="19"/>
    </row>
    <row r="3017" spans="5:5">
      <c r="E3017" s="19"/>
    </row>
    <row r="3018" spans="5:5">
      <c r="E3018" s="19"/>
    </row>
    <row r="3019" spans="5:5">
      <c r="E3019" s="19"/>
    </row>
    <row r="3020" spans="5:5">
      <c r="E3020" s="19"/>
    </row>
    <row r="3021" spans="5:5">
      <c r="E3021" s="19"/>
    </row>
    <row r="3022" spans="5:5">
      <c r="E3022" s="19"/>
    </row>
    <row r="3023" spans="5:5">
      <c r="E3023" s="19"/>
    </row>
    <row r="3024" spans="5:5">
      <c r="E3024" s="19"/>
    </row>
    <row r="3025" spans="5:5">
      <c r="E3025" s="19"/>
    </row>
    <row r="3026" spans="5:5">
      <c r="E3026" s="19"/>
    </row>
    <row r="3027" spans="5:5">
      <c r="E3027" s="19"/>
    </row>
    <row r="3028" spans="5:5">
      <c r="E3028" s="19"/>
    </row>
    <row r="3029" spans="5:5">
      <c r="E3029" s="19"/>
    </row>
    <row r="3030" spans="5:5">
      <c r="E3030" s="19"/>
    </row>
    <row r="3031" spans="5:5">
      <c r="E3031" s="19"/>
    </row>
    <row r="3032" spans="5:5">
      <c r="E3032" s="19"/>
    </row>
    <row r="3033" spans="5:5">
      <c r="E3033" s="19"/>
    </row>
    <row r="3034" spans="5:5">
      <c r="E3034" s="19"/>
    </row>
    <row r="3035" spans="5:5">
      <c r="E3035" s="19"/>
    </row>
    <row r="3036" spans="5:5">
      <c r="E3036" s="19"/>
    </row>
    <row r="3037" spans="5:5">
      <c r="E3037" s="19"/>
    </row>
    <row r="3038" spans="5:5">
      <c r="E3038" s="19"/>
    </row>
    <row r="3039" spans="5:5">
      <c r="E3039" s="19"/>
    </row>
    <row r="3040" spans="5:5">
      <c r="E3040" s="19"/>
    </row>
    <row r="3041" spans="5:5">
      <c r="E3041" s="19"/>
    </row>
    <row r="3042" spans="5:5">
      <c r="E3042" s="19"/>
    </row>
    <row r="3043" spans="5:5">
      <c r="E3043" s="19"/>
    </row>
    <row r="3044" spans="5:5">
      <c r="E3044" s="19"/>
    </row>
    <row r="3045" spans="5:5">
      <c r="E3045" s="19"/>
    </row>
    <row r="3046" spans="5:5">
      <c r="E3046" s="19"/>
    </row>
    <row r="3047" spans="5:5">
      <c r="E3047" s="19"/>
    </row>
    <row r="3048" spans="5:5">
      <c r="E3048" s="19"/>
    </row>
    <row r="3049" spans="5:5">
      <c r="E3049" s="19"/>
    </row>
    <row r="3050" spans="5:5">
      <c r="E3050" s="19"/>
    </row>
    <row r="3051" spans="5:5">
      <c r="E3051" s="19"/>
    </row>
    <row r="3052" spans="5:5">
      <c r="E3052" s="19"/>
    </row>
    <row r="3053" spans="5:5">
      <c r="E3053" s="19"/>
    </row>
    <row r="3054" spans="5:5">
      <c r="E3054" s="19"/>
    </row>
    <row r="3055" spans="5:5">
      <c r="E3055" s="19"/>
    </row>
    <row r="3056" spans="5:5">
      <c r="E3056" s="19"/>
    </row>
    <row r="3057" spans="5:5">
      <c r="E3057" s="19"/>
    </row>
    <row r="3058" spans="5:5">
      <c r="E3058" s="19"/>
    </row>
    <row r="3059" spans="5:5">
      <c r="E3059" s="19"/>
    </row>
    <row r="3060" spans="5:5">
      <c r="E3060" s="19"/>
    </row>
    <row r="3061" spans="5:5">
      <c r="E3061" s="19"/>
    </row>
    <row r="3062" spans="5:5">
      <c r="E3062" s="19"/>
    </row>
    <row r="3063" spans="5:5">
      <c r="E3063" s="19"/>
    </row>
    <row r="3064" spans="5:5">
      <c r="E3064" s="19"/>
    </row>
    <row r="3065" spans="5:5">
      <c r="E3065" s="19"/>
    </row>
    <row r="3066" spans="5:5">
      <c r="E3066" s="19"/>
    </row>
    <row r="3067" spans="5:5">
      <c r="E3067" s="19"/>
    </row>
    <row r="3068" spans="5:5">
      <c r="E3068" s="19"/>
    </row>
    <row r="3069" spans="5:5">
      <c r="E3069" s="19"/>
    </row>
    <row r="3070" spans="5:5">
      <c r="E3070" s="19"/>
    </row>
    <row r="3071" spans="5:5">
      <c r="E3071" s="19"/>
    </row>
    <row r="3072" spans="5:5">
      <c r="E3072" s="19"/>
    </row>
    <row r="3073" spans="5:5">
      <c r="E3073" s="19"/>
    </row>
    <row r="3074" spans="5:5">
      <c r="E3074" s="19"/>
    </row>
    <row r="3075" spans="5:5">
      <c r="E3075" s="19"/>
    </row>
    <row r="3076" spans="5:5">
      <c r="E3076" s="19"/>
    </row>
    <row r="3077" spans="5:5">
      <c r="E3077" s="19"/>
    </row>
    <row r="3078" spans="5:5">
      <c r="E3078" s="19"/>
    </row>
    <row r="3079" spans="5:5">
      <c r="E3079" s="19"/>
    </row>
    <row r="3080" spans="5:5">
      <c r="E3080" s="19"/>
    </row>
    <row r="3081" spans="5:5">
      <c r="E3081" s="19"/>
    </row>
    <row r="3082" spans="5:5">
      <c r="E3082" s="19"/>
    </row>
    <row r="3083" spans="5:5">
      <c r="E3083" s="19"/>
    </row>
    <row r="3084" spans="5:5">
      <c r="E3084" s="19"/>
    </row>
    <row r="3085" spans="5:5">
      <c r="E3085" s="19"/>
    </row>
    <row r="3086" spans="5:5">
      <c r="E3086" s="19"/>
    </row>
    <row r="3087" spans="5:5">
      <c r="E3087" s="19"/>
    </row>
    <row r="3088" spans="5:5">
      <c r="E3088" s="19"/>
    </row>
    <row r="3089" spans="5:5">
      <c r="E3089" s="19"/>
    </row>
    <row r="3090" spans="5:5">
      <c r="E3090" s="19"/>
    </row>
    <row r="3091" spans="5:5">
      <c r="E3091" s="19"/>
    </row>
    <row r="3092" spans="5:5">
      <c r="E3092" s="19"/>
    </row>
    <row r="3093" spans="5:5">
      <c r="E3093" s="19"/>
    </row>
    <row r="3094" spans="5:5">
      <c r="E3094" s="19"/>
    </row>
    <row r="3095" spans="5:5">
      <c r="E3095" s="19"/>
    </row>
    <row r="3096" spans="5:5">
      <c r="E3096" s="19"/>
    </row>
    <row r="3097" spans="5:5">
      <c r="E3097" s="19"/>
    </row>
    <row r="3098" spans="5:5">
      <c r="E3098" s="19"/>
    </row>
    <row r="3099" spans="5:5">
      <c r="E3099" s="19"/>
    </row>
    <row r="3100" spans="5:5">
      <c r="E3100" s="19"/>
    </row>
    <row r="3101" spans="5:5">
      <c r="E3101" s="19"/>
    </row>
    <row r="3102" spans="5:5">
      <c r="E3102" s="19"/>
    </row>
    <row r="3103" spans="5:5">
      <c r="E3103" s="19"/>
    </row>
    <row r="3104" spans="5:5">
      <c r="E3104" s="19"/>
    </row>
    <row r="3105" spans="5:5">
      <c r="E3105" s="19"/>
    </row>
    <row r="3106" spans="5:5">
      <c r="E3106" s="19"/>
    </row>
    <row r="3107" spans="5:5">
      <c r="E3107" s="19"/>
    </row>
    <row r="3108" spans="5:5">
      <c r="E3108" s="19"/>
    </row>
    <row r="3109" spans="5:5">
      <c r="E3109" s="19"/>
    </row>
    <row r="3110" spans="5:5">
      <c r="E3110" s="19"/>
    </row>
    <row r="3111" spans="5:5">
      <c r="E3111" s="19"/>
    </row>
    <row r="3112" spans="5:5">
      <c r="E3112" s="19"/>
    </row>
    <row r="3113" spans="5:5">
      <c r="E3113" s="19"/>
    </row>
    <row r="3114" spans="5:5">
      <c r="E3114" s="19"/>
    </row>
    <row r="3115" spans="5:5">
      <c r="E3115" s="19"/>
    </row>
    <row r="3116" spans="5:5">
      <c r="E3116" s="19"/>
    </row>
    <row r="3117" spans="5:5">
      <c r="E3117" s="19"/>
    </row>
    <row r="3118" spans="5:5">
      <c r="E3118" s="19"/>
    </row>
    <row r="3119" spans="5:5">
      <c r="E3119" s="19"/>
    </row>
    <row r="3120" spans="5:5">
      <c r="E3120" s="19"/>
    </row>
    <row r="3121" spans="5:5">
      <c r="E3121" s="19"/>
    </row>
    <row r="3122" spans="5:5">
      <c r="E3122" s="19"/>
    </row>
    <row r="3123" spans="5:5">
      <c r="E3123" s="19"/>
    </row>
    <row r="3124" spans="5:5">
      <c r="E3124" s="19"/>
    </row>
    <row r="3125" spans="5:5">
      <c r="E3125" s="19"/>
    </row>
    <row r="3126" spans="5:5">
      <c r="E3126" s="19"/>
    </row>
    <row r="3127" spans="5:5">
      <c r="E3127" s="19"/>
    </row>
    <row r="3128" spans="5:5">
      <c r="E3128" s="19"/>
    </row>
    <row r="3129" spans="5:5">
      <c r="E3129" s="19"/>
    </row>
    <row r="3130" spans="5:5">
      <c r="E3130" s="19"/>
    </row>
    <row r="3131" spans="5:5">
      <c r="E3131" s="19"/>
    </row>
    <row r="3132" spans="5:5">
      <c r="E3132" s="19"/>
    </row>
    <row r="3133" spans="5:5">
      <c r="E3133" s="19"/>
    </row>
    <row r="3134" spans="5:5">
      <c r="E3134" s="19"/>
    </row>
    <row r="3135" spans="5:5">
      <c r="E3135" s="19"/>
    </row>
    <row r="3136" spans="5:5">
      <c r="E3136" s="19"/>
    </row>
    <row r="3137" spans="5:5">
      <c r="E3137" s="19"/>
    </row>
    <row r="3138" spans="5:5">
      <c r="E3138" s="19"/>
    </row>
    <row r="3139" spans="5:5">
      <c r="E3139" s="19"/>
    </row>
    <row r="3140" spans="5:5">
      <c r="E3140" s="19"/>
    </row>
    <row r="3141" spans="5:5">
      <c r="E3141" s="19"/>
    </row>
    <row r="3142" spans="5:5">
      <c r="E3142" s="19"/>
    </row>
    <row r="3143" spans="5:5">
      <c r="E3143" s="19"/>
    </row>
    <row r="3144" spans="5:5">
      <c r="E3144" s="19"/>
    </row>
    <row r="3145" spans="5:5">
      <c r="E3145" s="19"/>
    </row>
    <row r="3146" spans="5:5">
      <c r="E3146" s="19"/>
    </row>
    <row r="3147" spans="5:5">
      <c r="E3147" s="19"/>
    </row>
    <row r="3148" spans="5:5">
      <c r="E3148" s="19"/>
    </row>
    <row r="3149" spans="5:5">
      <c r="E3149" s="19"/>
    </row>
    <row r="3150" spans="5:5">
      <c r="E3150" s="19"/>
    </row>
    <row r="3151" spans="5:5">
      <c r="E3151" s="19"/>
    </row>
    <row r="3152" spans="5:5">
      <c r="E3152" s="19"/>
    </row>
    <row r="3153" spans="5:5">
      <c r="E3153" s="19"/>
    </row>
    <row r="3154" spans="5:5">
      <c r="E3154" s="19"/>
    </row>
    <row r="3155" spans="5:5">
      <c r="E3155" s="19"/>
    </row>
    <row r="3156" spans="5:5">
      <c r="E3156" s="19"/>
    </row>
    <row r="3157" spans="5:5">
      <c r="E3157" s="19"/>
    </row>
    <row r="3158" spans="5:5">
      <c r="E3158" s="19"/>
    </row>
    <row r="3159" spans="5:5">
      <c r="E3159" s="19"/>
    </row>
    <row r="3160" spans="5:5">
      <c r="E3160" s="19"/>
    </row>
    <row r="3161" spans="5:5">
      <c r="E3161" s="19"/>
    </row>
    <row r="3162" spans="5:5">
      <c r="E3162" s="19"/>
    </row>
    <row r="3163" spans="5:5">
      <c r="E3163" s="19"/>
    </row>
    <row r="3164" spans="5:5">
      <c r="E3164" s="19"/>
    </row>
    <row r="3165" spans="5:5">
      <c r="E3165" s="19"/>
    </row>
    <row r="3166" spans="5:5">
      <c r="E3166" s="19"/>
    </row>
    <row r="3167" spans="5:5">
      <c r="E3167" s="19"/>
    </row>
    <row r="3168" spans="5:5">
      <c r="E3168" s="19"/>
    </row>
    <row r="3169" spans="5:5">
      <c r="E3169" s="19"/>
    </row>
    <row r="3170" spans="5:5">
      <c r="E3170" s="19"/>
    </row>
    <row r="3171" spans="5:5">
      <c r="E3171" s="19"/>
    </row>
    <row r="3172" spans="5:5">
      <c r="E3172" s="19"/>
    </row>
    <row r="3173" spans="5:5">
      <c r="E3173" s="19"/>
    </row>
    <row r="3174" spans="5:5">
      <c r="E3174" s="19"/>
    </row>
    <row r="3175" spans="5:5">
      <c r="E3175" s="19"/>
    </row>
    <row r="3176" spans="5:5">
      <c r="E3176" s="19"/>
    </row>
    <row r="3177" spans="5:5">
      <c r="E3177" s="19"/>
    </row>
    <row r="3178" spans="5:5">
      <c r="E3178" s="19"/>
    </row>
    <row r="3179" spans="5:5">
      <c r="E3179" s="19"/>
    </row>
    <row r="3180" spans="5:5">
      <c r="E3180" s="19"/>
    </row>
    <row r="3181" spans="5:5">
      <c r="E3181" s="19"/>
    </row>
    <row r="3182" spans="5:5">
      <c r="E3182" s="19"/>
    </row>
    <row r="3183" spans="5:5">
      <c r="E3183" s="19"/>
    </row>
    <row r="3184" spans="5:5">
      <c r="E3184" s="19"/>
    </row>
    <row r="3185" spans="5:5">
      <c r="E3185" s="19"/>
    </row>
    <row r="3186" spans="5:5">
      <c r="E3186" s="19"/>
    </row>
    <row r="3187" spans="5:5">
      <c r="E3187" s="19"/>
    </row>
    <row r="3188" spans="5:5">
      <c r="E3188" s="19"/>
    </row>
    <row r="3189" spans="5:5">
      <c r="E3189" s="19"/>
    </row>
    <row r="3190" spans="5:5">
      <c r="E3190" s="19"/>
    </row>
    <row r="3191" spans="5:5">
      <c r="E3191" s="19"/>
    </row>
    <row r="3192" spans="5:5">
      <c r="E3192" s="19"/>
    </row>
    <row r="3193" spans="5:5">
      <c r="E3193" s="19"/>
    </row>
    <row r="3194" spans="5:5">
      <c r="E3194" s="19"/>
    </row>
    <row r="3195" spans="5:5">
      <c r="E3195" s="19"/>
    </row>
    <row r="3196" spans="5:5">
      <c r="E3196" s="19"/>
    </row>
    <row r="3197" spans="5:5">
      <c r="E3197" s="19"/>
    </row>
    <row r="3198" spans="5:5">
      <c r="E3198" s="19"/>
    </row>
    <row r="3199" spans="5:5">
      <c r="E3199" s="19"/>
    </row>
    <row r="3200" spans="5:5">
      <c r="E3200" s="19"/>
    </row>
    <row r="3201" spans="5:5">
      <c r="E3201" s="19"/>
    </row>
    <row r="3202" spans="5:5">
      <c r="E3202" s="19"/>
    </row>
    <row r="3203" spans="5:5">
      <c r="E3203" s="19"/>
    </row>
    <row r="3204" spans="5:5">
      <c r="E3204" s="19"/>
    </row>
    <row r="3205" spans="5:5">
      <c r="E3205" s="19"/>
    </row>
    <row r="3206" spans="5:5">
      <c r="E3206" s="19"/>
    </row>
    <row r="3207" spans="5:5">
      <c r="E3207" s="19"/>
    </row>
    <row r="3208" spans="5:5">
      <c r="E3208" s="19"/>
    </row>
    <row r="3209" spans="5:5">
      <c r="E3209" s="19"/>
    </row>
    <row r="3210" spans="5:5">
      <c r="E3210" s="19"/>
    </row>
    <row r="3211" spans="5:5">
      <c r="E3211" s="19"/>
    </row>
    <row r="3212" spans="5:5">
      <c r="E3212" s="19"/>
    </row>
    <row r="3213" spans="5:5">
      <c r="E3213" s="19"/>
    </row>
    <row r="3214" spans="5:5">
      <c r="E3214" s="19"/>
    </row>
    <row r="3215" spans="5:5">
      <c r="E3215" s="19"/>
    </row>
    <row r="3216" spans="5:5">
      <c r="E3216" s="19"/>
    </row>
    <row r="3217" spans="5:5">
      <c r="E3217" s="19"/>
    </row>
    <row r="3218" spans="5:5">
      <c r="E3218" s="19"/>
    </row>
    <row r="3219" spans="5:5">
      <c r="E3219" s="19"/>
    </row>
    <row r="3220" spans="5:5">
      <c r="E3220" s="19"/>
    </row>
    <row r="3221" spans="5:5">
      <c r="E3221" s="19"/>
    </row>
    <row r="3222" spans="5:5">
      <c r="E3222" s="19"/>
    </row>
    <row r="3223" spans="5:5">
      <c r="E3223" s="19"/>
    </row>
    <row r="3224" spans="5:5">
      <c r="E3224" s="19"/>
    </row>
    <row r="3225" spans="5:5">
      <c r="E3225" s="19"/>
    </row>
    <row r="3226" spans="5:5">
      <c r="E3226" s="19"/>
    </row>
    <row r="3227" spans="5:5">
      <c r="E3227" s="19"/>
    </row>
    <row r="3228" spans="5:5">
      <c r="E3228" s="19"/>
    </row>
    <row r="3229" spans="5:5">
      <c r="E3229" s="19"/>
    </row>
    <row r="3230" spans="5:5">
      <c r="E3230" s="19"/>
    </row>
    <row r="3231" spans="5:5">
      <c r="E3231" s="19"/>
    </row>
    <row r="3232" spans="5:5">
      <c r="E3232" s="19"/>
    </row>
    <row r="3233" spans="5:5">
      <c r="E3233" s="19"/>
    </row>
    <row r="3234" spans="5:5">
      <c r="E3234" s="19"/>
    </row>
    <row r="3235" spans="5:5">
      <c r="E3235" s="19"/>
    </row>
    <row r="3236" spans="5:5">
      <c r="E3236" s="19"/>
    </row>
    <row r="3237" spans="5:5">
      <c r="E3237" s="19"/>
    </row>
    <row r="3238" spans="5:5">
      <c r="E3238" s="19"/>
    </row>
    <row r="3239" spans="5:5">
      <c r="E3239" s="19"/>
    </row>
    <row r="3240" spans="5:5">
      <c r="E3240" s="19"/>
    </row>
    <row r="3241" spans="5:5">
      <c r="E3241" s="19"/>
    </row>
    <row r="3242" spans="5:5">
      <c r="E3242" s="19"/>
    </row>
    <row r="3243" spans="5:5">
      <c r="E3243" s="19"/>
    </row>
    <row r="3244" spans="5:5">
      <c r="E3244" s="19"/>
    </row>
    <row r="3245" spans="5:5">
      <c r="E3245" s="19"/>
    </row>
    <row r="3246" spans="5:5">
      <c r="E3246" s="19"/>
    </row>
    <row r="3247" spans="5:5">
      <c r="E3247" s="19"/>
    </row>
    <row r="3248" spans="5:5">
      <c r="E3248" s="19"/>
    </row>
    <row r="3249" spans="5:5">
      <c r="E3249" s="19"/>
    </row>
    <row r="3250" spans="5:5">
      <c r="E3250" s="19"/>
    </row>
    <row r="3251" spans="5:5">
      <c r="E3251" s="19"/>
    </row>
    <row r="3252" spans="5:5">
      <c r="E3252" s="19"/>
    </row>
    <row r="3253" spans="5:5">
      <c r="E3253" s="19"/>
    </row>
    <row r="3254" spans="5:5">
      <c r="E3254" s="19"/>
    </row>
    <row r="3255" spans="5:5">
      <c r="E3255" s="19"/>
    </row>
    <row r="3256" spans="5:5">
      <c r="E3256" s="19"/>
    </row>
    <row r="3257" spans="5:5">
      <c r="E3257" s="19"/>
    </row>
    <row r="3258" spans="5:5">
      <c r="E3258" s="19"/>
    </row>
    <row r="3259" spans="5:5">
      <c r="E3259" s="19"/>
    </row>
    <row r="3260" spans="5:5">
      <c r="E3260" s="19"/>
    </row>
    <row r="3261" spans="5:5">
      <c r="E3261" s="19"/>
    </row>
    <row r="3262" spans="5:5">
      <c r="E3262" s="19"/>
    </row>
    <row r="3263" spans="5:5">
      <c r="E3263" s="19"/>
    </row>
    <row r="3264" spans="5:5">
      <c r="E3264" s="19"/>
    </row>
    <row r="3265" spans="5:5">
      <c r="E3265" s="19"/>
    </row>
    <row r="3266" spans="5:5">
      <c r="E3266" s="19"/>
    </row>
    <row r="3267" spans="5:5">
      <c r="E3267" s="19"/>
    </row>
    <row r="3268" spans="5:5">
      <c r="E3268" s="19"/>
    </row>
    <row r="3269" spans="5:5">
      <c r="E3269" s="19"/>
    </row>
    <row r="3270" spans="5:5">
      <c r="E3270" s="19"/>
    </row>
    <row r="3271" spans="5:5">
      <c r="E3271" s="19"/>
    </row>
    <row r="3272" spans="5:5">
      <c r="E3272" s="19"/>
    </row>
    <row r="3273" spans="5:5">
      <c r="E3273" s="19"/>
    </row>
    <row r="3274" spans="5:5">
      <c r="E3274" s="19"/>
    </row>
    <row r="3275" spans="5:5">
      <c r="E3275" s="19"/>
    </row>
    <row r="3276" spans="5:5">
      <c r="E3276" s="19"/>
    </row>
    <row r="3277" spans="5:5">
      <c r="E3277" s="19"/>
    </row>
    <row r="3278" spans="5:5">
      <c r="E3278" s="19"/>
    </row>
    <row r="3279" spans="5:5">
      <c r="E3279" s="19"/>
    </row>
    <row r="3280" spans="5:5">
      <c r="E3280" s="19"/>
    </row>
    <row r="3281" spans="5:5">
      <c r="E3281" s="19"/>
    </row>
    <row r="3282" spans="5:5">
      <c r="E3282" s="19"/>
    </row>
    <row r="3283" spans="5:5">
      <c r="E3283" s="19"/>
    </row>
    <row r="3284" spans="5:5">
      <c r="E3284" s="19"/>
    </row>
    <row r="3285" spans="5:5">
      <c r="E3285" s="19"/>
    </row>
    <row r="3286" spans="5:5">
      <c r="E3286" s="19"/>
    </row>
    <row r="3287" spans="5:5">
      <c r="E3287" s="19"/>
    </row>
    <row r="3288" spans="5:5">
      <c r="E3288" s="19"/>
    </row>
    <row r="3289" spans="5:5">
      <c r="E3289" s="19"/>
    </row>
    <row r="3290" spans="5:5">
      <c r="E3290" s="19"/>
    </row>
    <row r="3291" spans="5:5">
      <c r="E3291" s="19"/>
    </row>
    <row r="3292" spans="5:5">
      <c r="E3292" s="19"/>
    </row>
    <row r="3293" spans="5:5">
      <c r="E3293" s="19"/>
    </row>
    <row r="3294" spans="5:5">
      <c r="E3294" s="19"/>
    </row>
    <row r="3295" spans="5:5">
      <c r="E3295" s="19"/>
    </row>
    <row r="3296" spans="5:5">
      <c r="E3296" s="19"/>
    </row>
    <row r="3297" spans="5:5">
      <c r="E3297" s="19"/>
    </row>
    <row r="3298" spans="5:5">
      <c r="E3298" s="19"/>
    </row>
    <row r="3299" spans="5:5">
      <c r="E3299" s="19"/>
    </row>
    <row r="3300" spans="5:5">
      <c r="E3300" s="19"/>
    </row>
    <row r="3301" spans="5:5">
      <c r="E3301" s="19"/>
    </row>
    <row r="3302" spans="5:5">
      <c r="E3302" s="19"/>
    </row>
    <row r="3303" spans="5:5">
      <c r="E3303" s="19"/>
    </row>
    <row r="3304" spans="5:5">
      <c r="E3304" s="19"/>
    </row>
    <row r="3305" spans="5:5">
      <c r="E3305" s="19"/>
    </row>
    <row r="3306" spans="5:5">
      <c r="E3306" s="19"/>
    </row>
    <row r="3307" spans="5:5">
      <c r="E3307" s="19"/>
    </row>
    <row r="3308" spans="5:5">
      <c r="E3308" s="19"/>
    </row>
    <row r="3309" spans="5:5">
      <c r="E3309" s="19"/>
    </row>
    <row r="3310" spans="5:5">
      <c r="E3310" s="19"/>
    </row>
    <row r="3311" spans="5:5">
      <c r="E3311" s="19"/>
    </row>
    <row r="3312" spans="5:5">
      <c r="E3312" s="19"/>
    </row>
    <row r="3313" spans="5:5">
      <c r="E3313" s="19"/>
    </row>
    <row r="3314" spans="5:5">
      <c r="E3314" s="19"/>
    </row>
    <row r="3315" spans="5:5">
      <c r="E3315" s="19"/>
    </row>
    <row r="3316" spans="5:5">
      <c r="E3316" s="19"/>
    </row>
    <row r="3317" spans="5:5">
      <c r="E3317" s="19"/>
    </row>
    <row r="3318" spans="5:5">
      <c r="E3318" s="19"/>
    </row>
    <row r="3319" spans="5:5">
      <c r="E3319" s="19"/>
    </row>
    <row r="3320" spans="5:5">
      <c r="E3320" s="19"/>
    </row>
    <row r="3321" spans="5:5">
      <c r="E3321" s="19"/>
    </row>
    <row r="3322" spans="5:5">
      <c r="E3322" s="19"/>
    </row>
    <row r="3323" spans="5:5">
      <c r="E3323" s="19"/>
    </row>
    <row r="3324" spans="5:5">
      <c r="E3324" s="19"/>
    </row>
    <row r="3325" spans="5:5">
      <c r="E3325" s="19"/>
    </row>
    <row r="3326" spans="5:5">
      <c r="E3326" s="19"/>
    </row>
    <row r="3327" spans="5:5">
      <c r="E3327" s="19"/>
    </row>
    <row r="3328" spans="5:5">
      <c r="E3328" s="19"/>
    </row>
    <row r="3329" spans="5:5">
      <c r="E3329" s="19"/>
    </row>
    <row r="3330" spans="5:5">
      <c r="E3330" s="19"/>
    </row>
    <row r="3331" spans="5:5">
      <c r="E3331" s="19"/>
    </row>
    <row r="3332" spans="5:5">
      <c r="E3332" s="19"/>
    </row>
    <row r="3333" spans="5:5">
      <c r="E3333" s="19"/>
    </row>
    <row r="3334" spans="5:5">
      <c r="E3334" s="19"/>
    </row>
    <row r="3335" spans="5:5">
      <c r="E3335" s="19"/>
    </row>
    <row r="3336" spans="5:5">
      <c r="E3336" s="19"/>
    </row>
    <row r="3337" spans="5:5">
      <c r="E3337" s="19"/>
    </row>
    <row r="3338" spans="5:5">
      <c r="E3338" s="19"/>
    </row>
    <row r="3339" spans="5:5">
      <c r="E3339" s="19"/>
    </row>
    <row r="3340" spans="5:5">
      <c r="E3340" s="19"/>
    </row>
    <row r="3341" spans="5:5">
      <c r="E3341" s="19"/>
    </row>
    <row r="3342" spans="5:5">
      <c r="E3342" s="19"/>
    </row>
    <row r="3343" spans="5:5">
      <c r="E3343" s="19"/>
    </row>
    <row r="3344" spans="5:5">
      <c r="E3344" s="19"/>
    </row>
    <row r="3345" spans="5:5">
      <c r="E3345" s="19"/>
    </row>
    <row r="3346" spans="5:5">
      <c r="E3346" s="19"/>
    </row>
    <row r="3347" spans="5:5">
      <c r="E3347" s="19"/>
    </row>
    <row r="3348" spans="5:5">
      <c r="E3348" s="19"/>
    </row>
    <row r="3349" spans="5:5">
      <c r="E3349" s="19"/>
    </row>
    <row r="3350" spans="5:5">
      <c r="E3350" s="19"/>
    </row>
    <row r="3351" spans="5:5">
      <c r="E3351" s="19"/>
    </row>
    <row r="3352" spans="5:5">
      <c r="E3352" s="19"/>
    </row>
    <row r="3353" spans="5:5">
      <c r="E3353" s="19"/>
    </row>
    <row r="3354" spans="5:5">
      <c r="E3354" s="19"/>
    </row>
    <row r="3355" spans="5:5">
      <c r="E3355" s="19"/>
    </row>
    <row r="3356" spans="5:5">
      <c r="E3356" s="19"/>
    </row>
    <row r="3357" spans="5:5">
      <c r="E3357" s="19"/>
    </row>
    <row r="3358" spans="5:5">
      <c r="E3358" s="19"/>
    </row>
    <row r="3359" spans="5:5">
      <c r="E3359" s="19"/>
    </row>
    <row r="3360" spans="5:5">
      <c r="E3360" s="19"/>
    </row>
    <row r="3361" spans="5:5">
      <c r="E3361" s="19"/>
    </row>
    <row r="3362" spans="5:5">
      <c r="E3362" s="19"/>
    </row>
    <row r="3363" spans="5:5">
      <c r="E3363" s="19"/>
    </row>
    <row r="3364" spans="5:5">
      <c r="E3364" s="19"/>
    </row>
    <row r="3365" spans="5:5">
      <c r="E3365" s="19"/>
    </row>
    <row r="3366" spans="5:5">
      <c r="E3366" s="19"/>
    </row>
    <row r="3367" spans="5:5">
      <c r="E3367" s="19"/>
    </row>
    <row r="3368" spans="5:5">
      <c r="E3368" s="19"/>
    </row>
    <row r="3369" spans="5:5">
      <c r="E3369" s="19"/>
    </row>
    <row r="3370" spans="5:5">
      <c r="E3370" s="19"/>
    </row>
    <row r="3371" spans="5:5">
      <c r="E3371" s="19"/>
    </row>
    <row r="3372" spans="5:5">
      <c r="E3372" s="19"/>
    </row>
    <row r="3373" spans="5:5">
      <c r="E3373" s="19"/>
    </row>
    <row r="3374" spans="5:5">
      <c r="E3374" s="19"/>
    </row>
    <row r="3375" spans="5:5">
      <c r="E3375" s="19"/>
    </row>
    <row r="3376" spans="5:5">
      <c r="E3376" s="19"/>
    </row>
    <row r="3377" spans="5:5">
      <c r="E3377" s="19"/>
    </row>
    <row r="3378" spans="5:5">
      <c r="E3378" s="19"/>
    </row>
    <row r="3379" spans="5:5">
      <c r="E3379" s="19"/>
    </row>
    <row r="3380" spans="5:5">
      <c r="E3380" s="19"/>
    </row>
    <row r="3381" spans="5:5">
      <c r="E3381" s="19"/>
    </row>
    <row r="3382" spans="5:5">
      <c r="E3382" s="19"/>
    </row>
    <row r="3383" spans="5:5">
      <c r="E3383" s="19"/>
    </row>
    <row r="3384" spans="5:5">
      <c r="E3384" s="19"/>
    </row>
    <row r="3385" spans="5:5">
      <c r="E3385" s="19"/>
    </row>
    <row r="3386" spans="5:5">
      <c r="E3386" s="19"/>
    </row>
    <row r="3387" spans="5:5">
      <c r="E3387" s="19"/>
    </row>
    <row r="3388" spans="5:5">
      <c r="E3388" s="19"/>
    </row>
    <row r="3389" spans="5:5">
      <c r="E3389" s="19"/>
    </row>
    <row r="3390" spans="5:5">
      <c r="E3390" s="19"/>
    </row>
    <row r="3391" spans="5:5">
      <c r="E3391" s="19"/>
    </row>
    <row r="3392" spans="5:5">
      <c r="E3392" s="19"/>
    </row>
    <row r="3393" spans="5:5">
      <c r="E3393" s="19"/>
    </row>
    <row r="3394" spans="5:5">
      <c r="E3394" s="19"/>
    </row>
    <row r="3395" spans="5:5">
      <c r="E3395" s="19"/>
    </row>
    <row r="3396" spans="5:5">
      <c r="E3396" s="19"/>
    </row>
    <row r="3397" spans="5:5">
      <c r="E3397" s="19"/>
    </row>
    <row r="3398" spans="5:5">
      <c r="E3398" s="19"/>
    </row>
    <row r="3399" spans="5:5">
      <c r="E3399" s="19"/>
    </row>
    <row r="3400" spans="5:5">
      <c r="E3400" s="19"/>
    </row>
    <row r="3401" spans="5:5">
      <c r="E3401" s="19"/>
    </row>
    <row r="3402" spans="5:5">
      <c r="E3402" s="19"/>
    </row>
    <row r="3403" spans="5:5">
      <c r="E3403" s="19"/>
    </row>
    <row r="3404" spans="5:5">
      <c r="E3404" s="19"/>
    </row>
    <row r="3405" spans="5:5">
      <c r="E3405" s="19"/>
    </row>
    <row r="3406" spans="5:5">
      <c r="E3406" s="19"/>
    </row>
    <row r="3407" spans="5:5">
      <c r="E3407" s="19"/>
    </row>
    <row r="3408" spans="5:5">
      <c r="E3408" s="19"/>
    </row>
    <row r="3409" spans="5:5">
      <c r="E3409" s="19"/>
    </row>
    <row r="3410" spans="5:5">
      <c r="E3410" s="19"/>
    </row>
    <row r="3411" spans="5:5">
      <c r="E3411" s="19"/>
    </row>
    <row r="3412" spans="5:5">
      <c r="E3412" s="19"/>
    </row>
    <row r="3413" spans="5:5">
      <c r="E3413" s="19"/>
    </row>
    <row r="3414" spans="5:5">
      <c r="E3414" s="19"/>
    </row>
    <row r="3415" spans="5:5">
      <c r="E3415" s="19"/>
    </row>
    <row r="3416" spans="5:5">
      <c r="E3416" s="19"/>
    </row>
    <row r="3417" spans="5:5">
      <c r="E3417" s="19"/>
    </row>
    <row r="3418" spans="5:5">
      <c r="E3418" s="19"/>
    </row>
    <row r="3419" spans="5:5">
      <c r="E3419" s="19"/>
    </row>
    <row r="3420" spans="5:5">
      <c r="E3420" s="19"/>
    </row>
    <row r="3421" spans="5:5">
      <c r="E3421" s="19"/>
    </row>
    <row r="3422" spans="5:5">
      <c r="E3422" s="19"/>
    </row>
    <row r="3423" spans="5:5">
      <c r="E3423" s="19"/>
    </row>
    <row r="3424" spans="5:5">
      <c r="E3424" s="19"/>
    </row>
    <row r="3425" spans="5:5">
      <c r="E3425" s="19"/>
    </row>
    <row r="3426" spans="5:5">
      <c r="E3426" s="19"/>
    </row>
    <row r="3427" spans="5:5">
      <c r="E3427" s="19"/>
    </row>
    <row r="3428" spans="5:5">
      <c r="E3428" s="19"/>
    </row>
    <row r="3429" spans="5:5">
      <c r="E3429" s="19"/>
    </row>
    <row r="3430" spans="5:5">
      <c r="E3430" s="19"/>
    </row>
    <row r="3431" spans="5:5">
      <c r="E3431" s="19"/>
    </row>
    <row r="3432" spans="5:5">
      <c r="E3432" s="19"/>
    </row>
    <row r="3433" spans="5:5">
      <c r="E3433" s="19"/>
    </row>
    <row r="3434" spans="5:5">
      <c r="E3434" s="19"/>
    </row>
    <row r="3435" spans="5:5">
      <c r="E3435" s="19"/>
    </row>
    <row r="3436" spans="5:5">
      <c r="E3436" s="19"/>
    </row>
    <row r="3437" spans="5:5">
      <c r="E3437" s="19"/>
    </row>
    <row r="3438" spans="5:5">
      <c r="E3438" s="19"/>
    </row>
    <row r="3439" spans="5:5">
      <c r="E3439" s="19"/>
    </row>
    <row r="3440" spans="5:5">
      <c r="E3440" s="19"/>
    </row>
    <row r="3441" spans="5:5">
      <c r="E3441" s="19"/>
    </row>
    <row r="3442" spans="5:5">
      <c r="E3442" s="19"/>
    </row>
    <row r="3443" spans="5:5">
      <c r="E3443" s="19"/>
    </row>
    <row r="3444" spans="5:5">
      <c r="E3444" s="19"/>
    </row>
    <row r="3445" spans="5:5">
      <c r="E3445" s="19"/>
    </row>
    <row r="3446" spans="5:5">
      <c r="E3446" s="19"/>
    </row>
    <row r="3447" spans="5:5">
      <c r="E3447" s="19"/>
    </row>
    <row r="3448" spans="5:5">
      <c r="E3448" s="19"/>
    </row>
    <row r="3449" spans="5:5">
      <c r="E3449" s="19"/>
    </row>
    <row r="3450" spans="5:5">
      <c r="E3450" s="19"/>
    </row>
    <row r="3451" spans="5:5">
      <c r="E3451" s="19"/>
    </row>
    <row r="3452" spans="5:5">
      <c r="E3452" s="19"/>
    </row>
    <row r="3453" spans="5:5">
      <c r="E3453" s="19"/>
    </row>
    <row r="3454" spans="5:5">
      <c r="E3454" s="19"/>
    </row>
    <row r="3455" spans="5:5">
      <c r="E3455" s="19"/>
    </row>
    <row r="3456" spans="5:5">
      <c r="E3456" s="19"/>
    </row>
    <row r="3457" spans="5:5">
      <c r="E3457" s="19"/>
    </row>
    <row r="3458" spans="5:5">
      <c r="E3458" s="19"/>
    </row>
    <row r="3459" spans="5:5">
      <c r="E3459" s="19"/>
    </row>
    <row r="3460" spans="5:5">
      <c r="E3460" s="19"/>
    </row>
    <row r="3461" spans="5:5">
      <c r="E3461" s="19"/>
    </row>
    <row r="3462" spans="5:5">
      <c r="E3462" s="19"/>
    </row>
    <row r="3463" spans="5:5">
      <c r="E3463" s="19"/>
    </row>
    <row r="3464" spans="5:5">
      <c r="E3464" s="19"/>
    </row>
    <row r="3465" spans="5:5">
      <c r="E3465" s="19"/>
    </row>
    <row r="3466" spans="5:5">
      <c r="E3466" s="19"/>
    </row>
    <row r="3467" spans="5:5">
      <c r="E3467" s="19"/>
    </row>
    <row r="3468" spans="5:5">
      <c r="E3468" s="19"/>
    </row>
    <row r="3469" spans="5:5">
      <c r="E3469" s="19"/>
    </row>
    <row r="3470" spans="5:5">
      <c r="E3470" s="19"/>
    </row>
    <row r="3471" spans="5:5">
      <c r="E3471" s="19"/>
    </row>
    <row r="3472" spans="5:5">
      <c r="E3472" s="19"/>
    </row>
    <row r="3473" spans="5:5">
      <c r="E3473" s="19"/>
    </row>
    <row r="3474" spans="5:5">
      <c r="E3474" s="19"/>
    </row>
    <row r="3475" spans="5:5">
      <c r="E3475" s="19"/>
    </row>
    <row r="3476" spans="5:5">
      <c r="E3476" s="19"/>
    </row>
    <row r="3477" spans="5:5">
      <c r="E3477" s="19"/>
    </row>
    <row r="3478" spans="5:5">
      <c r="E3478" s="19"/>
    </row>
    <row r="3479" spans="5:5">
      <c r="E3479" s="19"/>
    </row>
    <row r="3480" spans="5:5">
      <c r="E3480" s="19"/>
    </row>
    <row r="3481" spans="5:5">
      <c r="E3481" s="19"/>
    </row>
    <row r="3482" spans="5:5">
      <c r="E3482" s="19"/>
    </row>
    <row r="3483" spans="5:5">
      <c r="E3483" s="19"/>
    </row>
    <row r="3484" spans="5:5">
      <c r="E3484" s="19"/>
    </row>
    <row r="3485" spans="5:5">
      <c r="E3485" s="19"/>
    </row>
    <row r="3486" spans="5:5">
      <c r="E3486" s="19"/>
    </row>
    <row r="3487" spans="5:5">
      <c r="E3487" s="19"/>
    </row>
    <row r="3488" spans="5:5">
      <c r="E3488" s="19"/>
    </row>
    <row r="3489" spans="5:5">
      <c r="E3489" s="19"/>
    </row>
    <row r="3490" spans="5:5">
      <c r="E3490" s="19"/>
    </row>
    <row r="3491" spans="5:5">
      <c r="E3491" s="19"/>
    </row>
    <row r="3492" spans="5:5">
      <c r="E3492" s="19"/>
    </row>
    <row r="3493" spans="5:5">
      <c r="E3493" s="19"/>
    </row>
    <row r="3494" spans="5:5">
      <c r="E3494" s="19"/>
    </row>
    <row r="3495" spans="5:5">
      <c r="E3495" s="19"/>
    </row>
    <row r="3496" spans="5:5">
      <c r="E3496" s="19"/>
    </row>
    <row r="3497" spans="5:5">
      <c r="E3497" s="19"/>
    </row>
    <row r="3498" spans="5:5">
      <c r="E3498" s="19"/>
    </row>
    <row r="3499" spans="5:5">
      <c r="E3499" s="19"/>
    </row>
    <row r="3500" spans="5:5">
      <c r="E3500" s="19"/>
    </row>
    <row r="3501" spans="5:5">
      <c r="E3501" s="19"/>
    </row>
    <row r="3502" spans="5:5">
      <c r="E3502" s="19"/>
    </row>
    <row r="3503" spans="5:5">
      <c r="E3503" s="19"/>
    </row>
    <row r="3504" spans="5:5">
      <c r="E3504" s="19"/>
    </row>
    <row r="3505" spans="5:5">
      <c r="E3505" s="19"/>
    </row>
    <row r="3506" spans="5:5">
      <c r="E3506" s="19"/>
    </row>
    <row r="3507" spans="5:5">
      <c r="E3507" s="19"/>
    </row>
    <row r="3508" spans="5:5">
      <c r="E3508" s="19"/>
    </row>
    <row r="3509" spans="5:5">
      <c r="E3509" s="19"/>
    </row>
    <row r="3510" spans="5:5">
      <c r="E3510" s="19"/>
    </row>
    <row r="3511" spans="5:5">
      <c r="E3511" s="19"/>
    </row>
    <row r="3512" spans="5:5">
      <c r="E3512" s="19"/>
    </row>
    <row r="3513" spans="5:5">
      <c r="E3513" s="19"/>
    </row>
    <row r="3514" spans="5:5">
      <c r="E3514" s="19"/>
    </row>
    <row r="3515" spans="5:5">
      <c r="E3515" s="19"/>
    </row>
    <row r="3516" spans="5:5">
      <c r="E3516" s="19"/>
    </row>
    <row r="3517" spans="5:5">
      <c r="E3517" s="19"/>
    </row>
    <row r="3518" spans="5:5">
      <c r="E3518" s="19"/>
    </row>
    <row r="3519" spans="5:5">
      <c r="E3519" s="19"/>
    </row>
    <row r="3520" spans="5:5">
      <c r="E3520" s="19"/>
    </row>
    <row r="3521" spans="5:5">
      <c r="E3521" s="19"/>
    </row>
    <row r="3522" spans="5:5">
      <c r="E3522" s="19"/>
    </row>
    <row r="3523" spans="5:5">
      <c r="E3523" s="19"/>
    </row>
    <row r="3524" spans="5:5">
      <c r="E3524" s="19"/>
    </row>
    <row r="3525" spans="5:5">
      <c r="E3525" s="19"/>
    </row>
    <row r="3526" spans="5:5">
      <c r="E3526" s="19"/>
    </row>
    <row r="3527" spans="5:5">
      <c r="E3527" s="19"/>
    </row>
    <row r="3528" spans="5:5">
      <c r="E3528" s="19"/>
    </row>
    <row r="3529" spans="5:5">
      <c r="E3529" s="19"/>
    </row>
    <row r="3530" spans="5:5">
      <c r="E3530" s="19"/>
    </row>
    <row r="3531" spans="5:5">
      <c r="E3531" s="19"/>
    </row>
    <row r="3532" spans="5:5">
      <c r="E3532" s="19"/>
    </row>
    <row r="3533" spans="5:5">
      <c r="E3533" s="19"/>
    </row>
    <row r="3534" spans="5:5">
      <c r="E3534" s="19"/>
    </row>
    <row r="3535" spans="5:5">
      <c r="E3535" s="19"/>
    </row>
    <row r="3536" spans="5:5">
      <c r="E3536" s="19"/>
    </row>
    <row r="3537" spans="5:5">
      <c r="E3537" s="19"/>
    </row>
    <row r="3538" spans="5:5">
      <c r="E3538" s="19"/>
    </row>
    <row r="3539" spans="5:5">
      <c r="E3539" s="19"/>
    </row>
    <row r="3540" spans="5:5">
      <c r="E3540" s="19"/>
    </row>
    <row r="3541" spans="5:5">
      <c r="E3541" s="19"/>
    </row>
    <row r="3542" spans="5:5">
      <c r="E3542" s="19"/>
    </row>
    <row r="3543" spans="5:5">
      <c r="E3543" s="19"/>
    </row>
    <row r="3544" spans="5:5">
      <c r="E3544" s="19"/>
    </row>
    <row r="3545" spans="5:5">
      <c r="E3545" s="19"/>
    </row>
    <row r="3546" spans="5:5">
      <c r="E3546" s="19"/>
    </row>
    <row r="3547" spans="5:5">
      <c r="E3547" s="19"/>
    </row>
    <row r="3548" spans="5:5">
      <c r="E3548" s="19"/>
    </row>
    <row r="3549" spans="5:5">
      <c r="E3549" s="19"/>
    </row>
    <row r="3550" spans="5:5">
      <c r="E3550" s="19"/>
    </row>
    <row r="3551" spans="5:5">
      <c r="E3551" s="19"/>
    </row>
    <row r="3552" spans="5:5">
      <c r="E3552" s="19"/>
    </row>
    <row r="3553" spans="5:5">
      <c r="E3553" s="19"/>
    </row>
    <row r="3554" spans="5:5">
      <c r="E3554" s="19"/>
    </row>
    <row r="3555" spans="5:5">
      <c r="E3555" s="19"/>
    </row>
    <row r="3556" spans="5:5">
      <c r="E3556" s="19"/>
    </row>
    <row r="3557" spans="5:5">
      <c r="E3557" s="19"/>
    </row>
    <row r="3558" spans="5:5">
      <c r="E3558" s="19"/>
    </row>
    <row r="3559" spans="5:5">
      <c r="E3559" s="19"/>
    </row>
    <row r="3560" spans="5:5">
      <c r="E3560" s="19"/>
    </row>
    <row r="3561" spans="5:5">
      <c r="E3561" s="19"/>
    </row>
    <row r="3562" spans="5:5">
      <c r="E3562" s="19"/>
    </row>
    <row r="3563" spans="5:5">
      <c r="E3563" s="19"/>
    </row>
    <row r="3564" spans="5:5">
      <c r="E3564" s="19"/>
    </row>
    <row r="3565" spans="5:5">
      <c r="E3565" s="19"/>
    </row>
    <row r="3566" spans="5:5">
      <c r="E3566" s="19"/>
    </row>
    <row r="3567" spans="5:5">
      <c r="E3567" s="19"/>
    </row>
    <row r="3568" spans="5:5">
      <c r="E3568" s="19"/>
    </row>
    <row r="3569" spans="5:5">
      <c r="E3569" s="19"/>
    </row>
    <row r="3570" spans="5:5">
      <c r="E3570" s="19"/>
    </row>
    <row r="3571" spans="5:5">
      <c r="E3571" s="19"/>
    </row>
    <row r="3572" spans="5:5">
      <c r="E3572" s="19"/>
    </row>
    <row r="3573" spans="5:5">
      <c r="E3573" s="19"/>
    </row>
    <row r="3574" spans="5:5">
      <c r="E3574" s="19"/>
    </row>
    <row r="3575" spans="5:5">
      <c r="E3575" s="19"/>
    </row>
    <row r="3576" spans="5:5">
      <c r="E3576" s="19"/>
    </row>
    <row r="3577" spans="5:5">
      <c r="E3577" s="19"/>
    </row>
    <row r="3578" spans="5:5">
      <c r="E3578" s="19"/>
    </row>
    <row r="3579" spans="5:5">
      <c r="E3579" s="19"/>
    </row>
    <row r="3580" spans="5:5">
      <c r="E3580" s="19"/>
    </row>
    <row r="3581" spans="5:5">
      <c r="E3581" s="19"/>
    </row>
    <row r="3582" spans="5:5">
      <c r="E3582" s="19"/>
    </row>
    <row r="3583" spans="5:5">
      <c r="E3583" s="19"/>
    </row>
    <row r="3584" spans="5:5">
      <c r="E3584" s="19"/>
    </row>
    <row r="3585" spans="5:5">
      <c r="E3585" s="19"/>
    </row>
    <row r="3586" spans="5:5">
      <c r="E3586" s="19"/>
    </row>
    <row r="3587" spans="5:5">
      <c r="E3587" s="19"/>
    </row>
    <row r="3588" spans="5:5">
      <c r="E3588" s="19"/>
    </row>
    <row r="3589" spans="5:5">
      <c r="E3589" s="19"/>
    </row>
    <row r="3590" spans="5:5">
      <c r="E3590" s="19"/>
    </row>
    <row r="3591" spans="5:5">
      <c r="E3591" s="19"/>
    </row>
    <row r="3592" spans="5:5">
      <c r="E3592" s="19"/>
    </row>
    <row r="3593" spans="5:5">
      <c r="E3593" s="19"/>
    </row>
    <row r="3594" spans="5:5">
      <c r="E3594" s="19"/>
    </row>
    <row r="3595" spans="5:5">
      <c r="E3595" s="19"/>
    </row>
    <row r="3596" spans="5:5">
      <c r="E3596" s="19"/>
    </row>
    <row r="3597" spans="5:5">
      <c r="E3597" s="19"/>
    </row>
    <row r="3598" spans="5:5">
      <c r="E3598" s="19"/>
    </row>
    <row r="3599" spans="5:5">
      <c r="E3599" s="19"/>
    </row>
    <row r="3600" spans="5:5">
      <c r="E3600" s="19"/>
    </row>
    <row r="3601" spans="5:5">
      <c r="E3601" s="19"/>
    </row>
    <row r="3602" spans="5:5">
      <c r="E3602" s="19"/>
    </row>
    <row r="3603" spans="5:5">
      <c r="E3603" s="19"/>
    </row>
    <row r="3604" spans="5:5">
      <c r="E3604" s="19"/>
    </row>
    <row r="3605" spans="5:5">
      <c r="E3605" s="19"/>
    </row>
    <row r="3606" spans="5:5">
      <c r="E3606" s="19"/>
    </row>
    <row r="3607" spans="5:5">
      <c r="E3607" s="19"/>
    </row>
    <row r="3608" spans="5:5">
      <c r="E3608" s="19"/>
    </row>
    <row r="3609" spans="5:5">
      <c r="E3609" s="19"/>
    </row>
    <row r="3610" spans="5:5">
      <c r="E3610" s="19"/>
    </row>
    <row r="3611" spans="5:5">
      <c r="E3611" s="19"/>
    </row>
    <row r="3612" spans="5:5">
      <c r="E3612" s="19"/>
    </row>
    <row r="3613" spans="5:5">
      <c r="E3613" s="19"/>
    </row>
    <row r="3614" spans="5:5">
      <c r="E3614" s="19"/>
    </row>
    <row r="3615" spans="5:5">
      <c r="E3615" s="19"/>
    </row>
    <row r="3616" spans="5:5">
      <c r="E3616" s="19"/>
    </row>
    <row r="3617" spans="5:5">
      <c r="E3617" s="19"/>
    </row>
    <row r="3618" spans="5:5">
      <c r="E3618" s="19"/>
    </row>
    <row r="3619" spans="5:5">
      <c r="E3619" s="19"/>
    </row>
    <row r="3620" spans="5:5">
      <c r="E3620" s="19"/>
    </row>
    <row r="3621" spans="5:5">
      <c r="E3621" s="19"/>
    </row>
    <row r="3622" spans="5:5">
      <c r="E3622" s="19"/>
    </row>
    <row r="3623" spans="5:5">
      <c r="E3623" s="19"/>
    </row>
    <row r="3624" spans="5:5">
      <c r="E3624" s="19"/>
    </row>
    <row r="3625" spans="5:5">
      <c r="E3625" s="19"/>
    </row>
    <row r="3626" spans="5:5">
      <c r="E3626" s="19"/>
    </row>
    <row r="3627" spans="5:5">
      <c r="E3627" s="19"/>
    </row>
    <row r="3628" spans="5:5">
      <c r="E3628" s="19"/>
    </row>
    <row r="3629" spans="5:5">
      <c r="E3629" s="19"/>
    </row>
    <row r="3630" spans="5:5">
      <c r="E3630" s="19"/>
    </row>
    <row r="3631" spans="5:5">
      <c r="E3631" s="19"/>
    </row>
    <row r="3632" spans="5:5">
      <c r="E3632" s="19"/>
    </row>
    <row r="3633" spans="5:5">
      <c r="E3633" s="19"/>
    </row>
    <row r="3634" spans="5:5">
      <c r="E3634" s="19"/>
    </row>
    <row r="3635" spans="5:5">
      <c r="E3635" s="19"/>
    </row>
    <row r="3636" spans="5:5">
      <c r="E3636" s="19"/>
    </row>
    <row r="3637" spans="5:5">
      <c r="E3637" s="19"/>
    </row>
    <row r="3638" spans="5:5">
      <c r="E3638" s="19"/>
    </row>
    <row r="3639" spans="5:5">
      <c r="E3639" s="19"/>
    </row>
    <row r="3640" spans="5:5">
      <c r="E3640" s="19"/>
    </row>
    <row r="3641" spans="5:5">
      <c r="E3641" s="19"/>
    </row>
    <row r="3642" spans="5:5">
      <c r="E3642" s="19"/>
    </row>
    <row r="3643" spans="5:5">
      <c r="E3643" s="19"/>
    </row>
    <row r="3644" spans="5:5">
      <c r="E3644" s="19"/>
    </row>
    <row r="3645" spans="5:5">
      <c r="E3645" s="19"/>
    </row>
    <row r="3646" spans="5:5">
      <c r="E3646" s="19"/>
    </row>
    <row r="3647" spans="5:5">
      <c r="E3647" s="19"/>
    </row>
    <row r="3648" spans="5:5">
      <c r="E3648" s="19"/>
    </row>
    <row r="3649" spans="5:5">
      <c r="E3649" s="19"/>
    </row>
    <row r="3650" spans="5:5">
      <c r="E3650" s="19"/>
    </row>
    <row r="3651" spans="5:5">
      <c r="E3651" s="19"/>
    </row>
    <row r="3652" spans="5:5">
      <c r="E3652" s="19"/>
    </row>
    <row r="3653" spans="5:5">
      <c r="E3653" s="19"/>
    </row>
    <row r="3654" spans="5:5">
      <c r="E3654" s="19"/>
    </row>
    <row r="3655" spans="5:5">
      <c r="E3655" s="19"/>
    </row>
    <row r="3656" spans="5:5">
      <c r="E3656" s="19"/>
    </row>
    <row r="3657" spans="5:5">
      <c r="E3657" s="19"/>
    </row>
    <row r="3658" spans="5:5">
      <c r="E3658" s="19"/>
    </row>
    <row r="3659" spans="5:5">
      <c r="E3659" s="19"/>
    </row>
    <row r="3660" spans="5:5">
      <c r="E3660" s="19"/>
    </row>
    <row r="3661" spans="5:5">
      <c r="E3661" s="19"/>
    </row>
    <row r="3662" spans="5:5">
      <c r="E3662" s="19"/>
    </row>
    <row r="3663" spans="5:5">
      <c r="E3663" s="19"/>
    </row>
    <row r="3664" spans="5:5">
      <c r="E3664" s="19"/>
    </row>
    <row r="3665" spans="5:5">
      <c r="E3665" s="19"/>
    </row>
    <row r="3666" spans="5:5">
      <c r="E3666" s="19"/>
    </row>
    <row r="3667" spans="5:5">
      <c r="E3667" s="19"/>
    </row>
    <row r="3668" spans="5:5">
      <c r="E3668" s="19"/>
    </row>
    <row r="3669" spans="5:5">
      <c r="E3669" s="19"/>
    </row>
    <row r="3670" spans="5:5">
      <c r="E3670" s="19"/>
    </row>
    <row r="3671" spans="5:5">
      <c r="E3671" s="19"/>
    </row>
    <row r="3672" spans="5:5">
      <c r="E3672" s="19"/>
    </row>
    <row r="3673" spans="5:5">
      <c r="E3673" s="19"/>
    </row>
    <row r="3674" spans="5:5">
      <c r="E3674" s="19"/>
    </row>
    <row r="3675" spans="5:5">
      <c r="E3675" s="19"/>
    </row>
    <row r="3676" spans="5:5">
      <c r="E3676" s="19"/>
    </row>
    <row r="3677" spans="5:5">
      <c r="E3677" s="19"/>
    </row>
    <row r="3678" spans="5:5">
      <c r="E3678" s="19"/>
    </row>
    <row r="3679" spans="5:5">
      <c r="E3679" s="19"/>
    </row>
    <row r="3680" spans="5:5">
      <c r="E3680" s="19"/>
    </row>
    <row r="3681" spans="5:5">
      <c r="E3681" s="19"/>
    </row>
    <row r="3682" spans="5:5">
      <c r="E3682" s="19"/>
    </row>
    <row r="3683" spans="5:5">
      <c r="E3683" s="19"/>
    </row>
    <row r="3684" spans="5:5">
      <c r="E3684" s="19"/>
    </row>
    <row r="3685" spans="5:5">
      <c r="E3685" s="19"/>
    </row>
    <row r="3686" spans="5:5">
      <c r="E3686" s="19"/>
    </row>
    <row r="3687" spans="5:5">
      <c r="E3687" s="19"/>
    </row>
    <row r="3688" spans="5:5">
      <c r="E3688" s="19"/>
    </row>
    <row r="3689" spans="5:5">
      <c r="E3689" s="19"/>
    </row>
    <row r="3690" spans="5:5">
      <c r="E3690" s="19"/>
    </row>
    <row r="3691" spans="5:5">
      <c r="E3691" s="19"/>
    </row>
    <row r="3692" spans="5:5">
      <c r="E3692" s="19"/>
    </row>
    <row r="3693" spans="5:5">
      <c r="E3693" s="19"/>
    </row>
    <row r="3694" spans="5:5">
      <c r="E3694" s="19"/>
    </row>
    <row r="3695" spans="5:5">
      <c r="E3695" s="19"/>
    </row>
    <row r="3696" spans="5:5">
      <c r="E3696" s="19"/>
    </row>
    <row r="3697" spans="5:5">
      <c r="E3697" s="19"/>
    </row>
    <row r="3698" spans="5:5">
      <c r="E3698" s="19"/>
    </row>
    <row r="3699" spans="5:5">
      <c r="E3699" s="19"/>
    </row>
    <row r="3700" spans="5:5">
      <c r="E3700" s="19"/>
    </row>
    <row r="3701" spans="5:5">
      <c r="E3701" s="19"/>
    </row>
    <row r="3702" spans="5:5">
      <c r="E3702" s="19"/>
    </row>
    <row r="3703" spans="5:5">
      <c r="E3703" s="19"/>
    </row>
    <row r="3704" spans="5:5">
      <c r="E3704" s="19"/>
    </row>
    <row r="3705" spans="5:5">
      <c r="E3705" s="19"/>
    </row>
    <row r="3706" spans="5:5">
      <c r="E3706" s="19"/>
    </row>
    <row r="3707" spans="5:5">
      <c r="E3707" s="19"/>
    </row>
    <row r="3708" spans="5:5">
      <c r="E3708" s="19"/>
    </row>
    <row r="3709" spans="5:5">
      <c r="E3709" s="19"/>
    </row>
    <row r="3710" spans="5:5">
      <c r="E3710" s="19"/>
    </row>
    <row r="3711" spans="5:5">
      <c r="E3711" s="19"/>
    </row>
    <row r="3712" spans="5:5">
      <c r="E3712" s="19"/>
    </row>
    <row r="3713" spans="5:5">
      <c r="E3713" s="19"/>
    </row>
    <row r="3714" spans="5:5">
      <c r="E3714" s="19"/>
    </row>
    <row r="3715" spans="5:5">
      <c r="E3715" s="19"/>
    </row>
    <row r="3716" spans="5:5">
      <c r="E3716" s="19"/>
    </row>
    <row r="3717" spans="5:5">
      <c r="E3717" s="19"/>
    </row>
    <row r="3718" spans="5:5">
      <c r="E3718" s="19"/>
    </row>
    <row r="3719" spans="5:5">
      <c r="E3719" s="19"/>
    </row>
    <row r="3720" spans="5:5">
      <c r="E3720" s="19"/>
    </row>
    <row r="3721" spans="5:5">
      <c r="E3721" s="19"/>
    </row>
    <row r="3722" spans="5:5">
      <c r="E3722" s="19"/>
    </row>
    <row r="3723" spans="5:5">
      <c r="E3723" s="19"/>
    </row>
    <row r="3724" spans="5:5">
      <c r="E3724" s="19"/>
    </row>
    <row r="3725" spans="5:5">
      <c r="E3725" s="19"/>
    </row>
    <row r="3726" spans="5:5">
      <c r="E3726" s="19"/>
    </row>
    <row r="3727" spans="5:5">
      <c r="E3727" s="19"/>
    </row>
    <row r="3728" spans="5:5">
      <c r="E3728" s="19"/>
    </row>
    <row r="3729" spans="5:5">
      <c r="E3729" s="19"/>
    </row>
    <row r="3730" spans="5:5">
      <c r="E3730" s="19"/>
    </row>
    <row r="3731" spans="5:5">
      <c r="E3731" s="19"/>
    </row>
    <row r="3732" spans="5:5">
      <c r="E3732" s="19"/>
    </row>
    <row r="3733" spans="5:5">
      <c r="E3733" s="19"/>
    </row>
    <row r="3734" spans="5:5">
      <c r="E3734" s="19"/>
    </row>
    <row r="3735" spans="5:5">
      <c r="E3735" s="19"/>
    </row>
    <row r="3736" spans="5:5">
      <c r="E3736" s="19"/>
    </row>
    <row r="3737" spans="5:5">
      <c r="E3737" s="19"/>
    </row>
    <row r="3738" spans="5:5">
      <c r="E3738" s="19"/>
    </row>
    <row r="3739" spans="5:5">
      <c r="E3739" s="19"/>
    </row>
    <row r="3740" spans="5:5">
      <c r="E3740" s="19"/>
    </row>
    <row r="3741" spans="5:5">
      <c r="E3741" s="19"/>
    </row>
    <row r="3742" spans="5:5">
      <c r="E3742" s="19"/>
    </row>
    <row r="3743" spans="5:5">
      <c r="E3743" s="19"/>
    </row>
    <row r="3744" spans="5:5">
      <c r="E3744" s="19"/>
    </row>
    <row r="3745" spans="5:5">
      <c r="E3745" s="19"/>
    </row>
    <row r="3746" spans="5:5">
      <c r="E3746" s="19"/>
    </row>
    <row r="3747" spans="5:5">
      <c r="E3747" s="19"/>
    </row>
    <row r="3748" spans="5:5">
      <c r="E3748" s="19"/>
    </row>
    <row r="3749" spans="5:5">
      <c r="E3749" s="19"/>
    </row>
    <row r="3750" spans="5:5">
      <c r="E3750" s="19"/>
    </row>
    <row r="3751" spans="5:5">
      <c r="E3751" s="19"/>
    </row>
    <row r="3752" spans="5:5">
      <c r="E3752" s="19"/>
    </row>
    <row r="3753" spans="5:5">
      <c r="E3753" s="19"/>
    </row>
    <row r="3754" spans="5:5">
      <c r="E3754" s="19"/>
    </row>
    <row r="3755" spans="5:5">
      <c r="E3755" s="19"/>
    </row>
    <row r="3756" spans="5:5">
      <c r="E3756" s="19"/>
    </row>
    <row r="3757" spans="5:5">
      <c r="E3757" s="19"/>
    </row>
    <row r="3758" spans="5:5">
      <c r="E3758" s="19"/>
    </row>
    <row r="3759" spans="5:5">
      <c r="E3759" s="19"/>
    </row>
    <row r="3760" spans="5:5">
      <c r="E3760" s="19"/>
    </row>
    <row r="3761" spans="5:5">
      <c r="E3761" s="19"/>
    </row>
    <row r="3762" spans="5:5">
      <c r="E3762" s="19"/>
    </row>
    <row r="3763" spans="5:5">
      <c r="E3763" s="19"/>
    </row>
    <row r="3764" spans="5:5">
      <c r="E3764" s="19"/>
    </row>
    <row r="3765" spans="5:5">
      <c r="E3765" s="19"/>
    </row>
    <row r="3766" spans="5:5">
      <c r="E3766" s="19"/>
    </row>
    <row r="3767" spans="5:5">
      <c r="E3767" s="19"/>
    </row>
    <row r="3768" spans="5:5">
      <c r="E3768" s="19"/>
    </row>
    <row r="3769" spans="5:5">
      <c r="E3769" s="19"/>
    </row>
    <row r="3770" spans="5:5">
      <c r="E3770" s="19"/>
    </row>
    <row r="3771" spans="5:5">
      <c r="E3771" s="19"/>
    </row>
    <row r="3772" spans="5:5">
      <c r="E3772" s="19"/>
    </row>
    <row r="3773" spans="5:5">
      <c r="E3773" s="19"/>
    </row>
    <row r="3774" spans="5:5">
      <c r="E3774" s="19"/>
    </row>
    <row r="3775" spans="5:5">
      <c r="E3775" s="19"/>
    </row>
    <row r="3776" spans="5:5">
      <c r="E3776" s="19"/>
    </row>
    <row r="3777" spans="5:5">
      <c r="E3777" s="19"/>
    </row>
    <row r="3778" spans="5:5">
      <c r="E3778" s="19"/>
    </row>
    <row r="3779" spans="5:5">
      <c r="E3779" s="19"/>
    </row>
    <row r="3780" spans="5:5">
      <c r="E3780" s="19"/>
    </row>
    <row r="3781" spans="5:5">
      <c r="E3781" s="19"/>
    </row>
    <row r="3782" spans="5:5">
      <c r="E3782" s="19"/>
    </row>
    <row r="3783" spans="5:5">
      <c r="E3783" s="19"/>
    </row>
    <row r="3784" spans="5:5">
      <c r="E3784" s="19"/>
    </row>
    <row r="3785" spans="5:5">
      <c r="E3785" s="19"/>
    </row>
    <row r="3786" spans="5:5">
      <c r="E3786" s="19"/>
    </row>
    <row r="3787" spans="5:5">
      <c r="E3787" s="19"/>
    </row>
    <row r="3788" spans="5:5">
      <c r="E3788" s="19"/>
    </row>
    <row r="3789" spans="5:5">
      <c r="E3789" s="19"/>
    </row>
    <row r="3790" spans="5:5">
      <c r="E3790" s="19"/>
    </row>
    <row r="3791" spans="5:5">
      <c r="E3791" s="19"/>
    </row>
    <row r="3792" spans="5:5">
      <c r="E3792" s="19"/>
    </row>
    <row r="3793" spans="5:5">
      <c r="E3793" s="19"/>
    </row>
    <row r="3794" spans="5:5">
      <c r="E3794" s="19"/>
    </row>
    <row r="3795" spans="5:5">
      <c r="E3795" s="19"/>
    </row>
    <row r="3796" spans="5:5">
      <c r="E3796" s="19"/>
    </row>
    <row r="3797" spans="5:5">
      <c r="E3797" s="19"/>
    </row>
    <row r="3798" spans="5:5">
      <c r="E3798" s="19"/>
    </row>
    <row r="3799" spans="5:5">
      <c r="E3799" s="19"/>
    </row>
    <row r="3800" spans="5:5">
      <c r="E3800" s="19"/>
    </row>
    <row r="3801" spans="5:5">
      <c r="E3801" s="19"/>
    </row>
    <row r="3802" spans="5:5">
      <c r="E3802" s="19"/>
    </row>
    <row r="3803" spans="5:5">
      <c r="E3803" s="19"/>
    </row>
    <row r="3804" spans="5:5">
      <c r="E3804" s="19"/>
    </row>
    <row r="3805" spans="5:5">
      <c r="E3805" s="19"/>
    </row>
    <row r="3806" spans="5:5">
      <c r="E3806" s="19"/>
    </row>
    <row r="3807" spans="5:5">
      <c r="E3807" s="19"/>
    </row>
    <row r="3808" spans="5:5">
      <c r="E3808" s="19"/>
    </row>
    <row r="3809" spans="5:5">
      <c r="E3809" s="19"/>
    </row>
    <row r="3810" spans="5:5">
      <c r="E3810" s="19"/>
    </row>
    <row r="3811" spans="5:5">
      <c r="E3811" s="19"/>
    </row>
    <row r="3812" spans="5:5">
      <c r="E3812" s="19"/>
    </row>
    <row r="3813" spans="5:5">
      <c r="E3813" s="19"/>
    </row>
    <row r="3814" spans="5:5">
      <c r="E3814" s="19"/>
    </row>
    <row r="3815" spans="5:5">
      <c r="E3815" s="19"/>
    </row>
    <row r="3816" spans="5:5">
      <c r="E3816" s="19"/>
    </row>
    <row r="3817" spans="5:5">
      <c r="E3817" s="19"/>
    </row>
    <row r="3818" spans="5:5">
      <c r="E3818" s="19"/>
    </row>
    <row r="3819" spans="5:5">
      <c r="E3819" s="19"/>
    </row>
    <row r="3820" spans="5:5">
      <c r="E3820" s="19"/>
    </row>
    <row r="3821" spans="5:5">
      <c r="E3821" s="19"/>
    </row>
    <row r="3822" spans="5:5">
      <c r="E3822" s="19"/>
    </row>
    <row r="3823" spans="5:5">
      <c r="E3823" s="19"/>
    </row>
    <row r="3824" spans="5:5">
      <c r="E3824" s="19"/>
    </row>
    <row r="3825" spans="5:5">
      <c r="E3825" s="19"/>
    </row>
    <row r="3826" spans="5:5">
      <c r="E3826" s="19"/>
    </row>
    <row r="3827" spans="5:5">
      <c r="E3827" s="19"/>
    </row>
    <row r="3828" spans="5:5">
      <c r="E3828" s="19"/>
    </row>
    <row r="3829" spans="5:5">
      <c r="E3829" s="19"/>
    </row>
    <row r="3830" spans="5:5">
      <c r="E3830" s="19"/>
    </row>
    <row r="3831" spans="5:5">
      <c r="E3831" s="19"/>
    </row>
    <row r="3832" spans="5:5">
      <c r="E3832" s="19"/>
    </row>
    <row r="3833" spans="5:5">
      <c r="E3833" s="19"/>
    </row>
    <row r="3834" spans="5:5">
      <c r="E3834" s="19"/>
    </row>
    <row r="3835" spans="5:5">
      <c r="E3835" s="19"/>
    </row>
    <row r="3836" spans="5:5">
      <c r="E3836" s="19"/>
    </row>
    <row r="3837" spans="5:5">
      <c r="E3837" s="19"/>
    </row>
    <row r="3838" spans="5:5">
      <c r="E3838" s="19"/>
    </row>
    <row r="3839" spans="5:5">
      <c r="E3839" s="19"/>
    </row>
    <row r="3840" spans="5:5">
      <c r="E3840" s="19"/>
    </row>
    <row r="3841" spans="5:5">
      <c r="E3841" s="19"/>
    </row>
    <row r="3842" spans="5:5">
      <c r="E3842" s="19"/>
    </row>
    <row r="3843" spans="5:5">
      <c r="E3843" s="19"/>
    </row>
    <row r="3844" spans="5:5">
      <c r="E3844" s="19"/>
    </row>
    <row r="3845" spans="5:5">
      <c r="E3845" s="19"/>
    </row>
    <row r="3846" spans="5:5">
      <c r="E3846" s="19"/>
    </row>
    <row r="3847" spans="5:5">
      <c r="E3847" s="19"/>
    </row>
    <row r="3848" spans="5:5">
      <c r="E3848" s="19"/>
    </row>
    <row r="3849" spans="5:5">
      <c r="E3849" s="19"/>
    </row>
    <row r="3850" spans="5:5">
      <c r="E3850" s="19"/>
    </row>
    <row r="3851" spans="5:5">
      <c r="E3851" s="19"/>
    </row>
    <row r="3852" spans="5:5">
      <c r="E3852" s="19"/>
    </row>
    <row r="3853" spans="5:5">
      <c r="E3853" s="19"/>
    </row>
    <row r="3854" spans="5:5">
      <c r="E3854" s="19"/>
    </row>
    <row r="3855" spans="5:5">
      <c r="E3855" s="19"/>
    </row>
    <row r="3856" spans="5:5">
      <c r="E3856" s="19"/>
    </row>
    <row r="3857" spans="5:5">
      <c r="E3857" s="19"/>
    </row>
    <row r="3858" spans="5:5">
      <c r="E3858" s="19"/>
    </row>
    <row r="3859" spans="5:5">
      <c r="E3859" s="19"/>
    </row>
    <row r="3860" spans="5:5">
      <c r="E3860" s="19"/>
    </row>
    <row r="3861" spans="5:5">
      <c r="E3861" s="19"/>
    </row>
    <row r="3862" spans="5:5">
      <c r="E3862" s="19"/>
    </row>
    <row r="3863" spans="5:5">
      <c r="E3863" s="19"/>
    </row>
    <row r="3864" spans="5:5">
      <c r="E3864" s="19"/>
    </row>
    <row r="3865" spans="5:5">
      <c r="E3865" s="19"/>
    </row>
    <row r="3866" spans="5:5">
      <c r="E3866" s="19"/>
    </row>
    <row r="3867" spans="5:5">
      <c r="E3867" s="19"/>
    </row>
    <row r="3868" spans="5:5">
      <c r="E3868" s="19"/>
    </row>
    <row r="3869" spans="5:5">
      <c r="E3869" s="19"/>
    </row>
    <row r="3870" spans="5:5">
      <c r="E3870" s="19"/>
    </row>
    <row r="3871" spans="5:5">
      <c r="E3871" s="19"/>
    </row>
    <row r="3872" spans="5:5">
      <c r="E3872" s="19"/>
    </row>
    <row r="3873" spans="5:5">
      <c r="E3873" s="19"/>
    </row>
    <row r="3874" spans="5:5">
      <c r="E3874" s="19"/>
    </row>
    <row r="3875" spans="5:5">
      <c r="E3875" s="19"/>
    </row>
    <row r="3876" spans="5:5">
      <c r="E3876" s="19"/>
    </row>
    <row r="3877" spans="5:5">
      <c r="E3877" s="19"/>
    </row>
    <row r="3878" spans="5:5">
      <c r="E3878" s="19"/>
    </row>
    <row r="3879" spans="5:5">
      <c r="E3879" s="19"/>
    </row>
    <row r="3880" spans="5:5">
      <c r="E3880" s="19"/>
    </row>
    <row r="3881" spans="5:5">
      <c r="E3881" s="19"/>
    </row>
    <row r="3882" spans="5:5">
      <c r="E3882" s="19"/>
    </row>
    <row r="3883" spans="5:5">
      <c r="E3883" s="19"/>
    </row>
    <row r="3884" spans="5:5">
      <c r="E3884" s="19"/>
    </row>
    <row r="3885" spans="5:5">
      <c r="E3885" s="19"/>
    </row>
    <row r="3886" spans="5:5">
      <c r="E3886" s="19"/>
    </row>
    <row r="3887" spans="5:5">
      <c r="E3887" s="19"/>
    </row>
    <row r="3888" spans="5:5">
      <c r="E3888" s="19"/>
    </row>
    <row r="3889" spans="5:5">
      <c r="E3889" s="19"/>
    </row>
    <row r="3890" spans="5:5">
      <c r="E3890" s="19"/>
    </row>
    <row r="3891" spans="5:5">
      <c r="E3891" s="19"/>
    </row>
    <row r="3892" spans="5:5">
      <c r="E3892" s="19"/>
    </row>
    <row r="3893" spans="5:5">
      <c r="E3893" s="19"/>
    </row>
    <row r="3894" spans="5:5">
      <c r="E3894" s="19"/>
    </row>
    <row r="3895" spans="5:5">
      <c r="E3895" s="19"/>
    </row>
    <row r="3896" spans="5:5">
      <c r="E3896" s="19"/>
    </row>
    <row r="3897" spans="5:5">
      <c r="E3897" s="19"/>
    </row>
    <row r="3898" spans="5:5">
      <c r="E3898" s="19"/>
    </row>
    <row r="3899" spans="5:5">
      <c r="E3899" s="19"/>
    </row>
    <row r="3900" spans="5:5">
      <c r="E3900" s="19"/>
    </row>
    <row r="3901" spans="5:5">
      <c r="E3901" s="19"/>
    </row>
    <row r="3902" spans="5:5">
      <c r="E3902" s="19"/>
    </row>
    <row r="3903" spans="5:5">
      <c r="E3903" s="19"/>
    </row>
    <row r="3904" spans="5:5">
      <c r="E3904" s="19"/>
    </row>
    <row r="3905" spans="5:5">
      <c r="E3905" s="19"/>
    </row>
    <row r="3906" spans="5:5">
      <c r="E3906" s="19"/>
    </row>
    <row r="3907" spans="5:5">
      <c r="E3907" s="19"/>
    </row>
    <row r="3908" spans="5:5">
      <c r="E3908" s="19"/>
    </row>
    <row r="3909" spans="5:5">
      <c r="E3909" s="19"/>
    </row>
    <row r="3910" spans="5:5">
      <c r="E3910" s="19"/>
    </row>
    <row r="3911" spans="5:5">
      <c r="E3911" s="19"/>
    </row>
    <row r="3912" spans="5:5">
      <c r="E3912" s="19"/>
    </row>
    <row r="3913" spans="5:5">
      <c r="E3913" s="19"/>
    </row>
    <row r="3914" spans="5:5">
      <c r="E3914" s="19"/>
    </row>
    <row r="3915" spans="5:5">
      <c r="E3915" s="19"/>
    </row>
    <row r="3916" spans="5:5">
      <c r="E3916" s="19"/>
    </row>
    <row r="3917" spans="5:5">
      <c r="E3917" s="19"/>
    </row>
    <row r="3918" spans="5:5">
      <c r="E3918" s="19"/>
    </row>
    <row r="3919" spans="5:5">
      <c r="E3919" s="19"/>
    </row>
    <row r="3920" spans="5:5">
      <c r="E3920" s="19"/>
    </row>
    <row r="3921" spans="5:5">
      <c r="E3921" s="19"/>
    </row>
    <row r="3922" spans="5:5">
      <c r="E3922" s="19"/>
    </row>
    <row r="3923" spans="5:5">
      <c r="E3923" s="19"/>
    </row>
    <row r="3924" spans="5:5">
      <c r="E3924" s="19"/>
    </row>
    <row r="3925" spans="5:5">
      <c r="E3925" s="19"/>
    </row>
    <row r="3926" spans="5:5">
      <c r="E3926" s="19"/>
    </row>
    <row r="3927" spans="5:5">
      <c r="E3927" s="19"/>
    </row>
    <row r="3928" spans="5:5">
      <c r="E3928" s="19"/>
    </row>
    <row r="3929" spans="5:5">
      <c r="E3929" s="19"/>
    </row>
    <row r="3930" spans="5:5">
      <c r="E3930" s="19"/>
    </row>
    <row r="3931" spans="5:5">
      <c r="E3931" s="19"/>
    </row>
    <row r="3932" spans="5:5">
      <c r="E3932" s="19"/>
    </row>
    <row r="3933" spans="5:5">
      <c r="E3933" s="19"/>
    </row>
    <row r="3934" spans="5:5">
      <c r="E3934" s="19"/>
    </row>
    <row r="3935" spans="5:5">
      <c r="E3935" s="19"/>
    </row>
    <row r="3936" spans="5:5">
      <c r="E3936" s="19"/>
    </row>
    <row r="3937" spans="5:5">
      <c r="E3937" s="19"/>
    </row>
    <row r="3938" spans="5:5">
      <c r="E3938" s="19"/>
    </row>
    <row r="3939" spans="5:5">
      <c r="E3939" s="19"/>
    </row>
    <row r="3940" spans="5:5">
      <c r="E3940" s="19"/>
    </row>
    <row r="3941" spans="5:5">
      <c r="E3941" s="19"/>
    </row>
    <row r="3942" spans="5:5">
      <c r="E3942" s="19"/>
    </row>
    <row r="3943" spans="5:5">
      <c r="E3943" s="19"/>
    </row>
    <row r="3944" spans="5:5">
      <c r="E3944" s="19"/>
    </row>
    <row r="3945" spans="5:5">
      <c r="E3945" s="19"/>
    </row>
    <row r="3946" spans="5:5">
      <c r="E3946" s="19"/>
    </row>
    <row r="3947" spans="5:5">
      <c r="E3947" s="19"/>
    </row>
    <row r="3948" spans="5:5">
      <c r="E3948" s="19"/>
    </row>
    <row r="3949" spans="5:5">
      <c r="E3949" s="19"/>
    </row>
    <row r="3950" spans="5:5">
      <c r="E3950" s="19"/>
    </row>
    <row r="3951" spans="5:5">
      <c r="E3951" s="19"/>
    </row>
    <row r="3952" spans="5:5">
      <c r="E3952" s="19"/>
    </row>
    <row r="3953" spans="5:5">
      <c r="E3953" s="19"/>
    </row>
    <row r="3954" spans="5:5">
      <c r="E3954" s="19"/>
    </row>
    <row r="3955" spans="5:5">
      <c r="E3955" s="19"/>
    </row>
    <row r="3956" spans="5:5">
      <c r="E3956" s="19"/>
    </row>
    <row r="3957" spans="5:5">
      <c r="E3957" s="19"/>
    </row>
    <row r="3958" spans="5:5">
      <c r="E3958" s="19"/>
    </row>
    <row r="3959" spans="5:5">
      <c r="E3959" s="19"/>
    </row>
    <row r="3960" spans="5:5">
      <c r="E3960" s="19"/>
    </row>
    <row r="3961" spans="5:5">
      <c r="E3961" s="19"/>
    </row>
    <row r="3962" spans="5:5">
      <c r="E3962" s="19"/>
    </row>
    <row r="3963" spans="5:5">
      <c r="E3963" s="19"/>
    </row>
    <row r="3964" spans="5:5">
      <c r="E3964" s="19"/>
    </row>
    <row r="3965" spans="5:5">
      <c r="E3965" s="19"/>
    </row>
    <row r="3966" spans="5:5">
      <c r="E3966" s="19"/>
    </row>
    <row r="3967" spans="5:5">
      <c r="E3967" s="19"/>
    </row>
    <row r="3968" spans="5:5">
      <c r="E3968" s="19"/>
    </row>
    <row r="3969" spans="5:5">
      <c r="E3969" s="19"/>
    </row>
    <row r="3970" spans="5:5">
      <c r="E3970" s="19"/>
    </row>
    <row r="3971" spans="5:5">
      <c r="E3971" s="19"/>
    </row>
    <row r="3972" spans="5:5">
      <c r="E3972" s="19"/>
    </row>
    <row r="3973" spans="5:5">
      <c r="E3973" s="19"/>
    </row>
    <row r="3974" spans="5:5">
      <c r="E3974" s="19"/>
    </row>
    <row r="3975" spans="5:5">
      <c r="E3975" s="19"/>
    </row>
    <row r="3976" spans="5:5">
      <c r="E3976" s="19"/>
    </row>
    <row r="3977" spans="5:5">
      <c r="E3977" s="19"/>
    </row>
    <row r="3978" spans="5:5">
      <c r="E3978" s="19"/>
    </row>
    <row r="3979" spans="5:5">
      <c r="E3979" s="19"/>
    </row>
    <row r="3980" spans="5:5">
      <c r="E3980" s="19"/>
    </row>
    <row r="3981" spans="5:5">
      <c r="E3981" s="19"/>
    </row>
    <row r="3982" spans="5:5">
      <c r="E3982" s="19"/>
    </row>
    <row r="3983" spans="5:5">
      <c r="E3983" s="19"/>
    </row>
    <row r="3984" spans="5:5">
      <c r="E3984" s="19"/>
    </row>
    <row r="3985" spans="5:5">
      <c r="E3985" s="19"/>
    </row>
    <row r="3986" spans="5:5">
      <c r="E3986" s="19"/>
    </row>
    <row r="3987" spans="5:5">
      <c r="E3987" s="19"/>
    </row>
    <row r="3988" spans="5:5">
      <c r="E3988" s="19"/>
    </row>
    <row r="3989" spans="5:5">
      <c r="E3989" s="19"/>
    </row>
    <row r="3990" spans="5:5">
      <c r="E3990" s="19"/>
    </row>
    <row r="3991" spans="5:5">
      <c r="E3991" s="19"/>
    </row>
    <row r="3992" spans="5:5">
      <c r="E3992" s="19"/>
    </row>
    <row r="3993" spans="5:5">
      <c r="E3993" s="19"/>
    </row>
    <row r="3994" spans="5:5">
      <c r="E3994" s="19"/>
    </row>
    <row r="3995" spans="5:5">
      <c r="E3995" s="19"/>
    </row>
    <row r="3996" spans="5:5">
      <c r="E3996" s="19"/>
    </row>
    <row r="3997" spans="5:5">
      <c r="E3997" s="19"/>
    </row>
    <row r="3998" spans="5:5">
      <c r="E3998" s="19"/>
    </row>
    <row r="3999" spans="5:5">
      <c r="E3999" s="19"/>
    </row>
    <row r="4000" spans="5:5">
      <c r="E4000" s="19"/>
    </row>
    <row r="4001" spans="5:5">
      <c r="E4001" s="19"/>
    </row>
    <row r="4002" spans="5:5">
      <c r="E4002" s="19"/>
    </row>
    <row r="4003" spans="5:5">
      <c r="E4003" s="19"/>
    </row>
    <row r="4004" spans="5:5">
      <c r="E4004" s="19"/>
    </row>
    <row r="4005" spans="5:5">
      <c r="E4005" s="19"/>
    </row>
    <row r="4006" spans="5:5">
      <c r="E4006" s="19"/>
    </row>
    <row r="4007" spans="5:5">
      <c r="E4007" s="19"/>
    </row>
    <row r="4008" spans="5:5">
      <c r="E4008" s="19"/>
    </row>
    <row r="4009" spans="5:5">
      <c r="E4009" s="19"/>
    </row>
    <row r="4010" spans="5:5">
      <c r="E4010" s="19"/>
    </row>
    <row r="4011" spans="5:5">
      <c r="E4011" s="19"/>
    </row>
    <row r="4012" spans="5:5">
      <c r="E4012" s="19"/>
    </row>
    <row r="4013" spans="5:5">
      <c r="E4013" s="19"/>
    </row>
    <row r="4014" spans="5:5">
      <c r="E4014" s="19"/>
    </row>
    <row r="4015" spans="5:5">
      <c r="E4015" s="19"/>
    </row>
    <row r="4016" spans="5:5">
      <c r="E4016" s="19"/>
    </row>
    <row r="4017" spans="5:5">
      <c r="E4017" s="19"/>
    </row>
    <row r="4018" spans="5:5">
      <c r="E4018" s="19"/>
    </row>
    <row r="4019" spans="5:5">
      <c r="E4019" s="19"/>
    </row>
    <row r="4020" spans="5:5">
      <c r="E4020" s="19"/>
    </row>
    <row r="4021" spans="5:5">
      <c r="E4021" s="19"/>
    </row>
    <row r="4022" spans="5:5">
      <c r="E4022" s="19"/>
    </row>
    <row r="4023" spans="5:5">
      <c r="E4023" s="19"/>
    </row>
    <row r="4024" spans="5:5">
      <c r="E4024" s="19"/>
    </row>
    <row r="4025" spans="5:5">
      <c r="E4025" s="19"/>
    </row>
    <row r="4026" spans="5:5">
      <c r="E4026" s="19"/>
    </row>
    <row r="4027" spans="5:5">
      <c r="E4027" s="19"/>
    </row>
    <row r="4028" spans="5:5">
      <c r="E4028" s="19"/>
    </row>
    <row r="4029" spans="5:5">
      <c r="E4029" s="19"/>
    </row>
    <row r="4030" spans="5:5">
      <c r="E4030" s="19"/>
    </row>
    <row r="4031" spans="5:5">
      <c r="E4031" s="19"/>
    </row>
    <row r="4032" spans="5:5">
      <c r="E4032" s="19"/>
    </row>
    <row r="4033" spans="5:5">
      <c r="E4033" s="19"/>
    </row>
    <row r="4034" spans="5:5">
      <c r="E4034" s="19"/>
    </row>
    <row r="4035" spans="5:5">
      <c r="E4035" s="19"/>
    </row>
    <row r="4036" spans="5:5">
      <c r="E4036" s="19"/>
    </row>
    <row r="4037" spans="5:5">
      <c r="E4037" s="19"/>
    </row>
    <row r="4038" spans="5:5">
      <c r="E4038" s="19"/>
    </row>
    <row r="4039" spans="5:5">
      <c r="E4039" s="19"/>
    </row>
    <row r="4040" spans="5:5">
      <c r="E4040" s="19"/>
    </row>
    <row r="4041" spans="5:5">
      <c r="E4041" s="19"/>
    </row>
    <row r="4042" spans="5:5">
      <c r="E4042" s="19"/>
    </row>
    <row r="4043" spans="5:5">
      <c r="E4043" s="19"/>
    </row>
    <row r="4044" spans="5:5">
      <c r="E4044" s="19"/>
    </row>
    <row r="4045" spans="5:5">
      <c r="E4045" s="19"/>
    </row>
    <row r="4046" spans="5:5">
      <c r="E4046" s="19"/>
    </row>
    <row r="4047" spans="5:5">
      <c r="E4047" s="19"/>
    </row>
    <row r="4048" spans="5:5">
      <c r="E4048" s="19"/>
    </row>
    <row r="4049" spans="5:5">
      <c r="E4049" s="19"/>
    </row>
    <row r="4050" spans="5:5">
      <c r="E4050" s="19"/>
    </row>
    <row r="4051" spans="5:5">
      <c r="E4051" s="19"/>
    </row>
    <row r="4052" spans="5:5">
      <c r="E4052" s="19"/>
    </row>
    <row r="4053" spans="5:5">
      <c r="E4053" s="19"/>
    </row>
    <row r="4054" spans="5:5">
      <c r="E4054" s="19"/>
    </row>
    <row r="4055" spans="5:5">
      <c r="E4055" s="19"/>
    </row>
    <row r="4056" spans="5:5">
      <c r="E4056" s="19"/>
    </row>
    <row r="4057" spans="5:5">
      <c r="E4057" s="19"/>
    </row>
    <row r="4058" spans="5:5">
      <c r="E4058" s="19"/>
    </row>
    <row r="4059" spans="5:5">
      <c r="E4059" s="19"/>
    </row>
    <row r="4060" spans="5:5">
      <c r="E4060" s="19"/>
    </row>
    <row r="4061" spans="5:5">
      <c r="E4061" s="19"/>
    </row>
    <row r="4062" spans="5:5">
      <c r="E4062" s="19"/>
    </row>
    <row r="4063" spans="5:5">
      <c r="E4063" s="19"/>
    </row>
    <row r="4064" spans="5:5">
      <c r="E4064" s="19"/>
    </row>
    <row r="4065" spans="5:5">
      <c r="E4065" s="19"/>
    </row>
    <row r="4066" spans="5:5">
      <c r="E4066" s="19"/>
    </row>
    <row r="4067" spans="5:5">
      <c r="E4067" s="19"/>
    </row>
    <row r="4068" spans="5:5">
      <c r="E4068" s="19"/>
    </row>
    <row r="4069" spans="5:5">
      <c r="E4069" s="19"/>
    </row>
    <row r="4070" spans="5:5">
      <c r="E4070" s="19"/>
    </row>
    <row r="4071" spans="5:5">
      <c r="E4071" s="19"/>
    </row>
    <row r="4072" spans="5:5">
      <c r="E4072" s="19"/>
    </row>
    <row r="4073" spans="5:5">
      <c r="E4073" s="19"/>
    </row>
    <row r="4074" spans="5:5">
      <c r="E4074" s="19"/>
    </row>
    <row r="4075" spans="5:5">
      <c r="E4075" s="19"/>
    </row>
    <row r="4076" spans="5:5">
      <c r="E4076" s="19"/>
    </row>
    <row r="4077" spans="5:5">
      <c r="E4077" s="19"/>
    </row>
    <row r="4078" spans="5:5">
      <c r="E4078" s="19"/>
    </row>
    <row r="4079" spans="5:5">
      <c r="E4079" s="19"/>
    </row>
    <row r="4080" spans="5:5">
      <c r="E4080" s="19"/>
    </row>
    <row r="4081" spans="5:5">
      <c r="E4081" s="19"/>
    </row>
    <row r="4082" spans="5:5">
      <c r="E4082" s="19"/>
    </row>
    <row r="4083" spans="5:5">
      <c r="E4083" s="19"/>
    </row>
    <row r="4084" spans="5:5">
      <c r="E4084" s="19"/>
    </row>
    <row r="4085" spans="5:5">
      <c r="E4085" s="19"/>
    </row>
    <row r="4086" spans="5:5">
      <c r="E4086" s="19"/>
    </row>
    <row r="4087" spans="5:5">
      <c r="E4087" s="19"/>
    </row>
    <row r="4088" spans="5:5">
      <c r="E4088" s="19"/>
    </row>
    <row r="4089" spans="5:5">
      <c r="E4089" s="19"/>
    </row>
    <row r="4090" spans="5:5">
      <c r="E4090" s="19"/>
    </row>
    <row r="4091" spans="5:5">
      <c r="E4091" s="19"/>
    </row>
    <row r="4092" spans="5:5">
      <c r="E4092" s="19"/>
    </row>
    <row r="4093" spans="5:5">
      <c r="E4093" s="19"/>
    </row>
    <row r="4094" spans="5:5">
      <c r="E4094" s="19"/>
    </row>
    <row r="4095" spans="5:5">
      <c r="E4095" s="19"/>
    </row>
    <row r="4096" spans="5:5">
      <c r="E4096" s="19"/>
    </row>
    <row r="4097" spans="5:5">
      <c r="E4097" s="19"/>
    </row>
    <row r="4098" spans="5:5">
      <c r="E4098" s="19"/>
    </row>
    <row r="4099" spans="5:5">
      <c r="E4099" s="19"/>
    </row>
    <row r="4100" spans="5:5">
      <c r="E4100" s="19"/>
    </row>
    <row r="4101" spans="5:5">
      <c r="E4101" s="19"/>
    </row>
    <row r="4102" spans="5:5">
      <c r="E4102" s="19"/>
    </row>
    <row r="4103" spans="5:5">
      <c r="E4103" s="19"/>
    </row>
    <row r="4104" spans="5:5">
      <c r="E4104" s="19"/>
    </row>
    <row r="4105" spans="5:5">
      <c r="E4105" s="19"/>
    </row>
    <row r="4106" spans="5:5">
      <c r="E4106" s="19"/>
    </row>
    <row r="4107" spans="5:5">
      <c r="E4107" s="19"/>
    </row>
    <row r="4108" spans="5:5">
      <c r="E4108" s="19"/>
    </row>
    <row r="4109" spans="5:5">
      <c r="E4109" s="19"/>
    </row>
    <row r="4110" spans="5:5">
      <c r="E4110" s="19"/>
    </row>
    <row r="4111" spans="5:5">
      <c r="E4111" s="19"/>
    </row>
    <row r="4112" spans="5:5">
      <c r="E4112" s="19"/>
    </row>
    <row r="4113" spans="5:5">
      <c r="E4113" s="19"/>
    </row>
    <row r="4114" spans="5:5">
      <c r="E4114" s="19"/>
    </row>
    <row r="4115" spans="5:5">
      <c r="E4115" s="19"/>
    </row>
    <row r="4116" spans="5:5">
      <c r="E4116" s="19"/>
    </row>
    <row r="4117" spans="5:5">
      <c r="E4117" s="19"/>
    </row>
    <row r="4118" spans="5:5">
      <c r="E4118" s="19"/>
    </row>
    <row r="4119" spans="5:5">
      <c r="E4119" s="19"/>
    </row>
    <row r="4120" spans="5:5">
      <c r="E4120" s="19"/>
    </row>
    <row r="4121" spans="5:5">
      <c r="E4121" s="19"/>
    </row>
    <row r="4122" spans="5:5">
      <c r="E4122" s="19"/>
    </row>
    <row r="4123" spans="5:5">
      <c r="E4123" s="19"/>
    </row>
    <row r="4124" spans="5:5">
      <c r="E4124" s="19"/>
    </row>
    <row r="4125" spans="5:5">
      <c r="E4125" s="19"/>
    </row>
    <row r="4126" spans="5:5">
      <c r="E4126" s="19"/>
    </row>
    <row r="4127" spans="5:5">
      <c r="E4127" s="19"/>
    </row>
    <row r="4128" spans="5:5">
      <c r="E4128" s="19"/>
    </row>
    <row r="4129" spans="5:5">
      <c r="E4129" s="19"/>
    </row>
    <row r="4130" spans="5:5">
      <c r="E4130" s="19"/>
    </row>
    <row r="4131" spans="5:5">
      <c r="E4131" s="19"/>
    </row>
    <row r="4132" spans="5:5">
      <c r="E4132" s="19"/>
    </row>
    <row r="4133" spans="5:5">
      <c r="E4133" s="19"/>
    </row>
    <row r="4134" spans="5:5">
      <c r="E4134" s="19"/>
    </row>
    <row r="4135" spans="5:5">
      <c r="E4135" s="19"/>
    </row>
    <row r="4136" spans="5:5">
      <c r="E4136" s="19"/>
    </row>
    <row r="4137" spans="5:5">
      <c r="E4137" s="19"/>
    </row>
    <row r="4138" spans="5:5">
      <c r="E4138" s="19"/>
    </row>
    <row r="4139" spans="5:5">
      <c r="E4139" s="19"/>
    </row>
    <row r="4140" spans="5:5">
      <c r="E4140" s="19"/>
    </row>
    <row r="4141" spans="5:5">
      <c r="E4141" s="19"/>
    </row>
    <row r="4142" spans="5:5">
      <c r="E4142" s="19"/>
    </row>
    <row r="4143" spans="5:5">
      <c r="E4143" s="19"/>
    </row>
    <row r="4144" spans="5:5">
      <c r="E4144" s="19"/>
    </row>
    <row r="4145" spans="5:5">
      <c r="E4145" s="19"/>
    </row>
    <row r="4146" spans="5:5">
      <c r="E4146" s="19"/>
    </row>
    <row r="4147" spans="5:5">
      <c r="E4147" s="19"/>
    </row>
    <row r="4148" spans="5:5">
      <c r="E4148" s="19"/>
    </row>
    <row r="4149" spans="5:5">
      <c r="E4149" s="19"/>
    </row>
    <row r="4150" spans="5:5">
      <c r="E4150" s="19"/>
    </row>
    <row r="4151" spans="5:5">
      <c r="E4151" s="19"/>
    </row>
    <row r="4152" spans="5:5">
      <c r="E4152" s="19"/>
    </row>
    <row r="4153" spans="5:5">
      <c r="E4153" s="19"/>
    </row>
    <row r="4154" spans="5:5">
      <c r="E4154" s="19"/>
    </row>
    <row r="4155" spans="5:5">
      <c r="E4155" s="19"/>
    </row>
    <row r="4156" spans="5:5">
      <c r="E4156" s="19"/>
    </row>
    <row r="4157" spans="5:5">
      <c r="E4157" s="19"/>
    </row>
    <row r="4158" spans="5:5">
      <c r="E4158" s="19"/>
    </row>
    <row r="4159" spans="5:5">
      <c r="E4159" s="19"/>
    </row>
    <row r="4160" spans="5:5">
      <c r="E4160" s="19"/>
    </row>
    <row r="4161" spans="5:5">
      <c r="E4161" s="19"/>
    </row>
    <row r="4162" spans="5:5">
      <c r="E4162" s="19"/>
    </row>
    <row r="4163" spans="5:5">
      <c r="E4163" s="19"/>
    </row>
    <row r="4164" spans="5:5">
      <c r="E4164" s="19"/>
    </row>
    <row r="4165" spans="5:5">
      <c r="E4165" s="19"/>
    </row>
    <row r="4166" spans="5:5">
      <c r="E4166" s="19"/>
    </row>
    <row r="4167" spans="5:5">
      <c r="E4167" s="19"/>
    </row>
    <row r="4168" spans="5:5">
      <c r="E4168" s="19"/>
    </row>
    <row r="4169" spans="5:5">
      <c r="E4169" s="19"/>
    </row>
    <row r="4170" spans="5:5">
      <c r="E4170" s="19"/>
    </row>
    <row r="4171" spans="5:5">
      <c r="E4171" s="19"/>
    </row>
    <row r="4172" spans="5:5">
      <c r="E4172" s="19"/>
    </row>
    <row r="4173" spans="5:5">
      <c r="E4173" s="19"/>
    </row>
    <row r="4174" spans="5:5">
      <c r="E4174" s="19"/>
    </row>
    <row r="4175" spans="5:5">
      <c r="E4175" s="19"/>
    </row>
    <row r="4176" spans="5:5">
      <c r="E4176" s="19"/>
    </row>
    <row r="4177" spans="5:5">
      <c r="E4177" s="19"/>
    </row>
    <row r="4178" spans="5:5">
      <c r="E4178" s="19"/>
    </row>
    <row r="4179" spans="5:5">
      <c r="E4179" s="19"/>
    </row>
    <row r="4180" spans="5:5">
      <c r="E4180" s="19"/>
    </row>
    <row r="4181" spans="5:5">
      <c r="E4181" s="19"/>
    </row>
    <row r="4182" spans="5:5">
      <c r="E4182" s="19"/>
    </row>
    <row r="4183" spans="5:5">
      <c r="E4183" s="19"/>
    </row>
    <row r="4184" spans="5:5">
      <c r="E4184" s="19"/>
    </row>
    <row r="4185" spans="5:5">
      <c r="E4185" s="19"/>
    </row>
    <row r="4186" spans="5:5">
      <c r="E4186" s="19"/>
    </row>
    <row r="4187" spans="5:5">
      <c r="E4187" s="19"/>
    </row>
    <row r="4188" spans="5:5">
      <c r="E4188" s="19"/>
    </row>
    <row r="4189" spans="5:5">
      <c r="E4189" s="19"/>
    </row>
    <row r="4190" spans="5:5">
      <c r="E4190" s="19"/>
    </row>
    <row r="4191" spans="5:5">
      <c r="E4191" s="19"/>
    </row>
    <row r="4192" spans="5:5">
      <c r="E4192" s="19"/>
    </row>
    <row r="4193" spans="5:5">
      <c r="E4193" s="19"/>
    </row>
    <row r="4194" spans="5:5">
      <c r="E4194" s="19"/>
    </row>
    <row r="4195" spans="5:5">
      <c r="E4195" s="19"/>
    </row>
    <row r="4196" spans="5:5">
      <c r="E4196" s="19"/>
    </row>
    <row r="4197" spans="5:5">
      <c r="E4197" s="19"/>
    </row>
    <row r="4198" spans="5:5">
      <c r="E4198" s="19"/>
    </row>
    <row r="4199" spans="5:5">
      <c r="E4199" s="19"/>
    </row>
    <row r="4200" spans="5:5">
      <c r="E4200" s="19"/>
    </row>
    <row r="4201" spans="5:5">
      <c r="E4201" s="19"/>
    </row>
    <row r="4202" spans="5:5">
      <c r="E4202" s="19"/>
    </row>
    <row r="4203" spans="5:5">
      <c r="E4203" s="19"/>
    </row>
    <row r="4204" spans="5:5">
      <c r="E4204" s="19"/>
    </row>
    <row r="4205" spans="5:5">
      <c r="E4205" s="19"/>
    </row>
    <row r="4206" spans="5:5">
      <c r="E4206" s="19"/>
    </row>
    <row r="4207" spans="5:5">
      <c r="E4207" s="19"/>
    </row>
    <row r="4208" spans="5:5">
      <c r="E4208" s="19"/>
    </row>
    <row r="4209" spans="5:5">
      <c r="E4209" s="19"/>
    </row>
    <row r="4210" spans="5:5">
      <c r="E4210" s="19"/>
    </row>
    <row r="4211" spans="5:5">
      <c r="E4211" s="19"/>
    </row>
    <row r="4212" spans="5:5">
      <c r="E4212" s="19"/>
    </row>
    <row r="4213" spans="5:5">
      <c r="E4213" s="19"/>
    </row>
    <row r="4214" spans="5:5">
      <c r="E4214" s="19"/>
    </row>
    <row r="4215" spans="5:5">
      <c r="E4215" s="19"/>
    </row>
    <row r="4216" spans="5:5">
      <c r="E4216" s="19"/>
    </row>
    <row r="4217" spans="5:5">
      <c r="E4217" s="19"/>
    </row>
    <row r="4218" spans="5:5">
      <c r="E4218" s="19"/>
    </row>
    <row r="4219" spans="5:5">
      <c r="E4219" s="19"/>
    </row>
    <row r="4220" spans="5:5">
      <c r="E4220" s="19"/>
    </row>
    <row r="4221" spans="5:5">
      <c r="E4221" s="19"/>
    </row>
    <row r="4222" spans="5:5">
      <c r="E4222" s="19"/>
    </row>
    <row r="4223" spans="5:5">
      <c r="E4223" s="19"/>
    </row>
    <row r="4224" spans="5:5">
      <c r="E4224" s="19"/>
    </row>
    <row r="4225" spans="5:5">
      <c r="E4225" s="19"/>
    </row>
    <row r="4226" spans="5:5">
      <c r="E4226" s="19"/>
    </row>
    <row r="4227" spans="5:5">
      <c r="E4227" s="19"/>
    </row>
    <row r="4228" spans="5:5">
      <c r="E4228" s="19"/>
    </row>
    <row r="4229" spans="5:5">
      <c r="E4229" s="19"/>
    </row>
    <row r="4230" spans="5:5">
      <c r="E4230" s="19"/>
    </row>
    <row r="4231" spans="5:5">
      <c r="E4231" s="19"/>
    </row>
    <row r="4232" spans="5:5">
      <c r="E4232" s="19"/>
    </row>
    <row r="4233" spans="5:5">
      <c r="E4233" s="19"/>
    </row>
    <row r="4234" spans="5:5">
      <c r="E4234" s="19"/>
    </row>
    <row r="4235" spans="5:5">
      <c r="E4235" s="19"/>
    </row>
    <row r="4236" spans="5:5">
      <c r="E4236" s="19"/>
    </row>
    <row r="4237" spans="5:5">
      <c r="E4237" s="19"/>
    </row>
    <row r="4238" spans="5:5">
      <c r="E4238" s="19"/>
    </row>
    <row r="4239" spans="5:5">
      <c r="E4239" s="19"/>
    </row>
    <row r="4240" spans="5:5">
      <c r="E4240" s="19"/>
    </row>
    <row r="4241" spans="5:5">
      <c r="E4241" s="19"/>
    </row>
    <row r="4242" spans="5:5">
      <c r="E4242" s="19"/>
    </row>
    <row r="4243" spans="5:5">
      <c r="E4243" s="19"/>
    </row>
    <row r="4244" spans="5:5">
      <c r="E4244" s="19"/>
    </row>
    <row r="4245" spans="5:5">
      <c r="E4245" s="19"/>
    </row>
    <row r="4246" spans="5:5">
      <c r="E4246" s="19"/>
    </row>
    <row r="4247" spans="5:5">
      <c r="E4247" s="19"/>
    </row>
    <row r="4248" spans="5:5">
      <c r="E4248" s="19"/>
    </row>
    <row r="4249" spans="5:5">
      <c r="E4249" s="19"/>
    </row>
    <row r="4250" spans="5:5">
      <c r="E4250" s="19"/>
    </row>
    <row r="4251" spans="5:5">
      <c r="E4251" s="19"/>
    </row>
    <row r="4252" spans="5:5">
      <c r="E4252" s="19"/>
    </row>
    <row r="4253" spans="5:5">
      <c r="E4253" s="19"/>
    </row>
    <row r="4254" spans="5:5">
      <c r="E4254" s="19"/>
    </row>
    <row r="4255" spans="5:5">
      <c r="E4255" s="19"/>
    </row>
    <row r="4256" spans="5:5">
      <c r="E4256" s="19"/>
    </row>
    <row r="4257" spans="5:5">
      <c r="E4257" s="19"/>
    </row>
    <row r="4258" spans="5:5">
      <c r="E4258" s="19"/>
    </row>
    <row r="4259" spans="5:5">
      <c r="E4259" s="19"/>
    </row>
    <row r="4260" spans="5:5">
      <c r="E4260" s="19"/>
    </row>
    <row r="4261" spans="5:5">
      <c r="E4261" s="19"/>
    </row>
    <row r="4262" spans="5:5">
      <c r="E4262" s="19"/>
    </row>
    <row r="4263" spans="5:5">
      <c r="E4263" s="19"/>
    </row>
    <row r="4264" spans="5:5">
      <c r="E4264" s="19"/>
    </row>
    <row r="4265" spans="5:5">
      <c r="E4265" s="19"/>
    </row>
    <row r="4266" spans="5:5">
      <c r="E4266" s="19"/>
    </row>
    <row r="4267" spans="5:5">
      <c r="E4267" s="19"/>
    </row>
    <row r="4268" spans="5:5">
      <c r="E4268" s="19"/>
    </row>
    <row r="4269" spans="5:5">
      <c r="E4269" s="19"/>
    </row>
    <row r="4270" spans="5:5">
      <c r="E4270" s="19"/>
    </row>
    <row r="4271" spans="5:5">
      <c r="E4271" s="19"/>
    </row>
    <row r="4272" spans="5:5">
      <c r="E4272" s="19"/>
    </row>
    <row r="4273" spans="5:5">
      <c r="E4273" s="19"/>
    </row>
    <row r="4274" spans="5:5">
      <c r="E4274" s="19"/>
    </row>
    <row r="4275" spans="5:5">
      <c r="E4275" s="19"/>
    </row>
    <row r="4276" spans="5:5">
      <c r="E4276" s="19"/>
    </row>
    <row r="4277" spans="5:5">
      <c r="E4277" s="19"/>
    </row>
    <row r="4278" spans="5:5">
      <c r="E4278" s="19"/>
    </row>
    <row r="4279" spans="5:5">
      <c r="E4279" s="19"/>
    </row>
    <row r="4280" spans="5:5">
      <c r="E4280" s="19"/>
    </row>
    <row r="4281" spans="5:5">
      <c r="E4281" s="19"/>
    </row>
    <row r="4282" spans="5:5">
      <c r="E4282" s="19"/>
    </row>
    <row r="4283" spans="5:5">
      <c r="E4283" s="19"/>
    </row>
    <row r="4284" spans="5:5">
      <c r="E4284" s="19"/>
    </row>
    <row r="4285" spans="5:5">
      <c r="E4285" s="19"/>
    </row>
    <row r="4286" spans="5:5">
      <c r="E4286" s="19"/>
    </row>
    <row r="4287" spans="5:5">
      <c r="E4287" s="19"/>
    </row>
    <row r="4288" spans="5:5">
      <c r="E4288" s="19"/>
    </row>
    <row r="4289" spans="5:5">
      <c r="E4289" s="19"/>
    </row>
    <row r="4290" spans="5:5">
      <c r="E4290" s="19"/>
    </row>
    <row r="4291" spans="5:5">
      <c r="E4291" s="19"/>
    </row>
    <row r="4292" spans="5:5">
      <c r="E4292" s="19"/>
    </row>
    <row r="4293" spans="5:5">
      <c r="E4293" s="19"/>
    </row>
    <row r="4294" spans="5:5">
      <c r="E4294" s="19"/>
    </row>
    <row r="4295" spans="5:5">
      <c r="E4295" s="19"/>
    </row>
    <row r="4296" spans="5:5">
      <c r="E4296" s="19"/>
    </row>
    <row r="4297" spans="5:5">
      <c r="E4297" s="19"/>
    </row>
    <row r="4298" spans="5:5">
      <c r="E4298" s="19"/>
    </row>
    <row r="4299" spans="5:5">
      <c r="E4299" s="19"/>
    </row>
    <row r="4300" spans="5:5">
      <c r="E4300" s="19"/>
    </row>
    <row r="4301" spans="5:5">
      <c r="E4301" s="19"/>
    </row>
    <row r="4302" spans="5:5">
      <c r="E4302" s="19"/>
    </row>
    <row r="4303" spans="5:5">
      <c r="E4303" s="19"/>
    </row>
    <row r="4304" spans="5:5">
      <c r="E4304" s="19"/>
    </row>
    <row r="4305" spans="5:5">
      <c r="E4305" s="19"/>
    </row>
    <row r="4306" spans="5:5">
      <c r="E4306" s="19"/>
    </row>
    <row r="4307" spans="5:5">
      <c r="E4307" s="19"/>
    </row>
    <row r="4308" spans="5:5">
      <c r="E4308" s="19"/>
    </row>
    <row r="4309" spans="5:5">
      <c r="E4309" s="19"/>
    </row>
    <row r="4310" spans="5:5">
      <c r="E4310" s="19"/>
    </row>
    <row r="4311" spans="5:5">
      <c r="E4311" s="19"/>
    </row>
    <row r="4312" spans="5:5">
      <c r="E4312" s="19"/>
    </row>
    <row r="4313" spans="5:5">
      <c r="E4313" s="19"/>
    </row>
    <row r="4314" spans="5:5">
      <c r="E4314" s="19"/>
    </row>
    <row r="4315" spans="5:5">
      <c r="E4315" s="19"/>
    </row>
    <row r="4316" spans="5:5">
      <c r="E4316" s="19"/>
    </row>
    <row r="4317" spans="5:5">
      <c r="E4317" s="19"/>
    </row>
    <row r="4318" spans="5:5">
      <c r="E4318" s="19"/>
    </row>
    <row r="4319" spans="5:5">
      <c r="E4319" s="19"/>
    </row>
    <row r="4320" spans="5:5">
      <c r="E4320" s="19"/>
    </row>
    <row r="4321" spans="5:5">
      <c r="E4321" s="19"/>
    </row>
    <row r="4322" spans="5:5">
      <c r="E4322" s="19"/>
    </row>
    <row r="4323" spans="5:5">
      <c r="E4323" s="19"/>
    </row>
    <row r="4324" spans="5:5">
      <c r="E4324" s="19"/>
    </row>
    <row r="4325" spans="5:5">
      <c r="E4325" s="19"/>
    </row>
    <row r="4326" spans="5:5">
      <c r="E4326" s="19"/>
    </row>
    <row r="4327" spans="5:5">
      <c r="E4327" s="19"/>
    </row>
    <row r="4328" spans="5:5">
      <c r="E4328" s="19"/>
    </row>
    <row r="4329" spans="5:5">
      <c r="E4329" s="19"/>
    </row>
    <row r="4330" spans="5:5">
      <c r="E4330" s="19"/>
    </row>
    <row r="4331" spans="5:5">
      <c r="E4331" s="19"/>
    </row>
    <row r="4332" spans="5:5">
      <c r="E4332" s="19"/>
    </row>
    <row r="4333" spans="5:5">
      <c r="E4333" s="19"/>
    </row>
    <row r="4334" spans="5:5">
      <c r="E4334" s="19"/>
    </row>
    <row r="4335" spans="5:5">
      <c r="E4335" s="19"/>
    </row>
    <row r="4336" spans="5:5">
      <c r="E4336" s="19"/>
    </row>
    <row r="4337" spans="5:5">
      <c r="E4337" s="19"/>
    </row>
    <row r="4338" spans="5:5">
      <c r="E4338" s="19"/>
    </row>
    <row r="4339" spans="5:5">
      <c r="E4339" s="19"/>
    </row>
    <row r="4340" spans="5:5">
      <c r="E4340" s="19"/>
    </row>
    <row r="4341" spans="5:5">
      <c r="E4341" s="19"/>
    </row>
    <row r="4342" spans="5:5">
      <c r="E4342" s="19"/>
    </row>
    <row r="4343" spans="5:5">
      <c r="E4343" s="19"/>
    </row>
    <row r="4344" spans="5:5">
      <c r="E4344" s="19"/>
    </row>
    <row r="4345" spans="5:5">
      <c r="E4345" s="19"/>
    </row>
    <row r="4346" spans="5:5">
      <c r="E4346" s="19"/>
    </row>
    <row r="4347" spans="5:5">
      <c r="E4347" s="19"/>
    </row>
    <row r="4348" spans="5:5">
      <c r="E4348" s="19"/>
    </row>
    <row r="4349" spans="5:5">
      <c r="E4349" s="19"/>
    </row>
    <row r="4350" spans="5:5">
      <c r="E4350" s="19"/>
    </row>
    <row r="4351" spans="5:5">
      <c r="E4351" s="19"/>
    </row>
    <row r="4352" spans="5:5">
      <c r="E4352" s="19"/>
    </row>
    <row r="4353" spans="5:5">
      <c r="E4353" s="19"/>
    </row>
    <row r="4354" spans="5:5">
      <c r="E4354" s="19"/>
    </row>
    <row r="4355" spans="5:5">
      <c r="E4355" s="19"/>
    </row>
    <row r="4356" spans="5:5">
      <c r="E4356" s="19"/>
    </row>
    <row r="4357" spans="5:5">
      <c r="E4357" s="19"/>
    </row>
    <row r="4358" spans="5:5">
      <c r="E4358" s="19"/>
    </row>
    <row r="4359" spans="5:5">
      <c r="E4359" s="19"/>
    </row>
    <row r="4360" spans="5:5">
      <c r="E4360" s="19"/>
    </row>
    <row r="4361" spans="5:5">
      <c r="E4361" s="19"/>
    </row>
    <row r="4362" spans="5:5">
      <c r="E4362" s="19"/>
    </row>
    <row r="4363" spans="5:5">
      <c r="E4363" s="19"/>
    </row>
    <row r="4364" spans="5:5">
      <c r="E4364" s="19"/>
    </row>
    <row r="4365" spans="5:5">
      <c r="E4365" s="19"/>
    </row>
    <row r="4366" spans="5:5">
      <c r="E4366" s="19"/>
    </row>
    <row r="4367" spans="5:5">
      <c r="E4367" s="19"/>
    </row>
    <row r="4368" spans="5:5">
      <c r="E4368" s="19"/>
    </row>
    <row r="4369" spans="5:5">
      <c r="E4369" s="19"/>
    </row>
    <row r="4370" spans="5:5">
      <c r="E4370" s="19"/>
    </row>
    <row r="4371" spans="5:5">
      <c r="E4371" s="19"/>
    </row>
    <row r="4372" spans="5:5">
      <c r="E4372" s="19"/>
    </row>
    <row r="4373" spans="5:5">
      <c r="E4373" s="19"/>
    </row>
    <row r="4374" spans="5:5">
      <c r="E4374" s="19"/>
    </row>
    <row r="4375" spans="5:5">
      <c r="E4375" s="19"/>
    </row>
    <row r="4376" spans="5:5">
      <c r="E4376" s="19"/>
    </row>
    <row r="4377" spans="5:5">
      <c r="E4377" s="19"/>
    </row>
    <row r="4378" spans="5:5">
      <c r="E4378" s="19"/>
    </row>
    <row r="4379" spans="5:5">
      <c r="E4379" s="19"/>
    </row>
    <row r="4380" spans="5:5">
      <c r="E4380" s="19"/>
    </row>
    <row r="4381" spans="5:5">
      <c r="E4381" s="19"/>
    </row>
    <row r="4382" spans="5:5">
      <c r="E4382" s="19"/>
    </row>
    <row r="4383" spans="5:5">
      <c r="E4383" s="19"/>
    </row>
    <row r="4384" spans="5:5">
      <c r="E4384" s="19"/>
    </row>
    <row r="4385" spans="5:5">
      <c r="E4385" s="19"/>
    </row>
    <row r="4386" spans="5:5">
      <c r="E4386" s="19"/>
    </row>
    <row r="4387" spans="5:5">
      <c r="E4387" s="19"/>
    </row>
    <row r="4388" spans="5:5">
      <c r="E4388" s="19"/>
    </row>
    <row r="4389" spans="5:5">
      <c r="E4389" s="19"/>
    </row>
    <row r="4390" spans="5:5">
      <c r="E4390" s="19"/>
    </row>
    <row r="4391" spans="5:5">
      <c r="E4391" s="19"/>
    </row>
    <row r="4392" spans="5:5">
      <c r="E4392" s="19"/>
    </row>
    <row r="4393" spans="5:5">
      <c r="E4393" s="19"/>
    </row>
    <row r="4394" spans="5:5">
      <c r="E4394" s="19"/>
    </row>
    <row r="4395" spans="5:5">
      <c r="E4395" s="19"/>
    </row>
    <row r="4396" spans="5:5">
      <c r="E4396" s="19"/>
    </row>
    <row r="4397" spans="5:5">
      <c r="E4397" s="19"/>
    </row>
    <row r="4398" spans="5:5">
      <c r="E4398" s="19"/>
    </row>
    <row r="4399" spans="5:5">
      <c r="E4399" s="19"/>
    </row>
    <row r="4400" spans="5:5">
      <c r="E4400" s="19"/>
    </row>
    <row r="4401" spans="5:5">
      <c r="E4401" s="19"/>
    </row>
    <row r="4402" spans="5:5">
      <c r="E4402" s="19"/>
    </row>
    <row r="4403" spans="5:5">
      <c r="E4403" s="19"/>
    </row>
    <row r="4404" spans="5:5">
      <c r="E4404" s="19"/>
    </row>
    <row r="4405" spans="5:5">
      <c r="E4405" s="19"/>
    </row>
    <row r="4406" spans="5:5">
      <c r="E4406" s="19"/>
    </row>
    <row r="4407" spans="5:5">
      <c r="E4407" s="19"/>
    </row>
    <row r="4408" spans="5:5">
      <c r="E4408" s="19"/>
    </row>
    <row r="4409" spans="5:5">
      <c r="E4409" s="19"/>
    </row>
    <row r="4410" spans="5:5">
      <c r="E4410" s="19"/>
    </row>
    <row r="4411" spans="5:5">
      <c r="E4411" s="19"/>
    </row>
    <row r="4412" spans="5:5">
      <c r="E4412" s="19"/>
    </row>
    <row r="4413" spans="5:5">
      <c r="E4413" s="19"/>
    </row>
    <row r="4414" spans="5:5">
      <c r="E4414" s="19"/>
    </row>
    <row r="4415" spans="5:5">
      <c r="E4415" s="19"/>
    </row>
    <row r="4416" spans="5:5">
      <c r="E4416" s="19"/>
    </row>
    <row r="4417" spans="5:5">
      <c r="E4417" s="19"/>
    </row>
    <row r="4418" spans="5:5">
      <c r="E4418" s="19"/>
    </row>
    <row r="4419" spans="5:5">
      <c r="E4419" s="19"/>
    </row>
    <row r="4420" spans="5:5">
      <c r="E4420" s="19"/>
    </row>
    <row r="4421" spans="5:5">
      <c r="E4421" s="19"/>
    </row>
    <row r="4422" spans="5:5">
      <c r="E4422" s="19"/>
    </row>
    <row r="4423" spans="5:5">
      <c r="E4423" s="19"/>
    </row>
    <row r="4424" spans="5:5">
      <c r="E4424" s="19"/>
    </row>
    <row r="4425" spans="5:5">
      <c r="E4425" s="19"/>
    </row>
    <row r="4426" spans="5:5">
      <c r="E4426" s="19"/>
    </row>
    <row r="4427" spans="5:5">
      <c r="E4427" s="19"/>
    </row>
    <row r="4428" spans="5:5">
      <c r="E4428" s="19"/>
    </row>
    <row r="4429" spans="5:5">
      <c r="E4429" s="19"/>
    </row>
    <row r="4430" spans="5:5">
      <c r="E4430" s="19"/>
    </row>
    <row r="4431" spans="5:5">
      <c r="E4431" s="19"/>
    </row>
    <row r="4432" spans="5:5">
      <c r="E4432" s="19"/>
    </row>
    <row r="4433" spans="5:5">
      <c r="E4433" s="19"/>
    </row>
    <row r="4434" spans="5:5">
      <c r="E4434" s="19"/>
    </row>
    <row r="4435" spans="5:5">
      <c r="E4435" s="19"/>
    </row>
    <row r="4436" spans="5:5">
      <c r="E4436" s="19"/>
    </row>
    <row r="4437" spans="5:5">
      <c r="E4437" s="19"/>
    </row>
    <row r="4438" spans="5:5">
      <c r="E4438" s="19"/>
    </row>
    <row r="4439" spans="5:5">
      <c r="E4439" s="19"/>
    </row>
    <row r="4440" spans="5:5">
      <c r="E4440" s="19"/>
    </row>
    <row r="4441" spans="5:5">
      <c r="E4441" s="19"/>
    </row>
    <row r="4442" spans="5:5">
      <c r="E4442" s="19"/>
    </row>
    <row r="4443" spans="5:5">
      <c r="E4443" s="19"/>
    </row>
    <row r="4444" spans="5:5">
      <c r="E4444" s="19"/>
    </row>
    <row r="4445" spans="5:5">
      <c r="E4445" s="19"/>
    </row>
    <row r="4446" spans="5:5">
      <c r="E4446" s="19"/>
    </row>
    <row r="4447" spans="5:5">
      <c r="E4447" s="19"/>
    </row>
    <row r="4448" spans="5:5">
      <c r="E4448" s="19"/>
    </row>
    <row r="4449" spans="5:5">
      <c r="E4449" s="19"/>
    </row>
    <row r="4450" spans="5:5">
      <c r="E4450" s="19"/>
    </row>
    <row r="4451" spans="5:5">
      <c r="E4451" s="19"/>
    </row>
    <row r="4452" spans="5:5">
      <c r="E4452" s="19"/>
    </row>
    <row r="4453" spans="5:5">
      <c r="E4453" s="19"/>
    </row>
    <row r="4454" spans="5:5">
      <c r="E4454" s="19"/>
    </row>
    <row r="4455" spans="5:5">
      <c r="E4455" s="19"/>
    </row>
    <row r="4456" spans="5:5">
      <c r="E4456" s="19"/>
    </row>
    <row r="4457" spans="5:5">
      <c r="E4457" s="19"/>
    </row>
    <row r="4458" spans="5:5">
      <c r="E4458" s="19"/>
    </row>
    <row r="4459" spans="5:5">
      <c r="E4459" s="19"/>
    </row>
    <row r="4460" spans="5:5">
      <c r="E4460" s="19"/>
    </row>
    <row r="4461" spans="5:5">
      <c r="E4461" s="19"/>
    </row>
    <row r="4462" spans="5:5">
      <c r="E4462" s="19"/>
    </row>
    <row r="4463" spans="5:5">
      <c r="E4463" s="19"/>
    </row>
    <row r="4464" spans="5:5">
      <c r="E4464" s="19"/>
    </row>
    <row r="4465" spans="5:5">
      <c r="E4465" s="19"/>
    </row>
    <row r="4466" spans="5:5">
      <c r="E4466" s="19"/>
    </row>
    <row r="4467" spans="5:5">
      <c r="E4467" s="19"/>
    </row>
    <row r="4468" spans="5:5">
      <c r="E4468" s="19"/>
    </row>
    <row r="4469" spans="5:5">
      <c r="E4469" s="19"/>
    </row>
    <row r="4470" spans="5:5">
      <c r="E4470" s="19"/>
    </row>
    <row r="4471" spans="5:5">
      <c r="E4471" s="19"/>
    </row>
    <row r="4472" spans="5:5">
      <c r="E4472" s="19"/>
    </row>
    <row r="4473" spans="5:5">
      <c r="E4473" s="19"/>
    </row>
    <row r="4474" spans="5:5">
      <c r="E4474" s="19"/>
    </row>
    <row r="4475" spans="5:5">
      <c r="E4475" s="19"/>
    </row>
    <row r="4476" spans="5:5">
      <c r="E4476" s="19"/>
    </row>
    <row r="4477" spans="5:5">
      <c r="E4477" s="19"/>
    </row>
    <row r="4478" spans="5:5">
      <c r="E4478" s="19"/>
    </row>
    <row r="4479" spans="5:5">
      <c r="E4479" s="19"/>
    </row>
    <row r="4480" spans="5:5">
      <c r="E4480" s="19"/>
    </row>
    <row r="4481" spans="5:5">
      <c r="E4481" s="19"/>
    </row>
    <row r="4482" spans="5:5">
      <c r="E4482" s="19"/>
    </row>
    <row r="4483" spans="5:5">
      <c r="E4483" s="19"/>
    </row>
    <row r="4484" spans="5:5">
      <c r="E4484" s="19"/>
    </row>
    <row r="4485" spans="5:5">
      <c r="E4485" s="19"/>
    </row>
    <row r="4486" spans="5:5">
      <c r="E4486" s="19"/>
    </row>
    <row r="4487" spans="5:5">
      <c r="E4487" s="19"/>
    </row>
    <row r="4488" spans="5:5">
      <c r="E4488" s="19"/>
    </row>
    <row r="4489" spans="5:5">
      <c r="E4489" s="19"/>
    </row>
    <row r="4490" spans="5:5">
      <c r="E4490" s="19"/>
    </row>
    <row r="4491" spans="5:5">
      <c r="E4491" s="19"/>
    </row>
    <row r="4492" spans="5:5">
      <c r="E4492" s="19"/>
    </row>
    <row r="4493" spans="5:5">
      <c r="E4493" s="19"/>
    </row>
    <row r="4494" spans="5:5">
      <c r="E4494" s="19"/>
    </row>
    <row r="4495" spans="5:5">
      <c r="E4495" s="19"/>
    </row>
    <row r="4496" spans="5:5">
      <c r="E4496" s="19"/>
    </row>
    <row r="4497" spans="5:5">
      <c r="E4497" s="19"/>
    </row>
    <row r="4498" spans="5:5">
      <c r="E4498" s="19"/>
    </row>
    <row r="4499" spans="5:5">
      <c r="E4499" s="19"/>
    </row>
    <row r="4500" spans="5:5">
      <c r="E4500" s="19"/>
    </row>
    <row r="4501" spans="5:5">
      <c r="E4501" s="19"/>
    </row>
    <row r="4502" spans="5:5">
      <c r="E4502" s="19"/>
    </row>
    <row r="4503" spans="5:5">
      <c r="E4503" s="19"/>
    </row>
    <row r="4504" spans="5:5">
      <c r="E4504" s="19"/>
    </row>
    <row r="4505" spans="5:5">
      <c r="E4505" s="19"/>
    </row>
    <row r="4506" spans="5:5">
      <c r="E4506" s="19"/>
    </row>
    <row r="4507" spans="5:5">
      <c r="E4507" s="19"/>
    </row>
    <row r="4508" spans="5:5">
      <c r="E4508" s="19"/>
    </row>
    <row r="4509" spans="5:5">
      <c r="E4509" s="19"/>
    </row>
    <row r="4510" spans="5:5">
      <c r="E4510" s="19"/>
    </row>
    <row r="4511" spans="5:5">
      <c r="E4511" s="19"/>
    </row>
    <row r="4512" spans="5:5">
      <c r="E4512" s="19"/>
    </row>
    <row r="4513" spans="5:5">
      <c r="E4513" s="19"/>
    </row>
    <row r="4514" spans="5:5">
      <c r="E4514" s="19"/>
    </row>
    <row r="4515" spans="5:5">
      <c r="E4515" s="19"/>
    </row>
    <row r="4516" spans="5:5">
      <c r="E4516" s="19"/>
    </row>
    <row r="4517" spans="5:5">
      <c r="E4517" s="19"/>
    </row>
    <row r="4518" spans="5:5">
      <c r="E4518" s="19"/>
    </row>
    <row r="4519" spans="5:5">
      <c r="E4519" s="19"/>
    </row>
    <row r="4520" spans="5:5">
      <c r="E4520" s="19"/>
    </row>
    <row r="4521" spans="5:5">
      <c r="E4521" s="19"/>
    </row>
    <row r="4522" spans="5:5">
      <c r="E4522" s="19"/>
    </row>
    <row r="4523" spans="5:5">
      <c r="E4523" s="19"/>
    </row>
    <row r="4524" spans="5:5">
      <c r="E4524" s="19"/>
    </row>
    <row r="4525" spans="5:5">
      <c r="E4525" s="19"/>
    </row>
    <row r="4526" spans="5:5">
      <c r="E4526" s="19"/>
    </row>
    <row r="4527" spans="5:5">
      <c r="E4527" s="19"/>
    </row>
    <row r="4528" spans="5:5">
      <c r="E4528" s="19"/>
    </row>
    <row r="4529" spans="5:5">
      <c r="E4529" s="19"/>
    </row>
    <row r="4530" spans="5:5">
      <c r="E4530" s="19"/>
    </row>
    <row r="4531" spans="5:5">
      <c r="E4531" s="19"/>
    </row>
    <row r="4532" spans="5:5">
      <c r="E4532" s="19"/>
    </row>
    <row r="4533" spans="5:5">
      <c r="E4533" s="19"/>
    </row>
    <row r="4534" spans="5:5">
      <c r="E4534" s="19"/>
    </row>
    <row r="4535" spans="5:5">
      <c r="E4535" s="19"/>
    </row>
    <row r="4536" spans="5:5">
      <c r="E4536" s="19"/>
    </row>
    <row r="4537" spans="5:5">
      <c r="E4537" s="19"/>
    </row>
    <row r="4538" spans="5:5">
      <c r="E4538" s="19"/>
    </row>
    <row r="4539" spans="5:5">
      <c r="E4539" s="19"/>
    </row>
    <row r="4540" spans="5:5">
      <c r="E4540" s="19"/>
    </row>
    <row r="4541" spans="5:5">
      <c r="E4541" s="19"/>
    </row>
    <row r="4542" spans="5:5">
      <c r="E4542" s="19"/>
    </row>
    <row r="4543" spans="5:5">
      <c r="E4543" s="19"/>
    </row>
    <row r="4544" spans="5:5">
      <c r="E4544" s="19"/>
    </row>
    <row r="4545" spans="5:5">
      <c r="E4545" s="19"/>
    </row>
    <row r="4546" spans="5:5">
      <c r="E4546" s="19"/>
    </row>
    <row r="4547" spans="5:5">
      <c r="E4547" s="19"/>
    </row>
    <row r="4548" spans="5:5">
      <c r="E4548" s="19"/>
    </row>
    <row r="4549" spans="5:5">
      <c r="E4549" s="19"/>
    </row>
    <row r="4550" spans="5:5">
      <c r="E4550" s="19"/>
    </row>
    <row r="4551" spans="5:5">
      <c r="E4551" s="19"/>
    </row>
    <row r="4552" spans="5:5">
      <c r="E4552" s="19"/>
    </row>
    <row r="4553" spans="5:5">
      <c r="E4553" s="19"/>
    </row>
    <row r="4554" spans="5:5">
      <c r="E4554" s="19"/>
    </row>
    <row r="4555" spans="5:5">
      <c r="E4555" s="19"/>
    </row>
    <row r="4556" spans="5:5">
      <c r="E4556" s="19"/>
    </row>
    <row r="4557" spans="5:5">
      <c r="E4557" s="19"/>
    </row>
    <row r="4558" spans="5:5">
      <c r="E4558" s="19"/>
    </row>
    <row r="4559" spans="5:5">
      <c r="E4559" s="19"/>
    </row>
    <row r="4560" spans="5:5">
      <c r="E4560" s="19"/>
    </row>
    <row r="4561" spans="5:5">
      <c r="E4561" s="19"/>
    </row>
    <row r="4562" spans="5:5">
      <c r="E4562" s="19"/>
    </row>
    <row r="4563" spans="5:5">
      <c r="E4563" s="19"/>
    </row>
    <row r="4564" spans="5:5">
      <c r="E4564" s="19"/>
    </row>
    <row r="4565" spans="5:5">
      <c r="E4565" s="19"/>
    </row>
    <row r="4566" spans="5:5">
      <c r="E4566" s="19"/>
    </row>
    <row r="4567" spans="5:5">
      <c r="E4567" s="19"/>
    </row>
    <row r="4568" spans="5:5">
      <c r="E4568" s="19"/>
    </row>
    <row r="4569" spans="5:5">
      <c r="E4569" s="19"/>
    </row>
    <row r="4570" spans="5:5">
      <c r="E4570" s="19"/>
    </row>
    <row r="4571" spans="5:5">
      <c r="E4571" s="19"/>
    </row>
    <row r="4572" spans="5:5">
      <c r="E4572" s="19"/>
    </row>
    <row r="4573" spans="5:5">
      <c r="E4573" s="19"/>
    </row>
    <row r="4574" spans="5:5">
      <c r="E4574" s="19"/>
    </row>
    <row r="4575" spans="5:5">
      <c r="E4575" s="19"/>
    </row>
    <row r="4576" spans="5:5">
      <c r="E4576" s="19"/>
    </row>
    <row r="4577" spans="5:5">
      <c r="E4577" s="19"/>
    </row>
    <row r="4578" spans="5:5">
      <c r="E4578" s="19"/>
    </row>
    <row r="4579" spans="5:5">
      <c r="E4579" s="19"/>
    </row>
    <row r="4580" spans="5:5">
      <c r="E4580" s="19"/>
    </row>
    <row r="4581" spans="5:5">
      <c r="E4581" s="19"/>
    </row>
    <row r="4582" spans="5:5">
      <c r="E4582" s="19"/>
    </row>
    <row r="4583" spans="5:5">
      <c r="E4583" s="19"/>
    </row>
    <row r="4584" spans="5:5">
      <c r="E4584" s="19"/>
    </row>
    <row r="4585" spans="5:5">
      <c r="E4585" s="19"/>
    </row>
    <row r="4586" spans="5:5">
      <c r="E4586" s="19"/>
    </row>
    <row r="4587" spans="5:5">
      <c r="E4587" s="19"/>
    </row>
    <row r="4588" spans="5:5">
      <c r="E4588" s="19"/>
    </row>
    <row r="4589" spans="5:5">
      <c r="E4589" s="19"/>
    </row>
    <row r="4590" spans="5:5">
      <c r="E4590" s="19"/>
    </row>
    <row r="4591" spans="5:5">
      <c r="E4591" s="19"/>
    </row>
    <row r="4592" spans="5:5">
      <c r="E4592" s="19"/>
    </row>
    <row r="4593" spans="5:5">
      <c r="E4593" s="19"/>
    </row>
    <row r="4594" spans="5:5">
      <c r="E4594" s="19"/>
    </row>
    <row r="4595" spans="5:5">
      <c r="E4595" s="19"/>
    </row>
    <row r="4596" spans="5:5">
      <c r="E4596" s="19"/>
    </row>
    <row r="4597" spans="5:5">
      <c r="E4597" s="19"/>
    </row>
    <row r="4598" spans="5:5">
      <c r="E4598" s="19"/>
    </row>
    <row r="4599" spans="5:5">
      <c r="E4599" s="19"/>
    </row>
    <row r="4600" spans="5:5">
      <c r="E4600" s="19"/>
    </row>
    <row r="4601" spans="5:5">
      <c r="E4601" s="19"/>
    </row>
    <row r="4602" spans="5:5">
      <c r="E4602" s="19"/>
    </row>
    <row r="4603" spans="5:5">
      <c r="E4603" s="19"/>
    </row>
    <row r="4604" spans="5:5">
      <c r="E4604" s="19"/>
    </row>
    <row r="4605" spans="5:5">
      <c r="E4605" s="19"/>
    </row>
    <row r="4606" spans="5:5">
      <c r="E4606" s="19"/>
    </row>
    <row r="4607" spans="5:5">
      <c r="E4607" s="19"/>
    </row>
    <row r="4608" spans="5:5">
      <c r="E4608" s="19"/>
    </row>
    <row r="4609" spans="5:5">
      <c r="E4609" s="19"/>
    </row>
    <row r="4610" spans="5:5">
      <c r="E4610" s="19"/>
    </row>
    <row r="4611" spans="5:5">
      <c r="E4611" s="19"/>
    </row>
    <row r="4612" spans="5:5">
      <c r="E4612" s="19"/>
    </row>
    <row r="4613" spans="5:5">
      <c r="E4613" s="19"/>
    </row>
    <row r="4614" spans="5:5">
      <c r="E4614" s="19"/>
    </row>
    <row r="4615" spans="5:5">
      <c r="E4615" s="19"/>
    </row>
    <row r="4616" spans="5:5">
      <c r="E4616" s="19"/>
    </row>
    <row r="4617" spans="5:5">
      <c r="E4617" s="19"/>
    </row>
    <row r="4618" spans="5:5">
      <c r="E4618" s="19"/>
    </row>
    <row r="4619" spans="5:5">
      <c r="E4619" s="19"/>
    </row>
    <row r="4620" spans="5:5">
      <c r="E4620" s="19"/>
    </row>
    <row r="4621" spans="5:5">
      <c r="E4621" s="19"/>
    </row>
    <row r="4622" spans="5:5">
      <c r="E4622" s="19"/>
    </row>
    <row r="4623" spans="5:5">
      <c r="E4623" s="19"/>
    </row>
    <row r="4624" spans="5:5">
      <c r="E4624" s="19"/>
    </row>
    <row r="4625" spans="5:5">
      <c r="E4625" s="19"/>
    </row>
    <row r="4626" spans="5:5">
      <c r="E4626" s="19"/>
    </row>
    <row r="4627" spans="5:5">
      <c r="E4627" s="19"/>
    </row>
    <row r="4628" spans="5:5">
      <c r="E4628" s="19"/>
    </row>
    <row r="4629" spans="5:5">
      <c r="E4629" s="19"/>
    </row>
    <row r="4630" spans="5:5">
      <c r="E4630" s="19"/>
    </row>
    <row r="4631" spans="5:5">
      <c r="E4631" s="19"/>
    </row>
    <row r="4632" spans="5:5">
      <c r="E4632" s="19"/>
    </row>
    <row r="4633" spans="5:5">
      <c r="E4633" s="19"/>
    </row>
    <row r="4634" spans="5:5">
      <c r="E4634" s="19"/>
    </row>
    <row r="4635" spans="5:5">
      <c r="E4635" s="19"/>
    </row>
    <row r="4636" spans="5:5">
      <c r="E4636" s="19"/>
    </row>
    <row r="4637" spans="5:5">
      <c r="E4637" s="19"/>
    </row>
    <row r="4638" spans="5:5">
      <c r="E4638" s="19"/>
    </row>
    <row r="4639" spans="5:5">
      <c r="E4639" s="19"/>
    </row>
    <row r="4640" spans="5:5">
      <c r="E4640" s="19"/>
    </row>
    <row r="4641" spans="5:5">
      <c r="E4641" s="19"/>
    </row>
    <row r="4642" spans="5:5">
      <c r="E4642" s="19"/>
    </row>
    <row r="4643" spans="5:5">
      <c r="E4643" s="19"/>
    </row>
    <row r="4644" spans="5:5">
      <c r="E4644" s="19"/>
    </row>
    <row r="4645" spans="5:5">
      <c r="E4645" s="19"/>
    </row>
    <row r="4646" spans="5:5">
      <c r="E4646" s="19"/>
    </row>
    <row r="4647" spans="5:5">
      <c r="E4647" s="19"/>
    </row>
    <row r="4648" spans="5:5">
      <c r="E4648" s="19"/>
    </row>
    <row r="4649" spans="5:5">
      <c r="E4649" s="19"/>
    </row>
    <row r="4650" spans="5:5">
      <c r="E4650" s="19"/>
    </row>
    <row r="4651" spans="5:5">
      <c r="E4651" s="19"/>
    </row>
    <row r="4652" spans="5:5">
      <c r="E4652" s="19"/>
    </row>
    <row r="4653" spans="5:5">
      <c r="E4653" s="19"/>
    </row>
    <row r="4654" spans="5:5">
      <c r="E4654" s="19"/>
    </row>
    <row r="4655" spans="5:5">
      <c r="E4655" s="19"/>
    </row>
    <row r="4656" spans="5:5">
      <c r="E4656" s="19"/>
    </row>
    <row r="4657" spans="5:5">
      <c r="E4657" s="19"/>
    </row>
    <row r="4658" spans="5:5">
      <c r="E4658" s="19"/>
    </row>
    <row r="4659" spans="5:5">
      <c r="E4659" s="19"/>
    </row>
    <row r="4660" spans="5:5">
      <c r="E4660" s="19"/>
    </row>
    <row r="4661" spans="5:5">
      <c r="E4661" s="19"/>
    </row>
    <row r="4662" spans="5:5">
      <c r="E4662" s="19"/>
    </row>
    <row r="4663" spans="5:5">
      <c r="E4663" s="19"/>
    </row>
    <row r="4664" spans="5:5">
      <c r="E4664" s="19"/>
    </row>
    <row r="4665" spans="5:5">
      <c r="E4665" s="19"/>
    </row>
    <row r="4666" spans="5:5">
      <c r="E4666" s="19"/>
    </row>
    <row r="4667" spans="5:5">
      <c r="E4667" s="19"/>
    </row>
    <row r="4668" spans="5:5">
      <c r="E4668" s="19"/>
    </row>
    <row r="4669" spans="5:5">
      <c r="E4669" s="19"/>
    </row>
    <row r="4670" spans="5:5">
      <c r="E4670" s="19"/>
    </row>
    <row r="4671" spans="5:5">
      <c r="E4671" s="19"/>
    </row>
    <row r="4672" spans="5:5">
      <c r="E4672" s="19"/>
    </row>
    <row r="4673" spans="5:5">
      <c r="E4673" s="19"/>
    </row>
    <row r="4674" spans="5:5">
      <c r="E4674" s="19"/>
    </row>
    <row r="4675" spans="5:5">
      <c r="E4675" s="19"/>
    </row>
    <row r="4676" spans="5:5">
      <c r="E4676" s="19"/>
    </row>
    <row r="4677" spans="5:5">
      <c r="E4677" s="19"/>
    </row>
    <row r="4678" spans="5:5">
      <c r="E4678" s="19"/>
    </row>
    <row r="4679" spans="5:5">
      <c r="E4679" s="19"/>
    </row>
    <row r="4680" spans="5:5">
      <c r="E4680" s="19"/>
    </row>
    <row r="4681" spans="5:5">
      <c r="E4681" s="19"/>
    </row>
    <row r="4682" spans="5:5">
      <c r="E4682" s="19"/>
    </row>
    <row r="4683" spans="5:5">
      <c r="E4683" s="19"/>
    </row>
    <row r="4684" spans="5:5">
      <c r="E4684" s="19"/>
    </row>
    <row r="4685" spans="5:5">
      <c r="E4685" s="19"/>
    </row>
    <row r="4686" spans="5:5">
      <c r="E4686" s="19"/>
    </row>
    <row r="4687" spans="5:5">
      <c r="E4687" s="19"/>
    </row>
    <row r="4688" spans="5:5">
      <c r="E4688" s="19"/>
    </row>
    <row r="4689" spans="5:5">
      <c r="E4689" s="19"/>
    </row>
    <row r="4690" spans="5:5">
      <c r="E4690" s="19"/>
    </row>
    <row r="4691" spans="5:5">
      <c r="E4691" s="19"/>
    </row>
    <row r="4692" spans="5:5">
      <c r="E4692" s="19"/>
    </row>
    <row r="4693" spans="5:5">
      <c r="E4693" s="19"/>
    </row>
    <row r="4694" spans="5:5">
      <c r="E4694" s="19"/>
    </row>
    <row r="4695" spans="5:5">
      <c r="E4695" s="19"/>
    </row>
    <row r="4696" spans="5:5">
      <c r="E4696" s="19"/>
    </row>
    <row r="4697" spans="5:5">
      <c r="E4697" s="19"/>
    </row>
    <row r="4698" spans="5:5">
      <c r="E4698" s="19"/>
    </row>
    <row r="4699" spans="5:5">
      <c r="E4699" s="19"/>
    </row>
    <row r="4700" spans="5:5">
      <c r="E4700" s="19"/>
    </row>
    <row r="4701" spans="5:5">
      <c r="E4701" s="19"/>
    </row>
    <row r="4702" spans="5:5">
      <c r="E4702" s="19"/>
    </row>
    <row r="4703" spans="5:5">
      <c r="E4703" s="19"/>
    </row>
    <row r="4704" spans="5:5">
      <c r="E4704" s="19"/>
    </row>
    <row r="4705" spans="5:5">
      <c r="E4705" s="19"/>
    </row>
    <row r="4706" spans="5:5">
      <c r="E4706" s="19"/>
    </row>
    <row r="4707" spans="5:5">
      <c r="E4707" s="19"/>
    </row>
    <row r="4708" spans="5:5">
      <c r="E4708" s="19"/>
    </row>
    <row r="4709" spans="5:5">
      <c r="E4709" s="19"/>
    </row>
    <row r="4710" spans="5:5">
      <c r="E4710" s="19"/>
    </row>
    <row r="4711" spans="5:5">
      <c r="E4711" s="19"/>
    </row>
    <row r="4712" spans="5:5">
      <c r="E4712" s="19"/>
    </row>
    <row r="4713" spans="5:5">
      <c r="E4713" s="19"/>
    </row>
    <row r="4714" spans="5:5">
      <c r="E4714" s="19"/>
    </row>
    <row r="4715" spans="5:5">
      <c r="E4715" s="19"/>
    </row>
    <row r="4716" spans="5:5">
      <c r="E4716" s="19"/>
    </row>
    <row r="4717" spans="5:5">
      <c r="E4717" s="19"/>
    </row>
    <row r="4718" spans="5:5">
      <c r="E4718" s="19"/>
    </row>
    <row r="4719" spans="5:5">
      <c r="E4719" s="19"/>
    </row>
    <row r="4720" spans="5:5">
      <c r="E4720" s="19"/>
    </row>
    <row r="4721" spans="5:5">
      <c r="E4721" s="19"/>
    </row>
    <row r="4722" spans="5:5">
      <c r="E4722" s="19"/>
    </row>
    <row r="4723" spans="5:5">
      <c r="E4723" s="19"/>
    </row>
    <row r="4724" spans="5:5">
      <c r="E4724" s="19"/>
    </row>
    <row r="4725" spans="5:5">
      <c r="E4725" s="19"/>
    </row>
    <row r="4726" spans="5:5">
      <c r="E4726" s="19"/>
    </row>
    <row r="4727" spans="5:5">
      <c r="E4727" s="19"/>
    </row>
    <row r="4728" spans="5:5">
      <c r="E4728" s="19"/>
    </row>
    <row r="4729" spans="5:5">
      <c r="E4729" s="19"/>
    </row>
    <row r="4730" spans="5:5">
      <c r="E4730" s="19"/>
    </row>
    <row r="4731" spans="5:5">
      <c r="E4731" s="19"/>
    </row>
    <row r="4732" spans="5:5">
      <c r="E4732" s="19"/>
    </row>
    <row r="4733" spans="5:5">
      <c r="E4733" s="19"/>
    </row>
    <row r="4734" spans="5:5">
      <c r="E4734" s="19"/>
    </row>
    <row r="4735" spans="5:5">
      <c r="E4735" s="19"/>
    </row>
    <row r="4736" spans="5:5">
      <c r="E4736" s="19"/>
    </row>
    <row r="4737" spans="5:5">
      <c r="E4737" s="19"/>
    </row>
    <row r="4738" spans="5:5">
      <c r="E4738" s="19"/>
    </row>
    <row r="4739" spans="5:5">
      <c r="E4739" s="19"/>
    </row>
    <row r="4740" spans="5:5">
      <c r="E4740" s="19"/>
    </row>
    <row r="4741" spans="5:5">
      <c r="E4741" s="19"/>
    </row>
    <row r="4742" spans="5:5">
      <c r="E4742" s="19"/>
    </row>
    <row r="4743" spans="5:5">
      <c r="E4743" s="19"/>
    </row>
    <row r="4744" spans="5:5">
      <c r="E4744" s="19"/>
    </row>
    <row r="4745" spans="5:5">
      <c r="E4745" s="19"/>
    </row>
    <row r="4746" spans="5:5">
      <c r="E4746" s="19"/>
    </row>
    <row r="4747" spans="5:5">
      <c r="E4747" s="19"/>
    </row>
    <row r="4748" spans="5:5">
      <c r="E4748" s="19"/>
    </row>
    <row r="4749" spans="5:5">
      <c r="E4749" s="19"/>
    </row>
    <row r="4750" spans="5:5">
      <c r="E4750" s="19"/>
    </row>
    <row r="4751" spans="5:5">
      <c r="E4751" s="19"/>
    </row>
    <row r="4752" spans="5:5">
      <c r="E4752" s="19"/>
    </row>
    <row r="4753" spans="5:5">
      <c r="E4753" s="19"/>
    </row>
    <row r="4754" spans="5:5">
      <c r="E4754" s="19"/>
    </row>
    <row r="4755" spans="5:5">
      <c r="E4755" s="19"/>
    </row>
    <row r="4756" spans="5:5">
      <c r="E4756" s="19"/>
    </row>
    <row r="4757" spans="5:5">
      <c r="E4757" s="19"/>
    </row>
    <row r="4758" spans="5:5">
      <c r="E4758" s="19"/>
    </row>
    <row r="4759" spans="5:5">
      <c r="E4759" s="19"/>
    </row>
    <row r="4760" spans="5:5">
      <c r="E4760" s="19"/>
    </row>
    <row r="4761" spans="5:5">
      <c r="E4761" s="19"/>
    </row>
    <row r="4762" spans="5:5">
      <c r="E4762" s="19"/>
    </row>
    <row r="4763" spans="5:5">
      <c r="E4763" s="19"/>
    </row>
    <row r="4764" spans="5:5">
      <c r="E4764" s="19"/>
    </row>
    <row r="4765" spans="5:5">
      <c r="E4765" s="19"/>
    </row>
    <row r="4766" spans="5:5">
      <c r="E4766" s="19"/>
    </row>
    <row r="4767" spans="5:5">
      <c r="E4767" s="19"/>
    </row>
    <row r="4768" spans="5:5">
      <c r="E4768" s="19"/>
    </row>
    <row r="4769" spans="5:5">
      <c r="E4769" s="19"/>
    </row>
    <row r="4770" spans="5:5">
      <c r="E4770" s="19"/>
    </row>
    <row r="4771" spans="5:5">
      <c r="E4771" s="19"/>
    </row>
    <row r="4772" spans="5:5">
      <c r="E4772" s="19"/>
    </row>
    <row r="4773" spans="5:5">
      <c r="E4773" s="19"/>
    </row>
    <row r="4774" spans="5:5">
      <c r="E4774" s="19"/>
    </row>
    <row r="4775" spans="5:5">
      <c r="E4775" s="19"/>
    </row>
    <row r="4776" spans="5:5">
      <c r="E4776" s="19"/>
    </row>
    <row r="4777" spans="5:5">
      <c r="E4777" s="19"/>
    </row>
    <row r="4778" spans="5:5">
      <c r="E4778" s="19"/>
    </row>
    <row r="4779" spans="5:5">
      <c r="E4779" s="19"/>
    </row>
    <row r="4780" spans="5:5">
      <c r="E4780" s="19"/>
    </row>
    <row r="4781" spans="5:5">
      <c r="E4781" s="19"/>
    </row>
    <row r="4782" spans="5:5">
      <c r="E4782" s="19"/>
    </row>
    <row r="4783" spans="5:5">
      <c r="E4783" s="19"/>
    </row>
    <row r="4784" spans="5:5">
      <c r="E4784" s="19"/>
    </row>
    <row r="4785" spans="5:5">
      <c r="E4785" s="19"/>
    </row>
    <row r="4786" spans="5:5">
      <c r="E4786" s="19"/>
    </row>
    <row r="4787" spans="5:5">
      <c r="E4787" s="19"/>
    </row>
    <row r="4788" spans="5:5">
      <c r="E4788" s="19"/>
    </row>
    <row r="4789" spans="5:5">
      <c r="E4789" s="19"/>
    </row>
    <row r="4790" spans="5:5">
      <c r="E4790" s="19"/>
    </row>
    <row r="4791" spans="5:5">
      <c r="E4791" s="19"/>
    </row>
    <row r="4792" spans="5:5">
      <c r="E4792" s="19"/>
    </row>
    <row r="4793" spans="5:5">
      <c r="E4793" s="19"/>
    </row>
    <row r="4794" spans="5:5">
      <c r="E4794" s="19"/>
    </row>
    <row r="4795" spans="5:5">
      <c r="E4795" s="19"/>
    </row>
    <row r="4796" spans="5:5">
      <c r="E4796" s="19"/>
    </row>
    <row r="4797" spans="5:5">
      <c r="E4797" s="19"/>
    </row>
    <row r="4798" spans="5:5">
      <c r="E4798" s="19"/>
    </row>
    <row r="4799" spans="5:5">
      <c r="E4799" s="19"/>
    </row>
    <row r="4800" spans="5:5">
      <c r="E4800" s="19"/>
    </row>
    <row r="4801" spans="5:5">
      <c r="E4801" s="19"/>
    </row>
    <row r="4802" spans="5:5">
      <c r="E4802" s="19"/>
    </row>
    <row r="4803" spans="5:5">
      <c r="E4803" s="19"/>
    </row>
    <row r="4804" spans="5:5">
      <c r="E4804" s="19"/>
    </row>
    <row r="4805" spans="5:5">
      <c r="E4805" s="19"/>
    </row>
    <row r="4806" spans="5:5">
      <c r="E4806" s="19"/>
    </row>
    <row r="4807" spans="5:5">
      <c r="E4807" s="19"/>
    </row>
    <row r="4808" spans="5:5">
      <c r="E4808" s="19"/>
    </row>
    <row r="4809" spans="5:5">
      <c r="E4809" s="19"/>
    </row>
    <row r="4810" spans="5:5">
      <c r="E4810" s="19"/>
    </row>
    <row r="4811" spans="5:5">
      <c r="E4811" s="19"/>
    </row>
    <row r="4812" spans="5:5">
      <c r="E4812" s="19"/>
    </row>
    <row r="4813" spans="5:5">
      <c r="E4813" s="19"/>
    </row>
    <row r="4814" spans="5:5">
      <c r="E4814" s="19"/>
    </row>
    <row r="4815" spans="5:5">
      <c r="E4815" s="19"/>
    </row>
    <row r="4816" spans="5:5">
      <c r="E4816" s="19"/>
    </row>
    <row r="4817" spans="5:5">
      <c r="E4817" s="19"/>
    </row>
    <row r="4818" spans="5:5">
      <c r="E4818" s="19"/>
    </row>
    <row r="4819" spans="5:5">
      <c r="E4819" s="19"/>
    </row>
    <row r="4820" spans="5:5">
      <c r="E4820" s="19"/>
    </row>
    <row r="4821" spans="5:5">
      <c r="E4821" s="19"/>
    </row>
    <row r="4822" spans="5:5">
      <c r="E4822" s="19"/>
    </row>
    <row r="4823" spans="5:5">
      <c r="E4823" s="19"/>
    </row>
    <row r="4824" spans="5:5">
      <c r="E4824" s="19"/>
    </row>
    <row r="4825" spans="5:5">
      <c r="E4825" s="19"/>
    </row>
    <row r="4826" spans="5:5">
      <c r="E4826" s="19"/>
    </row>
    <row r="4827" spans="5:5">
      <c r="E4827" s="19"/>
    </row>
    <row r="4828" spans="5:5">
      <c r="E4828" s="19"/>
    </row>
    <row r="4829" spans="5:5">
      <c r="E4829" s="19"/>
    </row>
    <row r="4830" spans="5:5">
      <c r="E4830" s="19"/>
    </row>
    <row r="4831" spans="5:5">
      <c r="E4831" s="19"/>
    </row>
    <row r="4832" spans="5:5">
      <c r="E4832" s="19"/>
    </row>
    <row r="4833" spans="5:5">
      <c r="E4833" s="19"/>
    </row>
    <row r="4834" spans="5:5">
      <c r="E4834" s="19"/>
    </row>
    <row r="4835" spans="5:5">
      <c r="E4835" s="19"/>
    </row>
    <row r="4836" spans="5:5">
      <c r="E4836" s="19"/>
    </row>
    <row r="4837" spans="5:5">
      <c r="E4837" s="19"/>
    </row>
    <row r="4838" spans="5:5">
      <c r="E4838" s="19"/>
    </row>
    <row r="4839" spans="5:5">
      <c r="E4839" s="19"/>
    </row>
    <row r="4840" spans="5:5">
      <c r="E4840" s="19"/>
    </row>
    <row r="4841" spans="5:5">
      <c r="E4841" s="19"/>
    </row>
    <row r="4842" spans="5:5">
      <c r="E4842" s="19"/>
    </row>
    <row r="4843" spans="5:5">
      <c r="E4843" s="19"/>
    </row>
    <row r="4844" spans="5:5">
      <c r="E4844" s="19"/>
    </row>
    <row r="4845" spans="5:5">
      <c r="E4845" s="19"/>
    </row>
    <row r="4846" spans="5:5">
      <c r="E4846" s="19"/>
    </row>
    <row r="4847" spans="5:5">
      <c r="E4847" s="19"/>
    </row>
    <row r="4848" spans="5:5">
      <c r="E4848" s="19"/>
    </row>
    <row r="4849" spans="5:5">
      <c r="E4849" s="19"/>
    </row>
    <row r="4850" spans="5:5">
      <c r="E4850" s="19"/>
    </row>
    <row r="4851" spans="5:5">
      <c r="E4851" s="19"/>
    </row>
    <row r="4852" spans="5:5">
      <c r="E4852" s="19"/>
    </row>
    <row r="4853" spans="5:5">
      <c r="E4853" s="19"/>
    </row>
    <row r="4854" spans="5:5">
      <c r="E4854" s="19"/>
    </row>
    <row r="4855" spans="5:5">
      <c r="E4855" s="19"/>
    </row>
    <row r="4856" spans="5:5">
      <c r="E4856" s="19"/>
    </row>
    <row r="4857" spans="5:5">
      <c r="E4857" s="19"/>
    </row>
    <row r="4858" spans="5:5">
      <c r="E4858" s="19"/>
    </row>
    <row r="4859" spans="5:5">
      <c r="E4859" s="19"/>
    </row>
    <row r="4860" spans="5:5">
      <c r="E4860" s="19"/>
    </row>
    <row r="4861" spans="5:5">
      <c r="E4861" s="19"/>
    </row>
    <row r="4862" spans="5:5">
      <c r="E4862" s="19"/>
    </row>
    <row r="4863" spans="5:5">
      <c r="E4863" s="19"/>
    </row>
    <row r="4864" spans="5:5">
      <c r="E4864" s="19"/>
    </row>
    <row r="4865" spans="5:5">
      <c r="E4865" s="19"/>
    </row>
    <row r="4866" spans="5:5">
      <c r="E4866" s="19"/>
    </row>
    <row r="4867" spans="5:5">
      <c r="E4867" s="19"/>
    </row>
    <row r="4868" spans="5:5">
      <c r="E4868" s="19"/>
    </row>
    <row r="4869" spans="5:5">
      <c r="E4869" s="19"/>
    </row>
    <row r="4870" spans="5:5">
      <c r="E4870" s="19"/>
    </row>
    <row r="4871" spans="5:5">
      <c r="E4871" s="19"/>
    </row>
    <row r="4872" spans="5:5">
      <c r="E4872" s="19"/>
    </row>
    <row r="4873" spans="5:5">
      <c r="E4873" s="19"/>
    </row>
    <row r="4874" spans="5:5">
      <c r="E4874" s="19"/>
    </row>
    <row r="4875" spans="5:5">
      <c r="E4875" s="19"/>
    </row>
    <row r="4876" spans="5:5">
      <c r="E4876" s="19"/>
    </row>
    <row r="4877" spans="5:5">
      <c r="E4877" s="19"/>
    </row>
    <row r="4878" spans="5:5">
      <c r="E4878" s="19"/>
    </row>
    <row r="4879" spans="5:5">
      <c r="E4879" s="19"/>
    </row>
    <row r="4880" spans="5:5">
      <c r="E4880" s="19"/>
    </row>
    <row r="4881" spans="5:5">
      <c r="E4881" s="19"/>
    </row>
    <row r="4882" spans="5:5">
      <c r="E4882" s="19"/>
    </row>
    <row r="4883" spans="5:5">
      <c r="E4883" s="19"/>
    </row>
    <row r="4884" spans="5:5">
      <c r="E4884" s="19"/>
    </row>
    <row r="4885" spans="5:5">
      <c r="E4885" s="19"/>
    </row>
    <row r="4886" spans="5:5">
      <c r="E4886" s="19"/>
    </row>
    <row r="4887" spans="5:5">
      <c r="E4887" s="19"/>
    </row>
    <row r="4888" spans="5:5">
      <c r="E4888" s="19"/>
    </row>
    <row r="4889" spans="5:5">
      <c r="E4889" s="19"/>
    </row>
    <row r="4890" spans="5:5">
      <c r="E4890" s="19"/>
    </row>
    <row r="4891" spans="5:5">
      <c r="E4891" s="19"/>
    </row>
    <row r="4892" spans="5:5">
      <c r="E4892" s="19"/>
    </row>
    <row r="4893" spans="5:5">
      <c r="E4893" s="19"/>
    </row>
    <row r="4894" spans="5:5">
      <c r="E4894" s="19"/>
    </row>
    <row r="4895" spans="5:5">
      <c r="E4895" s="19"/>
    </row>
    <row r="4896" spans="5:5">
      <c r="E4896" s="19"/>
    </row>
    <row r="4897" spans="5:5">
      <c r="E4897" s="19"/>
    </row>
    <row r="4898" spans="5:5">
      <c r="E4898" s="19"/>
    </row>
    <row r="4899" spans="5:5">
      <c r="E4899" s="19"/>
    </row>
    <row r="4900" spans="5:5">
      <c r="E4900" s="19"/>
    </row>
    <row r="4901" spans="5:5">
      <c r="E4901" s="19"/>
    </row>
    <row r="4902" spans="5:5">
      <c r="E4902" s="19"/>
    </row>
    <row r="4903" spans="5:5">
      <c r="E4903" s="19"/>
    </row>
    <row r="4904" spans="5:5">
      <c r="E4904" s="19"/>
    </row>
    <row r="4905" spans="5:5">
      <c r="E4905" s="19"/>
    </row>
    <row r="4906" spans="5:5">
      <c r="E4906" s="19"/>
    </row>
    <row r="4907" spans="5:5">
      <c r="E4907" s="19"/>
    </row>
    <row r="4908" spans="5:5">
      <c r="E4908" s="19"/>
    </row>
    <row r="4909" spans="5:5">
      <c r="E4909" s="19"/>
    </row>
    <row r="4910" spans="5:5">
      <c r="E4910" s="19"/>
    </row>
    <row r="4911" spans="5:5">
      <c r="E4911" s="19"/>
    </row>
    <row r="4912" spans="5:5">
      <c r="E4912" s="19"/>
    </row>
    <row r="4913" spans="5:5">
      <c r="E4913" s="19"/>
    </row>
    <row r="4914" spans="5:5">
      <c r="E4914" s="19"/>
    </row>
    <row r="4915" spans="5:5">
      <c r="E4915" s="19"/>
    </row>
    <row r="4916" spans="5:5">
      <c r="E4916" s="19"/>
    </row>
    <row r="4917" spans="5:5">
      <c r="E4917" s="19"/>
    </row>
    <row r="4918" spans="5:5">
      <c r="E4918" s="19"/>
    </row>
    <row r="4919" spans="5:5">
      <c r="E4919" s="19"/>
    </row>
    <row r="4920" spans="5:5">
      <c r="E4920" s="19"/>
    </row>
    <row r="4921" spans="5:5">
      <c r="E4921" s="19"/>
    </row>
    <row r="4922" spans="5:5">
      <c r="E4922" s="19"/>
    </row>
    <row r="4923" spans="5:5">
      <c r="E4923" s="19"/>
    </row>
    <row r="4924" spans="5:5">
      <c r="E4924" s="19"/>
    </row>
    <row r="4925" spans="5:5">
      <c r="E4925" s="19"/>
    </row>
    <row r="4926" spans="5:5">
      <c r="E4926" s="19"/>
    </row>
    <row r="4927" spans="5:5">
      <c r="E4927" s="19"/>
    </row>
    <row r="4928" spans="5:5">
      <c r="E4928" s="19"/>
    </row>
    <row r="4929" spans="5:5">
      <c r="E4929" s="19"/>
    </row>
    <row r="4930" spans="5:5">
      <c r="E4930" s="19"/>
    </row>
    <row r="4931" spans="5:5">
      <c r="E4931" s="19"/>
    </row>
    <row r="4932" spans="5:5">
      <c r="E4932" s="19"/>
    </row>
    <row r="4933" spans="5:5">
      <c r="E4933" s="19"/>
    </row>
    <row r="4934" spans="5:5">
      <c r="E4934" s="19"/>
    </row>
    <row r="4935" spans="5:5">
      <c r="E4935" s="19"/>
    </row>
    <row r="4936" spans="5:5">
      <c r="E4936" s="19"/>
    </row>
    <row r="4937" spans="5:5">
      <c r="E4937" s="19"/>
    </row>
    <row r="4938" spans="5:5">
      <c r="E4938" s="19"/>
    </row>
    <row r="4939" spans="5:5">
      <c r="E4939" s="19"/>
    </row>
    <row r="4940" spans="5:5">
      <c r="E4940" s="19"/>
    </row>
    <row r="4941" spans="5:5">
      <c r="E4941" s="19"/>
    </row>
    <row r="4942" spans="5:5">
      <c r="E4942" s="19"/>
    </row>
    <row r="4943" spans="5:5">
      <c r="E4943" s="19"/>
    </row>
    <row r="4944" spans="5:5">
      <c r="E4944" s="19"/>
    </row>
    <row r="4945" spans="5:5">
      <c r="E4945" s="19"/>
    </row>
    <row r="4946" spans="5:5">
      <c r="E4946" s="19"/>
    </row>
    <row r="4947" spans="5:5">
      <c r="E4947" s="19"/>
    </row>
    <row r="4948" spans="5:5">
      <c r="E4948" s="19"/>
    </row>
    <row r="4949" spans="5:5">
      <c r="E4949" s="19"/>
    </row>
    <row r="4950" spans="5:5">
      <c r="E4950" s="19"/>
    </row>
    <row r="4951" spans="5:5">
      <c r="E4951" s="19"/>
    </row>
    <row r="4952" spans="5:5">
      <c r="E4952" s="19"/>
    </row>
    <row r="4953" spans="5:5">
      <c r="E4953" s="19"/>
    </row>
    <row r="4954" spans="5:5">
      <c r="E4954" s="19"/>
    </row>
    <row r="4955" spans="5:5">
      <c r="E4955" s="19"/>
    </row>
    <row r="4956" spans="5:5">
      <c r="E4956" s="19"/>
    </row>
    <row r="4957" spans="5:5">
      <c r="E4957" s="19"/>
    </row>
    <row r="4958" spans="5:5">
      <c r="E4958" s="19"/>
    </row>
    <row r="4959" spans="5:5">
      <c r="E4959" s="19"/>
    </row>
    <row r="4960" spans="5:5">
      <c r="E4960" s="19"/>
    </row>
    <row r="4961" spans="5:5">
      <c r="E4961" s="19"/>
    </row>
    <row r="4962" spans="5:5">
      <c r="E4962" s="19"/>
    </row>
    <row r="4963" spans="5:5">
      <c r="E4963" s="19"/>
    </row>
    <row r="4964" spans="5:5">
      <c r="E4964" s="19"/>
    </row>
    <row r="4965" spans="5:5">
      <c r="E4965" s="19"/>
    </row>
    <row r="4966" spans="5:5">
      <c r="E4966" s="19"/>
    </row>
    <row r="4967" spans="5:5">
      <c r="E4967" s="19"/>
    </row>
    <row r="4968" spans="5:5">
      <c r="E4968" s="19"/>
    </row>
    <row r="4969" spans="5:5">
      <c r="E4969" s="19"/>
    </row>
    <row r="4970" spans="5:5">
      <c r="E4970" s="19"/>
    </row>
    <row r="4971" spans="5:5">
      <c r="E4971" s="19"/>
    </row>
    <row r="4972" spans="5:5">
      <c r="E4972" s="19"/>
    </row>
    <row r="4973" spans="5:5">
      <c r="E4973" s="19"/>
    </row>
    <row r="4974" spans="5:5">
      <c r="E4974" s="19"/>
    </row>
    <row r="4975" spans="5:5">
      <c r="E4975" s="19"/>
    </row>
    <row r="4976" spans="5:5">
      <c r="E4976" s="19"/>
    </row>
    <row r="4977" spans="5:5">
      <c r="E4977" s="19"/>
    </row>
    <row r="4978" spans="5:5">
      <c r="E4978" s="19"/>
    </row>
    <row r="4979" spans="5:5">
      <c r="E4979" s="19"/>
    </row>
    <row r="4980" spans="5:5">
      <c r="E4980" s="19"/>
    </row>
    <row r="4981" spans="5:5">
      <c r="E4981" s="19"/>
    </row>
    <row r="4982" spans="5:5">
      <c r="E4982" s="19"/>
    </row>
    <row r="4983" spans="5:5">
      <c r="E4983" s="19"/>
    </row>
    <row r="4984" spans="5:5">
      <c r="E4984" s="19"/>
    </row>
    <row r="4985" spans="5:5">
      <c r="E4985" s="19"/>
    </row>
    <row r="4986" spans="5:5">
      <c r="E4986" s="19"/>
    </row>
    <row r="4987" spans="5:5">
      <c r="E4987" s="19"/>
    </row>
    <row r="4988" spans="5:5">
      <c r="E4988" s="19"/>
    </row>
    <row r="4989" spans="5:5">
      <c r="E4989" s="19"/>
    </row>
    <row r="4990" spans="5:5">
      <c r="E4990" s="19"/>
    </row>
    <row r="4991" spans="5:5">
      <c r="E4991" s="19"/>
    </row>
    <row r="4992" spans="5:5">
      <c r="E4992" s="19"/>
    </row>
    <row r="4993" spans="5:5">
      <c r="E4993" s="19"/>
    </row>
    <row r="4994" spans="5:5">
      <c r="E4994" s="19"/>
    </row>
    <row r="4995" spans="5:5">
      <c r="E4995" s="19"/>
    </row>
    <row r="4996" spans="5:5">
      <c r="E4996" s="19"/>
    </row>
    <row r="4997" spans="5:5">
      <c r="E4997" s="19"/>
    </row>
    <row r="4998" spans="5:5">
      <c r="E4998" s="19"/>
    </row>
    <row r="4999" spans="5:5">
      <c r="E4999" s="19"/>
    </row>
    <row r="5000" spans="5:5">
      <c r="E5000" s="19"/>
    </row>
    <row r="5001" spans="5:5">
      <c r="E5001" s="19"/>
    </row>
    <row r="5002" spans="5:5">
      <c r="E5002" s="19"/>
    </row>
    <row r="5003" spans="5:5">
      <c r="E5003" s="19"/>
    </row>
    <row r="5004" spans="5:5">
      <c r="E5004" s="19"/>
    </row>
    <row r="5005" spans="5:5">
      <c r="E5005" s="19"/>
    </row>
    <row r="5006" spans="5:5">
      <c r="E5006" s="19"/>
    </row>
    <row r="5007" spans="5:5">
      <c r="E5007" s="19"/>
    </row>
    <row r="5008" spans="5:5">
      <c r="E5008" s="19"/>
    </row>
    <row r="5009" spans="5:5">
      <c r="E5009" s="19"/>
    </row>
    <row r="5010" spans="5:5">
      <c r="E5010" s="19"/>
    </row>
    <row r="5011" spans="5:5">
      <c r="E5011" s="19"/>
    </row>
    <row r="5012" spans="5:5">
      <c r="E5012" s="19"/>
    </row>
    <row r="5013" spans="5:5">
      <c r="E5013" s="19"/>
    </row>
    <row r="5014" spans="5:5">
      <c r="E5014" s="19"/>
    </row>
    <row r="5015" spans="5:5">
      <c r="E5015" s="19"/>
    </row>
    <row r="5016" spans="5:5">
      <c r="E5016" s="19"/>
    </row>
    <row r="5017" spans="5:5">
      <c r="E5017" s="19"/>
    </row>
    <row r="5018" spans="5:5">
      <c r="E5018" s="19"/>
    </row>
    <row r="5019" spans="5:5">
      <c r="E5019" s="19"/>
    </row>
    <row r="5020" spans="5:5">
      <c r="E5020" s="19"/>
    </row>
    <row r="5021" spans="5:5">
      <c r="E5021" s="19"/>
    </row>
    <row r="5022" spans="5:5">
      <c r="E5022" s="19"/>
    </row>
    <row r="5023" spans="5:5">
      <c r="E5023" s="19"/>
    </row>
    <row r="5024" spans="5:5">
      <c r="E5024" s="19"/>
    </row>
    <row r="5025" spans="5:5">
      <c r="E5025" s="19"/>
    </row>
    <row r="5026" spans="5:5">
      <c r="E5026" s="19"/>
    </row>
    <row r="5027" spans="5:5">
      <c r="E5027" s="19"/>
    </row>
    <row r="5028" spans="5:5">
      <c r="E5028" s="19"/>
    </row>
    <row r="5029" spans="5:5">
      <c r="E5029" s="19"/>
    </row>
    <row r="5030" spans="5:5">
      <c r="E5030" s="19"/>
    </row>
    <row r="5031" spans="5:5">
      <c r="E5031" s="19"/>
    </row>
    <row r="5032" spans="5:5">
      <c r="E5032" s="19"/>
    </row>
    <row r="5033" spans="5:5">
      <c r="E5033" s="19"/>
    </row>
    <row r="5034" spans="5:5">
      <c r="E5034" s="19"/>
    </row>
    <row r="5035" spans="5:5">
      <c r="E5035" s="19"/>
    </row>
    <row r="5036" spans="5:5">
      <c r="E5036" s="19"/>
    </row>
    <row r="5037" spans="5:5">
      <c r="E5037" s="19"/>
    </row>
    <row r="5038" spans="5:5">
      <c r="E5038" s="19"/>
    </row>
    <row r="5039" spans="5:5">
      <c r="E5039" s="19"/>
    </row>
    <row r="5040" spans="5:5">
      <c r="E5040" s="19"/>
    </row>
    <row r="5041" spans="5:5">
      <c r="E5041" s="19"/>
    </row>
    <row r="5042" spans="5:5">
      <c r="E5042" s="19"/>
    </row>
    <row r="5043" spans="5:5">
      <c r="E5043" s="19"/>
    </row>
    <row r="5044" spans="5:5">
      <c r="E5044" s="19"/>
    </row>
    <row r="5045" spans="5:5">
      <c r="E5045" s="19"/>
    </row>
    <row r="5046" spans="5:5">
      <c r="E5046" s="19"/>
    </row>
    <row r="5047" spans="5:5">
      <c r="E5047" s="19"/>
    </row>
    <row r="5048" spans="5:5">
      <c r="E5048" s="19"/>
    </row>
    <row r="5049" spans="5:5">
      <c r="E5049" s="19"/>
    </row>
    <row r="5050" spans="5:5">
      <c r="E5050" s="19"/>
    </row>
    <row r="5051" spans="5:5">
      <c r="E5051" s="19"/>
    </row>
    <row r="5052" spans="5:5">
      <c r="E5052" s="19"/>
    </row>
    <row r="5053" spans="5:5">
      <c r="E5053" s="19"/>
    </row>
    <row r="5054" spans="5:5">
      <c r="E5054" s="19"/>
    </row>
    <row r="5055" spans="5:5">
      <c r="E5055" s="19"/>
    </row>
    <row r="5056" spans="5:5">
      <c r="E5056" s="19"/>
    </row>
    <row r="5057" spans="5:5">
      <c r="E5057" s="19"/>
    </row>
    <row r="5058" spans="5:5">
      <c r="E5058" s="19"/>
    </row>
    <row r="5059" spans="5:5">
      <c r="E5059" s="19"/>
    </row>
    <row r="5060" spans="5:5">
      <c r="E5060" s="19"/>
    </row>
    <row r="5061" spans="5:5">
      <c r="E5061" s="19"/>
    </row>
    <row r="5062" spans="5:5">
      <c r="E5062" s="19"/>
    </row>
    <row r="5063" spans="5:5">
      <c r="E5063" s="19"/>
    </row>
    <row r="5064" spans="5:5">
      <c r="E5064" s="19"/>
    </row>
    <row r="5065" spans="5:5">
      <c r="E5065" s="19"/>
    </row>
    <row r="5066" spans="5:5">
      <c r="E5066" s="19"/>
    </row>
    <row r="5067" spans="5:5">
      <c r="E5067" s="19"/>
    </row>
    <row r="5068" spans="5:5">
      <c r="E5068" s="19"/>
    </row>
    <row r="5069" spans="5:5">
      <c r="E5069" s="19"/>
    </row>
    <row r="5070" spans="5:5">
      <c r="E5070" s="19"/>
    </row>
    <row r="5071" spans="5:5">
      <c r="E5071" s="19"/>
    </row>
    <row r="5072" spans="5:5">
      <c r="E5072" s="19"/>
    </row>
    <row r="5073" spans="5:5">
      <c r="E5073" s="19"/>
    </row>
    <row r="5074" spans="5:5">
      <c r="E5074" s="19"/>
    </row>
    <row r="5075" spans="5:5">
      <c r="E5075" s="19"/>
    </row>
    <row r="5076" spans="5:5">
      <c r="E5076" s="19"/>
    </row>
    <row r="5077" spans="5:5">
      <c r="E5077" s="19"/>
    </row>
    <row r="5078" spans="5:5">
      <c r="E5078" s="19"/>
    </row>
    <row r="5079" spans="5:5">
      <c r="E5079" s="19"/>
    </row>
    <row r="5080" spans="5:5">
      <c r="E5080" s="19"/>
    </row>
    <row r="5081" spans="5:5">
      <c r="E5081" s="19"/>
    </row>
    <row r="5082" spans="5:5">
      <c r="E5082" s="19"/>
    </row>
    <row r="5083" spans="5:5">
      <c r="E5083" s="19"/>
    </row>
    <row r="5084" spans="5:5">
      <c r="E5084" s="19"/>
    </row>
    <row r="5085" spans="5:5">
      <c r="E5085" s="19"/>
    </row>
    <row r="5086" spans="5:5">
      <c r="E5086" s="19"/>
    </row>
    <row r="5087" spans="5:5">
      <c r="E5087" s="19"/>
    </row>
    <row r="5088" spans="5:5">
      <c r="E5088" s="19"/>
    </row>
    <row r="5089" spans="5:5">
      <c r="E5089" s="19"/>
    </row>
    <row r="5090" spans="5:5">
      <c r="E5090" s="19"/>
    </row>
    <row r="5091" spans="5:5">
      <c r="E5091" s="19"/>
    </row>
    <row r="5092" spans="5:5">
      <c r="E5092" s="19"/>
    </row>
    <row r="5093" spans="5:5">
      <c r="E5093" s="19"/>
    </row>
    <row r="5094" spans="5:5">
      <c r="E5094" s="19"/>
    </row>
    <row r="5095" spans="5:5">
      <c r="E5095" s="19"/>
    </row>
    <row r="5096" spans="5:5">
      <c r="E5096" s="19"/>
    </row>
    <row r="5097" spans="5:5">
      <c r="E5097" s="19"/>
    </row>
    <row r="5098" spans="5:5">
      <c r="E5098" s="19"/>
    </row>
    <row r="5099" spans="5:5">
      <c r="E5099" s="19"/>
    </row>
    <row r="5100" spans="5:5">
      <c r="E5100" s="19"/>
    </row>
    <row r="5101" spans="5:5">
      <c r="E5101" s="19"/>
    </row>
    <row r="5102" spans="5:5">
      <c r="E5102" s="19"/>
    </row>
    <row r="5103" spans="5:5">
      <c r="E5103" s="19"/>
    </row>
    <row r="5104" spans="5:5">
      <c r="E5104" s="19"/>
    </row>
    <row r="5105" spans="5:5">
      <c r="E5105" s="19"/>
    </row>
    <row r="5106" spans="5:5">
      <c r="E5106" s="19"/>
    </row>
    <row r="5107" spans="5:5">
      <c r="E5107" s="19"/>
    </row>
    <row r="5108" spans="5:5">
      <c r="E5108" s="19"/>
    </row>
    <row r="5109" spans="5:5">
      <c r="E5109" s="19"/>
    </row>
    <row r="5110" spans="5:5">
      <c r="E5110" s="19"/>
    </row>
    <row r="5111" spans="5:5">
      <c r="E5111" s="19"/>
    </row>
    <row r="5112" spans="5:5">
      <c r="E5112" s="19"/>
    </row>
    <row r="5113" spans="5:5">
      <c r="E5113" s="19"/>
    </row>
    <row r="5114" spans="5:5">
      <c r="E5114" s="19"/>
    </row>
    <row r="5115" spans="5:5">
      <c r="E5115" s="19"/>
    </row>
    <row r="5116" spans="5:5">
      <c r="E5116" s="19"/>
    </row>
    <row r="5117" spans="5:5">
      <c r="E5117" s="19"/>
    </row>
    <row r="5118" spans="5:5">
      <c r="E5118" s="19"/>
    </row>
    <row r="5119" spans="5:5">
      <c r="E5119" s="19"/>
    </row>
    <row r="5120" spans="5:5">
      <c r="E5120" s="19"/>
    </row>
    <row r="5121" spans="5:5">
      <c r="E5121" s="19"/>
    </row>
    <row r="5122" spans="5:5">
      <c r="E5122" s="19"/>
    </row>
    <row r="5123" spans="5:5">
      <c r="E5123" s="19"/>
    </row>
    <row r="5124" spans="5:5">
      <c r="E5124" s="19"/>
    </row>
    <row r="5125" spans="5:5">
      <c r="E5125" s="19"/>
    </row>
    <row r="5126" spans="5:5">
      <c r="E5126" s="19"/>
    </row>
    <row r="5127" spans="5:5">
      <c r="E5127" s="19"/>
    </row>
    <row r="5128" spans="5:5">
      <c r="E5128" s="19"/>
    </row>
    <row r="5129" spans="5:5">
      <c r="E5129" s="19"/>
    </row>
    <row r="5130" spans="5:5">
      <c r="E5130" s="19"/>
    </row>
    <row r="5131" spans="5:5">
      <c r="E5131" s="19"/>
    </row>
    <row r="5132" spans="5:5">
      <c r="E5132" s="19"/>
    </row>
    <row r="5133" spans="5:5">
      <c r="E5133" s="19"/>
    </row>
    <row r="5134" spans="5:5">
      <c r="E5134" s="19"/>
    </row>
    <row r="5135" spans="5:5">
      <c r="E5135" s="19"/>
    </row>
    <row r="5136" spans="5:5">
      <c r="E5136" s="19"/>
    </row>
    <row r="5137" spans="5:5">
      <c r="E5137" s="19"/>
    </row>
    <row r="5138" spans="5:5">
      <c r="E5138" s="19"/>
    </row>
    <row r="5139" spans="5:5">
      <c r="E5139" s="19"/>
    </row>
    <row r="5140" spans="5:5">
      <c r="E5140" s="19"/>
    </row>
    <row r="5141" spans="5:5">
      <c r="E5141" s="19"/>
    </row>
    <row r="5142" spans="5:5">
      <c r="E5142" s="19"/>
    </row>
    <row r="5143" spans="5:5">
      <c r="E5143" s="19"/>
    </row>
    <row r="5144" spans="5:5">
      <c r="E5144" s="19"/>
    </row>
    <row r="5145" spans="5:5">
      <c r="E5145" s="19"/>
    </row>
    <row r="5146" spans="5:5">
      <c r="E5146" s="19"/>
    </row>
    <row r="5147" spans="5:5">
      <c r="E5147" s="19"/>
    </row>
    <row r="5148" spans="5:5">
      <c r="E5148" s="19"/>
    </row>
    <row r="5149" spans="5:5">
      <c r="E5149" s="19"/>
    </row>
    <row r="5150" spans="5:5">
      <c r="E5150" s="19"/>
    </row>
    <row r="5151" spans="5:5">
      <c r="E5151" s="19"/>
    </row>
    <row r="5152" spans="5:5">
      <c r="E5152" s="19"/>
    </row>
    <row r="5153" spans="5:5">
      <c r="E5153" s="19"/>
    </row>
    <row r="5154" spans="5:5">
      <c r="E5154" s="19"/>
    </row>
    <row r="5155" spans="5:5">
      <c r="E5155" s="19"/>
    </row>
    <row r="5156" spans="5:5">
      <c r="E5156" s="19"/>
    </row>
    <row r="5157" spans="5:5">
      <c r="E5157" s="19"/>
    </row>
    <row r="5158" spans="5:5">
      <c r="E5158" s="19"/>
    </row>
    <row r="5159" spans="5:5">
      <c r="E5159" s="19"/>
    </row>
    <row r="5160" spans="5:5">
      <c r="E5160" s="19"/>
    </row>
    <row r="5161" spans="5:5">
      <c r="E5161" s="19"/>
    </row>
    <row r="5162" spans="5:5">
      <c r="E5162" s="19"/>
    </row>
    <row r="5163" spans="5:5">
      <c r="E5163" s="19"/>
    </row>
    <row r="5164" spans="5:5">
      <c r="E5164" s="19"/>
    </row>
    <row r="5165" spans="5:5">
      <c r="E5165" s="19"/>
    </row>
    <row r="5166" spans="5:5">
      <c r="E5166" s="19"/>
    </row>
    <row r="5167" spans="5:5">
      <c r="E5167" s="19"/>
    </row>
    <row r="5168" spans="5:5">
      <c r="E5168" s="19"/>
    </row>
    <row r="5169" spans="5:5">
      <c r="E5169" s="19"/>
    </row>
    <row r="5170" spans="5:5">
      <c r="E5170" s="19"/>
    </row>
    <row r="5171" spans="5:5">
      <c r="E5171" s="19"/>
    </row>
    <row r="5172" spans="5:5">
      <c r="E5172" s="19"/>
    </row>
    <row r="5173" spans="5:5">
      <c r="E5173" s="19"/>
    </row>
    <row r="5174" spans="5:5">
      <c r="E5174" s="19"/>
    </row>
    <row r="5175" spans="5:5">
      <c r="E5175" s="19"/>
    </row>
    <row r="5176" spans="5:5">
      <c r="E5176" s="19"/>
    </row>
    <row r="5177" spans="5:5">
      <c r="E5177" s="19"/>
    </row>
    <row r="5178" spans="5:5">
      <c r="E5178" s="19"/>
    </row>
    <row r="5179" spans="5:5">
      <c r="E5179" s="19"/>
    </row>
    <row r="5180" spans="5:5">
      <c r="E5180" s="19"/>
    </row>
    <row r="5181" spans="5:5">
      <c r="E5181" s="19"/>
    </row>
    <row r="5182" spans="5:5">
      <c r="E5182" s="19"/>
    </row>
    <row r="5183" spans="5:5">
      <c r="E5183" s="19"/>
    </row>
    <row r="5184" spans="5:5">
      <c r="E5184" s="19"/>
    </row>
    <row r="5185" spans="5:5">
      <c r="E5185" s="19"/>
    </row>
    <row r="5186" spans="5:5">
      <c r="E5186" s="19"/>
    </row>
    <row r="5187" spans="5:5">
      <c r="E5187" s="19"/>
    </row>
    <row r="5188" spans="5:5">
      <c r="E5188" s="19"/>
    </row>
    <row r="5189" spans="5:5">
      <c r="E5189" s="19"/>
    </row>
    <row r="5190" spans="5:5">
      <c r="E5190" s="19"/>
    </row>
    <row r="5191" spans="5:5">
      <c r="E5191" s="19"/>
    </row>
    <row r="5192" spans="5:5">
      <c r="E5192" s="19"/>
    </row>
    <row r="5193" spans="5:5">
      <c r="E5193" s="19"/>
    </row>
    <row r="5194" spans="5:5">
      <c r="E5194" s="19"/>
    </row>
    <row r="5195" spans="5:5">
      <c r="E5195" s="19"/>
    </row>
    <row r="5196" spans="5:5">
      <c r="E5196" s="19"/>
    </row>
    <row r="5197" spans="5:5">
      <c r="E5197" s="19"/>
    </row>
    <row r="5198" spans="5:5">
      <c r="E5198" s="19"/>
    </row>
    <row r="5199" spans="5:5">
      <c r="E5199" s="19"/>
    </row>
    <row r="5200" spans="5:5">
      <c r="E5200" s="19"/>
    </row>
    <row r="5201" spans="5:5">
      <c r="E5201" s="19"/>
    </row>
    <row r="5202" spans="5:5">
      <c r="E5202" s="19"/>
    </row>
    <row r="5203" spans="5:5">
      <c r="E5203" s="19"/>
    </row>
    <row r="5204" spans="5:5">
      <c r="E5204" s="19"/>
    </row>
    <row r="5205" spans="5:5">
      <c r="E5205" s="19"/>
    </row>
    <row r="5206" spans="5:5">
      <c r="E5206" s="19"/>
    </row>
    <row r="5207" spans="5:5">
      <c r="E5207" s="19"/>
    </row>
    <row r="5208" spans="5:5">
      <c r="E5208" s="19"/>
    </row>
    <row r="5209" spans="5:5">
      <c r="E5209" s="19"/>
    </row>
    <row r="5210" spans="5:5">
      <c r="E5210" s="19"/>
    </row>
    <row r="5211" spans="5:5">
      <c r="E5211" s="19"/>
    </row>
    <row r="5212" spans="5:5">
      <c r="E5212" s="19"/>
    </row>
    <row r="5213" spans="5:5">
      <c r="E5213" s="19"/>
    </row>
    <row r="5214" spans="5:5">
      <c r="E5214" s="19"/>
    </row>
    <row r="5215" spans="5:5">
      <c r="E5215" s="19"/>
    </row>
    <row r="5216" spans="5:5">
      <c r="E5216" s="19"/>
    </row>
    <row r="5217" spans="5:5">
      <c r="E5217" s="19"/>
    </row>
    <row r="5218" spans="5:5">
      <c r="E5218" s="19"/>
    </row>
    <row r="5219" spans="5:5">
      <c r="E5219" s="19"/>
    </row>
    <row r="5220" spans="5:5">
      <c r="E5220" s="19"/>
    </row>
    <row r="5221" spans="5:5">
      <c r="E5221" s="19"/>
    </row>
    <row r="5222" spans="5:5">
      <c r="E5222" s="19"/>
    </row>
    <row r="5223" spans="5:5">
      <c r="E5223" s="19"/>
    </row>
    <row r="5224" spans="5:5">
      <c r="E5224" s="19"/>
    </row>
    <row r="5225" spans="5:5">
      <c r="E5225" s="19"/>
    </row>
    <row r="5226" spans="5:5">
      <c r="E5226" s="19"/>
    </row>
    <row r="5227" spans="5:5">
      <c r="E5227" s="19"/>
    </row>
    <row r="5228" spans="5:5">
      <c r="E5228" s="19"/>
    </row>
    <row r="5229" spans="5:5">
      <c r="E5229" s="19"/>
    </row>
    <row r="5230" spans="5:5">
      <c r="E5230" s="19"/>
    </row>
    <row r="5231" spans="5:5">
      <c r="E5231" s="19"/>
    </row>
    <row r="5232" spans="5:5">
      <c r="E5232" s="19"/>
    </row>
    <row r="5233" spans="5:5">
      <c r="E5233" s="19"/>
    </row>
    <row r="5234" spans="5:5">
      <c r="E5234" s="19"/>
    </row>
    <row r="5235" spans="5:5">
      <c r="E5235" s="19"/>
    </row>
    <row r="5236" spans="5:5">
      <c r="E5236" s="19"/>
    </row>
    <row r="5237" spans="5:5">
      <c r="E5237" s="19"/>
    </row>
    <row r="5238" spans="5:5">
      <c r="E5238" s="19"/>
    </row>
    <row r="5239" spans="5:5">
      <c r="E5239" s="19"/>
    </row>
    <row r="5240" spans="5:5">
      <c r="E5240" s="19"/>
    </row>
    <row r="5241" spans="5:5">
      <c r="E5241" s="19"/>
    </row>
    <row r="5242" spans="5:5">
      <c r="E5242" s="19"/>
    </row>
    <row r="5243" spans="5:5">
      <c r="E5243" s="19"/>
    </row>
    <row r="5244" spans="5:5">
      <c r="E5244" s="19"/>
    </row>
    <row r="5245" spans="5:5">
      <c r="E5245" s="19"/>
    </row>
    <row r="5246" spans="5:5">
      <c r="E5246" s="19"/>
    </row>
    <row r="5247" spans="5:5">
      <c r="E5247" s="19"/>
    </row>
    <row r="5248" spans="5:5">
      <c r="E5248" s="19"/>
    </row>
    <row r="5249" spans="5:5">
      <c r="E5249" s="19"/>
    </row>
    <row r="5250" spans="5:5">
      <c r="E5250" s="19"/>
    </row>
    <row r="5251" spans="5:5">
      <c r="E5251" s="19"/>
    </row>
    <row r="5252" spans="5:5">
      <c r="E5252" s="19"/>
    </row>
    <row r="5253" spans="5:5">
      <c r="E5253" s="19"/>
    </row>
    <row r="5254" spans="5:5">
      <c r="E5254" s="19"/>
    </row>
    <row r="5255" spans="5:5">
      <c r="E5255" s="19"/>
    </row>
    <row r="5256" spans="5:5">
      <c r="E5256" s="19"/>
    </row>
    <row r="5257" spans="5:5">
      <c r="E5257" s="19"/>
    </row>
    <row r="5258" spans="5:5">
      <c r="E5258" s="19"/>
    </row>
    <row r="5259" spans="5:5">
      <c r="E5259" s="19"/>
    </row>
    <row r="5260" spans="5:5">
      <c r="E5260" s="19"/>
    </row>
    <row r="5261" spans="5:5">
      <c r="E5261" s="19"/>
    </row>
    <row r="5262" spans="5:5">
      <c r="E5262" s="19"/>
    </row>
    <row r="5263" spans="5:5">
      <c r="E5263" s="19"/>
    </row>
    <row r="5264" spans="5:5">
      <c r="E5264" s="19"/>
    </row>
    <row r="5265" spans="5:5">
      <c r="E5265" s="19"/>
    </row>
    <row r="5266" spans="5:5">
      <c r="E5266" s="19"/>
    </row>
    <row r="5267" spans="5:5">
      <c r="E5267" s="19"/>
    </row>
    <row r="5268" spans="5:5">
      <c r="E5268" s="19"/>
    </row>
    <row r="5269" spans="5:5">
      <c r="E5269" s="19"/>
    </row>
    <row r="5270" spans="5:5">
      <c r="E5270" s="19"/>
    </row>
    <row r="5271" spans="5:5">
      <c r="E5271" s="19"/>
    </row>
    <row r="5272" spans="5:5">
      <c r="E5272" s="19"/>
    </row>
    <row r="5273" spans="5:5">
      <c r="E5273" s="19"/>
    </row>
    <row r="5274" spans="5:5">
      <c r="E5274" s="19"/>
    </row>
    <row r="5275" spans="5:5">
      <c r="E5275" s="19"/>
    </row>
    <row r="5276" spans="5:5">
      <c r="E5276" s="19"/>
    </row>
    <row r="5277" spans="5:5">
      <c r="E5277" s="19"/>
    </row>
    <row r="5278" spans="5:5">
      <c r="E5278" s="19"/>
    </row>
    <row r="5279" spans="5:5">
      <c r="E5279" s="19"/>
    </row>
    <row r="5280" spans="5:5">
      <c r="E5280" s="19"/>
    </row>
    <row r="5281" spans="5:5">
      <c r="E5281" s="19"/>
    </row>
    <row r="5282" spans="5:5">
      <c r="E5282" s="19"/>
    </row>
    <row r="5283" spans="5:5">
      <c r="E5283" s="19"/>
    </row>
    <row r="5284" spans="5:5">
      <c r="E5284" s="19"/>
    </row>
    <row r="5285" spans="5:5">
      <c r="E5285" s="19"/>
    </row>
    <row r="5286" spans="5:5">
      <c r="E5286" s="19"/>
    </row>
    <row r="5287" spans="5:5">
      <c r="E5287" s="19"/>
    </row>
    <row r="5288" spans="5:5">
      <c r="E5288" s="19"/>
    </row>
    <row r="5289" spans="5:5">
      <c r="E5289" s="19"/>
    </row>
    <row r="5290" spans="5:5">
      <c r="E5290" s="19"/>
    </row>
    <row r="5291" spans="5:5">
      <c r="E5291" s="19"/>
    </row>
    <row r="5292" spans="5:5">
      <c r="E5292" s="19"/>
    </row>
    <row r="5293" spans="5:5">
      <c r="E5293" s="19"/>
    </row>
    <row r="5294" spans="5:5">
      <c r="E5294" s="19"/>
    </row>
    <row r="5295" spans="5:5">
      <c r="E5295" s="19"/>
    </row>
    <row r="5296" spans="5:5">
      <c r="E5296" s="19"/>
    </row>
    <row r="5297" spans="5:5">
      <c r="E5297" s="19"/>
    </row>
    <row r="5298" spans="5:5">
      <c r="E5298" s="19"/>
    </row>
    <row r="5299" spans="5:5">
      <c r="E5299" s="19"/>
    </row>
    <row r="5300" spans="5:5">
      <c r="E5300" s="19"/>
    </row>
    <row r="5301" spans="5:5">
      <c r="E5301" s="19"/>
    </row>
    <row r="5302" spans="5:5">
      <c r="E5302" s="19"/>
    </row>
    <row r="5303" spans="5:5">
      <c r="E5303" s="19"/>
    </row>
    <row r="5304" spans="5:5">
      <c r="E5304" s="19"/>
    </row>
    <row r="5305" spans="5:5">
      <c r="E5305" s="19"/>
    </row>
    <row r="5306" spans="5:5">
      <c r="E5306" s="19"/>
    </row>
    <row r="5307" spans="5:5">
      <c r="E5307" s="19"/>
    </row>
    <row r="5308" spans="5:5">
      <c r="E5308" s="19"/>
    </row>
    <row r="5309" spans="5:5">
      <c r="E5309" s="19"/>
    </row>
    <row r="5310" spans="5:5">
      <c r="E5310" s="19"/>
    </row>
    <row r="5311" spans="5:5">
      <c r="E5311" s="19"/>
    </row>
    <row r="5312" spans="5:5">
      <c r="E5312" s="19"/>
    </row>
    <row r="5313" spans="5:5">
      <c r="E5313" s="19"/>
    </row>
    <row r="5314" spans="5:5">
      <c r="E5314" s="19"/>
    </row>
    <row r="5315" spans="5:5">
      <c r="E5315" s="19"/>
    </row>
    <row r="5316" spans="5:5">
      <c r="E5316" s="19"/>
    </row>
    <row r="5317" spans="5:5">
      <c r="E5317" s="19"/>
    </row>
    <row r="5318" spans="5:5">
      <c r="E5318" s="19"/>
    </row>
    <row r="5319" spans="5:5">
      <c r="E5319" s="19"/>
    </row>
    <row r="5320" spans="5:5">
      <c r="E5320" s="19"/>
    </row>
    <row r="5321" spans="5:5">
      <c r="E5321" s="19"/>
    </row>
    <row r="5322" spans="5:5">
      <c r="E5322" s="19"/>
    </row>
    <row r="5323" spans="5:5">
      <c r="E5323" s="19"/>
    </row>
    <row r="5324" spans="5:5">
      <c r="E5324" s="19"/>
    </row>
    <row r="5325" spans="5:5">
      <c r="E5325" s="19"/>
    </row>
    <row r="5326" spans="5:5">
      <c r="E5326" s="19"/>
    </row>
    <row r="5327" spans="5:5">
      <c r="E5327" s="19"/>
    </row>
    <row r="5328" spans="5:5">
      <c r="E5328" s="19"/>
    </row>
    <row r="5329" spans="5:5">
      <c r="E5329" s="19"/>
    </row>
    <row r="5330" spans="5:5">
      <c r="E5330" s="19"/>
    </row>
    <row r="5331" spans="5:5">
      <c r="E5331" s="19"/>
    </row>
    <row r="5332" spans="5:5">
      <c r="E5332" s="19"/>
    </row>
    <row r="5333" spans="5:5">
      <c r="E5333" s="19"/>
    </row>
    <row r="5334" spans="5:5">
      <c r="E5334" s="19"/>
    </row>
    <row r="5335" spans="5:5">
      <c r="E5335" s="19"/>
    </row>
    <row r="5336" spans="5:5">
      <c r="E5336" s="19"/>
    </row>
    <row r="5337" spans="5:5">
      <c r="E5337" s="19"/>
    </row>
    <row r="5338" spans="5:5">
      <c r="E5338" s="19"/>
    </row>
    <row r="5339" spans="5:5">
      <c r="E5339" s="19"/>
    </row>
    <row r="5340" spans="5:5">
      <c r="E5340" s="19"/>
    </row>
    <row r="5341" spans="5:5">
      <c r="E5341" s="19"/>
    </row>
    <row r="5342" spans="5:5">
      <c r="E5342" s="19"/>
    </row>
    <row r="5343" spans="5:5">
      <c r="E5343" s="19"/>
    </row>
    <row r="5344" spans="5:5">
      <c r="E5344" s="19"/>
    </row>
    <row r="5345" spans="5:5">
      <c r="E5345" s="19"/>
    </row>
    <row r="5346" spans="5:5">
      <c r="E5346" s="19"/>
    </row>
    <row r="5347" spans="5:5">
      <c r="E5347" s="19"/>
    </row>
    <row r="5348" spans="5:5">
      <c r="E5348" s="19"/>
    </row>
    <row r="5349" spans="5:5">
      <c r="E5349" s="19"/>
    </row>
    <row r="5350" spans="5:5">
      <c r="E5350" s="19"/>
    </row>
    <row r="5351" spans="5:5">
      <c r="E5351" s="19"/>
    </row>
    <row r="5352" spans="5:5">
      <c r="E5352" s="19"/>
    </row>
    <row r="5353" spans="5:5">
      <c r="E5353" s="19"/>
    </row>
    <row r="5354" spans="5:5">
      <c r="E5354" s="19"/>
    </row>
    <row r="5355" spans="5:5">
      <c r="E5355" s="19"/>
    </row>
    <row r="5356" spans="5:5">
      <c r="E5356" s="19"/>
    </row>
    <row r="5357" spans="5:5">
      <c r="E5357" s="19"/>
    </row>
    <row r="5358" spans="5:5">
      <c r="E5358" s="19"/>
    </row>
    <row r="5359" spans="5:5">
      <c r="E5359" s="19"/>
    </row>
    <row r="5360" spans="5:5">
      <c r="E5360" s="19"/>
    </row>
    <row r="5361" spans="5:5">
      <c r="E5361" s="19"/>
    </row>
    <row r="5362" spans="5:5">
      <c r="E5362" s="19"/>
    </row>
    <row r="5363" spans="5:5">
      <c r="E5363" s="19"/>
    </row>
    <row r="5364" spans="5:5">
      <c r="E5364" s="19"/>
    </row>
    <row r="5365" spans="5:5">
      <c r="E5365" s="19"/>
    </row>
    <row r="5366" spans="5:5">
      <c r="E5366" s="19"/>
    </row>
    <row r="5367" spans="5:5">
      <c r="E5367" s="19"/>
    </row>
    <row r="5368" spans="5:5">
      <c r="E5368" s="19"/>
    </row>
    <row r="5369" spans="5:5">
      <c r="E5369" s="19"/>
    </row>
    <row r="5370" spans="5:5">
      <c r="E5370" s="19"/>
    </row>
    <row r="5371" spans="5:5">
      <c r="E5371" s="19"/>
    </row>
    <row r="5372" spans="5:5">
      <c r="E5372" s="19"/>
    </row>
    <row r="5373" spans="5:5">
      <c r="E5373" s="19"/>
    </row>
    <row r="5374" spans="5:5">
      <c r="E5374" s="19"/>
    </row>
    <row r="5375" spans="5:5">
      <c r="E5375" s="19"/>
    </row>
    <row r="5376" spans="5:5">
      <c r="E5376" s="19"/>
    </row>
    <row r="5377" spans="5:5">
      <c r="E5377" s="19"/>
    </row>
    <row r="5378" spans="5:5">
      <c r="E5378" s="19"/>
    </row>
    <row r="5379" spans="5:5">
      <c r="E5379" s="19"/>
    </row>
    <row r="5380" spans="5:5">
      <c r="E5380" s="19"/>
    </row>
    <row r="5381" spans="5:5">
      <c r="E5381" s="19"/>
    </row>
    <row r="5382" spans="5:5">
      <c r="E5382" s="19"/>
    </row>
    <row r="5383" spans="5:5">
      <c r="E5383" s="19"/>
    </row>
    <row r="5384" spans="5:5">
      <c r="E5384" s="19"/>
    </row>
    <row r="5385" spans="5:5">
      <c r="E5385" s="19"/>
    </row>
    <row r="5386" spans="5:5">
      <c r="E5386" s="19"/>
    </row>
    <row r="5387" spans="5:5">
      <c r="E5387" s="19"/>
    </row>
    <row r="5388" spans="5:5">
      <c r="E5388" s="19"/>
    </row>
    <row r="5389" spans="5:5">
      <c r="E5389" s="19"/>
    </row>
    <row r="5390" spans="5:5">
      <c r="E5390" s="19"/>
    </row>
    <row r="5391" spans="5:5">
      <c r="E5391" s="19"/>
    </row>
    <row r="5392" spans="5:5">
      <c r="E5392" s="19"/>
    </row>
    <row r="5393" spans="5:5">
      <c r="E5393" s="19"/>
    </row>
    <row r="5394" spans="5:5">
      <c r="E5394" s="19"/>
    </row>
    <row r="5395" spans="5:5">
      <c r="E5395" s="19"/>
    </row>
    <row r="5396" spans="5:5">
      <c r="E5396" s="19"/>
    </row>
    <row r="5397" spans="5:5">
      <c r="E5397" s="19"/>
    </row>
    <row r="5398" spans="5:5">
      <c r="E5398" s="19"/>
    </row>
    <row r="5399" spans="5:5">
      <c r="E5399" s="19"/>
    </row>
    <row r="5400" spans="5:5">
      <c r="E5400" s="19"/>
    </row>
    <row r="5401" spans="5:5">
      <c r="E5401" s="19"/>
    </row>
    <row r="5402" spans="5:5">
      <c r="E5402" s="19"/>
    </row>
    <row r="5403" spans="5:5">
      <c r="E5403" s="19"/>
    </row>
    <row r="5404" spans="5:5">
      <c r="E5404" s="19"/>
    </row>
    <row r="5405" spans="5:5">
      <c r="E5405" s="19"/>
    </row>
    <row r="5406" spans="5:5">
      <c r="E5406" s="19"/>
    </row>
    <row r="5407" spans="5:5">
      <c r="E5407" s="19"/>
    </row>
    <row r="5408" spans="5:5">
      <c r="E5408" s="19"/>
    </row>
    <row r="5409" spans="5:5">
      <c r="E5409" s="19"/>
    </row>
    <row r="5410" spans="5:5">
      <c r="E5410" s="19"/>
    </row>
    <row r="5411" spans="5:5">
      <c r="E5411" s="19"/>
    </row>
    <row r="5412" spans="5:5">
      <c r="E5412" s="19"/>
    </row>
    <row r="5413" spans="5:5">
      <c r="E5413" s="19"/>
    </row>
    <row r="5414" spans="5:5">
      <c r="E5414" s="19"/>
    </row>
    <row r="5415" spans="5:5">
      <c r="E5415" s="19"/>
    </row>
    <row r="5416" spans="5:5">
      <c r="E5416" s="19"/>
    </row>
    <row r="5417" spans="5:5">
      <c r="E5417" s="19"/>
    </row>
    <row r="5418" spans="5:5">
      <c r="E5418" s="19"/>
    </row>
    <row r="5419" spans="5:5">
      <c r="E5419" s="19"/>
    </row>
    <row r="5420" spans="5:5">
      <c r="E5420" s="19"/>
    </row>
    <row r="5421" spans="5:5">
      <c r="E5421" s="19"/>
    </row>
    <row r="5422" spans="5:5">
      <c r="E5422" s="19"/>
    </row>
    <row r="5423" spans="5:5">
      <c r="E5423" s="19"/>
    </row>
    <row r="5424" spans="5:5">
      <c r="E5424" s="19"/>
    </row>
    <row r="5425" spans="5:5">
      <c r="E5425" s="19"/>
    </row>
    <row r="5426" spans="5:5">
      <c r="E5426" s="19"/>
    </row>
    <row r="5427" spans="5:5">
      <c r="E5427" s="19"/>
    </row>
    <row r="5428" spans="5:5">
      <c r="E5428" s="19"/>
    </row>
    <row r="5429" spans="5:5">
      <c r="E5429" s="19"/>
    </row>
    <row r="5430" spans="5:5">
      <c r="E5430" s="19"/>
    </row>
    <row r="5431" spans="5:5">
      <c r="E5431" s="19"/>
    </row>
    <row r="5432" spans="5:5">
      <c r="E5432" s="19"/>
    </row>
    <row r="5433" spans="5:5">
      <c r="E5433" s="19"/>
    </row>
    <row r="5434" spans="5:5">
      <c r="E5434" s="19"/>
    </row>
    <row r="5435" spans="5:5">
      <c r="E5435" s="19"/>
    </row>
    <row r="5436" spans="5:5">
      <c r="E5436" s="19"/>
    </row>
    <row r="5437" spans="5:5">
      <c r="E5437" s="19"/>
    </row>
    <row r="5438" spans="5:5">
      <c r="E5438" s="19"/>
    </row>
    <row r="5439" spans="5:5">
      <c r="E5439" s="19"/>
    </row>
    <row r="5440" spans="5:5">
      <c r="E5440" s="19"/>
    </row>
    <row r="5441" spans="5:5">
      <c r="E5441" s="19"/>
    </row>
    <row r="5442" spans="5:5">
      <c r="E5442" s="19"/>
    </row>
    <row r="5443" spans="5:5">
      <c r="E5443" s="19"/>
    </row>
    <row r="5444" spans="5:5">
      <c r="E5444" s="19"/>
    </row>
    <row r="5445" spans="5:5">
      <c r="E5445" s="19"/>
    </row>
    <row r="5446" spans="5:5">
      <c r="E5446" s="19"/>
    </row>
    <row r="5447" spans="5:5">
      <c r="E5447" s="19"/>
    </row>
    <row r="5448" spans="5:5">
      <c r="E5448" s="19"/>
    </row>
    <row r="5449" spans="5:5">
      <c r="E5449" s="19"/>
    </row>
    <row r="5450" spans="5:5">
      <c r="E5450" s="19"/>
    </row>
    <row r="5451" spans="5:5">
      <c r="E5451" s="19"/>
    </row>
    <row r="5452" spans="5:5">
      <c r="E5452" s="19"/>
    </row>
    <row r="5453" spans="5:5">
      <c r="E5453" s="19"/>
    </row>
    <row r="5454" spans="5:5">
      <c r="E5454" s="19"/>
    </row>
    <row r="5455" spans="5:5">
      <c r="E5455" s="19"/>
    </row>
    <row r="5456" spans="5:5">
      <c r="E5456" s="19"/>
    </row>
    <row r="5457" spans="5:5">
      <c r="E5457" s="19"/>
    </row>
    <row r="5458" spans="5:5">
      <c r="E5458" s="19"/>
    </row>
    <row r="5459" spans="5:5">
      <c r="E5459" s="19"/>
    </row>
    <row r="5460" spans="5:5">
      <c r="E5460" s="19"/>
    </row>
    <row r="5461" spans="5:5">
      <c r="E5461" s="19"/>
    </row>
    <row r="5462" spans="5:5">
      <c r="E5462" s="19"/>
    </row>
    <row r="5463" spans="5:5">
      <c r="E5463" s="19"/>
    </row>
    <row r="5464" spans="5:5">
      <c r="E5464" s="19"/>
    </row>
    <row r="5465" spans="5:5">
      <c r="E5465" s="19"/>
    </row>
    <row r="5466" spans="5:5">
      <c r="E5466" s="19"/>
    </row>
    <row r="5467" spans="5:5">
      <c r="E5467" s="19"/>
    </row>
    <row r="5468" spans="5:5">
      <c r="E5468" s="19"/>
    </row>
    <row r="5469" spans="5:5">
      <c r="E5469" s="19"/>
    </row>
    <row r="5470" spans="5:5">
      <c r="E5470" s="19"/>
    </row>
    <row r="5471" spans="5:5">
      <c r="E5471" s="19"/>
    </row>
    <row r="5472" spans="5:5">
      <c r="E5472" s="19"/>
    </row>
    <row r="5473" spans="5:5">
      <c r="E5473" s="19"/>
    </row>
    <row r="5474" spans="5:5">
      <c r="E5474" s="19"/>
    </row>
    <row r="5475" spans="5:5">
      <c r="E5475" s="19"/>
    </row>
    <row r="5476" spans="5:5">
      <c r="E5476" s="19"/>
    </row>
    <row r="5477" spans="5:5">
      <c r="E5477" s="19"/>
    </row>
    <row r="5478" spans="5:5">
      <c r="E5478" s="19"/>
    </row>
    <row r="5479" spans="5:5">
      <c r="E5479" s="19"/>
    </row>
    <row r="5480" spans="5:5">
      <c r="E5480" s="19"/>
    </row>
    <row r="5481" spans="5:5">
      <c r="E5481" s="19"/>
    </row>
    <row r="5482" spans="5:5">
      <c r="E5482" s="19"/>
    </row>
    <row r="5483" spans="5:5">
      <c r="E5483" s="19"/>
    </row>
    <row r="5484" spans="5:5">
      <c r="E5484" s="19"/>
    </row>
    <row r="5485" spans="5:5">
      <c r="E5485" s="19"/>
    </row>
    <row r="5486" spans="5:5">
      <c r="E5486" s="19"/>
    </row>
    <row r="5487" spans="5:5">
      <c r="E5487" s="19"/>
    </row>
    <row r="5488" spans="5:5">
      <c r="E5488" s="19"/>
    </row>
    <row r="5489" spans="5:5">
      <c r="E5489" s="19"/>
    </row>
    <row r="5490" spans="5:5">
      <c r="E5490" s="19"/>
    </row>
    <row r="5491" spans="5:5">
      <c r="E5491" s="19"/>
    </row>
    <row r="5492" spans="5:5">
      <c r="E5492" s="19"/>
    </row>
    <row r="5493" spans="5:5">
      <c r="E5493" s="19"/>
    </row>
    <row r="5494" spans="5:5">
      <c r="E5494" s="19"/>
    </row>
    <row r="5495" spans="5:5">
      <c r="E5495" s="19"/>
    </row>
    <row r="5496" spans="5:5">
      <c r="E5496" s="19"/>
    </row>
    <row r="5497" spans="5:5">
      <c r="E5497" s="19"/>
    </row>
    <row r="5498" spans="5:5">
      <c r="E5498" s="19"/>
    </row>
    <row r="5499" spans="5:5">
      <c r="E5499" s="19"/>
    </row>
    <row r="5500" spans="5:5">
      <c r="E5500" s="19"/>
    </row>
    <row r="5501" spans="5:5">
      <c r="E5501" s="19"/>
    </row>
    <row r="5502" spans="5:5">
      <c r="E5502" s="19"/>
    </row>
    <row r="5503" spans="5:5">
      <c r="E5503" s="19"/>
    </row>
    <row r="5504" spans="5:5">
      <c r="E5504" s="19"/>
    </row>
    <row r="5505" spans="5:5">
      <c r="E5505" s="19"/>
    </row>
    <row r="5506" spans="5:5">
      <c r="E5506" s="19"/>
    </row>
    <row r="5507" spans="5:5">
      <c r="E5507" s="19"/>
    </row>
    <row r="5508" spans="5:5">
      <c r="E5508" s="19"/>
    </row>
    <row r="5509" spans="5:5">
      <c r="E5509" s="19"/>
    </row>
    <row r="5510" spans="5:5">
      <c r="E5510" s="19"/>
    </row>
    <row r="5511" spans="5:5">
      <c r="E5511" s="19"/>
    </row>
    <row r="5512" spans="5:5">
      <c r="E5512" s="19"/>
    </row>
    <row r="5513" spans="5:5">
      <c r="E5513" s="19"/>
    </row>
    <row r="5514" spans="5:5">
      <c r="E5514" s="19"/>
    </row>
    <row r="5515" spans="5:5">
      <c r="E5515" s="19"/>
    </row>
    <row r="5516" spans="5:5">
      <c r="E5516" s="19"/>
    </row>
    <row r="5517" spans="5:5">
      <c r="E5517" s="19"/>
    </row>
    <row r="5518" spans="5:5">
      <c r="E5518" s="19"/>
    </row>
    <row r="5519" spans="5:5">
      <c r="E5519" s="19"/>
    </row>
    <row r="5520" spans="5:5">
      <c r="E5520" s="19"/>
    </row>
    <row r="5521" spans="5:5">
      <c r="E5521" s="19"/>
    </row>
    <row r="5522" spans="5:5">
      <c r="E5522" s="19"/>
    </row>
    <row r="5523" spans="5:5">
      <c r="E5523" s="19"/>
    </row>
    <row r="5524" spans="5:5">
      <c r="E5524" s="19"/>
    </row>
    <row r="5525" spans="5:5">
      <c r="E5525" s="19"/>
    </row>
    <row r="5526" spans="5:5">
      <c r="E5526" s="19"/>
    </row>
    <row r="5527" spans="5:5">
      <c r="E5527" s="19"/>
    </row>
    <row r="5528" spans="5:5">
      <c r="E5528" s="19"/>
    </row>
    <row r="5529" spans="5:5">
      <c r="E5529" s="19"/>
    </row>
    <row r="5530" spans="5:5">
      <c r="E5530" s="19"/>
    </row>
    <row r="5531" spans="5:5">
      <c r="E5531" s="19"/>
    </row>
    <row r="5532" spans="5:5">
      <c r="E5532" s="19"/>
    </row>
    <row r="5533" spans="5:5">
      <c r="E5533" s="19"/>
    </row>
    <row r="5534" spans="5:5">
      <c r="E5534" s="19"/>
    </row>
    <row r="5535" spans="5:5">
      <c r="E5535" s="19"/>
    </row>
    <row r="5536" spans="5:5">
      <c r="E5536" s="19"/>
    </row>
    <row r="5537" spans="5:5">
      <c r="E5537" s="19"/>
    </row>
    <row r="5538" spans="5:5">
      <c r="E5538" s="19"/>
    </row>
    <row r="5539" spans="5:5">
      <c r="E5539" s="19"/>
    </row>
    <row r="5540" spans="5:5">
      <c r="E5540" s="19"/>
    </row>
    <row r="5541" spans="5:5">
      <c r="E5541" s="19"/>
    </row>
    <row r="5542" spans="5:5">
      <c r="E5542" s="19"/>
    </row>
    <row r="5543" spans="5:5">
      <c r="E5543" s="19"/>
    </row>
    <row r="5544" spans="5:5">
      <c r="E5544" s="19"/>
    </row>
    <row r="5545" spans="5:5">
      <c r="E5545" s="19"/>
    </row>
    <row r="5546" spans="5:5">
      <c r="E5546" s="19"/>
    </row>
    <row r="5547" spans="5:5">
      <c r="E5547" s="19"/>
    </row>
    <row r="5548" spans="5:5">
      <c r="E5548" s="19"/>
    </row>
    <row r="5549" spans="5:5">
      <c r="E5549" s="19"/>
    </row>
    <row r="5550" spans="5:5">
      <c r="E5550" s="19"/>
    </row>
    <row r="5551" spans="5:5">
      <c r="E5551" s="19"/>
    </row>
    <row r="5552" spans="5:5">
      <c r="E5552" s="19"/>
    </row>
    <row r="5553" spans="5:5">
      <c r="E5553" s="19"/>
    </row>
    <row r="5554" spans="5:5">
      <c r="E5554" s="19"/>
    </row>
    <row r="5555" spans="5:5">
      <c r="E5555" s="19"/>
    </row>
    <row r="5556" spans="5:5">
      <c r="E5556" s="19"/>
    </row>
    <row r="5557" spans="5:5">
      <c r="E5557" s="19"/>
    </row>
    <row r="5558" spans="5:5">
      <c r="E5558" s="19"/>
    </row>
    <row r="5559" spans="5:5">
      <c r="E5559" s="19"/>
    </row>
    <row r="5560" spans="5:5">
      <c r="E5560" s="19"/>
    </row>
    <row r="5561" spans="5:5">
      <c r="E5561" s="19"/>
    </row>
    <row r="5562" spans="5:5">
      <c r="E5562" s="19"/>
    </row>
    <row r="5563" spans="5:5">
      <c r="E5563" s="19"/>
    </row>
    <row r="5564" spans="5:5">
      <c r="E5564" s="19"/>
    </row>
    <row r="5565" spans="5:5">
      <c r="E5565" s="19"/>
    </row>
    <row r="5566" spans="5:5">
      <c r="E5566" s="19"/>
    </row>
    <row r="5567" spans="5:5">
      <c r="E5567" s="19"/>
    </row>
    <row r="5568" spans="5:5">
      <c r="E5568" s="19"/>
    </row>
    <row r="5569" spans="5:5">
      <c r="E5569" s="19"/>
    </row>
    <row r="5570" spans="5:5">
      <c r="E5570" s="19"/>
    </row>
    <row r="5571" spans="5:5">
      <c r="E5571" s="19"/>
    </row>
    <row r="5572" spans="5:5">
      <c r="E5572" s="19"/>
    </row>
    <row r="5573" spans="5:5">
      <c r="E5573" s="19"/>
    </row>
    <row r="5574" spans="5:5">
      <c r="E5574" s="19"/>
    </row>
    <row r="5575" spans="5:5">
      <c r="E5575" s="19"/>
    </row>
    <row r="5576" spans="5:5">
      <c r="E5576" s="19"/>
    </row>
    <row r="5577" spans="5:5">
      <c r="E5577" s="19"/>
    </row>
    <row r="5578" spans="5:5">
      <c r="E5578" s="19"/>
    </row>
    <row r="5579" spans="5:5">
      <c r="E5579" s="19"/>
    </row>
    <row r="5580" spans="5:5">
      <c r="E5580" s="19"/>
    </row>
    <row r="5581" spans="5:5">
      <c r="E5581" s="19"/>
    </row>
    <row r="5582" spans="5:5">
      <c r="E5582" s="19"/>
    </row>
    <row r="5583" spans="5:5">
      <c r="E5583" s="19"/>
    </row>
    <row r="5584" spans="5:5">
      <c r="E5584" s="19"/>
    </row>
    <row r="5585" spans="5:5">
      <c r="E5585" s="19"/>
    </row>
    <row r="5586" spans="5:5">
      <c r="E5586" s="19"/>
    </row>
    <row r="5587" spans="5:5">
      <c r="E5587" s="19"/>
    </row>
    <row r="5588" spans="5:5">
      <c r="E5588" s="19"/>
    </row>
    <row r="5589" spans="5:5">
      <c r="E5589" s="19"/>
    </row>
    <row r="5590" spans="5:5">
      <c r="E5590" s="19"/>
    </row>
    <row r="5591" spans="5:5">
      <c r="E5591" s="19"/>
    </row>
    <row r="5592" spans="5:5">
      <c r="E5592" s="19"/>
    </row>
    <row r="5593" spans="5:5">
      <c r="E5593" s="19"/>
    </row>
    <row r="5594" spans="5:5">
      <c r="E5594" s="19"/>
    </row>
    <row r="5595" spans="5:5">
      <c r="E5595" s="19"/>
    </row>
    <row r="5596" spans="5:5">
      <c r="E5596" s="19"/>
    </row>
    <row r="5597" spans="5:5">
      <c r="E5597" s="19"/>
    </row>
    <row r="5598" spans="5:5">
      <c r="E5598" s="19"/>
    </row>
    <row r="5599" spans="5:5">
      <c r="E5599" s="19"/>
    </row>
    <row r="5600" spans="5:5">
      <c r="E5600" s="19"/>
    </row>
    <row r="5601" spans="5:5">
      <c r="E5601" s="19"/>
    </row>
    <row r="5602" spans="5:5">
      <c r="E5602" s="19"/>
    </row>
    <row r="5603" spans="5:5">
      <c r="E5603" s="19"/>
    </row>
    <row r="5604" spans="5:5">
      <c r="E5604" s="19"/>
    </row>
    <row r="5605" spans="5:5">
      <c r="E5605" s="19"/>
    </row>
    <row r="5606" spans="5:5">
      <c r="E5606" s="19"/>
    </row>
    <row r="5607" spans="5:5">
      <c r="E5607" s="19"/>
    </row>
    <row r="5608" spans="5:5">
      <c r="E5608" s="19"/>
    </row>
    <row r="5609" spans="5:5">
      <c r="E5609" s="19"/>
    </row>
    <row r="5610" spans="5:5">
      <c r="E5610" s="19"/>
    </row>
    <row r="5611" spans="5:5">
      <c r="E5611" s="19"/>
    </row>
    <row r="5612" spans="5:5">
      <c r="E5612" s="19"/>
    </row>
    <row r="5613" spans="5:5">
      <c r="E5613" s="19"/>
    </row>
    <row r="5614" spans="5:5">
      <c r="E5614" s="19"/>
    </row>
    <row r="5615" spans="5:5">
      <c r="E5615" s="19"/>
    </row>
    <row r="5616" spans="5:5">
      <c r="E5616" s="19"/>
    </row>
    <row r="5617" spans="5:5">
      <c r="E5617" s="19"/>
    </row>
    <row r="5618" spans="5:5">
      <c r="E5618" s="19"/>
    </row>
    <row r="5619" spans="5:5">
      <c r="E5619" s="19"/>
    </row>
    <row r="5620" spans="5:5">
      <c r="E5620" s="19"/>
    </row>
    <row r="5621" spans="5:5">
      <c r="E5621" s="19"/>
    </row>
    <row r="5622" spans="5:5">
      <c r="E5622" s="19"/>
    </row>
    <row r="5623" spans="5:5">
      <c r="E5623" s="19"/>
    </row>
    <row r="5624" spans="5:5">
      <c r="E5624" s="19"/>
    </row>
    <row r="5625" spans="5:5">
      <c r="E5625" s="19"/>
    </row>
    <row r="5626" spans="5:5">
      <c r="E5626" s="19"/>
    </row>
    <row r="5627" spans="5:5">
      <c r="E5627" s="19"/>
    </row>
    <row r="5628" spans="5:5">
      <c r="E5628" s="19"/>
    </row>
    <row r="5629" spans="5:5">
      <c r="E5629" s="19"/>
    </row>
    <row r="5630" spans="5:5">
      <c r="E5630" s="19"/>
    </row>
    <row r="5631" spans="5:5">
      <c r="E5631" s="19"/>
    </row>
    <row r="5632" spans="5:5">
      <c r="E5632" s="19"/>
    </row>
    <row r="5633" spans="5:5">
      <c r="E5633" s="19"/>
    </row>
    <row r="5634" spans="5:5">
      <c r="E5634" s="19"/>
    </row>
    <row r="5635" spans="5:5">
      <c r="E5635" s="19"/>
    </row>
    <row r="5636" spans="5:5">
      <c r="E5636" s="19"/>
    </row>
    <row r="5637" spans="5:5">
      <c r="E5637" s="19"/>
    </row>
    <row r="5638" spans="5:5">
      <c r="E5638" s="19"/>
    </row>
    <row r="5639" spans="5:5">
      <c r="E5639" s="19"/>
    </row>
    <row r="5640" spans="5:5">
      <c r="E5640" s="19"/>
    </row>
    <row r="5641" spans="5:5">
      <c r="E5641" s="19"/>
    </row>
    <row r="5642" spans="5:5">
      <c r="E5642" s="19"/>
    </row>
    <row r="5643" spans="5:5">
      <c r="E5643" s="19"/>
    </row>
    <row r="5644" spans="5:5">
      <c r="E5644" s="19"/>
    </row>
    <row r="5645" spans="5:5">
      <c r="E5645" s="19"/>
    </row>
    <row r="5646" spans="5:5">
      <c r="E5646" s="19"/>
    </row>
    <row r="5647" spans="5:5">
      <c r="E5647" s="19"/>
    </row>
    <row r="5648" spans="5:5">
      <c r="E5648" s="19"/>
    </row>
    <row r="5649" spans="5:5">
      <c r="E5649" s="19"/>
    </row>
    <row r="5650" spans="5:5">
      <c r="E5650" s="19"/>
    </row>
    <row r="5651" spans="5:5">
      <c r="E5651" s="19"/>
    </row>
    <row r="5652" spans="5:5">
      <c r="E5652" s="19"/>
    </row>
    <row r="5653" spans="5:5">
      <c r="E5653" s="19"/>
    </row>
    <row r="5654" spans="5:5">
      <c r="E5654" s="19"/>
    </row>
    <row r="5655" spans="5:5">
      <c r="E5655" s="19"/>
    </row>
    <row r="5656" spans="5:5">
      <c r="E5656" s="19"/>
    </row>
    <row r="5657" spans="5:5">
      <c r="E5657" s="19"/>
    </row>
    <row r="5658" spans="5:5">
      <c r="E5658" s="19"/>
    </row>
    <row r="5659" spans="5:5">
      <c r="E5659" s="19"/>
    </row>
    <row r="5660" spans="5:5">
      <c r="E5660" s="19"/>
    </row>
    <row r="5661" spans="5:5">
      <c r="E5661" s="19"/>
    </row>
    <row r="5662" spans="5:5">
      <c r="E5662" s="19"/>
    </row>
    <row r="5663" spans="5:5">
      <c r="E5663" s="19"/>
    </row>
    <row r="5664" spans="5:5">
      <c r="E5664" s="19"/>
    </row>
    <row r="5665" spans="5:5">
      <c r="E5665" s="19"/>
    </row>
    <row r="5666" spans="5:5">
      <c r="E5666" s="19"/>
    </row>
    <row r="5667" spans="5:5">
      <c r="E5667" s="19"/>
    </row>
    <row r="5668" spans="5:5">
      <c r="E5668" s="19"/>
    </row>
    <row r="5669" spans="5:5">
      <c r="E5669" s="19"/>
    </row>
    <row r="5670" spans="5:5">
      <c r="E5670" s="19"/>
    </row>
    <row r="5671" spans="5:5">
      <c r="E5671" s="19"/>
    </row>
    <row r="5672" spans="5:5">
      <c r="E5672" s="19"/>
    </row>
    <row r="5673" spans="5:5">
      <c r="E5673" s="19"/>
    </row>
    <row r="5674" spans="5:5">
      <c r="E5674" s="19"/>
    </row>
    <row r="5675" spans="5:5">
      <c r="E5675" s="19"/>
    </row>
    <row r="5676" spans="5:5">
      <c r="E5676" s="19"/>
    </row>
    <row r="5677" spans="5:5">
      <c r="E5677" s="19"/>
    </row>
    <row r="5678" spans="5:5">
      <c r="E5678" s="19"/>
    </row>
    <row r="5679" spans="5:5">
      <c r="E5679" s="19"/>
    </row>
    <row r="5680" spans="5:5">
      <c r="E5680" s="19"/>
    </row>
    <row r="5681" spans="5:5">
      <c r="E5681" s="19"/>
    </row>
    <row r="5682" spans="5:5">
      <c r="E5682" s="19"/>
    </row>
    <row r="5683" spans="5:5">
      <c r="E5683" s="19"/>
    </row>
    <row r="5684" spans="5:5">
      <c r="E5684" s="19"/>
    </row>
    <row r="5685" spans="5:5">
      <c r="E5685" s="19"/>
    </row>
    <row r="5686" spans="5:5">
      <c r="E5686" s="19"/>
    </row>
    <row r="5687" spans="5:5">
      <c r="E5687" s="19"/>
    </row>
    <row r="5688" spans="5:5">
      <c r="E5688" s="19"/>
    </row>
    <row r="5689" spans="5:5">
      <c r="E5689" s="19"/>
    </row>
    <row r="5690" spans="5:5">
      <c r="E5690" s="19"/>
    </row>
    <row r="5691" spans="5:5">
      <c r="E5691" s="19"/>
    </row>
    <row r="5692" spans="5:5">
      <c r="E5692" s="19"/>
    </row>
    <row r="5693" spans="5:5">
      <c r="E5693" s="19"/>
    </row>
    <row r="5694" spans="5:5">
      <c r="E5694" s="19"/>
    </row>
    <row r="5695" spans="5:5">
      <c r="E5695" s="19"/>
    </row>
    <row r="5696" spans="5:5">
      <c r="E5696" s="19"/>
    </row>
    <row r="5697" spans="5:5">
      <c r="E5697" s="19"/>
    </row>
    <row r="5698" spans="5:5">
      <c r="E5698" s="19"/>
    </row>
    <row r="5699" spans="5:5">
      <c r="E5699" s="19"/>
    </row>
    <row r="5700" spans="5:5">
      <c r="E5700" s="19"/>
    </row>
    <row r="5701" spans="5:5">
      <c r="E5701" s="19"/>
    </row>
    <row r="5702" spans="5:5">
      <c r="E5702" s="19"/>
    </row>
    <row r="5703" spans="5:5">
      <c r="E5703" s="19"/>
    </row>
    <row r="5704" spans="5:5">
      <c r="E5704" s="19"/>
    </row>
    <row r="5705" spans="5:5">
      <c r="E5705" s="19"/>
    </row>
    <row r="5706" spans="5:5">
      <c r="E5706" s="19"/>
    </row>
    <row r="5707" spans="5:5">
      <c r="E5707" s="19"/>
    </row>
    <row r="5708" spans="5:5">
      <c r="E5708" s="19"/>
    </row>
    <row r="5709" spans="5:5">
      <c r="E5709" s="19"/>
    </row>
    <row r="5710" spans="5:5">
      <c r="E5710" s="19"/>
    </row>
    <row r="5711" spans="5:5">
      <c r="E5711" s="19"/>
    </row>
    <row r="5712" spans="5:5">
      <c r="E5712" s="19"/>
    </row>
    <row r="5713" spans="5:5">
      <c r="E5713" s="19"/>
    </row>
    <row r="5714" spans="5:5">
      <c r="E5714" s="19"/>
    </row>
    <row r="5715" spans="5:5">
      <c r="E5715" s="19"/>
    </row>
    <row r="5716" spans="5:5">
      <c r="E5716" s="19"/>
    </row>
    <row r="5717" spans="5:5">
      <c r="E5717" s="19"/>
    </row>
    <row r="5718" spans="5:5">
      <c r="E5718" s="19"/>
    </row>
    <row r="5719" spans="5:5">
      <c r="E5719" s="19"/>
    </row>
    <row r="5720" spans="5:5">
      <c r="E5720" s="19"/>
    </row>
    <row r="5721" spans="5:5">
      <c r="E5721" s="19"/>
    </row>
    <row r="5722" spans="5:5">
      <c r="E5722" s="19"/>
    </row>
    <row r="5723" spans="5:5">
      <c r="E5723" s="19"/>
    </row>
    <row r="5724" spans="5:5">
      <c r="E5724" s="19"/>
    </row>
    <row r="5725" spans="5:5">
      <c r="E5725" s="19"/>
    </row>
    <row r="5726" spans="5:5">
      <c r="E5726" s="19"/>
    </row>
    <row r="5727" spans="5:5">
      <c r="E5727" s="19"/>
    </row>
    <row r="5728" spans="5:5">
      <c r="E5728" s="19"/>
    </row>
    <row r="5729" spans="5:5">
      <c r="E5729" s="19"/>
    </row>
    <row r="5730" spans="5:5">
      <c r="E5730" s="19"/>
    </row>
    <row r="5731" spans="5:5">
      <c r="E5731" s="19"/>
    </row>
    <row r="5732" spans="5:5">
      <c r="E5732" s="19"/>
    </row>
    <row r="5733" spans="5:5">
      <c r="E5733" s="19"/>
    </row>
    <row r="5734" spans="5:5">
      <c r="E5734" s="19"/>
    </row>
    <row r="5735" spans="5:5">
      <c r="E5735" s="19"/>
    </row>
    <row r="5736" spans="5:5">
      <c r="E5736" s="19"/>
    </row>
    <row r="5737" spans="5:5">
      <c r="E5737" s="19"/>
    </row>
    <row r="5738" spans="5:5">
      <c r="E5738" s="19"/>
    </row>
    <row r="5739" spans="5:5">
      <c r="E5739" s="19"/>
    </row>
    <row r="5740" spans="5:5">
      <c r="E5740" s="19"/>
    </row>
    <row r="5741" spans="5:5">
      <c r="E5741" s="19"/>
    </row>
    <row r="5742" spans="5:5">
      <c r="E5742" s="19"/>
    </row>
    <row r="5743" spans="5:5">
      <c r="E5743" s="19"/>
    </row>
    <row r="5744" spans="5:5">
      <c r="E5744" s="19"/>
    </row>
    <row r="5745" spans="5:5">
      <c r="E5745" s="19"/>
    </row>
    <row r="5746" spans="5:5">
      <c r="E5746" s="19"/>
    </row>
    <row r="5747" spans="5:5">
      <c r="E5747" s="19"/>
    </row>
    <row r="5748" spans="5:5">
      <c r="E5748" s="19"/>
    </row>
    <row r="5749" spans="5:5">
      <c r="E5749" s="19"/>
    </row>
    <row r="5750" spans="5:5">
      <c r="E5750" s="19"/>
    </row>
    <row r="5751" spans="5:5">
      <c r="E5751" s="19"/>
    </row>
    <row r="5752" spans="5:5">
      <c r="E5752" s="19"/>
    </row>
    <row r="5753" spans="5:5">
      <c r="E5753" s="19"/>
    </row>
    <row r="5754" spans="5:5">
      <c r="E5754" s="19"/>
    </row>
    <row r="5755" spans="5:5">
      <c r="E5755" s="19"/>
    </row>
    <row r="5756" spans="5:5">
      <c r="E5756" s="19"/>
    </row>
    <row r="5757" spans="5:5">
      <c r="E5757" s="19"/>
    </row>
    <row r="5758" spans="5:5">
      <c r="E5758" s="19"/>
    </row>
    <row r="5759" spans="5:5">
      <c r="E5759" s="19"/>
    </row>
    <row r="5760" spans="5:5">
      <c r="E5760" s="19"/>
    </row>
    <row r="5761" spans="5:5">
      <c r="E5761" s="19"/>
    </row>
    <row r="5762" spans="5:5">
      <c r="E5762" s="19"/>
    </row>
    <row r="5763" spans="5:5">
      <c r="E5763" s="19"/>
    </row>
    <row r="5764" spans="5:5">
      <c r="E5764" s="19"/>
    </row>
    <row r="5765" spans="5:5">
      <c r="E5765" s="19"/>
    </row>
    <row r="5766" spans="5:5">
      <c r="E5766" s="19"/>
    </row>
    <row r="5767" spans="5:5">
      <c r="E5767" s="19"/>
    </row>
    <row r="5768" spans="5:5">
      <c r="E5768" s="19"/>
    </row>
    <row r="5769" spans="5:5">
      <c r="E5769" s="19"/>
    </row>
    <row r="5770" spans="5:5">
      <c r="E5770" s="19"/>
    </row>
    <row r="5771" spans="5:5">
      <c r="E5771" s="19"/>
    </row>
    <row r="5772" spans="5:5">
      <c r="E5772" s="19"/>
    </row>
    <row r="5773" spans="5:5">
      <c r="E5773" s="19"/>
    </row>
    <row r="5774" spans="5:5">
      <c r="E5774" s="19"/>
    </row>
    <row r="5775" spans="5:5">
      <c r="E5775" s="19"/>
    </row>
    <row r="5776" spans="5:5">
      <c r="E5776" s="19"/>
    </row>
    <row r="5777" spans="5:5">
      <c r="E5777" s="19"/>
    </row>
    <row r="5778" spans="5:5">
      <c r="E5778" s="19"/>
    </row>
    <row r="5779" spans="5:5">
      <c r="E5779" s="19"/>
    </row>
    <row r="5780" spans="5:5">
      <c r="E5780" s="19"/>
    </row>
    <row r="5781" spans="5:5">
      <c r="E5781" s="19"/>
    </row>
    <row r="5782" spans="5:5">
      <c r="E5782" s="19"/>
    </row>
    <row r="5783" spans="5:5">
      <c r="E5783" s="19"/>
    </row>
    <row r="5784" spans="5:5">
      <c r="E5784" s="19"/>
    </row>
    <row r="5785" spans="5:5">
      <c r="E5785" s="19"/>
    </row>
    <row r="5786" spans="5:5">
      <c r="E5786" s="19"/>
    </row>
    <row r="5787" spans="5:5">
      <c r="E5787" s="19"/>
    </row>
    <row r="5788" spans="5:5">
      <c r="E5788" s="19"/>
    </row>
    <row r="5789" spans="5:5">
      <c r="E5789" s="19"/>
    </row>
    <row r="5790" spans="5:5">
      <c r="E5790" s="19"/>
    </row>
    <row r="5791" spans="5:5">
      <c r="E5791" s="19"/>
    </row>
    <row r="5792" spans="5:5">
      <c r="E5792" s="19"/>
    </row>
    <row r="5793" spans="5:5">
      <c r="E5793" s="19"/>
    </row>
    <row r="5794" spans="5:5">
      <c r="E5794" s="19"/>
    </row>
    <row r="5795" spans="5:5">
      <c r="E5795" s="19"/>
    </row>
    <row r="5796" spans="5:5">
      <c r="E5796" s="19"/>
    </row>
    <row r="5797" spans="5:5">
      <c r="E5797" s="19"/>
    </row>
    <row r="5798" spans="5:5">
      <c r="E5798" s="19"/>
    </row>
    <row r="5799" spans="5:5">
      <c r="E5799" s="19"/>
    </row>
    <row r="5800" spans="5:5">
      <c r="E5800" s="19"/>
    </row>
    <row r="5801" spans="5:5">
      <c r="E5801" s="19"/>
    </row>
    <row r="5802" spans="5:5">
      <c r="E5802" s="19"/>
    </row>
    <row r="5803" spans="5:5">
      <c r="E5803" s="19"/>
    </row>
    <row r="5804" spans="5:5">
      <c r="E5804" s="19"/>
    </row>
    <row r="5805" spans="5:5">
      <c r="E5805" s="19"/>
    </row>
    <row r="5806" spans="5:5">
      <c r="E5806" s="19"/>
    </row>
    <row r="5807" spans="5:5">
      <c r="E5807" s="19"/>
    </row>
    <row r="5808" spans="5:5">
      <c r="E5808" s="19"/>
    </row>
    <row r="5809" spans="5:5">
      <c r="E5809" s="19"/>
    </row>
    <row r="5810" spans="5:5">
      <c r="E5810" s="19"/>
    </row>
    <row r="5811" spans="5:5">
      <c r="E5811" s="19"/>
    </row>
    <row r="5812" spans="5:5">
      <c r="E5812" s="19"/>
    </row>
    <row r="5813" spans="5:5">
      <c r="E5813" s="19"/>
    </row>
    <row r="5814" spans="5:5">
      <c r="E5814" s="19"/>
    </row>
    <row r="5815" spans="5:5">
      <c r="E5815" s="19"/>
    </row>
    <row r="5816" spans="5:5">
      <c r="E5816" s="19"/>
    </row>
    <row r="5817" spans="5:5">
      <c r="E5817" s="19"/>
    </row>
    <row r="5818" spans="5:5">
      <c r="E5818" s="19"/>
    </row>
    <row r="5819" spans="5:5">
      <c r="E5819" s="19"/>
    </row>
    <row r="5820" spans="5:5">
      <c r="E5820" s="19"/>
    </row>
    <row r="5821" spans="5:5">
      <c r="E5821" s="19"/>
    </row>
    <row r="5822" spans="5:5">
      <c r="E5822" s="19"/>
    </row>
    <row r="5823" spans="5:5">
      <c r="E5823" s="19"/>
    </row>
    <row r="5824" spans="5:5">
      <c r="E5824" s="19"/>
    </row>
    <row r="5825" spans="5:5">
      <c r="E5825" s="19"/>
    </row>
    <row r="5826" spans="5:5">
      <c r="E5826" s="19"/>
    </row>
    <row r="5827" spans="5:5">
      <c r="E5827" s="19"/>
    </row>
    <row r="5828" spans="5:5">
      <c r="E5828" s="19"/>
    </row>
    <row r="5829" spans="5:5">
      <c r="E5829" s="19"/>
    </row>
    <row r="5830" spans="5:5">
      <c r="E5830" s="19"/>
    </row>
    <row r="5831" spans="5:5">
      <c r="E5831" s="19"/>
    </row>
    <row r="5832" spans="5:5">
      <c r="E5832" s="19"/>
    </row>
    <row r="5833" spans="5:5">
      <c r="E5833" s="19"/>
    </row>
    <row r="5834" spans="5:5">
      <c r="E5834" s="19"/>
    </row>
    <row r="5835" spans="5:5">
      <c r="E5835" s="19"/>
    </row>
    <row r="5836" spans="5:5">
      <c r="E5836" s="19"/>
    </row>
    <row r="5837" spans="5:5">
      <c r="E5837" s="19"/>
    </row>
    <row r="5838" spans="5:5">
      <c r="E5838" s="19"/>
    </row>
    <row r="5839" spans="5:5">
      <c r="E5839" s="19"/>
    </row>
    <row r="5840" spans="5:5">
      <c r="E5840" s="19"/>
    </row>
    <row r="5841" spans="5:5">
      <c r="E5841" s="19"/>
    </row>
    <row r="5842" spans="5:5">
      <c r="E5842" s="19"/>
    </row>
    <row r="5843" spans="5:5">
      <c r="E5843" s="19"/>
    </row>
    <row r="5844" spans="5:5">
      <c r="E5844" s="19"/>
    </row>
    <row r="5845" spans="5:5">
      <c r="E5845" s="19"/>
    </row>
    <row r="5846" spans="5:5">
      <c r="E5846" s="19"/>
    </row>
    <row r="5847" spans="5:5">
      <c r="E5847" s="19"/>
    </row>
    <row r="5848" spans="5:5">
      <c r="E5848" s="19"/>
    </row>
    <row r="5849" spans="5:5">
      <c r="E5849" s="19"/>
    </row>
    <row r="5850" spans="5:5">
      <c r="E5850" s="19"/>
    </row>
    <row r="5851" spans="5:5">
      <c r="E5851" s="19"/>
    </row>
    <row r="5852" spans="5:5">
      <c r="E5852" s="19"/>
    </row>
    <row r="5853" spans="5:5">
      <c r="E5853" s="19"/>
    </row>
    <row r="5854" spans="5:5">
      <c r="E5854" s="19"/>
    </row>
    <row r="5855" spans="5:5">
      <c r="E5855" s="19"/>
    </row>
    <row r="5856" spans="5:5">
      <c r="E5856" s="19"/>
    </row>
    <row r="5857" spans="5:5">
      <c r="E5857" s="19"/>
    </row>
    <row r="5858" spans="5:5">
      <c r="E5858" s="19"/>
    </row>
    <row r="5859" spans="5:5">
      <c r="E5859" s="19"/>
    </row>
    <row r="5860" spans="5:5">
      <c r="E5860" s="19"/>
    </row>
    <row r="5861" spans="5:5">
      <c r="E5861" s="19"/>
    </row>
    <row r="5862" spans="5:5">
      <c r="E5862" s="19"/>
    </row>
    <row r="5863" spans="5:5">
      <c r="E5863" s="19"/>
    </row>
    <row r="5864" spans="5:5">
      <c r="E5864" s="19"/>
    </row>
    <row r="5865" spans="5:5">
      <c r="E5865" s="19"/>
    </row>
    <row r="5866" spans="5:5">
      <c r="E5866" s="19"/>
    </row>
    <row r="5867" spans="5:5">
      <c r="E5867" s="19"/>
    </row>
    <row r="5868" spans="5:5">
      <c r="E5868" s="19"/>
    </row>
    <row r="5869" spans="5:5">
      <c r="E5869" s="19"/>
    </row>
    <row r="5870" spans="5:5">
      <c r="E5870" s="19"/>
    </row>
    <row r="5871" spans="5:5">
      <c r="E5871" s="19"/>
    </row>
    <row r="5872" spans="5:5">
      <c r="E5872" s="19"/>
    </row>
    <row r="5873" spans="5:5">
      <c r="E5873" s="19"/>
    </row>
    <row r="5874" spans="5:5">
      <c r="E5874" s="19"/>
    </row>
    <row r="5875" spans="5:5">
      <c r="E5875" s="19"/>
    </row>
    <row r="5876" spans="5:5">
      <c r="E5876" s="19"/>
    </row>
    <row r="5877" spans="5:5">
      <c r="E5877" s="19"/>
    </row>
    <row r="5878" spans="5:5">
      <c r="E5878" s="19"/>
    </row>
    <row r="5879" spans="5:5">
      <c r="E5879" s="19"/>
    </row>
    <row r="5880" spans="5:5">
      <c r="E5880" s="19"/>
    </row>
    <row r="5881" spans="5:5">
      <c r="E5881" s="19"/>
    </row>
    <row r="5882" spans="5:5">
      <c r="E5882" s="19"/>
    </row>
    <row r="5883" spans="5:5">
      <c r="E5883" s="19"/>
    </row>
    <row r="5884" spans="5:5">
      <c r="E5884" s="19"/>
    </row>
    <row r="5885" spans="5:5">
      <c r="E5885" s="19"/>
    </row>
    <row r="5886" spans="5:5">
      <c r="E5886" s="19"/>
    </row>
    <row r="5887" spans="5:5">
      <c r="E5887" s="19"/>
    </row>
    <row r="5888" spans="5:5">
      <c r="E5888" s="19"/>
    </row>
    <row r="5889" spans="5:5">
      <c r="E5889" s="19"/>
    </row>
    <row r="5890" spans="5:5">
      <c r="E5890" s="19"/>
    </row>
    <row r="5891" spans="5:5">
      <c r="E5891" s="19"/>
    </row>
    <row r="5892" spans="5:5">
      <c r="E5892" s="19"/>
    </row>
    <row r="5893" spans="5:5">
      <c r="E5893" s="19"/>
    </row>
    <row r="5894" spans="5:5">
      <c r="E5894" s="19"/>
    </row>
    <row r="5895" spans="5:5">
      <c r="E5895" s="19"/>
    </row>
    <row r="5896" spans="5:5">
      <c r="E5896" s="19"/>
    </row>
    <row r="5897" spans="5:5">
      <c r="E5897" s="19"/>
    </row>
    <row r="5898" spans="5:5">
      <c r="E5898" s="19"/>
    </row>
    <row r="5899" spans="5:5">
      <c r="E5899" s="19"/>
    </row>
    <row r="5900" spans="5:5">
      <c r="E5900" s="19"/>
    </row>
    <row r="5901" spans="5:5">
      <c r="E5901" s="19"/>
    </row>
    <row r="5902" spans="5:5">
      <c r="E5902" s="19"/>
    </row>
    <row r="5903" spans="5:5">
      <c r="E5903" s="19"/>
    </row>
    <row r="5904" spans="5:5">
      <c r="E5904" s="19"/>
    </row>
    <row r="5905" spans="5:5">
      <c r="E5905" s="19"/>
    </row>
    <row r="5906" spans="5:5">
      <c r="E5906" s="19"/>
    </row>
    <row r="5907" spans="5:5">
      <c r="E5907" s="19"/>
    </row>
    <row r="5908" spans="5:5">
      <c r="E5908" s="19"/>
    </row>
    <row r="5909" spans="5:5">
      <c r="E5909" s="19"/>
    </row>
    <row r="5910" spans="5:5">
      <c r="E5910" s="19"/>
    </row>
    <row r="5911" spans="5:5">
      <c r="E5911" s="19"/>
    </row>
    <row r="5912" spans="5:5">
      <c r="E5912" s="19"/>
    </row>
    <row r="5913" spans="5:5">
      <c r="E5913" s="19"/>
    </row>
    <row r="5914" spans="5:5">
      <c r="E5914" s="19"/>
    </row>
    <row r="5915" spans="5:5">
      <c r="E5915" s="19"/>
    </row>
    <row r="5916" spans="5:5">
      <c r="E5916" s="19"/>
    </row>
    <row r="5917" spans="5:5">
      <c r="E5917" s="19"/>
    </row>
    <row r="5918" spans="5:5">
      <c r="E5918" s="19"/>
    </row>
    <row r="5919" spans="5:5">
      <c r="E5919" s="19"/>
    </row>
    <row r="5920" spans="5:5">
      <c r="E5920" s="19"/>
    </row>
    <row r="5921" spans="5:5">
      <c r="E5921" s="19"/>
    </row>
    <row r="5922" spans="5:5">
      <c r="E5922" s="19"/>
    </row>
    <row r="5923" spans="5:5">
      <c r="E5923" s="19"/>
    </row>
    <row r="5924" spans="5:5">
      <c r="E5924" s="19"/>
    </row>
    <row r="5925" spans="5:5">
      <c r="E5925" s="19"/>
    </row>
    <row r="5926" spans="5:5">
      <c r="E5926" s="19"/>
    </row>
    <row r="5927" spans="5:5">
      <c r="E5927" s="19"/>
    </row>
    <row r="5928" spans="5:5">
      <c r="E5928" s="19"/>
    </row>
    <row r="5929" spans="5:5">
      <c r="E5929" s="19"/>
    </row>
    <row r="5930" spans="5:5">
      <c r="E5930" s="19"/>
    </row>
    <row r="5931" spans="5:5">
      <c r="E5931" s="19"/>
    </row>
    <row r="5932" spans="5:5">
      <c r="E5932" s="19"/>
    </row>
    <row r="5933" spans="5:5">
      <c r="E5933" s="19"/>
    </row>
    <row r="5934" spans="5:5">
      <c r="E5934" s="19"/>
    </row>
    <row r="5935" spans="5:5">
      <c r="E5935" s="19"/>
    </row>
    <row r="5936" spans="5:5">
      <c r="E5936" s="19"/>
    </row>
    <row r="5937" spans="5:5">
      <c r="E5937" s="19"/>
    </row>
    <row r="5938" spans="5:5">
      <c r="E5938" s="19"/>
    </row>
    <row r="5939" spans="5:5">
      <c r="E5939" s="19"/>
    </row>
    <row r="5940" spans="5:5">
      <c r="E5940" s="19"/>
    </row>
    <row r="5941" spans="5:5">
      <c r="E5941" s="19"/>
    </row>
    <row r="5942" spans="5:5">
      <c r="E5942" s="19"/>
    </row>
    <row r="5943" spans="5:5">
      <c r="E5943" s="19"/>
    </row>
    <row r="5944" spans="5:5">
      <c r="E5944" s="19"/>
    </row>
    <row r="5945" spans="5:5">
      <c r="E5945" s="19"/>
    </row>
    <row r="5946" spans="5:5">
      <c r="E5946" s="19"/>
    </row>
    <row r="5947" spans="5:5">
      <c r="E5947" s="19"/>
    </row>
    <row r="5948" spans="5:5">
      <c r="E5948" s="19"/>
    </row>
    <row r="5949" spans="5:5">
      <c r="E5949" s="19"/>
    </row>
    <row r="5950" spans="5:5">
      <c r="E5950" s="19"/>
    </row>
    <row r="5951" spans="5:5">
      <c r="E5951" s="19"/>
    </row>
    <row r="5952" spans="5:5">
      <c r="E5952" s="19"/>
    </row>
    <row r="5953" spans="5:5">
      <c r="E5953" s="19"/>
    </row>
    <row r="5954" spans="5:5">
      <c r="E5954" s="19"/>
    </row>
    <row r="5955" spans="5:5">
      <c r="E5955" s="19"/>
    </row>
    <row r="5956" spans="5:5">
      <c r="E5956" s="19"/>
    </row>
    <row r="5957" spans="5:5">
      <c r="E5957" s="19"/>
    </row>
    <row r="5958" spans="5:5">
      <c r="E5958" s="19"/>
    </row>
    <row r="5959" spans="5:5">
      <c r="E5959" s="19"/>
    </row>
    <row r="5960" spans="5:5">
      <c r="E5960" s="19"/>
    </row>
    <row r="5961" spans="5:5">
      <c r="E5961" s="19"/>
    </row>
    <row r="5962" spans="5:5">
      <c r="E5962" s="19"/>
    </row>
    <row r="5963" spans="5:5">
      <c r="E5963" s="19"/>
    </row>
    <row r="5964" spans="5:5">
      <c r="E5964" s="19"/>
    </row>
    <row r="5965" spans="5:5">
      <c r="E5965" s="19"/>
    </row>
    <row r="5966" spans="5:5">
      <c r="E5966" s="19"/>
    </row>
    <row r="5967" spans="5:5">
      <c r="E5967" s="19"/>
    </row>
    <row r="5968" spans="5:5">
      <c r="E5968" s="19"/>
    </row>
    <row r="5969" spans="5:5">
      <c r="E5969" s="19"/>
    </row>
    <row r="5970" spans="5:5">
      <c r="E5970" s="19"/>
    </row>
    <row r="5971" spans="5:5">
      <c r="E5971" s="19"/>
    </row>
    <row r="5972" spans="5:5">
      <c r="E5972" s="19"/>
    </row>
    <row r="5973" spans="5:5">
      <c r="E5973" s="19"/>
    </row>
    <row r="5974" spans="5:5">
      <c r="E5974" s="19"/>
    </row>
    <row r="5975" spans="5:5">
      <c r="E5975" s="19"/>
    </row>
    <row r="5976" spans="5:5">
      <c r="E5976" s="19"/>
    </row>
    <row r="5977" spans="5:5">
      <c r="E5977" s="19"/>
    </row>
    <row r="5978" spans="5:5">
      <c r="E5978" s="19"/>
    </row>
    <row r="5979" spans="5:5">
      <c r="E5979" s="19"/>
    </row>
    <row r="5980" spans="5:5">
      <c r="E5980" s="19"/>
    </row>
    <row r="5981" spans="5:5">
      <c r="E5981" s="19"/>
    </row>
    <row r="5982" spans="5:5">
      <c r="E5982" s="19"/>
    </row>
    <row r="5983" spans="5:5">
      <c r="E5983" s="19"/>
    </row>
    <row r="5984" spans="5:5">
      <c r="E5984" s="19"/>
    </row>
    <row r="5985" spans="5:5">
      <c r="E5985" s="19"/>
    </row>
    <row r="5986" spans="5:5">
      <c r="E5986" s="19"/>
    </row>
    <row r="5987" spans="5:5">
      <c r="E5987" s="19"/>
    </row>
    <row r="5988" spans="5:5">
      <c r="E5988" s="19"/>
    </row>
    <row r="5989" spans="5:5">
      <c r="E5989" s="19"/>
    </row>
    <row r="5990" spans="5:5">
      <c r="E5990" s="19"/>
    </row>
    <row r="5991" spans="5:5">
      <c r="E5991" s="19"/>
    </row>
    <row r="5992" spans="5:5">
      <c r="E5992" s="19"/>
    </row>
    <row r="5993" spans="5:5">
      <c r="E5993" s="19"/>
    </row>
    <row r="5994" spans="5:5">
      <c r="E5994" s="19"/>
    </row>
    <row r="5995" spans="5:5">
      <c r="E5995" s="19"/>
    </row>
    <row r="5996" spans="5:5">
      <c r="E5996" s="19"/>
    </row>
    <row r="5997" spans="5:5">
      <c r="E5997" s="19"/>
    </row>
    <row r="5998" spans="5:5">
      <c r="E5998" s="19"/>
    </row>
    <row r="5999" spans="5:5">
      <c r="E5999" s="19"/>
    </row>
    <row r="6000" spans="5:5">
      <c r="E6000" s="19"/>
    </row>
    <row r="6001" spans="5:5">
      <c r="E6001" s="19"/>
    </row>
    <row r="6002" spans="5:5">
      <c r="E6002" s="19"/>
    </row>
    <row r="6003" spans="5:5">
      <c r="E6003" s="19"/>
    </row>
    <row r="6004" spans="5:5">
      <c r="E6004" s="19"/>
    </row>
    <row r="6005" spans="5:5">
      <c r="E6005" s="19"/>
    </row>
    <row r="6006" spans="5:5">
      <c r="E6006" s="19"/>
    </row>
    <row r="6007" spans="5:5">
      <c r="E6007" s="19"/>
    </row>
    <row r="6008" spans="5:5">
      <c r="E6008" s="19"/>
    </row>
    <row r="6009" spans="5:5">
      <c r="E6009" s="19"/>
    </row>
    <row r="6010" spans="5:5">
      <c r="E6010" s="19"/>
    </row>
    <row r="6011" spans="5:5">
      <c r="E6011" s="19"/>
    </row>
    <row r="6012" spans="5:5">
      <c r="E6012" s="19"/>
    </row>
    <row r="6013" spans="5:5">
      <c r="E6013" s="19"/>
    </row>
    <row r="6014" spans="5:5">
      <c r="E6014" s="19"/>
    </row>
    <row r="6015" spans="5:5">
      <c r="E6015" s="19"/>
    </row>
    <row r="6016" spans="5:5">
      <c r="E6016" s="19"/>
    </row>
    <row r="6017" spans="5:5">
      <c r="E6017" s="19"/>
    </row>
    <row r="6018" spans="5:5">
      <c r="E6018" s="19"/>
    </row>
    <row r="6019" spans="5:5">
      <c r="E6019" s="19"/>
    </row>
    <row r="6020" spans="5:5">
      <c r="E6020" s="19"/>
    </row>
    <row r="6021" spans="5:5">
      <c r="E6021" s="19"/>
    </row>
    <row r="6022" spans="5:5">
      <c r="E6022" s="19"/>
    </row>
    <row r="6023" spans="5:5">
      <c r="E6023" s="19"/>
    </row>
    <row r="6024" spans="5:5">
      <c r="E6024" s="19"/>
    </row>
    <row r="6025" spans="5:5">
      <c r="E6025" s="19"/>
    </row>
    <row r="6026" spans="5:5">
      <c r="E6026" s="19"/>
    </row>
    <row r="6027" spans="5:5">
      <c r="E6027" s="19"/>
    </row>
    <row r="6028" spans="5:5">
      <c r="E6028" s="19"/>
    </row>
    <row r="6029" spans="5:5">
      <c r="E6029" s="19"/>
    </row>
    <row r="6030" spans="5:5">
      <c r="E6030" s="19"/>
    </row>
    <row r="6031" spans="5:5">
      <c r="E6031" s="19"/>
    </row>
    <row r="6032" spans="5:5">
      <c r="E6032" s="19"/>
    </row>
    <row r="6033" spans="5:5">
      <c r="E6033" s="19"/>
    </row>
    <row r="6034" spans="5:5">
      <c r="E6034" s="19"/>
    </row>
    <row r="6035" spans="5:5">
      <c r="E6035" s="19"/>
    </row>
    <row r="6036" spans="5:5">
      <c r="E6036" s="19"/>
    </row>
    <row r="6037" spans="5:5">
      <c r="E6037" s="19"/>
    </row>
    <row r="6038" spans="5:5">
      <c r="E6038" s="19"/>
    </row>
    <row r="6039" spans="5:5">
      <c r="E6039" s="19"/>
    </row>
    <row r="6040" spans="5:5">
      <c r="E6040" s="19"/>
    </row>
    <row r="6041" spans="5:5">
      <c r="E6041" s="19"/>
    </row>
    <row r="6042" spans="5:5">
      <c r="E6042" s="19"/>
    </row>
    <row r="6043" spans="5:5">
      <c r="E6043" s="19"/>
    </row>
    <row r="6044" spans="5:5">
      <c r="E6044" s="19"/>
    </row>
    <row r="6045" spans="5:5">
      <c r="E6045" s="19"/>
    </row>
    <row r="6046" spans="5:5">
      <c r="E6046" s="19"/>
    </row>
    <row r="6047" spans="5:5">
      <c r="E6047" s="19"/>
    </row>
    <row r="6048" spans="5:5">
      <c r="E6048" s="19"/>
    </row>
    <row r="6049" spans="5:5">
      <c r="E6049" s="19"/>
    </row>
    <row r="6050" spans="5:5">
      <c r="E6050" s="19"/>
    </row>
    <row r="6051" spans="5:5">
      <c r="E6051" s="19"/>
    </row>
    <row r="6052" spans="5:5">
      <c r="E6052" s="19"/>
    </row>
    <row r="6053" spans="5:5">
      <c r="E6053" s="19"/>
    </row>
    <row r="6054" spans="5:5">
      <c r="E6054" s="19"/>
    </row>
    <row r="6055" spans="5:5">
      <c r="E6055" s="19"/>
    </row>
    <row r="6056" spans="5:5">
      <c r="E6056" s="19"/>
    </row>
    <row r="6057" spans="5:5">
      <c r="E6057" s="19"/>
    </row>
    <row r="6058" spans="5:5">
      <c r="E6058" s="19"/>
    </row>
    <row r="6059" spans="5:5">
      <c r="E6059" s="19"/>
    </row>
    <row r="6060" spans="5:5">
      <c r="E6060" s="19"/>
    </row>
    <row r="6061" spans="5:5">
      <c r="E6061" s="19"/>
    </row>
    <row r="6062" spans="5:5">
      <c r="E6062" s="19"/>
    </row>
    <row r="6063" spans="5:5">
      <c r="E6063" s="19"/>
    </row>
    <row r="6064" spans="5:5">
      <c r="E6064" s="19"/>
    </row>
    <row r="6065" spans="5:5">
      <c r="E6065" s="19"/>
    </row>
    <row r="6066" spans="5:5">
      <c r="E6066" s="19"/>
    </row>
    <row r="6067" spans="5:5">
      <c r="E6067" s="19"/>
    </row>
    <row r="6068" spans="5:5">
      <c r="E6068" s="19"/>
    </row>
    <row r="6069" spans="5:5">
      <c r="E6069" s="19"/>
    </row>
    <row r="6070" spans="5:5">
      <c r="E6070" s="19"/>
    </row>
    <row r="6071" spans="5:5">
      <c r="E6071" s="19"/>
    </row>
    <row r="6072" spans="5:5">
      <c r="E6072" s="19"/>
    </row>
    <row r="6073" spans="5:5">
      <c r="E6073" s="19"/>
    </row>
    <row r="6074" spans="5:5">
      <c r="E6074" s="19"/>
    </row>
    <row r="6075" spans="5:5">
      <c r="E6075" s="19"/>
    </row>
    <row r="6076" spans="5:5">
      <c r="E6076" s="19"/>
    </row>
    <row r="6077" spans="5:5">
      <c r="E6077" s="19"/>
    </row>
    <row r="6078" spans="5:5">
      <c r="E6078" s="19"/>
    </row>
    <row r="6079" spans="5:5">
      <c r="E6079" s="19"/>
    </row>
    <row r="6080" spans="5:5">
      <c r="E6080" s="19"/>
    </row>
    <row r="6081" spans="5:5">
      <c r="E6081" s="19"/>
    </row>
    <row r="6082" spans="5:5">
      <c r="E6082" s="19"/>
    </row>
    <row r="6083" spans="5:5">
      <c r="E6083" s="19"/>
    </row>
    <row r="6084" spans="5:5">
      <c r="E6084" s="19"/>
    </row>
    <row r="6085" spans="5:5">
      <c r="E6085" s="19"/>
    </row>
    <row r="6086" spans="5:5">
      <c r="E6086" s="19"/>
    </row>
    <row r="6087" spans="5:5">
      <c r="E6087" s="19"/>
    </row>
    <row r="6088" spans="5:5">
      <c r="E6088" s="19"/>
    </row>
    <row r="6089" spans="5:5">
      <c r="E6089" s="19"/>
    </row>
    <row r="6090" spans="5:5">
      <c r="E6090" s="19"/>
    </row>
    <row r="6091" spans="5:5">
      <c r="E6091" s="19"/>
    </row>
    <row r="6092" spans="5:5">
      <c r="E6092" s="19"/>
    </row>
    <row r="6093" spans="5:5">
      <c r="E6093" s="19"/>
    </row>
    <row r="6094" spans="5:5">
      <c r="E6094" s="19"/>
    </row>
    <row r="6095" spans="5:5">
      <c r="E6095" s="19"/>
    </row>
    <row r="6096" spans="5:5">
      <c r="E6096" s="19"/>
    </row>
    <row r="6097" spans="5:5">
      <c r="E6097" s="19"/>
    </row>
    <row r="6098" spans="5:5">
      <c r="E6098" s="19"/>
    </row>
    <row r="6099" spans="5:5">
      <c r="E6099" s="19"/>
    </row>
    <row r="6100" spans="5:5">
      <c r="E6100" s="19"/>
    </row>
    <row r="6101" spans="5:5">
      <c r="E6101" s="19"/>
    </row>
    <row r="6102" spans="5:5">
      <c r="E6102" s="19"/>
    </row>
    <row r="6103" spans="5:5">
      <c r="E6103" s="19"/>
    </row>
    <row r="6104" spans="5:5">
      <c r="E6104" s="19"/>
    </row>
    <row r="6105" spans="5:5">
      <c r="E6105" s="19"/>
    </row>
    <row r="6106" spans="5:5">
      <c r="E6106" s="19"/>
    </row>
    <row r="6107" spans="5:5">
      <c r="E6107" s="19"/>
    </row>
    <row r="6108" spans="5:5">
      <c r="E6108" s="19"/>
    </row>
    <row r="6109" spans="5:5">
      <c r="E6109" s="19"/>
    </row>
    <row r="6110" spans="5:5">
      <c r="E6110" s="19"/>
    </row>
    <row r="6111" spans="5:5">
      <c r="E6111" s="19"/>
    </row>
    <row r="6112" spans="5:5">
      <c r="E6112" s="19"/>
    </row>
    <row r="6113" spans="5:5">
      <c r="E6113" s="19"/>
    </row>
    <row r="6114" spans="5:5">
      <c r="E6114" s="19"/>
    </row>
    <row r="6115" spans="5:5">
      <c r="E6115" s="19"/>
    </row>
    <row r="6116" spans="5:5">
      <c r="E6116" s="19"/>
    </row>
    <row r="6117" spans="5:5">
      <c r="E6117" s="19"/>
    </row>
    <row r="6118" spans="5:5">
      <c r="E6118" s="19"/>
    </row>
    <row r="6119" spans="5:5">
      <c r="E6119" s="19"/>
    </row>
    <row r="6120" spans="5:5">
      <c r="E6120" s="19"/>
    </row>
    <row r="6121" spans="5:5">
      <c r="E6121" s="19"/>
    </row>
    <row r="6122" spans="5:5">
      <c r="E6122" s="19"/>
    </row>
    <row r="6123" spans="5:5">
      <c r="E6123" s="19"/>
    </row>
    <row r="6124" spans="5:5">
      <c r="E6124" s="19"/>
    </row>
    <row r="6125" spans="5:5">
      <c r="E6125" s="19"/>
    </row>
    <row r="6126" spans="5:5">
      <c r="E6126" s="19"/>
    </row>
    <row r="6127" spans="5:5">
      <c r="E6127" s="19"/>
    </row>
    <row r="6128" spans="5:5">
      <c r="E6128" s="19"/>
    </row>
    <row r="6129" spans="5:5">
      <c r="E6129" s="19"/>
    </row>
    <row r="6130" spans="5:5">
      <c r="E6130" s="19"/>
    </row>
    <row r="6131" spans="5:5">
      <c r="E6131" s="19"/>
    </row>
    <row r="6132" spans="5:5">
      <c r="E6132" s="19"/>
    </row>
    <row r="6133" spans="5:5">
      <c r="E6133" s="19"/>
    </row>
    <row r="6134" spans="5:5">
      <c r="E6134" s="19"/>
    </row>
    <row r="6135" spans="5:5">
      <c r="E6135" s="19"/>
    </row>
    <row r="6136" spans="5:5">
      <c r="E6136" s="19"/>
    </row>
    <row r="6137" spans="5:5">
      <c r="E6137" s="19"/>
    </row>
    <row r="6138" spans="5:5">
      <c r="E6138" s="19"/>
    </row>
    <row r="6139" spans="5:5">
      <c r="E6139" s="19"/>
    </row>
    <row r="6140" spans="5:5">
      <c r="E6140" s="19"/>
    </row>
    <row r="6141" spans="5:5">
      <c r="E6141" s="19"/>
    </row>
    <row r="6142" spans="5:5">
      <c r="E6142" s="19"/>
    </row>
    <row r="6143" spans="5:5">
      <c r="E6143" s="19"/>
    </row>
    <row r="6144" spans="5:5">
      <c r="E6144" s="19"/>
    </row>
    <row r="6145" spans="5:5">
      <c r="E6145" s="19"/>
    </row>
    <row r="6146" spans="5:5">
      <c r="E6146" s="19"/>
    </row>
    <row r="6147" spans="5:5">
      <c r="E6147" s="19"/>
    </row>
    <row r="6148" spans="5:5">
      <c r="E6148" s="19"/>
    </row>
    <row r="6149" spans="5:5">
      <c r="E6149" s="19"/>
    </row>
    <row r="6150" spans="5:5">
      <c r="E6150" s="19"/>
    </row>
    <row r="6151" spans="5:5">
      <c r="E6151" s="19"/>
    </row>
    <row r="6152" spans="5:5">
      <c r="E6152" s="19"/>
    </row>
    <row r="6153" spans="5:5">
      <c r="E6153" s="19"/>
    </row>
    <row r="6154" spans="5:5">
      <c r="E6154" s="19"/>
    </row>
    <row r="6155" spans="5:5">
      <c r="E6155" s="19"/>
    </row>
    <row r="6156" spans="5:5">
      <c r="E6156" s="19"/>
    </row>
    <row r="6157" spans="5:5">
      <c r="E6157" s="19"/>
    </row>
    <row r="6158" spans="5:5">
      <c r="E6158" s="19"/>
    </row>
    <row r="6159" spans="5:5">
      <c r="E6159" s="19"/>
    </row>
    <row r="6160" spans="5:5">
      <c r="E6160" s="19"/>
    </row>
    <row r="6161" spans="5:5">
      <c r="E6161" s="19"/>
    </row>
    <row r="6162" spans="5:5">
      <c r="E6162" s="19"/>
    </row>
    <row r="6163" spans="5:5">
      <c r="E6163" s="19"/>
    </row>
    <row r="6164" spans="5:5">
      <c r="E6164" s="19"/>
    </row>
    <row r="6165" spans="5:5">
      <c r="E6165" s="19"/>
    </row>
    <row r="6166" spans="5:5">
      <c r="E6166" s="19"/>
    </row>
    <row r="6167" spans="5:5">
      <c r="E6167" s="19"/>
    </row>
    <row r="6168" spans="5:5">
      <c r="E6168" s="19"/>
    </row>
    <row r="6169" spans="5:5">
      <c r="E6169" s="19"/>
    </row>
    <row r="6170" spans="5:5">
      <c r="E6170" s="19"/>
    </row>
    <row r="6171" spans="5:5">
      <c r="E6171" s="19"/>
    </row>
    <row r="6172" spans="5:5">
      <c r="E6172" s="19"/>
    </row>
    <row r="6173" spans="5:5">
      <c r="E6173" s="19"/>
    </row>
    <row r="6174" spans="5:5">
      <c r="E6174" s="19"/>
    </row>
    <row r="6175" spans="5:5">
      <c r="E6175" s="19"/>
    </row>
    <row r="6176" spans="5:5">
      <c r="E6176" s="19"/>
    </row>
    <row r="6177" spans="5:5">
      <c r="E6177" s="19"/>
    </row>
    <row r="6178" spans="5:5">
      <c r="E6178" s="19"/>
    </row>
    <row r="6179" spans="5:5">
      <c r="E6179" s="19"/>
    </row>
    <row r="6180" spans="5:5">
      <c r="E6180" s="19"/>
    </row>
    <row r="6181" spans="5:5">
      <c r="E6181" s="19"/>
    </row>
    <row r="6182" spans="5:5">
      <c r="E6182" s="19"/>
    </row>
    <row r="6183" spans="5:5">
      <c r="E6183" s="19"/>
    </row>
    <row r="6184" spans="5:5">
      <c r="E6184" s="19"/>
    </row>
    <row r="6185" spans="5:5">
      <c r="E6185" s="19"/>
    </row>
    <row r="6186" spans="5:5">
      <c r="E6186" s="19"/>
    </row>
    <row r="6187" spans="5:5">
      <c r="E6187" s="19"/>
    </row>
    <row r="6188" spans="5:5">
      <c r="E6188" s="19"/>
    </row>
    <row r="6189" spans="5:5">
      <c r="E6189" s="19"/>
    </row>
    <row r="6190" spans="5:5">
      <c r="E6190" s="19"/>
    </row>
    <row r="6191" spans="5:5">
      <c r="E6191" s="19"/>
    </row>
    <row r="6192" spans="5:5">
      <c r="E6192" s="19"/>
    </row>
    <row r="6193" spans="5:5">
      <c r="E6193" s="19"/>
    </row>
    <row r="6194" spans="5:5">
      <c r="E6194" s="19"/>
    </row>
    <row r="6195" spans="5:5">
      <c r="E6195" s="19"/>
    </row>
    <row r="6196" spans="5:5">
      <c r="E6196" s="19"/>
    </row>
    <row r="6197" spans="5:5">
      <c r="E6197" s="19"/>
    </row>
    <row r="6198" spans="5:5">
      <c r="E6198" s="19"/>
    </row>
    <row r="6199" spans="5:5">
      <c r="E6199" s="19"/>
    </row>
    <row r="6200" spans="5:5">
      <c r="E6200" s="19"/>
    </row>
    <row r="6201" spans="5:5">
      <c r="E6201" s="19"/>
    </row>
    <row r="6202" spans="5:5">
      <c r="E6202" s="19"/>
    </row>
    <row r="6203" spans="5:5">
      <c r="E6203" s="19"/>
    </row>
    <row r="6204" spans="5:5">
      <c r="E6204" s="19"/>
    </row>
    <row r="6205" spans="5:5">
      <c r="E6205" s="19"/>
    </row>
    <row r="6206" spans="5:5">
      <c r="E6206" s="19"/>
    </row>
    <row r="6207" spans="5:5">
      <c r="E6207" s="19"/>
    </row>
    <row r="6208" spans="5:5">
      <c r="E6208" s="19"/>
    </row>
    <row r="6209" spans="5:5">
      <c r="E6209" s="19"/>
    </row>
    <row r="6210" spans="5:5">
      <c r="E6210" s="19"/>
    </row>
    <row r="6211" spans="5:5">
      <c r="E6211" s="19"/>
    </row>
    <row r="6212" spans="5:5">
      <c r="E6212" s="19"/>
    </row>
    <row r="6213" spans="5:5">
      <c r="E6213" s="19"/>
    </row>
    <row r="6214" spans="5:5">
      <c r="E6214" s="19"/>
    </row>
    <row r="6215" spans="5:5">
      <c r="E6215" s="19"/>
    </row>
    <row r="6216" spans="5:5">
      <c r="E6216" s="19"/>
    </row>
    <row r="6217" spans="5:5">
      <c r="E6217" s="19"/>
    </row>
    <row r="6218" spans="5:5">
      <c r="E6218" s="19"/>
    </row>
    <row r="6219" spans="5:5">
      <c r="E6219" s="19"/>
    </row>
    <row r="6220" spans="5:5">
      <c r="E6220" s="19"/>
    </row>
    <row r="6221" spans="5:5">
      <c r="E6221" s="19"/>
    </row>
    <row r="6222" spans="5:5">
      <c r="E6222" s="19"/>
    </row>
    <row r="6223" spans="5:5">
      <c r="E6223" s="19"/>
    </row>
    <row r="6224" spans="5:5">
      <c r="E6224" s="19"/>
    </row>
    <row r="6225" spans="5:5">
      <c r="E6225" s="19"/>
    </row>
    <row r="6226" spans="5:5">
      <c r="E6226" s="19"/>
    </row>
    <row r="6227" spans="5:5">
      <c r="E6227" s="19"/>
    </row>
    <row r="6228" spans="5:5">
      <c r="E6228" s="19"/>
    </row>
    <row r="6229" spans="5:5">
      <c r="E6229" s="19"/>
    </row>
    <row r="6230" spans="5:5">
      <c r="E6230" s="19"/>
    </row>
    <row r="6231" spans="5:5">
      <c r="E6231" s="19"/>
    </row>
    <row r="6232" spans="5:5">
      <c r="E6232" s="19"/>
    </row>
    <row r="6233" spans="5:5">
      <c r="E6233" s="19"/>
    </row>
    <row r="6234" spans="5:5">
      <c r="E6234" s="19"/>
    </row>
    <row r="6235" spans="5:5">
      <c r="E6235" s="19"/>
    </row>
    <row r="6236" spans="5:5">
      <c r="E6236" s="19"/>
    </row>
    <row r="6237" spans="5:5">
      <c r="E6237" s="19"/>
    </row>
    <row r="6238" spans="5:5">
      <c r="E6238" s="19"/>
    </row>
    <row r="6239" spans="5:5">
      <c r="E6239" s="19"/>
    </row>
    <row r="6240" spans="5:5">
      <c r="E6240" s="19"/>
    </row>
    <row r="6241" spans="5:5">
      <c r="E6241" s="19"/>
    </row>
    <row r="6242" spans="5:5">
      <c r="E6242" s="19"/>
    </row>
    <row r="6243" spans="5:5">
      <c r="E6243" s="19"/>
    </row>
    <row r="6244" spans="5:5">
      <c r="E6244" s="19"/>
    </row>
    <row r="6245" spans="5:5">
      <c r="E6245" s="19"/>
    </row>
    <row r="6246" spans="5:5">
      <c r="E6246" s="19"/>
    </row>
    <row r="6247" spans="5:5">
      <c r="E6247" s="19"/>
    </row>
    <row r="6248" spans="5:5">
      <c r="E6248" s="19"/>
    </row>
    <row r="6249" spans="5:5">
      <c r="E6249" s="19"/>
    </row>
    <row r="6250" spans="5:5">
      <c r="E6250" s="19"/>
    </row>
    <row r="6251" spans="5:5">
      <c r="E6251" s="19"/>
    </row>
    <row r="6252" spans="5:5">
      <c r="E6252" s="19"/>
    </row>
    <row r="6253" spans="5:5">
      <c r="E6253" s="19"/>
    </row>
    <row r="6254" spans="5:5">
      <c r="E6254" s="19"/>
    </row>
    <row r="6255" spans="5:5">
      <c r="E6255" s="19"/>
    </row>
    <row r="6256" spans="5:5">
      <c r="E6256" s="19"/>
    </row>
    <row r="6257" spans="5:5">
      <c r="E6257" s="19"/>
    </row>
    <row r="6258" spans="5:5">
      <c r="E6258" s="19"/>
    </row>
    <row r="6259" spans="5:5">
      <c r="E6259" s="19"/>
    </row>
    <row r="6260" spans="5:5">
      <c r="E6260" s="19"/>
    </row>
    <row r="6261" spans="5:5">
      <c r="E6261" s="19"/>
    </row>
    <row r="6262" spans="5:5">
      <c r="E6262" s="19"/>
    </row>
    <row r="6263" spans="5:5">
      <c r="E6263" s="19"/>
    </row>
    <row r="6264" spans="5:5">
      <c r="E6264" s="19"/>
    </row>
    <row r="6265" spans="5:5">
      <c r="E6265" s="19"/>
    </row>
    <row r="6266" spans="5:5">
      <c r="E6266" s="19"/>
    </row>
    <row r="6267" spans="5:5">
      <c r="E6267" s="19"/>
    </row>
    <row r="6268" spans="5:5">
      <c r="E6268" s="19"/>
    </row>
    <row r="6269" spans="5:5">
      <c r="E6269" s="19"/>
    </row>
    <row r="6270" spans="5:5">
      <c r="E6270" s="19"/>
    </row>
    <row r="6271" spans="5:5">
      <c r="E6271" s="19"/>
    </row>
    <row r="6272" spans="5:5">
      <c r="E6272" s="19"/>
    </row>
    <row r="6273" spans="5:5">
      <c r="E6273" s="19"/>
    </row>
    <row r="6274" spans="5:5">
      <c r="E6274" s="19"/>
    </row>
    <row r="6275" spans="5:5">
      <c r="E6275" s="19"/>
    </row>
    <row r="6276" spans="5:5">
      <c r="E6276" s="19"/>
    </row>
    <row r="6277" spans="5:5">
      <c r="E6277" s="19"/>
    </row>
    <row r="6278" spans="5:5">
      <c r="E6278" s="19"/>
    </row>
    <row r="6279" spans="5:5">
      <c r="E6279" s="19"/>
    </row>
    <row r="6280" spans="5:5">
      <c r="E6280" s="19"/>
    </row>
    <row r="6281" spans="5:5">
      <c r="E6281" s="19"/>
    </row>
    <row r="6282" spans="5:5">
      <c r="E6282" s="19"/>
    </row>
    <row r="6283" spans="5:5">
      <c r="E6283" s="19"/>
    </row>
    <row r="6284" spans="5:5">
      <c r="E6284" s="19"/>
    </row>
    <row r="6285" spans="5:5">
      <c r="E6285" s="19"/>
    </row>
    <row r="6286" spans="5:5">
      <c r="E6286" s="19"/>
    </row>
    <row r="6287" spans="5:5">
      <c r="E6287" s="19"/>
    </row>
    <row r="6288" spans="5:5">
      <c r="E6288" s="19"/>
    </row>
    <row r="6289" spans="5:5">
      <c r="E6289" s="19"/>
    </row>
    <row r="6290" spans="5:5">
      <c r="E6290" s="19"/>
    </row>
    <row r="6291" spans="5:5">
      <c r="E6291" s="19"/>
    </row>
    <row r="6292" spans="5:5">
      <c r="E6292" s="19"/>
    </row>
    <row r="6293" spans="5:5">
      <c r="E6293" s="19"/>
    </row>
    <row r="6294" spans="5:5">
      <c r="E6294" s="19"/>
    </row>
    <row r="6295" spans="5:5">
      <c r="E6295" s="19"/>
    </row>
    <row r="6296" spans="5:5">
      <c r="E6296" s="19"/>
    </row>
    <row r="6297" spans="5:5">
      <c r="E6297" s="19"/>
    </row>
    <row r="6298" spans="5:5">
      <c r="E6298" s="19"/>
    </row>
    <row r="6299" spans="5:5">
      <c r="E6299" s="19"/>
    </row>
    <row r="6300" spans="5:5">
      <c r="E6300" s="19"/>
    </row>
    <row r="6301" spans="5:5">
      <c r="E6301" s="19"/>
    </row>
    <row r="6302" spans="5:5">
      <c r="E6302" s="19"/>
    </row>
    <row r="6303" spans="5:5">
      <c r="E6303" s="19"/>
    </row>
    <row r="6304" spans="5:5">
      <c r="E6304" s="19"/>
    </row>
    <row r="6305" spans="5:5">
      <c r="E6305" s="19"/>
    </row>
    <row r="6306" spans="5:5">
      <c r="E6306" s="19"/>
    </row>
    <row r="6307" spans="5:5">
      <c r="E6307" s="19"/>
    </row>
    <row r="6308" spans="5:5">
      <c r="E6308" s="19"/>
    </row>
    <row r="6309" spans="5:5">
      <c r="E6309" s="19"/>
    </row>
    <row r="6310" spans="5:5">
      <c r="E6310" s="19"/>
    </row>
    <row r="6311" spans="5:5">
      <c r="E6311" s="19"/>
    </row>
    <row r="6312" spans="5:5">
      <c r="E6312" s="19"/>
    </row>
    <row r="6313" spans="5:5">
      <c r="E6313" s="19"/>
    </row>
    <row r="6314" spans="5:5">
      <c r="E6314" s="19"/>
    </row>
    <row r="6315" spans="5:5">
      <c r="E6315" s="19"/>
    </row>
    <row r="6316" spans="5:5">
      <c r="E6316" s="19"/>
    </row>
    <row r="6317" spans="5:5">
      <c r="E6317" s="19"/>
    </row>
    <row r="6318" spans="5:5">
      <c r="E6318" s="19"/>
    </row>
    <row r="6319" spans="5:5">
      <c r="E6319" s="19"/>
    </row>
    <row r="6320" spans="5:5">
      <c r="E6320" s="19"/>
    </row>
    <row r="6321" spans="5:5">
      <c r="E6321" s="19"/>
    </row>
    <row r="6322" spans="5:5">
      <c r="E6322" s="19"/>
    </row>
    <row r="6323" spans="5:5">
      <c r="E6323" s="19"/>
    </row>
    <row r="6324" spans="5:5">
      <c r="E6324" s="19"/>
    </row>
    <row r="6325" spans="5:5">
      <c r="E6325" s="19"/>
    </row>
    <row r="6326" spans="5:5">
      <c r="E6326" s="19"/>
    </row>
    <row r="6327" spans="5:5">
      <c r="E6327" s="19"/>
    </row>
    <row r="6328" spans="5:5">
      <c r="E6328" s="19"/>
    </row>
    <row r="6329" spans="5:5">
      <c r="E6329" s="19"/>
    </row>
    <row r="6330" spans="5:5">
      <c r="E6330" s="19"/>
    </row>
    <row r="6331" spans="5:5">
      <c r="E6331" s="19"/>
    </row>
    <row r="6332" spans="5:5">
      <c r="E6332" s="19"/>
    </row>
    <row r="6333" spans="5:5">
      <c r="E6333" s="19"/>
    </row>
    <row r="6334" spans="5:5">
      <c r="E6334" s="19"/>
    </row>
    <row r="6335" spans="5:5">
      <c r="E6335" s="19"/>
    </row>
    <row r="6336" spans="5:5">
      <c r="E6336" s="19"/>
    </row>
    <row r="6337" spans="5:5">
      <c r="E6337" s="19"/>
    </row>
    <row r="6338" spans="5:5">
      <c r="E6338" s="19"/>
    </row>
    <row r="6339" spans="5:5">
      <c r="E6339" s="19"/>
    </row>
    <row r="6340" spans="5:5">
      <c r="E6340" s="19"/>
    </row>
    <row r="6341" spans="5:5">
      <c r="E6341" s="19"/>
    </row>
    <row r="6342" spans="5:5">
      <c r="E6342" s="19"/>
    </row>
    <row r="6343" spans="5:5">
      <c r="E6343" s="19"/>
    </row>
    <row r="6344" spans="5:5">
      <c r="E6344" s="19"/>
    </row>
    <row r="6345" spans="5:5">
      <c r="E6345" s="19"/>
    </row>
    <row r="6346" spans="5:5">
      <c r="E6346" s="19"/>
    </row>
    <row r="6347" spans="5:5">
      <c r="E6347" s="19"/>
    </row>
    <row r="6348" spans="5:5">
      <c r="E6348" s="19"/>
    </row>
    <row r="6349" spans="5:5">
      <c r="E6349" s="19"/>
    </row>
    <row r="6350" spans="5:5">
      <c r="E6350" s="19"/>
    </row>
    <row r="6351" spans="5:5">
      <c r="E6351" s="19"/>
    </row>
    <row r="6352" spans="5:5">
      <c r="E6352" s="19"/>
    </row>
    <row r="6353" spans="5:5">
      <c r="E6353" s="19"/>
    </row>
    <row r="6354" spans="5:5">
      <c r="E6354" s="19"/>
    </row>
    <row r="6355" spans="5:5">
      <c r="E6355" s="19"/>
    </row>
    <row r="6356" spans="5:5">
      <c r="E6356" s="19"/>
    </row>
    <row r="6357" spans="5:5">
      <c r="E6357" s="19"/>
    </row>
    <row r="6358" spans="5:5">
      <c r="E6358" s="19"/>
    </row>
    <row r="6359" spans="5:5">
      <c r="E6359" s="19"/>
    </row>
    <row r="6360" spans="5:5">
      <c r="E6360" s="19"/>
    </row>
    <row r="6361" spans="5:5">
      <c r="E6361" s="19"/>
    </row>
    <row r="6362" spans="5:5">
      <c r="E6362" s="19"/>
    </row>
    <row r="6363" spans="5:5">
      <c r="E6363" s="19"/>
    </row>
    <row r="6364" spans="5:5">
      <c r="E6364" s="19"/>
    </row>
    <row r="6365" spans="5:5">
      <c r="E6365" s="19"/>
    </row>
    <row r="6366" spans="5:5">
      <c r="E6366" s="19"/>
    </row>
    <row r="6367" spans="5:5">
      <c r="E6367" s="19"/>
    </row>
    <row r="6368" spans="5:5">
      <c r="E6368" s="19"/>
    </row>
    <row r="6369" spans="5:5">
      <c r="E6369" s="19"/>
    </row>
    <row r="6370" spans="5:5">
      <c r="E6370" s="19"/>
    </row>
    <row r="6371" spans="5:5">
      <c r="E6371" s="19"/>
    </row>
    <row r="6372" spans="5:5">
      <c r="E6372" s="19"/>
    </row>
    <row r="6373" spans="5:5">
      <c r="E6373" s="19"/>
    </row>
    <row r="6374" spans="5:5">
      <c r="E6374" s="19"/>
    </row>
    <row r="6375" spans="5:5">
      <c r="E6375" s="19"/>
    </row>
    <row r="6376" spans="5:5">
      <c r="E6376" s="19"/>
    </row>
    <row r="6377" spans="5:5">
      <c r="E6377" s="19"/>
    </row>
    <row r="6378" spans="5:5">
      <c r="E6378" s="19"/>
    </row>
    <row r="6379" spans="5:5">
      <c r="E6379" s="19"/>
    </row>
    <row r="6380" spans="5:5">
      <c r="E6380" s="19"/>
    </row>
    <row r="6381" spans="5:5">
      <c r="E6381" s="19"/>
    </row>
    <row r="6382" spans="5:5">
      <c r="E6382" s="19"/>
    </row>
    <row r="6383" spans="5:5">
      <c r="E6383" s="19"/>
    </row>
    <row r="6384" spans="5:5">
      <c r="E6384" s="19"/>
    </row>
    <row r="6385" spans="5:5">
      <c r="E6385" s="19"/>
    </row>
    <row r="6386" spans="5:5">
      <c r="E6386" s="19"/>
    </row>
    <row r="6387" spans="5:5">
      <c r="E6387" s="19"/>
    </row>
    <row r="6388" spans="5:5">
      <c r="E6388" s="19"/>
    </row>
    <row r="6389" spans="5:5">
      <c r="E6389" s="19"/>
    </row>
    <row r="6390" spans="5:5">
      <c r="E6390" s="19"/>
    </row>
    <row r="6391" spans="5:5">
      <c r="E6391" s="19"/>
    </row>
    <row r="6392" spans="5:5">
      <c r="E6392" s="19"/>
    </row>
    <row r="6393" spans="5:5">
      <c r="E6393" s="19"/>
    </row>
    <row r="6394" spans="5:5">
      <c r="E6394" s="19"/>
    </row>
    <row r="6395" spans="5:5">
      <c r="E6395" s="19"/>
    </row>
    <row r="6396" spans="5:5">
      <c r="E6396" s="19"/>
    </row>
    <row r="6397" spans="5:5">
      <c r="E6397" s="19"/>
    </row>
    <row r="6398" spans="5:5">
      <c r="E6398" s="19"/>
    </row>
    <row r="6399" spans="5:5">
      <c r="E6399" s="19"/>
    </row>
    <row r="6400" spans="5:5">
      <c r="E6400" s="19"/>
    </row>
    <row r="6401" spans="5:5">
      <c r="E6401" s="19"/>
    </row>
    <row r="6402" spans="5:5">
      <c r="E6402" s="19"/>
    </row>
    <row r="6403" spans="5:5">
      <c r="E6403" s="19"/>
    </row>
    <row r="6404" spans="5:5">
      <c r="E6404" s="19"/>
    </row>
    <row r="6405" spans="5:5">
      <c r="E6405" s="19"/>
    </row>
    <row r="6406" spans="5:5">
      <c r="E6406" s="19"/>
    </row>
    <row r="6407" spans="5:5">
      <c r="E6407" s="19"/>
    </row>
    <row r="6408" spans="5:5">
      <c r="E6408" s="19"/>
    </row>
    <row r="6409" spans="5:5">
      <c r="E6409" s="19"/>
    </row>
    <row r="6410" spans="5:5">
      <c r="E6410" s="19"/>
    </row>
    <row r="6411" spans="5:5">
      <c r="E6411" s="19"/>
    </row>
    <row r="6412" spans="5:5">
      <c r="E6412" s="19"/>
    </row>
    <row r="6413" spans="5:5">
      <c r="E6413" s="19"/>
    </row>
    <row r="6414" spans="5:5">
      <c r="E6414" s="19"/>
    </row>
    <row r="6415" spans="5:5">
      <c r="E6415" s="19"/>
    </row>
    <row r="6416" spans="5:5">
      <c r="E6416" s="19"/>
    </row>
    <row r="6417" spans="5:5">
      <c r="E6417" s="19"/>
    </row>
    <row r="6418" spans="5:5">
      <c r="E6418" s="19"/>
    </row>
    <row r="6419" spans="5:5">
      <c r="E6419" s="19"/>
    </row>
    <row r="6420" spans="5:5">
      <c r="E6420" s="19"/>
    </row>
    <row r="6421" spans="5:5">
      <c r="E6421" s="19"/>
    </row>
    <row r="6422" spans="5:5">
      <c r="E6422" s="19"/>
    </row>
    <row r="6423" spans="5:5">
      <c r="E6423" s="19"/>
    </row>
    <row r="6424" spans="5:5">
      <c r="E6424" s="19"/>
    </row>
    <row r="6425" spans="5:5">
      <c r="E6425" s="19"/>
    </row>
    <row r="6426" spans="5:5">
      <c r="E6426" s="19"/>
    </row>
    <row r="6427" spans="5:5">
      <c r="E6427" s="19"/>
    </row>
    <row r="6428" spans="5:5">
      <c r="E6428" s="19"/>
    </row>
    <row r="6429" spans="5:5">
      <c r="E6429" s="19"/>
    </row>
    <row r="6430" spans="5:5">
      <c r="E6430" s="19"/>
    </row>
    <row r="6431" spans="5:5">
      <c r="E6431" s="19"/>
    </row>
    <row r="6432" spans="5:5">
      <c r="E6432" s="19"/>
    </row>
    <row r="6433" spans="5:5">
      <c r="E6433" s="19"/>
    </row>
    <row r="6434" spans="5:5">
      <c r="E6434" s="19"/>
    </row>
    <row r="6435" spans="5:5">
      <c r="E6435" s="19"/>
    </row>
    <row r="6436" spans="5:5">
      <c r="E6436" s="19"/>
    </row>
    <row r="6437" spans="5:5">
      <c r="E6437" s="19"/>
    </row>
    <row r="6438" spans="5:5">
      <c r="E6438" s="19"/>
    </row>
    <row r="6439" spans="5:5">
      <c r="E6439" s="19"/>
    </row>
    <row r="6440" spans="5:5">
      <c r="E6440" s="19"/>
    </row>
    <row r="6441" spans="5:5">
      <c r="E6441" s="19"/>
    </row>
    <row r="6442" spans="5:5">
      <c r="E6442" s="19"/>
    </row>
    <row r="6443" spans="5:5">
      <c r="E6443" s="19"/>
    </row>
    <row r="6444" spans="5:5">
      <c r="E6444" s="19"/>
    </row>
    <row r="6445" spans="5:5">
      <c r="E6445" s="19"/>
    </row>
    <row r="6446" spans="5:5">
      <c r="E6446" s="19"/>
    </row>
    <row r="6447" spans="5:5">
      <c r="E6447" s="19"/>
    </row>
    <row r="6448" spans="5:5">
      <c r="E6448" s="19"/>
    </row>
    <row r="6449" spans="5:5">
      <c r="E6449" s="19"/>
    </row>
    <row r="6450" spans="5:5">
      <c r="E6450" s="19"/>
    </row>
    <row r="6451" spans="5:5">
      <c r="E6451" s="19"/>
    </row>
    <row r="6452" spans="5:5">
      <c r="E6452" s="19"/>
    </row>
    <row r="6453" spans="5:5">
      <c r="E6453" s="19"/>
    </row>
    <row r="6454" spans="5:5">
      <c r="E6454" s="19"/>
    </row>
    <row r="6455" spans="5:5">
      <c r="E6455" s="19"/>
    </row>
    <row r="6456" spans="5:5">
      <c r="E6456" s="19"/>
    </row>
    <row r="6457" spans="5:5">
      <c r="E6457" s="19"/>
    </row>
    <row r="6458" spans="5:5">
      <c r="E6458" s="19"/>
    </row>
    <row r="6459" spans="5:5">
      <c r="E6459" s="19"/>
    </row>
    <row r="6460" spans="5:5">
      <c r="E6460" s="19"/>
    </row>
    <row r="6461" spans="5:5">
      <c r="E6461" s="19"/>
    </row>
    <row r="6462" spans="5:5">
      <c r="E6462" s="19"/>
    </row>
    <row r="6463" spans="5:5">
      <c r="E6463" s="19"/>
    </row>
    <row r="6464" spans="5:5">
      <c r="E6464" s="19"/>
    </row>
    <row r="6465" spans="5:5">
      <c r="E6465" s="19"/>
    </row>
    <row r="6466" spans="5:5">
      <c r="E6466" s="19"/>
    </row>
    <row r="6467" spans="5:5">
      <c r="E6467" s="19"/>
    </row>
    <row r="6468" spans="5:5">
      <c r="E6468" s="19"/>
    </row>
    <row r="6469" spans="5:5">
      <c r="E6469" s="19"/>
    </row>
    <row r="6470" spans="5:5">
      <c r="E6470" s="19"/>
    </row>
    <row r="6471" spans="5:5">
      <c r="E6471" s="19"/>
    </row>
    <row r="6472" spans="5:5">
      <c r="E6472" s="19"/>
    </row>
    <row r="6473" spans="5:5">
      <c r="E6473" s="19"/>
    </row>
    <row r="6474" spans="5:5">
      <c r="E6474" s="19"/>
    </row>
    <row r="6475" spans="5:5">
      <c r="E6475" s="19"/>
    </row>
    <row r="6476" spans="5:5">
      <c r="E6476" s="19"/>
    </row>
    <row r="6477" spans="5:5">
      <c r="E6477" s="19"/>
    </row>
    <row r="6478" spans="5:5">
      <c r="E6478" s="19"/>
    </row>
    <row r="6479" spans="5:5">
      <c r="E6479" s="19"/>
    </row>
    <row r="6480" spans="5:5">
      <c r="E6480" s="19"/>
    </row>
    <row r="6481" spans="5:5">
      <c r="E6481" s="19"/>
    </row>
    <row r="6482" spans="5:5">
      <c r="E6482" s="19"/>
    </row>
    <row r="6483" spans="5:5">
      <c r="E6483" s="19"/>
    </row>
    <row r="6484" spans="5:5">
      <c r="E6484" s="19"/>
    </row>
    <row r="6485" spans="5:5">
      <c r="E6485" s="19"/>
    </row>
    <row r="6486" spans="5:5">
      <c r="E6486" s="19"/>
    </row>
    <row r="6487" spans="5:5">
      <c r="E6487" s="19"/>
    </row>
    <row r="6488" spans="5:5">
      <c r="E6488" s="19"/>
    </row>
    <row r="6489" spans="5:5">
      <c r="E6489" s="19"/>
    </row>
    <row r="6490" spans="5:5">
      <c r="E6490" s="19"/>
    </row>
    <row r="6491" spans="5:5">
      <c r="E6491" s="19"/>
    </row>
    <row r="6492" spans="5:5">
      <c r="E6492" s="19"/>
    </row>
    <row r="6493" spans="5:5">
      <c r="E6493" s="19"/>
    </row>
    <row r="6494" spans="5:5">
      <c r="E6494" s="19"/>
    </row>
    <row r="6495" spans="5:5">
      <c r="E6495" s="19"/>
    </row>
    <row r="6496" spans="5:5">
      <c r="E6496" s="19"/>
    </row>
    <row r="6497" spans="5:5">
      <c r="E6497" s="19"/>
    </row>
    <row r="6498" spans="5:5">
      <c r="E6498" s="19"/>
    </row>
    <row r="6499" spans="5:5">
      <c r="E6499" s="19"/>
    </row>
    <row r="6500" spans="5:5">
      <c r="E6500" s="19"/>
    </row>
    <row r="6501" spans="5:5">
      <c r="E6501" s="19"/>
    </row>
    <row r="6502" spans="5:5">
      <c r="E6502" s="19"/>
    </row>
    <row r="6503" spans="5:5">
      <c r="E6503" s="19"/>
    </row>
    <row r="6504" spans="5:5">
      <c r="E6504" s="19"/>
    </row>
    <row r="6505" spans="5:5">
      <c r="E6505" s="19"/>
    </row>
    <row r="6506" spans="5:5">
      <c r="E6506" s="19"/>
    </row>
    <row r="6507" spans="5:5">
      <c r="E6507" s="19"/>
    </row>
    <row r="6508" spans="5:5">
      <c r="E6508" s="19"/>
    </row>
    <row r="6509" spans="5:5">
      <c r="E6509" s="19"/>
    </row>
    <row r="6510" spans="5:5">
      <c r="E6510" s="19"/>
    </row>
    <row r="6511" spans="5:5">
      <c r="E6511" s="19"/>
    </row>
    <row r="6512" spans="5:5">
      <c r="E6512" s="19"/>
    </row>
    <row r="6513" spans="5:5">
      <c r="E6513" s="19"/>
    </row>
    <row r="6514" spans="5:5">
      <c r="E6514" s="19"/>
    </row>
    <row r="6515" spans="5:5">
      <c r="E6515" s="19"/>
    </row>
    <row r="6516" spans="5:5">
      <c r="E6516" s="19"/>
    </row>
    <row r="6517" spans="5:5">
      <c r="E6517" s="19"/>
    </row>
    <row r="6518" spans="5:5">
      <c r="E6518" s="19"/>
    </row>
    <row r="6519" spans="5:5">
      <c r="E6519" s="19"/>
    </row>
    <row r="6520" spans="5:5">
      <c r="E6520" s="19"/>
    </row>
    <row r="6521" spans="5:5">
      <c r="E6521" s="19"/>
    </row>
    <row r="6522" spans="5:5">
      <c r="E6522" s="19"/>
    </row>
    <row r="6523" spans="5:5">
      <c r="E6523" s="19"/>
    </row>
    <row r="6524" spans="5:5">
      <c r="E6524" s="19"/>
    </row>
    <row r="6525" spans="5:5">
      <c r="E6525" s="19"/>
    </row>
    <row r="6526" spans="5:5">
      <c r="E6526" s="19"/>
    </row>
    <row r="6527" spans="5:5">
      <c r="E6527" s="19"/>
    </row>
    <row r="6528" spans="5:5">
      <c r="E6528" s="19"/>
    </row>
    <row r="6529" spans="5:5">
      <c r="E6529" s="19"/>
    </row>
    <row r="6530" spans="5:5">
      <c r="E6530" s="19"/>
    </row>
    <row r="6531" spans="5:5">
      <c r="E6531" s="19"/>
    </row>
    <row r="6532" spans="5:5">
      <c r="E6532" s="19"/>
    </row>
    <row r="6533" spans="5:5">
      <c r="E6533" s="19"/>
    </row>
    <row r="6534" spans="5:5">
      <c r="E6534" s="19"/>
    </row>
    <row r="6535" spans="5:5">
      <c r="E6535" s="19"/>
    </row>
    <row r="6536" spans="5:5">
      <c r="E6536" s="19"/>
    </row>
    <row r="6537" spans="5:5">
      <c r="E6537" s="19"/>
    </row>
    <row r="6538" spans="5:5">
      <c r="E6538" s="19"/>
    </row>
    <row r="6539" spans="5:5">
      <c r="E6539" s="19"/>
    </row>
    <row r="6540" spans="5:5">
      <c r="E6540" s="19"/>
    </row>
    <row r="6541" spans="5:5">
      <c r="E6541" s="19"/>
    </row>
    <row r="6542" spans="5:5">
      <c r="E6542" s="19"/>
    </row>
    <row r="6543" spans="5:5">
      <c r="E6543" s="19"/>
    </row>
    <row r="6544" spans="5:5">
      <c r="E6544" s="19"/>
    </row>
    <row r="6545" spans="5:5">
      <c r="E6545" s="19"/>
    </row>
    <row r="6546" spans="5:5">
      <c r="E6546" s="19"/>
    </row>
    <row r="6547" spans="5:5">
      <c r="E6547" s="19"/>
    </row>
    <row r="6548" spans="5:5">
      <c r="E6548" s="19"/>
    </row>
    <row r="6549" spans="5:5">
      <c r="E6549" s="19"/>
    </row>
    <row r="6550" spans="5:5">
      <c r="E6550" s="19"/>
    </row>
    <row r="6551" spans="5:5">
      <c r="E6551" s="19"/>
    </row>
    <row r="6552" spans="5:5">
      <c r="E6552" s="19"/>
    </row>
    <row r="6553" spans="5:5">
      <c r="E6553" s="19"/>
    </row>
    <row r="6554" spans="5:5">
      <c r="E6554" s="19"/>
    </row>
    <row r="6555" spans="5:5">
      <c r="E6555" s="19"/>
    </row>
    <row r="6556" spans="5:5">
      <c r="E6556" s="19"/>
    </row>
    <row r="6557" spans="5:5">
      <c r="E6557" s="19"/>
    </row>
    <row r="6558" spans="5:5">
      <c r="E6558" s="19"/>
    </row>
    <row r="6559" spans="5:5">
      <c r="E6559" s="19"/>
    </row>
    <row r="6560" spans="5:5">
      <c r="E6560" s="19"/>
    </row>
    <row r="6561" spans="5:5">
      <c r="E6561" s="19"/>
    </row>
    <row r="6562" spans="5:5">
      <c r="E6562" s="19"/>
    </row>
    <row r="6563" spans="5:5">
      <c r="E6563" s="19"/>
    </row>
    <row r="6564" spans="5:5">
      <c r="E6564" s="19"/>
    </row>
    <row r="6565" spans="5:5">
      <c r="E6565" s="19"/>
    </row>
    <row r="6566" spans="5:5">
      <c r="E6566" s="19"/>
    </row>
    <row r="6567" spans="5:5">
      <c r="E6567" s="19"/>
    </row>
    <row r="6568" spans="5:5">
      <c r="E6568" s="19"/>
    </row>
    <row r="6569" spans="5:5">
      <c r="E6569" s="19"/>
    </row>
    <row r="6570" spans="5:5">
      <c r="E6570" s="19"/>
    </row>
    <row r="6571" spans="5:5">
      <c r="E6571" s="19"/>
    </row>
    <row r="6572" spans="5:5">
      <c r="E6572" s="19"/>
    </row>
    <row r="6573" spans="5:5">
      <c r="E6573" s="19"/>
    </row>
    <row r="6574" spans="5:5">
      <c r="E6574" s="19"/>
    </row>
    <row r="6575" spans="5:5">
      <c r="E6575" s="19"/>
    </row>
    <row r="6576" spans="5:5">
      <c r="E6576" s="19"/>
    </row>
    <row r="6577" spans="5:5">
      <c r="E6577" s="19"/>
    </row>
    <row r="6578" spans="5:5">
      <c r="E6578" s="19"/>
    </row>
    <row r="6579" spans="5:5">
      <c r="E6579" s="19"/>
    </row>
    <row r="6580" spans="5:5">
      <c r="E6580" s="19"/>
    </row>
    <row r="6581" spans="5:5">
      <c r="E6581" s="19"/>
    </row>
    <row r="6582" spans="5:5">
      <c r="E6582" s="19"/>
    </row>
    <row r="6583" spans="5:5">
      <c r="E6583" s="19"/>
    </row>
    <row r="6584" spans="5:5">
      <c r="E6584" s="19"/>
    </row>
    <row r="6585" spans="5:5">
      <c r="E6585" s="19"/>
    </row>
    <row r="6586" spans="5:5">
      <c r="E6586" s="19"/>
    </row>
    <row r="6587" spans="5:5">
      <c r="E6587" s="19"/>
    </row>
    <row r="6588" spans="5:5">
      <c r="E6588" s="19"/>
    </row>
    <row r="6589" spans="5:5">
      <c r="E6589" s="19"/>
    </row>
    <row r="6590" spans="5:5">
      <c r="E6590" s="19"/>
    </row>
    <row r="6591" spans="5:5">
      <c r="E6591" s="19"/>
    </row>
    <row r="6592" spans="5:5">
      <c r="E6592" s="19"/>
    </row>
    <row r="6593" spans="5:5">
      <c r="E6593" s="19"/>
    </row>
    <row r="6594" spans="5:5">
      <c r="E6594" s="19"/>
    </row>
    <row r="6595" spans="5:5">
      <c r="E6595" s="19"/>
    </row>
    <row r="6596" spans="5:5">
      <c r="E6596" s="19"/>
    </row>
    <row r="6597" spans="5:5">
      <c r="E6597" s="19"/>
    </row>
    <row r="6598" spans="5:5">
      <c r="E6598" s="19"/>
    </row>
    <row r="6599" spans="5:5">
      <c r="E6599" s="19"/>
    </row>
    <row r="6600" spans="5:5">
      <c r="E6600" s="19"/>
    </row>
    <row r="6601" spans="5:5">
      <c r="E6601" s="19"/>
    </row>
    <row r="6602" spans="5:5">
      <c r="E6602" s="19"/>
    </row>
    <row r="6603" spans="5:5">
      <c r="E6603" s="19"/>
    </row>
    <row r="6604" spans="5:5">
      <c r="E6604" s="19"/>
    </row>
    <row r="6605" spans="5:5">
      <c r="E6605" s="19"/>
    </row>
    <row r="6606" spans="5:5">
      <c r="E6606" s="19"/>
    </row>
    <row r="6607" spans="5:5">
      <c r="E6607" s="19"/>
    </row>
    <row r="6608" spans="5:5">
      <c r="E6608" s="19"/>
    </row>
    <row r="6609" spans="5:5">
      <c r="E6609" s="19"/>
    </row>
    <row r="6610" spans="5:5">
      <c r="E6610" s="19"/>
    </row>
    <row r="6611" spans="5:5">
      <c r="E6611" s="19"/>
    </row>
    <row r="6612" spans="5:5">
      <c r="E6612" s="19"/>
    </row>
    <row r="6613" spans="5:5">
      <c r="E6613" s="19"/>
    </row>
    <row r="6614" spans="5:5">
      <c r="E6614" s="19"/>
    </row>
    <row r="6615" spans="5:5">
      <c r="E6615" s="19"/>
    </row>
    <row r="6616" spans="5:5">
      <c r="E6616" s="19"/>
    </row>
    <row r="6617" spans="5:5">
      <c r="E6617" s="19"/>
    </row>
    <row r="6618" spans="5:5">
      <c r="E6618" s="19"/>
    </row>
    <row r="6619" spans="5:5">
      <c r="E6619" s="19"/>
    </row>
    <row r="6620" spans="5:5">
      <c r="E6620" s="19"/>
    </row>
    <row r="6621" spans="5:5">
      <c r="E6621" s="19"/>
    </row>
    <row r="6622" spans="5:5">
      <c r="E6622" s="19"/>
    </row>
    <row r="6623" spans="5:5">
      <c r="E6623" s="19"/>
    </row>
    <row r="6624" spans="5:5">
      <c r="E6624" s="19"/>
    </row>
    <row r="6625" spans="5:5">
      <c r="E6625" s="19"/>
    </row>
    <row r="6626" spans="5:5">
      <c r="E6626" s="19"/>
    </row>
    <row r="6627" spans="5:5">
      <c r="E6627" s="19"/>
    </row>
    <row r="6628" spans="5:5">
      <c r="E6628" s="19"/>
    </row>
    <row r="6629" spans="5:5">
      <c r="E6629" s="19"/>
    </row>
    <row r="6630" spans="5:5">
      <c r="E6630" s="19"/>
    </row>
    <row r="6631" spans="5:5">
      <c r="E6631" s="19"/>
    </row>
    <row r="6632" spans="5:5">
      <c r="E6632" s="19"/>
    </row>
    <row r="6633" spans="5:5">
      <c r="E6633" s="19"/>
    </row>
    <row r="6634" spans="5:5">
      <c r="E6634" s="19"/>
    </row>
    <row r="6635" spans="5:5">
      <c r="E6635" s="19"/>
    </row>
    <row r="6636" spans="5:5">
      <c r="E6636" s="19"/>
    </row>
    <row r="6637" spans="5:5">
      <c r="E6637" s="19"/>
    </row>
    <row r="6638" spans="5:5">
      <c r="E6638" s="19"/>
    </row>
    <row r="6639" spans="5:5">
      <c r="E6639" s="19"/>
    </row>
    <row r="6640" spans="5:5">
      <c r="E6640" s="19"/>
    </row>
    <row r="6641" spans="5:5">
      <c r="E6641" s="19"/>
    </row>
    <row r="6642" spans="5:5">
      <c r="E6642" s="19"/>
    </row>
    <row r="6643" spans="5:5">
      <c r="E6643" s="19"/>
    </row>
    <row r="6644" spans="5:5">
      <c r="E6644" s="19"/>
    </row>
    <row r="6645" spans="5:5">
      <c r="E6645" s="19"/>
    </row>
    <row r="6646" spans="5:5">
      <c r="E6646" s="19"/>
    </row>
    <row r="6647" spans="5:5">
      <c r="E6647" s="19"/>
    </row>
    <row r="6648" spans="5:5">
      <c r="E6648" s="19"/>
    </row>
    <row r="6649" spans="5:5">
      <c r="E6649" s="19"/>
    </row>
    <row r="6650" spans="5:5">
      <c r="E6650" s="19"/>
    </row>
    <row r="6651" spans="5:5">
      <c r="E6651" s="19"/>
    </row>
    <row r="6652" spans="5:5">
      <c r="E6652" s="19"/>
    </row>
    <row r="6653" spans="5:5">
      <c r="E6653" s="19"/>
    </row>
    <row r="6654" spans="5:5">
      <c r="E6654" s="19"/>
    </row>
    <row r="6655" spans="5:5">
      <c r="E6655" s="19"/>
    </row>
    <row r="6656" spans="5:5">
      <c r="E6656" s="19"/>
    </row>
    <row r="6657" spans="5:5">
      <c r="E6657" s="19"/>
    </row>
    <row r="6658" spans="5:5">
      <c r="E6658" s="19"/>
    </row>
    <row r="6659" spans="5:5">
      <c r="E6659" s="19"/>
    </row>
    <row r="6660" spans="5:5">
      <c r="E6660" s="19"/>
    </row>
    <row r="6661" spans="5:5">
      <c r="E6661" s="19"/>
    </row>
    <row r="6662" spans="5:5">
      <c r="E6662" s="19"/>
    </row>
    <row r="6663" spans="5:5">
      <c r="E6663" s="19"/>
    </row>
    <row r="6664" spans="5:5">
      <c r="E6664" s="19"/>
    </row>
    <row r="6665" spans="5:5">
      <c r="E6665" s="19"/>
    </row>
    <row r="6666" spans="5:5">
      <c r="E6666" s="19"/>
    </row>
    <row r="6667" spans="5:5">
      <c r="E6667" s="19"/>
    </row>
    <row r="6668" spans="5:5">
      <c r="E6668" s="19"/>
    </row>
    <row r="6669" spans="5:5">
      <c r="E6669" s="19"/>
    </row>
    <row r="6670" spans="5:5">
      <c r="E6670" s="19"/>
    </row>
    <row r="6671" spans="5:5">
      <c r="E6671" s="19"/>
    </row>
    <row r="6672" spans="5:5">
      <c r="E6672" s="19"/>
    </row>
    <row r="6673" spans="5:5">
      <c r="E6673" s="19"/>
    </row>
    <row r="6674" spans="5:5">
      <c r="E6674" s="19"/>
    </row>
    <row r="6675" spans="5:5">
      <c r="E6675" s="19"/>
    </row>
    <row r="6676" spans="5:5">
      <c r="E6676" s="19"/>
    </row>
    <row r="6677" spans="5:5">
      <c r="E6677" s="19"/>
    </row>
    <row r="6678" spans="5:5">
      <c r="E6678" s="19"/>
    </row>
    <row r="6679" spans="5:5">
      <c r="E6679" s="19"/>
    </row>
    <row r="6680" spans="5:5">
      <c r="E6680" s="19"/>
    </row>
    <row r="6681" spans="5:5">
      <c r="E6681" s="19"/>
    </row>
    <row r="6682" spans="5:5">
      <c r="E6682" s="19"/>
    </row>
    <row r="6683" spans="5:5">
      <c r="E6683" s="19"/>
    </row>
    <row r="6684" spans="5:5">
      <c r="E6684" s="19"/>
    </row>
    <row r="6685" spans="5:5">
      <c r="E6685" s="19"/>
    </row>
    <row r="6686" spans="5:5">
      <c r="E6686" s="19"/>
    </row>
    <row r="6687" spans="5:5">
      <c r="E6687" s="19"/>
    </row>
    <row r="6688" spans="5:5">
      <c r="E6688" s="19"/>
    </row>
    <row r="6689" spans="5:5">
      <c r="E6689" s="19"/>
    </row>
    <row r="6690" spans="5:5">
      <c r="E6690" s="19"/>
    </row>
    <row r="6691" spans="5:5">
      <c r="E6691" s="19"/>
    </row>
    <row r="6692" spans="5:5">
      <c r="E6692" s="19"/>
    </row>
    <row r="6693" spans="5:5">
      <c r="E6693" s="19"/>
    </row>
    <row r="6694" spans="5:5">
      <c r="E6694" s="19"/>
    </row>
    <row r="6695" spans="5:5">
      <c r="E6695" s="19"/>
    </row>
    <row r="6696" spans="5:5">
      <c r="E6696" s="19"/>
    </row>
    <row r="6697" spans="5:5">
      <c r="E6697" s="19"/>
    </row>
    <row r="6698" spans="5:5">
      <c r="E6698" s="19"/>
    </row>
    <row r="6699" spans="5:5">
      <c r="E6699" s="19"/>
    </row>
    <row r="6700" spans="5:5">
      <c r="E6700" s="19"/>
    </row>
    <row r="6701" spans="5:5">
      <c r="E6701" s="19"/>
    </row>
    <row r="6702" spans="5:5">
      <c r="E6702" s="19"/>
    </row>
    <row r="6703" spans="5:5">
      <c r="E6703" s="19"/>
    </row>
    <row r="6704" spans="5:5">
      <c r="E6704" s="19"/>
    </row>
    <row r="6705" spans="5:5">
      <c r="E6705" s="19"/>
    </row>
    <row r="6706" spans="5:5">
      <c r="E6706" s="19"/>
    </row>
    <row r="6707" spans="5:5">
      <c r="E6707" s="19"/>
    </row>
    <row r="6708" spans="5:5">
      <c r="E6708" s="19"/>
    </row>
    <row r="6709" spans="5:5">
      <c r="E6709" s="19"/>
    </row>
    <row r="6710" spans="5:5">
      <c r="E6710" s="19"/>
    </row>
    <row r="6711" spans="5:5">
      <c r="E6711" s="19"/>
    </row>
    <row r="6712" spans="5:5">
      <c r="E6712" s="19"/>
    </row>
    <row r="6713" spans="5:5">
      <c r="E6713" s="19"/>
    </row>
    <row r="6714" spans="5:5">
      <c r="E6714" s="19"/>
    </row>
    <row r="6715" spans="5:5">
      <c r="E6715" s="19"/>
    </row>
    <row r="6716" spans="5:5">
      <c r="E6716" s="19"/>
    </row>
    <row r="6717" spans="5:5">
      <c r="E6717" s="19"/>
    </row>
    <row r="6718" spans="5:5">
      <c r="E6718" s="19"/>
    </row>
    <row r="6719" spans="5:5">
      <c r="E6719" s="19"/>
    </row>
    <row r="6720" spans="5:5">
      <c r="E6720" s="19"/>
    </row>
    <row r="6721" spans="5:5">
      <c r="E6721" s="19"/>
    </row>
    <row r="6722" spans="5:5">
      <c r="E6722" s="19"/>
    </row>
    <row r="6723" spans="5:5">
      <c r="E6723" s="19"/>
    </row>
    <row r="6724" spans="5:5">
      <c r="E6724" s="19"/>
    </row>
    <row r="6725" spans="5:5">
      <c r="E6725" s="19"/>
    </row>
    <row r="6726" spans="5:5">
      <c r="E6726" s="19"/>
    </row>
    <row r="6727" spans="5:5">
      <c r="E6727" s="19"/>
    </row>
    <row r="6728" spans="5:5">
      <c r="E6728" s="19"/>
    </row>
    <row r="6729" spans="5:5">
      <c r="E6729" s="19"/>
    </row>
    <row r="6730" spans="5:5">
      <c r="E6730" s="19"/>
    </row>
    <row r="6731" spans="5:5">
      <c r="E6731" s="19"/>
    </row>
    <row r="6732" spans="5:5">
      <c r="E6732" s="19"/>
    </row>
    <row r="6733" spans="5:5">
      <c r="E6733" s="19"/>
    </row>
    <row r="6734" spans="5:5">
      <c r="E6734" s="19"/>
    </row>
    <row r="6735" spans="5:5">
      <c r="E6735" s="19"/>
    </row>
    <row r="6736" spans="5:5">
      <c r="E6736" s="19"/>
    </row>
    <row r="6737" spans="5:5">
      <c r="E6737" s="19"/>
    </row>
    <row r="6738" spans="5:5">
      <c r="E6738" s="19"/>
    </row>
    <row r="6739" spans="5:5">
      <c r="E6739" s="19"/>
    </row>
    <row r="6740" spans="5:5">
      <c r="E6740" s="19"/>
    </row>
    <row r="6741" spans="5:5">
      <c r="E6741" s="19"/>
    </row>
    <row r="6742" spans="5:5">
      <c r="E6742" s="19"/>
    </row>
    <row r="6743" spans="5:5">
      <c r="E6743" s="19"/>
    </row>
    <row r="6744" spans="5:5">
      <c r="E6744" s="19"/>
    </row>
    <row r="6745" spans="5:5">
      <c r="E6745" s="19"/>
    </row>
    <row r="6746" spans="5:5">
      <c r="E6746" s="19"/>
    </row>
    <row r="6747" spans="5:5">
      <c r="E6747" s="19"/>
    </row>
    <row r="6748" spans="5:5">
      <c r="E6748" s="19"/>
    </row>
    <row r="6749" spans="5:5">
      <c r="E6749" s="19"/>
    </row>
    <row r="6750" spans="5:5">
      <c r="E6750" s="19"/>
    </row>
    <row r="6751" spans="5:5">
      <c r="E6751" s="19"/>
    </row>
    <row r="6752" spans="5:5">
      <c r="E6752" s="19"/>
    </row>
    <row r="6753" spans="5:5">
      <c r="E6753" s="19"/>
    </row>
    <row r="6754" spans="5:5">
      <c r="E6754" s="19"/>
    </row>
    <row r="6755" spans="5:5">
      <c r="E6755" s="19"/>
    </row>
    <row r="6756" spans="5:5">
      <c r="E6756" s="19"/>
    </row>
    <row r="6757" spans="5:5">
      <c r="E6757" s="19"/>
    </row>
    <row r="6758" spans="5:5">
      <c r="E6758" s="19"/>
    </row>
    <row r="6759" spans="5:5">
      <c r="E6759" s="19"/>
    </row>
    <row r="6760" spans="5:5">
      <c r="E6760" s="19"/>
    </row>
    <row r="6761" spans="5:5">
      <c r="E6761" s="19"/>
    </row>
    <row r="6762" spans="5:5">
      <c r="E6762" s="19"/>
    </row>
    <row r="6763" spans="5:5">
      <c r="E6763" s="19"/>
    </row>
    <row r="6764" spans="5:5">
      <c r="E6764" s="19"/>
    </row>
    <row r="6765" spans="5:5">
      <c r="E6765" s="19"/>
    </row>
    <row r="6766" spans="5:5">
      <c r="E6766" s="19"/>
    </row>
    <row r="6767" spans="5:5">
      <c r="E6767" s="19"/>
    </row>
    <row r="6768" spans="5:5">
      <c r="E6768" s="19"/>
    </row>
    <row r="6769" spans="5:5">
      <c r="E6769" s="19"/>
    </row>
    <row r="6770" spans="5:5">
      <c r="E6770" s="19"/>
    </row>
    <row r="6771" spans="5:5">
      <c r="E6771" s="19"/>
    </row>
    <row r="6772" spans="5:5">
      <c r="E6772" s="19"/>
    </row>
    <row r="6773" spans="5:5">
      <c r="E6773" s="19"/>
    </row>
    <row r="6774" spans="5:5">
      <c r="E6774" s="19"/>
    </row>
    <row r="6775" spans="5:5">
      <c r="E6775" s="19"/>
    </row>
    <row r="6776" spans="5:5">
      <c r="E6776" s="19"/>
    </row>
    <row r="6777" spans="5:5">
      <c r="E6777" s="19"/>
    </row>
    <row r="6778" spans="5:5">
      <c r="E6778" s="19"/>
    </row>
    <row r="6779" spans="5:5">
      <c r="E6779" s="19"/>
    </row>
    <row r="6780" spans="5:5">
      <c r="E6780" s="19"/>
    </row>
    <row r="6781" spans="5:5">
      <c r="E6781" s="19"/>
    </row>
    <row r="6782" spans="5:5">
      <c r="E6782" s="19"/>
    </row>
    <row r="6783" spans="5:5">
      <c r="E6783" s="19"/>
    </row>
    <row r="6784" spans="5:5">
      <c r="E6784" s="19"/>
    </row>
    <row r="6785" spans="5:5">
      <c r="E6785" s="19"/>
    </row>
    <row r="6786" spans="5:5">
      <c r="E6786" s="19"/>
    </row>
    <row r="6787" spans="5:5">
      <c r="E6787" s="19"/>
    </row>
    <row r="6788" spans="5:5">
      <c r="E6788" s="19"/>
    </row>
    <row r="6789" spans="5:5">
      <c r="E6789" s="19"/>
    </row>
    <row r="6790" spans="5:5">
      <c r="E6790" s="19"/>
    </row>
    <row r="6791" spans="5:5">
      <c r="E6791" s="19"/>
    </row>
    <row r="6792" spans="5:5">
      <c r="E6792" s="19"/>
    </row>
    <row r="6793" spans="5:5">
      <c r="E6793" s="19"/>
    </row>
    <row r="6794" spans="5:5">
      <c r="E6794" s="19"/>
    </row>
    <row r="6795" spans="5:5">
      <c r="E6795" s="19"/>
    </row>
    <row r="6796" spans="5:5">
      <c r="E6796" s="19"/>
    </row>
    <row r="6797" spans="5:5">
      <c r="E6797" s="19"/>
    </row>
    <row r="6798" spans="5:5">
      <c r="E6798" s="19"/>
    </row>
    <row r="6799" spans="5:5">
      <c r="E6799" s="19"/>
    </row>
    <row r="6800" spans="5:5">
      <c r="E6800" s="19"/>
    </row>
    <row r="6801" spans="5:5">
      <c r="E6801" s="19"/>
    </row>
    <row r="6802" spans="5:5">
      <c r="E6802" s="19"/>
    </row>
    <row r="6803" spans="5:5">
      <c r="E6803" s="19"/>
    </row>
    <row r="6804" spans="5:5">
      <c r="E6804" s="19"/>
    </row>
    <row r="6805" spans="5:5">
      <c r="E6805" s="19"/>
    </row>
    <row r="6806" spans="5:5">
      <c r="E6806" s="19"/>
    </row>
    <row r="6807" spans="5:5">
      <c r="E6807" s="19"/>
    </row>
    <row r="6808" spans="5:5">
      <c r="E6808" s="19"/>
    </row>
    <row r="6809" spans="5:5">
      <c r="E6809" s="19"/>
    </row>
    <row r="6810" spans="5:5">
      <c r="E6810" s="19"/>
    </row>
    <row r="6811" spans="5:5">
      <c r="E6811" s="19"/>
    </row>
    <row r="6812" spans="5:5">
      <c r="E6812" s="19"/>
    </row>
    <row r="6813" spans="5:5">
      <c r="E6813" s="19"/>
    </row>
    <row r="6814" spans="5:5">
      <c r="E6814" s="19"/>
    </row>
    <row r="6815" spans="5:5">
      <c r="E6815" s="19"/>
    </row>
    <row r="6816" spans="5:5">
      <c r="E6816" s="19"/>
    </row>
    <row r="6817" spans="5:5">
      <c r="E6817" s="19"/>
    </row>
    <row r="6818" spans="5:5">
      <c r="E6818" s="19"/>
    </row>
    <row r="6819" spans="5:5">
      <c r="E6819" s="19"/>
    </row>
    <row r="6820" spans="5:5">
      <c r="E6820" s="19"/>
    </row>
    <row r="6821" spans="5:5">
      <c r="E6821" s="19"/>
    </row>
    <row r="6822" spans="5:5">
      <c r="E6822" s="19"/>
    </row>
    <row r="6823" spans="5:5">
      <c r="E6823" s="19"/>
    </row>
    <row r="6824" spans="5:5">
      <c r="E6824" s="19"/>
    </row>
    <row r="6825" spans="5:5">
      <c r="E6825" s="19"/>
    </row>
    <row r="6826" spans="5:5">
      <c r="E6826" s="19"/>
    </row>
    <row r="6827" spans="5:5">
      <c r="E6827" s="19"/>
    </row>
    <row r="6828" spans="5:5">
      <c r="E6828" s="19"/>
    </row>
    <row r="6829" spans="5:5">
      <c r="E6829" s="19"/>
    </row>
    <row r="6830" spans="5:5">
      <c r="E6830" s="19"/>
    </row>
    <row r="6831" spans="5:5">
      <c r="E6831" s="19"/>
    </row>
    <row r="6832" spans="5:5">
      <c r="E6832" s="19"/>
    </row>
    <row r="6833" spans="5:5">
      <c r="E6833" s="19"/>
    </row>
    <row r="6834" spans="5:5">
      <c r="E6834" s="19"/>
    </row>
    <row r="6835" spans="5:5">
      <c r="E6835" s="19"/>
    </row>
    <row r="6836" spans="5:5">
      <c r="E6836" s="19"/>
    </row>
    <row r="6837" spans="5:5">
      <c r="E6837" s="19"/>
    </row>
    <row r="6838" spans="5:5">
      <c r="E6838" s="19"/>
    </row>
    <row r="6839" spans="5:5">
      <c r="E6839" s="19"/>
    </row>
    <row r="6840" spans="5:5">
      <c r="E6840" s="19"/>
    </row>
    <row r="6841" spans="5:5">
      <c r="E6841" s="19"/>
    </row>
    <row r="6842" spans="5:5">
      <c r="E6842" s="19"/>
    </row>
    <row r="6843" spans="5:5">
      <c r="E6843" s="19"/>
    </row>
    <row r="6844" spans="5:5">
      <c r="E6844" s="19"/>
    </row>
    <row r="6845" spans="5:5">
      <c r="E6845" s="19"/>
    </row>
    <row r="6846" spans="5:5">
      <c r="E6846" s="19"/>
    </row>
    <row r="6847" spans="5:5">
      <c r="E6847" s="19"/>
    </row>
    <row r="6848" spans="5:5">
      <c r="E6848" s="19"/>
    </row>
    <row r="6849" spans="5:5">
      <c r="E6849" s="19"/>
    </row>
    <row r="6850" spans="5:5">
      <c r="E6850" s="19"/>
    </row>
    <row r="6851" spans="5:5">
      <c r="E6851" s="19"/>
    </row>
    <row r="6852" spans="5:5">
      <c r="E6852" s="19"/>
    </row>
    <row r="6853" spans="5:5">
      <c r="E6853" s="19"/>
    </row>
    <row r="6854" spans="5:5">
      <c r="E6854" s="19"/>
    </row>
    <row r="6855" spans="5:5">
      <c r="E6855" s="19"/>
    </row>
    <row r="6856" spans="5:5">
      <c r="E6856" s="19"/>
    </row>
    <row r="6857" spans="5:5">
      <c r="E6857" s="19"/>
    </row>
    <row r="6858" spans="5:5">
      <c r="E6858" s="19"/>
    </row>
    <row r="6859" spans="5:5">
      <c r="E6859" s="19"/>
    </row>
    <row r="6860" spans="5:5">
      <c r="E6860" s="19"/>
    </row>
    <row r="6861" spans="5:5">
      <c r="E6861" s="19"/>
    </row>
    <row r="6862" spans="5:5">
      <c r="E6862" s="19"/>
    </row>
    <row r="6863" spans="5:5">
      <c r="E6863" s="19"/>
    </row>
    <row r="6864" spans="5:5">
      <c r="E6864" s="19"/>
    </row>
    <row r="6865" spans="5:5">
      <c r="E6865" s="19"/>
    </row>
    <row r="6866" spans="5:5">
      <c r="E6866" s="19"/>
    </row>
    <row r="6867" spans="5:5">
      <c r="E6867" s="19"/>
    </row>
    <row r="6868" spans="5:5">
      <c r="E6868" s="19"/>
    </row>
    <row r="6869" spans="5:5">
      <c r="E6869" s="19"/>
    </row>
    <row r="6870" spans="5:5">
      <c r="E6870" s="19"/>
    </row>
    <row r="6871" spans="5:5">
      <c r="E6871" s="19"/>
    </row>
    <row r="6872" spans="5:5">
      <c r="E6872" s="19"/>
    </row>
    <row r="6873" spans="5:5">
      <c r="E6873" s="19"/>
    </row>
    <row r="6874" spans="5:5">
      <c r="E6874" s="19"/>
    </row>
    <row r="6875" spans="5:5">
      <c r="E6875" s="19"/>
    </row>
    <row r="6876" spans="5:5">
      <c r="E6876" s="19"/>
    </row>
    <row r="6877" spans="5:5">
      <c r="E6877" s="19"/>
    </row>
    <row r="6878" spans="5:5">
      <c r="E6878" s="19"/>
    </row>
    <row r="6879" spans="5:5">
      <c r="E6879" s="19"/>
    </row>
    <row r="6880" spans="5:5">
      <c r="E6880" s="19"/>
    </row>
    <row r="6881" spans="5:5">
      <c r="E6881" s="19"/>
    </row>
    <row r="6882" spans="5:5">
      <c r="E6882" s="19"/>
    </row>
    <row r="6883" spans="5:5">
      <c r="E6883" s="19"/>
    </row>
    <row r="6884" spans="5:5">
      <c r="E6884" s="19"/>
    </row>
    <row r="6885" spans="5:5">
      <c r="E6885" s="19"/>
    </row>
    <row r="6886" spans="5:5">
      <c r="E6886" s="19"/>
    </row>
    <row r="6887" spans="5:5">
      <c r="E6887" s="19"/>
    </row>
    <row r="6888" spans="5:5">
      <c r="E6888" s="19"/>
    </row>
    <row r="6889" spans="5:5">
      <c r="E6889" s="19"/>
    </row>
    <row r="6890" spans="5:5">
      <c r="E6890" s="19"/>
    </row>
    <row r="6891" spans="5:5">
      <c r="E6891" s="19"/>
    </row>
    <row r="6892" spans="5:5">
      <c r="E6892" s="19"/>
    </row>
    <row r="6893" spans="5:5">
      <c r="E6893" s="19"/>
    </row>
    <row r="6894" spans="5:5">
      <c r="E6894" s="19"/>
    </row>
    <row r="6895" spans="5:5">
      <c r="E6895" s="19"/>
    </row>
    <row r="6896" spans="5:5">
      <c r="E6896" s="19"/>
    </row>
    <row r="6897" spans="5:5">
      <c r="E6897" s="19"/>
    </row>
    <row r="6898" spans="5:5">
      <c r="E6898" s="19"/>
    </row>
    <row r="6899" spans="5:5">
      <c r="E6899" s="19"/>
    </row>
    <row r="6900" spans="5:5">
      <c r="E6900" s="19"/>
    </row>
    <row r="6901" spans="5:5">
      <c r="E6901" s="19"/>
    </row>
    <row r="6902" spans="5:5">
      <c r="E6902" s="19"/>
    </row>
    <row r="6903" spans="5:5">
      <c r="E6903" s="19"/>
    </row>
    <row r="6904" spans="5:5">
      <c r="E6904" s="19"/>
    </row>
    <row r="6905" spans="5:5">
      <c r="E6905" s="19"/>
    </row>
    <row r="6906" spans="5:5">
      <c r="E6906" s="19"/>
    </row>
    <row r="6907" spans="5:5">
      <c r="E6907" s="19"/>
    </row>
    <row r="6908" spans="5:5">
      <c r="E6908" s="19"/>
    </row>
    <row r="6909" spans="5:5">
      <c r="E6909" s="19"/>
    </row>
    <row r="6910" spans="5:5">
      <c r="E6910" s="19"/>
    </row>
    <row r="6911" spans="5:5">
      <c r="E6911" s="19"/>
    </row>
    <row r="6912" spans="5:5">
      <c r="E6912" s="19"/>
    </row>
    <row r="6913" spans="5:5">
      <c r="E6913" s="19"/>
    </row>
    <row r="6914" spans="5:5">
      <c r="E6914" s="19"/>
    </row>
    <row r="6915" spans="5:5">
      <c r="E6915" s="19"/>
    </row>
    <row r="6916" spans="5:5">
      <c r="E6916" s="19"/>
    </row>
    <row r="6917" spans="5:5">
      <c r="E6917" s="19"/>
    </row>
    <row r="6918" spans="5:5">
      <c r="E6918" s="19"/>
    </row>
    <row r="6919" spans="5:5">
      <c r="E6919" s="19"/>
    </row>
    <row r="6920" spans="5:5">
      <c r="E6920" s="19"/>
    </row>
    <row r="6921" spans="5:5">
      <c r="E6921" s="19"/>
    </row>
    <row r="6922" spans="5:5">
      <c r="E6922" s="19"/>
    </row>
    <row r="6923" spans="5:5">
      <c r="E6923" s="19"/>
    </row>
    <row r="6924" spans="5:5">
      <c r="E6924" s="19"/>
    </row>
    <row r="6925" spans="5:5">
      <c r="E6925" s="19"/>
    </row>
    <row r="6926" spans="5:5">
      <c r="E6926" s="19"/>
    </row>
    <row r="6927" spans="5:5">
      <c r="E6927" s="19"/>
    </row>
    <row r="6928" spans="5:5">
      <c r="E6928" s="19"/>
    </row>
    <row r="6929" spans="5:5">
      <c r="E6929" s="19"/>
    </row>
    <row r="6930" spans="5:5">
      <c r="E6930" s="19"/>
    </row>
    <row r="6931" spans="5:5">
      <c r="E6931" s="19"/>
    </row>
    <row r="6932" spans="5:5">
      <c r="E6932" s="19"/>
    </row>
    <row r="6933" spans="5:5">
      <c r="E6933" s="19"/>
    </row>
    <row r="6934" spans="5:5">
      <c r="E6934" s="19"/>
    </row>
    <row r="6935" spans="5:5">
      <c r="E6935" s="19"/>
    </row>
    <row r="6936" spans="5:5">
      <c r="E6936" s="19"/>
    </row>
    <row r="6937" spans="5:5">
      <c r="E6937" s="19"/>
    </row>
    <row r="6938" spans="5:5">
      <c r="E6938" s="19"/>
    </row>
    <row r="6939" spans="5:5">
      <c r="E6939" s="19"/>
    </row>
    <row r="6940" spans="5:5">
      <c r="E6940" s="19"/>
    </row>
    <row r="6941" spans="5:5">
      <c r="E6941" s="19"/>
    </row>
    <row r="6942" spans="5:5">
      <c r="E6942" s="19"/>
    </row>
    <row r="6943" spans="5:5">
      <c r="E6943" s="19"/>
    </row>
    <row r="6944" spans="5:5">
      <c r="E6944" s="19"/>
    </row>
    <row r="6945" spans="5:5">
      <c r="E6945" s="19"/>
    </row>
    <row r="6946" spans="5:5">
      <c r="E6946" s="19"/>
    </row>
    <row r="6947" spans="5:5">
      <c r="E6947" s="19"/>
    </row>
    <row r="6948" spans="5:5">
      <c r="E6948" s="19"/>
    </row>
    <row r="6949" spans="5:5">
      <c r="E6949" s="19"/>
    </row>
    <row r="6950" spans="5:5">
      <c r="E6950" s="19"/>
    </row>
    <row r="6951" spans="5:5">
      <c r="E6951" s="19"/>
    </row>
    <row r="6952" spans="5:5">
      <c r="E6952" s="19"/>
    </row>
    <row r="6953" spans="5:5">
      <c r="E6953" s="19"/>
    </row>
    <row r="6954" spans="5:5">
      <c r="E6954" s="19"/>
    </row>
    <row r="6955" spans="5:5">
      <c r="E6955" s="19"/>
    </row>
    <row r="6956" spans="5:5">
      <c r="E6956" s="19"/>
    </row>
    <row r="6957" spans="5:5">
      <c r="E6957" s="19"/>
    </row>
    <row r="6958" spans="5:5">
      <c r="E6958" s="19"/>
    </row>
    <row r="6959" spans="5:5">
      <c r="E6959" s="19"/>
    </row>
    <row r="6960" spans="5:5">
      <c r="E6960" s="19"/>
    </row>
    <row r="6961" spans="5:5">
      <c r="E6961" s="19"/>
    </row>
    <row r="6962" spans="5:5">
      <c r="E6962" s="19"/>
    </row>
    <row r="6963" spans="5:5">
      <c r="E6963" s="19"/>
    </row>
    <row r="6964" spans="5:5">
      <c r="E6964" s="19"/>
    </row>
    <row r="6965" spans="5:5">
      <c r="E6965" s="19"/>
    </row>
    <row r="6966" spans="5:5">
      <c r="E6966" s="19"/>
    </row>
    <row r="6967" spans="5:5">
      <c r="E6967" s="19"/>
    </row>
    <row r="6968" spans="5:5">
      <c r="E6968" s="19"/>
    </row>
    <row r="6969" spans="5:5">
      <c r="E6969" s="19"/>
    </row>
    <row r="6970" spans="5:5">
      <c r="E6970" s="19"/>
    </row>
    <row r="6971" spans="5:5">
      <c r="E6971" s="19"/>
    </row>
    <row r="6972" spans="5:5">
      <c r="E6972" s="19"/>
    </row>
    <row r="6973" spans="5:5">
      <c r="E6973" s="19"/>
    </row>
    <row r="6974" spans="5:5">
      <c r="E6974" s="19"/>
    </row>
    <row r="6975" spans="5:5">
      <c r="E6975" s="19"/>
    </row>
    <row r="6976" spans="5:5">
      <c r="E6976" s="19"/>
    </row>
    <row r="6977" spans="5:5">
      <c r="E6977" s="19"/>
    </row>
    <row r="6978" spans="5:5">
      <c r="E6978" s="19"/>
    </row>
    <row r="6979" spans="5:5">
      <c r="E6979" s="19"/>
    </row>
    <row r="6980" spans="5:5">
      <c r="E6980" s="19"/>
    </row>
    <row r="6981" spans="5:5">
      <c r="E6981" s="19"/>
    </row>
    <row r="6982" spans="5:5">
      <c r="E6982" s="19"/>
    </row>
    <row r="6983" spans="5:5">
      <c r="E6983" s="19"/>
    </row>
    <row r="6984" spans="5:5">
      <c r="E6984" s="19"/>
    </row>
    <row r="6985" spans="5:5">
      <c r="E6985" s="19"/>
    </row>
    <row r="6986" spans="5:5">
      <c r="E6986" s="19"/>
    </row>
    <row r="6987" spans="5:5">
      <c r="E6987" s="19"/>
    </row>
    <row r="6988" spans="5:5">
      <c r="E6988" s="19"/>
    </row>
    <row r="6989" spans="5:5">
      <c r="E6989" s="19"/>
    </row>
    <row r="6990" spans="5:5">
      <c r="E6990" s="19"/>
    </row>
    <row r="6991" spans="5:5">
      <c r="E6991" s="19"/>
    </row>
    <row r="6992" spans="5:5">
      <c r="E6992" s="19"/>
    </row>
    <row r="6993" spans="5:5">
      <c r="E6993" s="19"/>
    </row>
    <row r="6994" spans="5:5">
      <c r="E6994" s="19"/>
    </row>
    <row r="6995" spans="5:5">
      <c r="E6995" s="19"/>
    </row>
    <row r="6996" spans="5:5">
      <c r="E6996" s="19"/>
    </row>
    <row r="6997" spans="5:5">
      <c r="E6997" s="19"/>
    </row>
    <row r="6998" spans="5:5">
      <c r="E6998" s="19"/>
    </row>
    <row r="6999" spans="5:5">
      <c r="E6999" s="19"/>
    </row>
    <row r="7000" spans="5:5">
      <c r="E7000" s="19"/>
    </row>
    <row r="7001" spans="5:5">
      <c r="E7001" s="19"/>
    </row>
    <row r="7002" spans="5:5">
      <c r="E7002" s="19"/>
    </row>
    <row r="7003" spans="5:5">
      <c r="E7003" s="19"/>
    </row>
    <row r="7004" spans="5:5">
      <c r="E7004" s="19"/>
    </row>
    <row r="7005" spans="5:5">
      <c r="E7005" s="19"/>
    </row>
    <row r="7006" spans="5:5">
      <c r="E7006" s="19"/>
    </row>
    <row r="7007" spans="5:5">
      <c r="E7007" s="19"/>
    </row>
    <row r="7008" spans="5:5">
      <c r="E7008" s="19"/>
    </row>
    <row r="7009" spans="5:5">
      <c r="E7009" s="19"/>
    </row>
    <row r="7010" spans="5:5">
      <c r="E7010" s="19"/>
    </row>
    <row r="7011" spans="5:5">
      <c r="E7011" s="19"/>
    </row>
    <row r="7012" spans="5:5">
      <c r="E7012" s="19"/>
    </row>
    <row r="7013" spans="5:5">
      <c r="E7013" s="19"/>
    </row>
    <row r="7014" spans="5:5">
      <c r="E7014" s="19"/>
    </row>
    <row r="7015" spans="5:5">
      <c r="E7015" s="19"/>
    </row>
    <row r="7016" spans="5:5">
      <c r="E7016" s="19"/>
    </row>
    <row r="7017" spans="5:5">
      <c r="E7017" s="19"/>
    </row>
    <row r="7018" spans="5:5">
      <c r="E7018" s="19"/>
    </row>
    <row r="7019" spans="5:5">
      <c r="E7019" s="19"/>
    </row>
    <row r="7020" spans="5:5">
      <c r="E7020" s="19"/>
    </row>
    <row r="7021" spans="5:5">
      <c r="E7021" s="19"/>
    </row>
    <row r="7022" spans="5:5">
      <c r="E7022" s="19"/>
    </row>
    <row r="7023" spans="5:5">
      <c r="E7023" s="19"/>
    </row>
    <row r="7024" spans="5:5">
      <c r="E7024" s="19"/>
    </row>
    <row r="7025" spans="5:5">
      <c r="E7025" s="19"/>
    </row>
    <row r="7026" spans="5:5">
      <c r="E7026" s="19"/>
    </row>
    <row r="7027" spans="5:5">
      <c r="E7027" s="19"/>
    </row>
    <row r="7028" spans="5:5">
      <c r="E7028" s="19"/>
    </row>
    <row r="7029" spans="5:5">
      <c r="E7029" s="19"/>
    </row>
    <row r="7030" spans="5:5">
      <c r="E7030" s="19"/>
    </row>
    <row r="7031" spans="5:5">
      <c r="E7031" s="19"/>
    </row>
    <row r="7032" spans="5:5">
      <c r="E7032" s="19"/>
    </row>
    <row r="7033" spans="5:5">
      <c r="E7033" s="19"/>
    </row>
    <row r="7034" spans="5:5">
      <c r="E7034" s="19"/>
    </row>
    <row r="7035" spans="5:5">
      <c r="E7035" s="19"/>
    </row>
    <row r="7036" spans="5:5">
      <c r="E7036" s="19"/>
    </row>
    <row r="7037" spans="5:5">
      <c r="E7037" s="19"/>
    </row>
    <row r="7038" spans="5:5">
      <c r="E7038" s="19"/>
    </row>
    <row r="7039" spans="5:5">
      <c r="E7039" s="19"/>
    </row>
    <row r="7040" spans="5:5">
      <c r="E7040" s="19"/>
    </row>
    <row r="7041" spans="5:5">
      <c r="E7041" s="19"/>
    </row>
    <row r="7042" spans="5:5">
      <c r="E7042" s="19"/>
    </row>
    <row r="7043" spans="5:5">
      <c r="E7043" s="19"/>
    </row>
    <row r="7044" spans="5:5">
      <c r="E7044" s="19"/>
    </row>
    <row r="7045" spans="5:5">
      <c r="E7045" s="19"/>
    </row>
    <row r="7046" spans="5:5">
      <c r="E7046" s="19"/>
    </row>
    <row r="7047" spans="5:5">
      <c r="E7047" s="19"/>
    </row>
    <row r="7048" spans="5:5">
      <c r="E7048" s="19"/>
    </row>
    <row r="7049" spans="5:5">
      <c r="E7049" s="19"/>
    </row>
    <row r="7050" spans="5:5">
      <c r="E7050" s="19"/>
    </row>
    <row r="7051" spans="5:5">
      <c r="E7051" s="19"/>
    </row>
    <row r="7052" spans="5:5">
      <c r="E7052" s="19"/>
    </row>
    <row r="7053" spans="5:5">
      <c r="E7053" s="19"/>
    </row>
    <row r="7054" spans="5:5">
      <c r="E7054" s="19"/>
    </row>
    <row r="7055" spans="5:5">
      <c r="E7055" s="19"/>
    </row>
    <row r="7056" spans="5:5">
      <c r="E7056" s="19"/>
    </row>
    <row r="7057" spans="5:5">
      <c r="E7057" s="19"/>
    </row>
    <row r="7058" spans="5:5">
      <c r="E7058" s="19"/>
    </row>
    <row r="7059" spans="5:5">
      <c r="E7059" s="19"/>
    </row>
    <row r="7060" spans="5:5">
      <c r="E7060" s="19"/>
    </row>
    <row r="7061" spans="5:5">
      <c r="E7061" s="19"/>
    </row>
    <row r="7062" spans="5:5">
      <c r="E7062" s="19"/>
    </row>
    <row r="7063" spans="5:5">
      <c r="E7063" s="19"/>
    </row>
    <row r="7064" spans="5:5">
      <c r="E7064" s="19"/>
    </row>
    <row r="7065" spans="5:5">
      <c r="E7065" s="19"/>
    </row>
    <row r="7066" spans="5:5">
      <c r="E7066" s="19"/>
    </row>
    <row r="7067" spans="5:5">
      <c r="E7067" s="19"/>
    </row>
    <row r="7068" spans="5:5">
      <c r="E7068" s="19"/>
    </row>
    <row r="7069" spans="5:5">
      <c r="E7069" s="19"/>
    </row>
    <row r="7070" spans="5:5">
      <c r="E7070" s="19"/>
    </row>
    <row r="7071" spans="5:5">
      <c r="E7071" s="19"/>
    </row>
    <row r="7072" spans="5:5">
      <c r="E7072" s="19"/>
    </row>
    <row r="7073" spans="5:5">
      <c r="E7073" s="19"/>
    </row>
    <row r="7074" spans="5:5">
      <c r="E7074" s="19"/>
    </row>
    <row r="7075" spans="5:5">
      <c r="E7075" s="19"/>
    </row>
    <row r="7076" spans="5:5">
      <c r="E7076" s="19"/>
    </row>
    <row r="7077" spans="5:5">
      <c r="E7077" s="19"/>
    </row>
    <row r="7078" spans="5:5">
      <c r="E7078" s="19"/>
    </row>
    <row r="7079" spans="5:5">
      <c r="E7079" s="19"/>
    </row>
    <row r="7080" spans="5:5">
      <c r="E7080" s="19"/>
    </row>
    <row r="7081" spans="5:5">
      <c r="E7081" s="19"/>
    </row>
    <row r="7082" spans="5:5">
      <c r="E7082" s="19"/>
    </row>
    <row r="7083" spans="5:5">
      <c r="E7083" s="19"/>
    </row>
    <row r="7084" spans="5:5">
      <c r="E7084" s="19"/>
    </row>
    <row r="7085" spans="5:5">
      <c r="E7085" s="19"/>
    </row>
    <row r="7086" spans="5:5">
      <c r="E7086" s="19"/>
    </row>
    <row r="7087" spans="5:5">
      <c r="E7087" s="19"/>
    </row>
    <row r="7088" spans="5:5">
      <c r="E7088" s="19"/>
    </row>
    <row r="7089" spans="5:5">
      <c r="E7089" s="19"/>
    </row>
    <row r="7090" spans="5:5">
      <c r="E7090" s="19"/>
    </row>
    <row r="7091" spans="5:5">
      <c r="E7091" s="19"/>
    </row>
    <row r="7092" spans="5:5">
      <c r="E7092" s="19"/>
    </row>
    <row r="7093" spans="5:5">
      <c r="E7093" s="19"/>
    </row>
    <row r="7094" spans="5:5">
      <c r="E7094" s="19"/>
    </row>
    <row r="7095" spans="5:5">
      <c r="E7095" s="19"/>
    </row>
    <row r="7096" spans="5:5">
      <c r="E7096" s="19"/>
    </row>
    <row r="7097" spans="5:5">
      <c r="E7097" s="19"/>
    </row>
    <row r="7098" spans="5:5">
      <c r="E7098" s="19"/>
    </row>
    <row r="7099" spans="5:5">
      <c r="E7099" s="19"/>
    </row>
    <row r="7100" spans="5:5">
      <c r="E7100" s="19"/>
    </row>
    <row r="7101" spans="5:5">
      <c r="E7101" s="19"/>
    </row>
    <row r="7102" spans="5:5">
      <c r="E7102" s="19"/>
    </row>
    <row r="7103" spans="5:5">
      <c r="E7103" s="19"/>
    </row>
    <row r="7104" spans="5:5">
      <c r="E7104" s="19"/>
    </row>
    <row r="7105" spans="5:5">
      <c r="E7105" s="19"/>
    </row>
    <row r="7106" spans="5:5">
      <c r="E7106" s="19"/>
    </row>
    <row r="7107" spans="5:5">
      <c r="E7107" s="19"/>
    </row>
    <row r="7108" spans="5:5">
      <c r="E7108" s="19"/>
    </row>
    <row r="7109" spans="5:5">
      <c r="E7109" s="19"/>
    </row>
    <row r="7110" spans="5:5">
      <c r="E7110" s="19"/>
    </row>
    <row r="7111" spans="5:5">
      <c r="E7111" s="19"/>
    </row>
    <row r="7112" spans="5:5">
      <c r="E7112" s="19"/>
    </row>
    <row r="7113" spans="5:5">
      <c r="E7113" s="19"/>
    </row>
    <row r="7114" spans="5:5">
      <c r="E7114" s="19"/>
    </row>
    <row r="7115" spans="5:5">
      <c r="E7115" s="19"/>
    </row>
    <row r="7116" spans="5:5">
      <c r="E7116" s="19"/>
    </row>
    <row r="7117" spans="5:5">
      <c r="E7117" s="19"/>
    </row>
    <row r="7118" spans="5:5">
      <c r="E7118" s="19"/>
    </row>
    <row r="7119" spans="5:5">
      <c r="E7119" s="19"/>
    </row>
    <row r="7120" spans="5:5">
      <c r="E7120" s="19"/>
    </row>
    <row r="7121" spans="5:5">
      <c r="E7121" s="19"/>
    </row>
    <row r="7122" spans="5:5">
      <c r="E7122" s="19"/>
    </row>
    <row r="7123" spans="5:5">
      <c r="E7123" s="19"/>
    </row>
    <row r="7124" spans="5:5">
      <c r="E7124" s="19"/>
    </row>
    <row r="7125" spans="5:5">
      <c r="E7125" s="19"/>
    </row>
    <row r="7126" spans="5:5">
      <c r="E7126" s="19"/>
    </row>
    <row r="7127" spans="5:5">
      <c r="E7127" s="19"/>
    </row>
    <row r="7128" spans="5:5">
      <c r="E7128" s="19"/>
    </row>
    <row r="7129" spans="5:5">
      <c r="E7129" s="19"/>
    </row>
    <row r="7130" spans="5:5">
      <c r="E7130" s="19"/>
    </row>
    <row r="7131" spans="5:5">
      <c r="E7131" s="19"/>
    </row>
    <row r="7132" spans="5:5">
      <c r="E7132" s="19"/>
    </row>
    <row r="7133" spans="5:5">
      <c r="E7133" s="19"/>
    </row>
    <row r="7134" spans="5:5">
      <c r="E7134" s="19"/>
    </row>
    <row r="7135" spans="5:5">
      <c r="E7135" s="19"/>
    </row>
    <row r="7136" spans="5:5">
      <c r="E7136" s="19"/>
    </row>
    <row r="7137" spans="5:5">
      <c r="E7137" s="19"/>
    </row>
    <row r="7138" spans="5:5">
      <c r="E7138" s="19"/>
    </row>
    <row r="7139" spans="5:5">
      <c r="E7139" s="19"/>
    </row>
    <row r="7140" spans="5:5">
      <c r="E7140" s="19"/>
    </row>
    <row r="7141" spans="5:5">
      <c r="E7141" s="19"/>
    </row>
    <row r="7142" spans="5:5">
      <c r="E7142" s="19"/>
    </row>
    <row r="7143" spans="5:5">
      <c r="E7143" s="19"/>
    </row>
    <row r="7144" spans="5:5">
      <c r="E7144" s="19"/>
    </row>
    <row r="7145" spans="5:5">
      <c r="E7145" s="19"/>
    </row>
    <row r="7146" spans="5:5">
      <c r="E7146" s="19"/>
    </row>
    <row r="7147" spans="5:5">
      <c r="E7147" s="19"/>
    </row>
    <row r="7148" spans="5:5">
      <c r="E7148" s="19"/>
    </row>
    <row r="7149" spans="5:5">
      <c r="E7149" s="19"/>
    </row>
    <row r="7150" spans="5:5">
      <c r="E7150" s="19"/>
    </row>
    <row r="7151" spans="5:5">
      <c r="E7151" s="19"/>
    </row>
    <row r="7152" spans="5:5">
      <c r="E7152" s="19"/>
    </row>
    <row r="7153" spans="5:5">
      <c r="E7153" s="19"/>
    </row>
    <row r="7154" spans="5:5">
      <c r="E7154" s="19"/>
    </row>
    <row r="7155" spans="5:5">
      <c r="E7155" s="19"/>
    </row>
    <row r="7156" spans="5:5">
      <c r="E7156" s="19"/>
    </row>
    <row r="7157" spans="5:5">
      <c r="E7157" s="19"/>
    </row>
    <row r="7158" spans="5:5">
      <c r="E7158" s="19"/>
    </row>
    <row r="7159" spans="5:5">
      <c r="E7159" s="19"/>
    </row>
    <row r="7160" spans="5:5">
      <c r="E7160" s="19"/>
    </row>
    <row r="7161" spans="5:5">
      <c r="E7161" s="19"/>
    </row>
    <row r="7162" spans="5:5">
      <c r="E7162" s="19"/>
    </row>
    <row r="7163" spans="5:5">
      <c r="E7163" s="19"/>
    </row>
    <row r="7164" spans="5:5">
      <c r="E7164" s="19"/>
    </row>
    <row r="7165" spans="5:5">
      <c r="E7165" s="19"/>
    </row>
    <row r="7166" spans="5:5">
      <c r="E7166" s="19"/>
    </row>
    <row r="7167" spans="5:5">
      <c r="E7167" s="19"/>
    </row>
    <row r="7168" spans="5:5">
      <c r="E7168" s="19"/>
    </row>
    <row r="7169" spans="5:5">
      <c r="E7169" s="19"/>
    </row>
    <row r="7170" spans="5:5">
      <c r="E7170" s="19"/>
    </row>
    <row r="7171" spans="5:5">
      <c r="E7171" s="19"/>
    </row>
    <row r="7172" spans="5:5">
      <c r="E7172" s="19"/>
    </row>
    <row r="7173" spans="5:5">
      <c r="E7173" s="19"/>
    </row>
    <row r="7174" spans="5:5">
      <c r="E7174" s="19"/>
    </row>
    <row r="7175" spans="5:5">
      <c r="E7175" s="19"/>
    </row>
    <row r="7176" spans="5:5">
      <c r="E7176" s="19"/>
    </row>
    <row r="7177" spans="5:5">
      <c r="E7177" s="19"/>
    </row>
    <row r="7178" spans="5:5">
      <c r="E7178" s="19"/>
    </row>
    <row r="7179" spans="5:5">
      <c r="E7179" s="19"/>
    </row>
    <row r="7180" spans="5:5">
      <c r="E7180" s="19"/>
    </row>
    <row r="7181" spans="5:5">
      <c r="E7181" s="19"/>
    </row>
    <row r="7182" spans="5:5">
      <c r="E7182" s="19"/>
    </row>
    <row r="7183" spans="5:5">
      <c r="E7183" s="19"/>
    </row>
    <row r="7184" spans="5:5">
      <c r="E7184" s="19"/>
    </row>
    <row r="7185" spans="5:5">
      <c r="E7185" s="19"/>
    </row>
    <row r="7186" spans="5:5">
      <c r="E7186" s="19"/>
    </row>
    <row r="7187" spans="5:5">
      <c r="E7187" s="19"/>
    </row>
    <row r="7188" spans="5:5">
      <c r="E7188" s="19"/>
    </row>
    <row r="7189" spans="5:5">
      <c r="E7189" s="19"/>
    </row>
    <row r="7190" spans="5:5">
      <c r="E7190" s="19"/>
    </row>
    <row r="7191" spans="5:5">
      <c r="E7191" s="19"/>
    </row>
    <row r="7192" spans="5:5">
      <c r="E7192" s="19"/>
    </row>
    <row r="7193" spans="5:5">
      <c r="E7193" s="19"/>
    </row>
    <row r="7194" spans="5:5">
      <c r="E7194" s="19"/>
    </row>
    <row r="7195" spans="5:5">
      <c r="E7195" s="19"/>
    </row>
    <row r="7196" spans="5:5">
      <c r="E7196" s="19"/>
    </row>
    <row r="7197" spans="5:5">
      <c r="E7197" s="19"/>
    </row>
    <row r="7198" spans="5:5">
      <c r="E7198" s="19"/>
    </row>
    <row r="7199" spans="5:5">
      <c r="E7199" s="19"/>
    </row>
    <row r="7200" spans="5:5">
      <c r="E7200" s="19"/>
    </row>
    <row r="7201" spans="5:5">
      <c r="E7201" s="19"/>
    </row>
    <row r="7202" spans="5:5">
      <c r="E7202" s="19"/>
    </row>
    <row r="7203" spans="5:5">
      <c r="E7203" s="19"/>
    </row>
    <row r="7204" spans="5:5">
      <c r="E7204" s="19"/>
    </row>
    <row r="7205" spans="5:5">
      <c r="E7205" s="19"/>
    </row>
    <row r="7206" spans="5:5">
      <c r="E7206" s="19"/>
    </row>
    <row r="7207" spans="5:5">
      <c r="E7207" s="19"/>
    </row>
    <row r="7208" spans="5:5">
      <c r="E7208" s="19"/>
    </row>
    <row r="7209" spans="5:5">
      <c r="E7209" s="19"/>
    </row>
    <row r="7210" spans="5:5">
      <c r="E7210" s="19"/>
    </row>
    <row r="7211" spans="5:5">
      <c r="E7211" s="19"/>
    </row>
    <row r="7212" spans="5:5">
      <c r="E7212" s="19"/>
    </row>
    <row r="7213" spans="5:5">
      <c r="E7213" s="19"/>
    </row>
    <row r="7214" spans="5:5">
      <c r="E7214" s="19"/>
    </row>
    <row r="7215" spans="5:5">
      <c r="E7215" s="19"/>
    </row>
    <row r="7216" spans="5:5">
      <c r="E7216" s="19"/>
    </row>
    <row r="7217" spans="5:5">
      <c r="E7217" s="19"/>
    </row>
    <row r="7218" spans="5:5">
      <c r="E7218" s="19"/>
    </row>
    <row r="7219" spans="5:5">
      <c r="E7219" s="19"/>
    </row>
    <row r="7220" spans="5:5">
      <c r="E7220" s="19"/>
    </row>
    <row r="7221" spans="5:5">
      <c r="E7221" s="19"/>
    </row>
    <row r="7222" spans="5:5">
      <c r="E7222" s="19"/>
    </row>
    <row r="7223" spans="5:5">
      <c r="E7223" s="19"/>
    </row>
    <row r="7224" spans="5:5">
      <c r="E7224" s="19"/>
    </row>
    <row r="7225" spans="5:5">
      <c r="E7225" s="19"/>
    </row>
    <row r="7226" spans="5:5">
      <c r="E7226" s="19"/>
    </row>
    <row r="7227" spans="5:5">
      <c r="E7227" s="19"/>
    </row>
    <row r="7228" spans="5:5">
      <c r="E7228" s="19"/>
    </row>
    <row r="7229" spans="5:5">
      <c r="E7229" s="19"/>
    </row>
    <row r="7230" spans="5:5">
      <c r="E7230" s="19"/>
    </row>
    <row r="7231" spans="5:5">
      <c r="E7231" s="19"/>
    </row>
    <row r="7232" spans="5:5">
      <c r="E7232" s="19"/>
    </row>
    <row r="7233" spans="5:5">
      <c r="E7233" s="19"/>
    </row>
    <row r="7234" spans="5:5">
      <c r="E7234" s="19"/>
    </row>
    <row r="7235" spans="5:5">
      <c r="E7235" s="19"/>
    </row>
    <row r="7236" spans="5:5">
      <c r="E7236" s="19"/>
    </row>
    <row r="7237" spans="5:5">
      <c r="E7237" s="19"/>
    </row>
    <row r="7238" spans="5:5">
      <c r="E7238" s="19"/>
    </row>
    <row r="7239" spans="5:5">
      <c r="E7239" s="19"/>
    </row>
    <row r="7240" spans="5:5">
      <c r="E7240" s="19"/>
    </row>
    <row r="7241" spans="5:5">
      <c r="E7241" s="19"/>
    </row>
    <row r="7242" spans="5:5">
      <c r="E7242" s="19"/>
    </row>
    <row r="7243" spans="5:5">
      <c r="E7243" s="19"/>
    </row>
    <row r="7244" spans="5:5">
      <c r="E7244" s="19"/>
    </row>
    <row r="7245" spans="5:5">
      <c r="E7245" s="19"/>
    </row>
    <row r="7246" spans="5:5">
      <c r="E7246" s="19"/>
    </row>
    <row r="7247" spans="5:5">
      <c r="E7247" s="19"/>
    </row>
    <row r="7248" spans="5:5">
      <c r="E7248" s="19"/>
    </row>
    <row r="7249" spans="5:5">
      <c r="E7249" s="19"/>
    </row>
    <row r="7250" spans="5:5">
      <c r="E7250" s="19"/>
    </row>
    <row r="7251" spans="5:5">
      <c r="E7251" s="19"/>
    </row>
    <row r="7252" spans="5:5">
      <c r="E7252" s="19"/>
    </row>
    <row r="7253" spans="5:5">
      <c r="E7253" s="19"/>
    </row>
    <row r="7254" spans="5:5">
      <c r="E7254" s="19"/>
    </row>
    <row r="7255" spans="5:5">
      <c r="E7255" s="19"/>
    </row>
    <row r="7256" spans="5:5">
      <c r="E7256" s="19"/>
    </row>
    <row r="7257" spans="5:5">
      <c r="E7257" s="19"/>
    </row>
    <row r="7258" spans="5:5">
      <c r="E7258" s="19"/>
    </row>
    <row r="7259" spans="5:5">
      <c r="E7259" s="19"/>
    </row>
    <row r="7260" spans="5:5">
      <c r="E7260" s="19"/>
    </row>
    <row r="7261" spans="5:5">
      <c r="E7261" s="19"/>
    </row>
    <row r="7262" spans="5:5">
      <c r="E7262" s="19"/>
    </row>
    <row r="7263" spans="5:5">
      <c r="E7263" s="19"/>
    </row>
    <row r="7264" spans="5:5">
      <c r="E7264" s="19"/>
    </row>
    <row r="7265" spans="5:5">
      <c r="E7265" s="19"/>
    </row>
    <row r="7266" spans="5:5">
      <c r="E7266" s="19"/>
    </row>
    <row r="7267" spans="5:5">
      <c r="E7267" s="19"/>
    </row>
    <row r="7268" spans="5:5">
      <c r="E7268" s="19"/>
    </row>
    <row r="7269" spans="5:5">
      <c r="E7269" s="19"/>
    </row>
    <row r="7270" spans="5:5">
      <c r="E7270" s="19"/>
    </row>
    <row r="7271" spans="5:5">
      <c r="E7271" s="19"/>
    </row>
    <row r="7272" spans="5:5">
      <c r="E7272" s="19"/>
    </row>
    <row r="7273" spans="5:5">
      <c r="E7273" s="19"/>
    </row>
    <row r="7274" spans="5:5">
      <c r="E7274" s="19"/>
    </row>
    <row r="7275" spans="5:5">
      <c r="E7275" s="19"/>
    </row>
    <row r="7276" spans="5:5">
      <c r="E7276" s="19"/>
    </row>
    <row r="7277" spans="5:5">
      <c r="E7277" s="19"/>
    </row>
    <row r="7278" spans="5:5">
      <c r="E7278" s="19"/>
    </row>
    <row r="7279" spans="5:5">
      <c r="E7279" s="19"/>
    </row>
    <row r="7280" spans="5:5">
      <c r="E7280" s="19"/>
    </row>
    <row r="7281" spans="5:5">
      <c r="E7281" s="19"/>
    </row>
    <row r="7282" spans="5:5">
      <c r="E7282" s="19"/>
    </row>
    <row r="7283" spans="5:5">
      <c r="E7283" s="19"/>
    </row>
    <row r="7284" spans="5:5">
      <c r="E7284" s="19"/>
    </row>
    <row r="7285" spans="5:5">
      <c r="E7285" s="19"/>
    </row>
    <row r="7286" spans="5:5">
      <c r="E7286" s="19"/>
    </row>
    <row r="7287" spans="5:5">
      <c r="E7287" s="19"/>
    </row>
    <row r="7288" spans="5:5">
      <c r="E7288" s="19"/>
    </row>
    <row r="7289" spans="5:5">
      <c r="E7289" s="19"/>
    </row>
    <row r="7290" spans="5:5">
      <c r="E7290" s="19"/>
    </row>
    <row r="7291" spans="5:5">
      <c r="E7291" s="19"/>
    </row>
    <row r="7292" spans="5:5">
      <c r="E7292" s="19"/>
    </row>
    <row r="7293" spans="5:5">
      <c r="E7293" s="19"/>
    </row>
    <row r="7294" spans="5:5">
      <c r="E7294" s="19"/>
    </row>
    <row r="7295" spans="5:5">
      <c r="E7295" s="19"/>
    </row>
    <row r="7296" spans="5:5">
      <c r="E7296" s="19"/>
    </row>
    <row r="7297" spans="5:5">
      <c r="E7297" s="19"/>
    </row>
    <row r="7298" spans="5:5">
      <c r="E7298" s="19"/>
    </row>
    <row r="7299" spans="5:5">
      <c r="E7299" s="19"/>
    </row>
    <row r="7300" spans="5:5">
      <c r="E7300" s="19"/>
    </row>
    <row r="7301" spans="5:5">
      <c r="E7301" s="19"/>
    </row>
    <row r="7302" spans="5:5">
      <c r="E7302" s="19"/>
    </row>
    <row r="7303" spans="5:5">
      <c r="E7303" s="19"/>
    </row>
    <row r="7304" spans="5:5">
      <c r="E7304" s="19"/>
    </row>
    <row r="7305" spans="5:5">
      <c r="E7305" s="19"/>
    </row>
    <row r="7306" spans="5:5">
      <c r="E7306" s="19"/>
    </row>
    <row r="7307" spans="5:5">
      <c r="E7307" s="19"/>
    </row>
    <row r="7308" spans="5:5">
      <c r="E7308" s="19"/>
    </row>
    <row r="7309" spans="5:5">
      <c r="E7309" s="19"/>
    </row>
    <row r="7310" spans="5:5">
      <c r="E7310" s="19"/>
    </row>
    <row r="7311" spans="5:5">
      <c r="E7311" s="19"/>
    </row>
    <row r="7312" spans="5:5">
      <c r="E7312" s="19"/>
    </row>
    <row r="7313" spans="5:5">
      <c r="E7313" s="19"/>
    </row>
    <row r="7314" spans="5:5">
      <c r="E7314" s="19"/>
    </row>
    <row r="7315" spans="5:5">
      <c r="E7315" s="19"/>
    </row>
    <row r="7316" spans="5:5">
      <c r="E7316" s="19"/>
    </row>
    <row r="7317" spans="5:5">
      <c r="E7317" s="19"/>
    </row>
    <row r="7318" spans="5:5">
      <c r="E7318" s="19"/>
    </row>
    <row r="7319" spans="5:5">
      <c r="E7319" s="19"/>
    </row>
    <row r="7320" spans="5:5">
      <c r="E7320" s="19"/>
    </row>
    <row r="7321" spans="5:5">
      <c r="E7321" s="19"/>
    </row>
    <row r="7322" spans="5:5">
      <c r="E7322" s="19"/>
    </row>
    <row r="7323" spans="5:5">
      <c r="E7323" s="19"/>
    </row>
    <row r="7324" spans="5:5">
      <c r="E7324" s="19"/>
    </row>
    <row r="7325" spans="5:5">
      <c r="E7325" s="19"/>
    </row>
    <row r="7326" spans="5:5">
      <c r="E7326" s="19"/>
    </row>
    <row r="7327" spans="5:5">
      <c r="E7327" s="19"/>
    </row>
    <row r="7328" spans="5:5">
      <c r="E7328" s="19"/>
    </row>
    <row r="7329" spans="5:5">
      <c r="E7329" s="19"/>
    </row>
    <row r="7330" spans="5:5">
      <c r="E7330" s="19"/>
    </row>
    <row r="7331" spans="5:5">
      <c r="E7331" s="19"/>
    </row>
    <row r="7332" spans="5:5">
      <c r="E7332" s="19"/>
    </row>
    <row r="7333" spans="5:5">
      <c r="E7333" s="19"/>
    </row>
    <row r="7334" spans="5:5">
      <c r="E7334" s="19"/>
    </row>
    <row r="7335" spans="5:5">
      <c r="E7335" s="19"/>
    </row>
    <row r="7336" spans="5:5">
      <c r="E7336" s="19"/>
    </row>
    <row r="7337" spans="5:5">
      <c r="E7337" s="19"/>
    </row>
    <row r="7338" spans="5:5">
      <c r="E7338" s="19"/>
    </row>
    <row r="7339" spans="5:5">
      <c r="E7339" s="19"/>
    </row>
    <row r="7340" spans="5:5">
      <c r="E7340" s="19"/>
    </row>
    <row r="7341" spans="5:5">
      <c r="E7341" s="19"/>
    </row>
    <row r="7342" spans="5:5">
      <c r="E7342" s="19"/>
    </row>
    <row r="7343" spans="5:5">
      <c r="E7343" s="19"/>
    </row>
    <row r="7344" spans="5:5">
      <c r="E7344" s="19"/>
    </row>
    <row r="7345" spans="5:5">
      <c r="E7345" s="19"/>
    </row>
    <row r="7346" spans="5:5">
      <c r="E7346" s="19"/>
    </row>
    <row r="7347" spans="5:5">
      <c r="E7347" s="19"/>
    </row>
    <row r="7348" spans="5:5">
      <c r="E7348" s="19"/>
    </row>
    <row r="7349" spans="5:5">
      <c r="E7349" s="19"/>
    </row>
    <row r="7350" spans="5:5">
      <c r="E7350" s="19"/>
    </row>
    <row r="7351" spans="5:5">
      <c r="E7351" s="19"/>
    </row>
    <row r="7352" spans="5:5">
      <c r="E7352" s="19"/>
    </row>
    <row r="7353" spans="5:5">
      <c r="E7353" s="19"/>
    </row>
    <row r="7354" spans="5:5">
      <c r="E7354" s="19"/>
    </row>
    <row r="7355" spans="5:5">
      <c r="E7355" s="19"/>
    </row>
    <row r="7356" spans="5:5">
      <c r="E7356" s="19"/>
    </row>
    <row r="7357" spans="5:5">
      <c r="E7357" s="19"/>
    </row>
    <row r="7358" spans="5:5">
      <c r="E7358" s="19"/>
    </row>
    <row r="7359" spans="5:5">
      <c r="E7359" s="19"/>
    </row>
    <row r="7360" spans="5:5">
      <c r="E7360" s="19"/>
    </row>
    <row r="7361" spans="5:5">
      <c r="E7361" s="19"/>
    </row>
    <row r="7362" spans="5:5">
      <c r="E7362" s="19"/>
    </row>
    <row r="7363" spans="5:5">
      <c r="E7363" s="19"/>
    </row>
    <row r="7364" spans="5:5">
      <c r="E7364" s="19"/>
    </row>
    <row r="7365" spans="5:5">
      <c r="E7365" s="19"/>
    </row>
    <row r="7366" spans="5:5">
      <c r="E7366" s="19"/>
    </row>
    <row r="7367" spans="5:5">
      <c r="E7367" s="19"/>
    </row>
    <row r="7368" spans="5:5">
      <c r="E7368" s="19"/>
    </row>
    <row r="7369" spans="5:5">
      <c r="E7369" s="19"/>
    </row>
    <row r="7370" spans="5:5">
      <c r="E7370" s="19"/>
    </row>
    <row r="7371" spans="5:5">
      <c r="E7371" s="19"/>
    </row>
    <row r="7372" spans="5:5">
      <c r="E7372" s="19"/>
    </row>
    <row r="7373" spans="5:5">
      <c r="E7373" s="19"/>
    </row>
    <row r="7374" spans="5:5">
      <c r="E7374" s="19"/>
    </row>
    <row r="7375" spans="5:5">
      <c r="E7375" s="19"/>
    </row>
    <row r="7376" spans="5:5">
      <c r="E7376" s="19"/>
    </row>
    <row r="7377" spans="5:5">
      <c r="E7377" s="19"/>
    </row>
    <row r="7378" spans="5:5">
      <c r="E7378" s="19"/>
    </row>
    <row r="7379" spans="5:5">
      <c r="E7379" s="19"/>
    </row>
    <row r="7380" spans="5:5">
      <c r="E7380" s="19"/>
    </row>
    <row r="7381" spans="5:5">
      <c r="E7381" s="19"/>
    </row>
    <row r="7382" spans="5:5">
      <c r="E7382" s="19"/>
    </row>
    <row r="7383" spans="5:5">
      <c r="E7383" s="19"/>
    </row>
    <row r="7384" spans="5:5">
      <c r="E7384" s="19"/>
    </row>
    <row r="7385" spans="5:5">
      <c r="E7385" s="19"/>
    </row>
    <row r="7386" spans="5:5">
      <c r="E7386" s="19"/>
    </row>
    <row r="7387" spans="5:5">
      <c r="E7387" s="19"/>
    </row>
    <row r="7388" spans="5:5">
      <c r="E7388" s="19"/>
    </row>
    <row r="7389" spans="5:5">
      <c r="E7389" s="19"/>
    </row>
    <row r="7390" spans="5:5">
      <c r="E7390" s="19"/>
    </row>
    <row r="7391" spans="5:5">
      <c r="E7391" s="19"/>
    </row>
    <row r="7392" spans="5:5">
      <c r="E7392" s="19"/>
    </row>
    <row r="7393" spans="5:5">
      <c r="E7393" s="19"/>
    </row>
    <row r="7394" spans="5:5">
      <c r="E7394" s="19"/>
    </row>
    <row r="7395" spans="5:5">
      <c r="E7395" s="19"/>
    </row>
    <row r="7396" spans="5:5">
      <c r="E7396" s="19"/>
    </row>
    <row r="7397" spans="5:5">
      <c r="E7397" s="19"/>
    </row>
    <row r="7398" spans="5:5">
      <c r="E7398" s="19"/>
    </row>
    <row r="7399" spans="5:5">
      <c r="E7399" s="19"/>
    </row>
    <row r="7400" spans="5:5">
      <c r="E7400" s="19"/>
    </row>
    <row r="7401" spans="5:5">
      <c r="E7401" s="19"/>
    </row>
    <row r="7402" spans="5:5">
      <c r="E7402" s="19"/>
    </row>
    <row r="7403" spans="5:5">
      <c r="E7403" s="19"/>
    </row>
    <row r="7404" spans="5:5">
      <c r="E7404" s="19"/>
    </row>
    <row r="7405" spans="5:5">
      <c r="E7405" s="19"/>
    </row>
    <row r="7406" spans="5:5">
      <c r="E7406" s="19"/>
    </row>
    <row r="7407" spans="5:5">
      <c r="E7407" s="19"/>
    </row>
    <row r="7408" spans="5:5">
      <c r="E7408" s="19"/>
    </row>
    <row r="7409" spans="5:5">
      <c r="E7409" s="19"/>
    </row>
    <row r="7410" spans="5:5">
      <c r="E7410" s="19"/>
    </row>
    <row r="7411" spans="5:5">
      <c r="E7411" s="19"/>
    </row>
    <row r="7412" spans="5:5">
      <c r="E7412" s="19"/>
    </row>
    <row r="7413" spans="5:5">
      <c r="E7413" s="19"/>
    </row>
    <row r="7414" spans="5:5">
      <c r="E7414" s="19"/>
    </row>
    <row r="7415" spans="5:5">
      <c r="E7415" s="19"/>
    </row>
    <row r="7416" spans="5:5">
      <c r="E7416" s="19"/>
    </row>
    <row r="7417" spans="5:5">
      <c r="E7417" s="19"/>
    </row>
    <row r="7418" spans="5:5">
      <c r="E7418" s="19"/>
    </row>
    <row r="7419" spans="5:5">
      <c r="E7419" s="19"/>
    </row>
    <row r="7420" spans="5:5">
      <c r="E7420" s="19"/>
    </row>
    <row r="7421" spans="5:5">
      <c r="E7421" s="19"/>
    </row>
    <row r="7422" spans="5:5">
      <c r="E7422" s="19"/>
    </row>
    <row r="7423" spans="5:5">
      <c r="E7423" s="19"/>
    </row>
    <row r="7424" spans="5:5">
      <c r="E7424" s="19"/>
    </row>
    <row r="7425" spans="5:5">
      <c r="E7425" s="19"/>
    </row>
    <row r="7426" spans="5:5">
      <c r="E7426" s="19"/>
    </row>
    <row r="7427" spans="5:5">
      <c r="E7427" s="19"/>
    </row>
    <row r="7428" spans="5:5">
      <c r="E7428" s="19"/>
    </row>
    <row r="7429" spans="5:5">
      <c r="E7429" s="19"/>
    </row>
    <row r="7430" spans="5:5">
      <c r="E7430" s="19"/>
    </row>
    <row r="7431" spans="5:5">
      <c r="E7431" s="19"/>
    </row>
    <row r="7432" spans="5:5">
      <c r="E7432" s="19"/>
    </row>
    <row r="7433" spans="5:5">
      <c r="E7433" s="19"/>
    </row>
    <row r="7434" spans="5:5">
      <c r="E7434" s="19"/>
    </row>
    <row r="7435" spans="5:5">
      <c r="E7435" s="19"/>
    </row>
    <row r="7436" spans="5:5">
      <c r="E7436" s="19"/>
    </row>
    <row r="7437" spans="5:5">
      <c r="E7437" s="19"/>
    </row>
    <row r="7438" spans="5:5">
      <c r="E7438" s="19"/>
    </row>
    <row r="7439" spans="5:5">
      <c r="E7439" s="19"/>
    </row>
    <row r="7440" spans="5:5">
      <c r="E7440" s="19"/>
    </row>
    <row r="7441" spans="5:5">
      <c r="E7441" s="19"/>
    </row>
    <row r="7442" spans="5:5">
      <c r="E7442" s="19"/>
    </row>
    <row r="7443" spans="5:5">
      <c r="E7443" s="19"/>
    </row>
    <row r="7444" spans="5:5">
      <c r="E7444" s="19"/>
    </row>
    <row r="7445" spans="5:5">
      <c r="E7445" s="19"/>
    </row>
    <row r="7446" spans="5:5">
      <c r="E7446" s="19"/>
    </row>
    <row r="7447" spans="5:5">
      <c r="E7447" s="19"/>
    </row>
    <row r="7448" spans="5:5">
      <c r="E7448" s="19"/>
    </row>
    <row r="7449" spans="5:5">
      <c r="E7449" s="19"/>
    </row>
    <row r="7450" spans="5:5">
      <c r="E7450" s="19"/>
    </row>
    <row r="7451" spans="5:5">
      <c r="E7451" s="19"/>
    </row>
    <row r="7452" spans="5:5">
      <c r="E7452" s="19"/>
    </row>
    <row r="7453" spans="5:5">
      <c r="E7453" s="19"/>
    </row>
    <row r="7454" spans="5:5">
      <c r="E7454" s="19"/>
    </row>
    <row r="7455" spans="5:5">
      <c r="E7455" s="19"/>
    </row>
    <row r="7456" spans="5:5">
      <c r="E7456" s="19"/>
    </row>
    <row r="7457" spans="5:5">
      <c r="E7457" s="19"/>
    </row>
    <row r="7458" spans="5:5">
      <c r="E7458" s="19"/>
    </row>
    <row r="7459" spans="5:5">
      <c r="E7459" s="19"/>
    </row>
    <row r="7460" spans="5:5">
      <c r="E7460" s="19"/>
    </row>
    <row r="7461" spans="5:5">
      <c r="E7461" s="19"/>
    </row>
    <row r="7462" spans="5:5">
      <c r="E7462" s="19"/>
    </row>
    <row r="7463" spans="5:5">
      <c r="E7463" s="19"/>
    </row>
    <row r="7464" spans="5:5">
      <c r="E7464" s="19"/>
    </row>
    <row r="7465" spans="5:5">
      <c r="E7465" s="19"/>
    </row>
    <row r="7466" spans="5:5">
      <c r="E7466" s="19"/>
    </row>
    <row r="7467" spans="5:5">
      <c r="E7467" s="19"/>
    </row>
    <row r="7468" spans="5:5">
      <c r="E7468" s="19"/>
    </row>
    <row r="7469" spans="5:5">
      <c r="E7469" s="19"/>
    </row>
    <row r="7470" spans="5:5">
      <c r="E7470" s="19"/>
    </row>
    <row r="7471" spans="5:5">
      <c r="E7471" s="19"/>
    </row>
    <row r="7472" spans="5:5">
      <c r="E7472" s="19"/>
    </row>
    <row r="7473" spans="5:5">
      <c r="E7473" s="19"/>
    </row>
    <row r="7474" spans="5:5">
      <c r="E7474" s="19"/>
    </row>
    <row r="7475" spans="5:5">
      <c r="E7475" s="19"/>
    </row>
    <row r="7476" spans="5:5">
      <c r="E7476" s="19"/>
    </row>
    <row r="7477" spans="5:5">
      <c r="E7477" s="19"/>
    </row>
    <row r="7478" spans="5:5">
      <c r="E7478" s="19"/>
    </row>
    <row r="7479" spans="5:5">
      <c r="E7479" s="19"/>
    </row>
    <row r="7480" spans="5:5">
      <c r="E7480" s="19"/>
    </row>
    <row r="7481" spans="5:5">
      <c r="E7481" s="19"/>
    </row>
    <row r="7482" spans="5:5">
      <c r="E7482" s="19"/>
    </row>
    <row r="7483" spans="5:5">
      <c r="E7483" s="19"/>
    </row>
    <row r="7484" spans="5:5">
      <c r="E7484" s="19"/>
    </row>
    <row r="7485" spans="5:5">
      <c r="E7485" s="19"/>
    </row>
    <row r="7486" spans="5:5">
      <c r="E7486" s="19"/>
    </row>
    <row r="7487" spans="5:5">
      <c r="E7487" s="19"/>
    </row>
    <row r="7488" spans="5:5">
      <c r="E7488" s="19"/>
    </row>
    <row r="7489" spans="5:5">
      <c r="E7489" s="19"/>
    </row>
    <row r="7490" spans="5:5">
      <c r="E7490" s="19"/>
    </row>
    <row r="7491" spans="5:5">
      <c r="E7491" s="19"/>
    </row>
    <row r="7492" spans="5:5">
      <c r="E7492" s="19"/>
    </row>
    <row r="7493" spans="5:5">
      <c r="E7493" s="19"/>
    </row>
    <row r="7494" spans="5:5">
      <c r="E7494" s="19"/>
    </row>
    <row r="7495" spans="5:5">
      <c r="E7495" s="19"/>
    </row>
    <row r="7496" spans="5:5">
      <c r="E7496" s="19"/>
    </row>
    <row r="7497" spans="5:5">
      <c r="E7497" s="19"/>
    </row>
    <row r="7498" spans="5:5">
      <c r="E7498" s="19"/>
    </row>
    <row r="7499" spans="5:5">
      <c r="E7499" s="19"/>
    </row>
    <row r="7500" spans="5:5">
      <c r="E7500" s="19"/>
    </row>
    <row r="7501" spans="5:5">
      <c r="E7501" s="19"/>
    </row>
    <row r="7502" spans="5:5">
      <c r="E7502" s="19"/>
    </row>
    <row r="7503" spans="5:5">
      <c r="E7503" s="19"/>
    </row>
    <row r="7504" spans="5:5">
      <c r="E7504" s="19"/>
    </row>
    <row r="7505" spans="5:5">
      <c r="E7505" s="19"/>
    </row>
    <row r="7506" spans="5:5">
      <c r="E7506" s="19"/>
    </row>
    <row r="7507" spans="5:5">
      <c r="E7507" s="19"/>
    </row>
    <row r="7508" spans="5:5">
      <c r="E7508" s="19"/>
    </row>
    <row r="7509" spans="5:5">
      <c r="E7509" s="19"/>
    </row>
    <row r="7510" spans="5:5">
      <c r="E7510" s="19"/>
    </row>
    <row r="7511" spans="5:5">
      <c r="E7511" s="19"/>
    </row>
    <row r="7512" spans="5:5">
      <c r="E7512" s="19"/>
    </row>
    <row r="7513" spans="5:5">
      <c r="E7513" s="19"/>
    </row>
    <row r="7514" spans="5:5">
      <c r="E7514" s="19"/>
    </row>
    <row r="7515" spans="5:5">
      <c r="E7515" s="19"/>
    </row>
    <row r="7516" spans="5:5">
      <c r="E7516" s="19"/>
    </row>
    <row r="7517" spans="5:5">
      <c r="E7517" s="19"/>
    </row>
    <row r="7518" spans="5:5">
      <c r="E7518" s="19"/>
    </row>
    <row r="7519" spans="5:5">
      <c r="E7519" s="19"/>
    </row>
    <row r="7520" spans="5:5">
      <c r="E7520" s="19"/>
    </row>
    <row r="7521" spans="5:5">
      <c r="E7521" s="19"/>
    </row>
    <row r="7522" spans="5:5">
      <c r="E7522" s="19"/>
    </row>
    <row r="7523" spans="5:5">
      <c r="E7523" s="19"/>
    </row>
    <row r="7524" spans="5:5">
      <c r="E7524" s="19"/>
    </row>
    <row r="7525" spans="5:5">
      <c r="E7525" s="19"/>
    </row>
    <row r="7526" spans="5:5">
      <c r="E7526" s="19"/>
    </row>
    <row r="7527" spans="5:5">
      <c r="E7527" s="19"/>
    </row>
    <row r="7528" spans="5:5">
      <c r="E7528" s="19"/>
    </row>
    <row r="7529" spans="5:5">
      <c r="E7529" s="19"/>
    </row>
    <row r="7530" spans="5:5">
      <c r="E7530" s="19"/>
    </row>
    <row r="7531" spans="5:5">
      <c r="E7531" s="19"/>
    </row>
    <row r="7532" spans="5:5">
      <c r="E7532" s="19"/>
    </row>
    <row r="7533" spans="5:5">
      <c r="E7533" s="19"/>
    </row>
    <row r="7534" spans="5:5">
      <c r="E7534" s="19"/>
    </row>
    <row r="7535" spans="5:5">
      <c r="E7535" s="19"/>
    </row>
    <row r="7536" spans="5:5">
      <c r="E7536" s="19"/>
    </row>
    <row r="7537" spans="5:5">
      <c r="E7537" s="19"/>
    </row>
    <row r="7538" spans="5:5">
      <c r="E7538" s="19"/>
    </row>
    <row r="7539" spans="5:5">
      <c r="E7539" s="19"/>
    </row>
    <row r="7540" spans="5:5">
      <c r="E7540" s="19"/>
    </row>
    <row r="7541" spans="5:5">
      <c r="E7541" s="19"/>
    </row>
    <row r="7542" spans="5:5">
      <c r="E7542" s="19"/>
    </row>
    <row r="7543" spans="5:5">
      <c r="E7543" s="19"/>
    </row>
    <row r="7544" spans="5:5">
      <c r="E7544" s="19"/>
    </row>
    <row r="7545" spans="5:5">
      <c r="E7545" s="19"/>
    </row>
    <row r="7546" spans="5:5">
      <c r="E7546" s="19"/>
    </row>
    <row r="7547" spans="5:5">
      <c r="E7547" s="19"/>
    </row>
    <row r="7548" spans="5:5">
      <c r="E7548" s="19"/>
    </row>
    <row r="7549" spans="5:5">
      <c r="E7549" s="19"/>
    </row>
    <row r="7550" spans="5:5">
      <c r="E7550" s="19"/>
    </row>
    <row r="7551" spans="5:5">
      <c r="E7551" s="19"/>
    </row>
    <row r="7552" spans="5:5">
      <c r="E7552" s="19"/>
    </row>
    <row r="7553" spans="5:5">
      <c r="E7553" s="19"/>
    </row>
    <row r="7554" spans="5:5">
      <c r="E7554" s="19"/>
    </row>
    <row r="7555" spans="5:5">
      <c r="E7555" s="19"/>
    </row>
    <row r="7556" spans="5:5">
      <c r="E7556" s="19"/>
    </row>
    <row r="7557" spans="5:5">
      <c r="E7557" s="19"/>
    </row>
    <row r="7558" spans="5:5">
      <c r="E7558" s="19"/>
    </row>
    <row r="7559" spans="5:5">
      <c r="E7559" s="19"/>
    </row>
    <row r="7560" spans="5:5">
      <c r="E7560" s="19"/>
    </row>
    <row r="7561" spans="5:5">
      <c r="E7561" s="19"/>
    </row>
    <row r="7562" spans="5:5">
      <c r="E7562" s="19"/>
    </row>
    <row r="7563" spans="5:5">
      <c r="E7563" s="19"/>
    </row>
    <row r="7564" spans="5:5">
      <c r="E7564" s="19"/>
    </row>
    <row r="7565" spans="5:5">
      <c r="E7565" s="19"/>
    </row>
    <row r="7566" spans="5:5">
      <c r="E7566" s="19"/>
    </row>
    <row r="7567" spans="5:5">
      <c r="E7567" s="19"/>
    </row>
    <row r="7568" spans="5:5">
      <c r="E7568" s="19"/>
    </row>
    <row r="7569" spans="5:5">
      <c r="E7569" s="19"/>
    </row>
    <row r="7570" spans="5:5">
      <c r="E7570" s="19"/>
    </row>
    <row r="7571" spans="5:5">
      <c r="E7571" s="19"/>
    </row>
    <row r="7572" spans="5:5">
      <c r="E7572" s="19"/>
    </row>
    <row r="7573" spans="5:5">
      <c r="E7573" s="19"/>
    </row>
    <row r="7574" spans="5:5">
      <c r="E7574" s="19"/>
    </row>
    <row r="7575" spans="5:5">
      <c r="E7575" s="19"/>
    </row>
    <row r="7576" spans="5:5">
      <c r="E7576" s="19"/>
    </row>
    <row r="7577" spans="5:5">
      <c r="E7577" s="19"/>
    </row>
    <row r="7578" spans="5:5">
      <c r="E7578" s="19"/>
    </row>
    <row r="7579" spans="5:5">
      <c r="E7579" s="19"/>
    </row>
    <row r="7580" spans="5:5">
      <c r="E7580" s="19"/>
    </row>
    <row r="7581" spans="5:5">
      <c r="E7581" s="19"/>
    </row>
    <row r="7582" spans="5:5">
      <c r="E7582" s="19"/>
    </row>
    <row r="7583" spans="5:5">
      <c r="E7583" s="19"/>
    </row>
    <row r="7584" spans="5:5">
      <c r="E7584" s="19"/>
    </row>
    <row r="7585" spans="5:5">
      <c r="E7585" s="19"/>
    </row>
    <row r="7586" spans="5:5">
      <c r="E7586" s="19"/>
    </row>
    <row r="7587" spans="5:5">
      <c r="E7587" s="19"/>
    </row>
    <row r="7588" spans="5:5">
      <c r="E7588" s="19"/>
    </row>
    <row r="7589" spans="5:5">
      <c r="E7589" s="19"/>
    </row>
    <row r="7590" spans="5:5">
      <c r="E7590" s="19"/>
    </row>
    <row r="7591" spans="5:5">
      <c r="E7591" s="19"/>
    </row>
    <row r="7592" spans="5:5">
      <c r="E7592" s="19"/>
    </row>
    <row r="7593" spans="5:5">
      <c r="E7593" s="19"/>
    </row>
    <row r="7594" spans="5:5">
      <c r="E7594" s="19"/>
    </row>
    <row r="7595" spans="5:5">
      <c r="E7595" s="19"/>
    </row>
    <row r="7596" spans="5:5">
      <c r="E7596" s="19"/>
    </row>
    <row r="7597" spans="5:5">
      <c r="E7597" s="19"/>
    </row>
    <row r="7598" spans="5:5">
      <c r="E7598" s="19"/>
    </row>
    <row r="7599" spans="5:5">
      <c r="E7599" s="19"/>
    </row>
    <row r="7600" spans="5:5">
      <c r="E7600" s="19"/>
    </row>
    <row r="7601" spans="5:5">
      <c r="E7601" s="19"/>
    </row>
    <row r="7602" spans="5:5">
      <c r="E7602" s="19"/>
    </row>
    <row r="7603" spans="5:5">
      <c r="E7603" s="19"/>
    </row>
    <row r="7604" spans="5:5">
      <c r="E7604" s="19"/>
    </row>
    <row r="7605" spans="5:5">
      <c r="E7605" s="19"/>
    </row>
    <row r="7606" spans="5:5">
      <c r="E7606" s="19"/>
    </row>
    <row r="7607" spans="5:5">
      <c r="E7607" s="19"/>
    </row>
    <row r="7608" spans="5:5">
      <c r="E7608" s="19"/>
    </row>
    <row r="7609" spans="5:5">
      <c r="E7609" s="19"/>
    </row>
    <row r="7610" spans="5:5">
      <c r="E7610" s="19"/>
    </row>
    <row r="7611" spans="5:5">
      <c r="E7611" s="19"/>
    </row>
    <row r="7612" spans="5:5">
      <c r="E7612" s="19"/>
    </row>
    <row r="7613" spans="5:5">
      <c r="E7613" s="19"/>
    </row>
    <row r="7614" spans="5:5">
      <c r="E7614" s="19"/>
    </row>
    <row r="7615" spans="5:5">
      <c r="E7615" s="19"/>
    </row>
    <row r="7616" spans="5:5">
      <c r="E7616" s="19"/>
    </row>
    <row r="7617" spans="5:5">
      <c r="E7617" s="19"/>
    </row>
    <row r="7618" spans="5:5">
      <c r="E7618" s="19"/>
    </row>
    <row r="7619" spans="5:5">
      <c r="E7619" s="19"/>
    </row>
    <row r="7620" spans="5:5">
      <c r="E7620" s="19"/>
    </row>
    <row r="7621" spans="5:5">
      <c r="E7621" s="19"/>
    </row>
    <row r="7622" spans="5:5">
      <c r="E7622" s="19"/>
    </row>
    <row r="7623" spans="5:5">
      <c r="E7623" s="19"/>
    </row>
    <row r="7624" spans="5:5">
      <c r="E7624" s="19"/>
    </row>
    <row r="7625" spans="5:5">
      <c r="E7625" s="19"/>
    </row>
    <row r="7626" spans="5:5">
      <c r="E7626" s="19"/>
    </row>
    <row r="7627" spans="5:5">
      <c r="E7627" s="19"/>
    </row>
    <row r="7628" spans="5:5">
      <c r="E7628" s="19"/>
    </row>
    <row r="7629" spans="5:5">
      <c r="E7629" s="19"/>
    </row>
    <row r="7630" spans="5:5">
      <c r="E7630" s="19"/>
    </row>
    <row r="7631" spans="5:5">
      <c r="E7631" s="19"/>
    </row>
    <row r="7632" spans="5:5">
      <c r="E7632" s="19"/>
    </row>
    <row r="7633" spans="5:5">
      <c r="E7633" s="19"/>
    </row>
    <row r="7634" spans="5:5">
      <c r="E7634" s="19"/>
    </row>
    <row r="7635" spans="5:5">
      <c r="E7635" s="19"/>
    </row>
    <row r="7636" spans="5:5">
      <c r="E7636" s="19"/>
    </row>
    <row r="7637" spans="5:5">
      <c r="E7637" s="19"/>
    </row>
    <row r="7638" spans="5:5">
      <c r="E7638" s="19"/>
    </row>
    <row r="7639" spans="5:5">
      <c r="E7639" s="19"/>
    </row>
    <row r="7640" spans="5:5">
      <c r="E7640" s="19"/>
    </row>
    <row r="7641" spans="5:5">
      <c r="E7641" s="19"/>
    </row>
    <row r="7642" spans="5:5">
      <c r="E7642" s="19"/>
    </row>
    <row r="7643" spans="5:5">
      <c r="E7643" s="19"/>
    </row>
    <row r="7644" spans="5:5">
      <c r="E7644" s="19"/>
    </row>
    <row r="7645" spans="5:5">
      <c r="E7645" s="19"/>
    </row>
    <row r="7646" spans="5:5">
      <c r="E7646" s="19"/>
    </row>
    <row r="7647" spans="5:5">
      <c r="E7647" s="19"/>
    </row>
    <row r="7648" spans="5:5">
      <c r="E7648" s="19"/>
    </row>
    <row r="7649" spans="5:5">
      <c r="E7649" s="19"/>
    </row>
    <row r="7650" spans="5:5">
      <c r="E7650" s="19"/>
    </row>
    <row r="7651" spans="5:5">
      <c r="E7651" s="19"/>
    </row>
    <row r="7652" spans="5:5">
      <c r="E7652" s="19"/>
    </row>
    <row r="7653" spans="5:5">
      <c r="E7653" s="19"/>
    </row>
    <row r="7654" spans="5:5">
      <c r="E7654" s="19"/>
    </row>
    <row r="7655" spans="5:5">
      <c r="E7655" s="19"/>
    </row>
    <row r="7656" spans="5:5">
      <c r="E7656" s="19"/>
    </row>
    <row r="7657" spans="5:5">
      <c r="E7657" s="19"/>
    </row>
    <row r="7658" spans="5:5">
      <c r="E7658" s="19"/>
    </row>
    <row r="7659" spans="5:5">
      <c r="E7659" s="19"/>
    </row>
    <row r="7660" spans="5:5">
      <c r="E7660" s="19"/>
    </row>
    <row r="7661" spans="5:5">
      <c r="E7661" s="19"/>
    </row>
    <row r="7662" spans="5:5">
      <c r="E7662" s="19"/>
    </row>
    <row r="7663" spans="5:5">
      <c r="E7663" s="19"/>
    </row>
    <row r="7664" spans="5:5">
      <c r="E7664" s="19"/>
    </row>
    <row r="7665" spans="5:5">
      <c r="E7665" s="19"/>
    </row>
    <row r="7666" spans="5:5">
      <c r="E7666" s="19"/>
    </row>
    <row r="7667" spans="5:5">
      <c r="E7667" s="19"/>
    </row>
    <row r="7668" spans="5:5">
      <c r="E7668" s="19"/>
    </row>
    <row r="7669" spans="5:5">
      <c r="E7669" s="19"/>
    </row>
    <row r="7670" spans="5:5">
      <c r="E7670" s="19"/>
    </row>
    <row r="7671" spans="5:5">
      <c r="E7671" s="19"/>
    </row>
    <row r="7672" spans="5:5">
      <c r="E7672" s="19"/>
    </row>
    <row r="7673" spans="5:5">
      <c r="E7673" s="19"/>
    </row>
    <row r="7674" spans="5:5">
      <c r="E7674" s="19"/>
    </row>
    <row r="7675" spans="5:5">
      <c r="E7675" s="19"/>
    </row>
    <row r="7676" spans="5:5">
      <c r="E7676" s="19"/>
    </row>
    <row r="7677" spans="5:5">
      <c r="E7677" s="19"/>
    </row>
    <row r="7678" spans="5:5">
      <c r="E7678" s="19"/>
    </row>
    <row r="7679" spans="5:5">
      <c r="E7679" s="19"/>
    </row>
    <row r="7680" spans="5:5">
      <c r="E7680" s="19"/>
    </row>
    <row r="7681" spans="5:5">
      <c r="E7681" s="19"/>
    </row>
    <row r="7682" spans="5:5">
      <c r="E7682" s="19"/>
    </row>
    <row r="7683" spans="5:5">
      <c r="E7683" s="19"/>
    </row>
    <row r="7684" spans="5:5">
      <c r="E7684" s="19"/>
    </row>
    <row r="7685" spans="5:5">
      <c r="E7685" s="19"/>
    </row>
    <row r="7686" spans="5:5">
      <c r="E7686" s="19"/>
    </row>
    <row r="7687" spans="5:5">
      <c r="E7687" s="19"/>
    </row>
    <row r="7688" spans="5:5">
      <c r="E7688" s="19"/>
    </row>
    <row r="7689" spans="5:5">
      <c r="E7689" s="19"/>
    </row>
    <row r="7690" spans="5:5">
      <c r="E7690" s="19"/>
    </row>
    <row r="7691" spans="5:5">
      <c r="E7691" s="19"/>
    </row>
    <row r="7692" spans="5:5">
      <c r="E7692" s="19"/>
    </row>
    <row r="7693" spans="5:5">
      <c r="E7693" s="19"/>
    </row>
    <row r="7694" spans="5:5">
      <c r="E7694" s="19"/>
    </row>
    <row r="7695" spans="5:5">
      <c r="E7695" s="19"/>
    </row>
    <row r="7696" spans="5:5">
      <c r="E7696" s="19"/>
    </row>
    <row r="7697" spans="5:5">
      <c r="E7697" s="19"/>
    </row>
    <row r="7698" spans="5:5">
      <c r="E7698" s="19"/>
    </row>
    <row r="7699" spans="5:5">
      <c r="E7699" s="19"/>
    </row>
    <row r="7700" spans="5:5">
      <c r="E7700" s="19"/>
    </row>
    <row r="7701" spans="5:5">
      <c r="E7701" s="19"/>
    </row>
    <row r="7702" spans="5:5">
      <c r="E7702" s="19"/>
    </row>
    <row r="7703" spans="5:5">
      <c r="E7703" s="19"/>
    </row>
    <row r="7704" spans="5:5">
      <c r="E7704" s="19"/>
    </row>
    <row r="7705" spans="5:5">
      <c r="E7705" s="19"/>
    </row>
    <row r="7706" spans="5:5">
      <c r="E7706" s="19"/>
    </row>
    <row r="7707" spans="5:5">
      <c r="E7707" s="19"/>
    </row>
    <row r="7708" spans="5:5">
      <c r="E7708" s="19"/>
    </row>
    <row r="7709" spans="5:5">
      <c r="E7709" s="19"/>
    </row>
    <row r="7710" spans="5:5">
      <c r="E7710" s="19"/>
    </row>
    <row r="7711" spans="5:5">
      <c r="E7711" s="19"/>
    </row>
    <row r="7712" spans="5:5">
      <c r="E7712" s="19"/>
    </row>
    <row r="7713" spans="5:5">
      <c r="E7713" s="19"/>
    </row>
    <row r="7714" spans="5:5">
      <c r="E7714" s="19"/>
    </row>
    <row r="7715" spans="5:5">
      <c r="E7715" s="19"/>
    </row>
    <row r="7716" spans="5:5">
      <c r="E7716" s="19"/>
    </row>
    <row r="7717" spans="5:5">
      <c r="E7717" s="19"/>
    </row>
    <row r="7718" spans="5:5">
      <c r="E7718" s="19"/>
    </row>
    <row r="7719" spans="5:5">
      <c r="E7719" s="19"/>
    </row>
    <row r="7720" spans="5:5">
      <c r="E7720" s="19"/>
    </row>
    <row r="7721" spans="5:5">
      <c r="E7721" s="19"/>
    </row>
    <row r="7722" spans="5:5">
      <c r="E7722" s="19"/>
    </row>
    <row r="7723" spans="5:5">
      <c r="E7723" s="19"/>
    </row>
    <row r="7724" spans="5:5">
      <c r="E7724" s="19"/>
    </row>
    <row r="7725" spans="5:5">
      <c r="E7725" s="19"/>
    </row>
    <row r="7726" spans="5:5">
      <c r="E7726" s="19"/>
    </row>
    <row r="7727" spans="5:5">
      <c r="E7727" s="19"/>
    </row>
    <row r="7728" spans="5:5">
      <c r="E7728" s="19"/>
    </row>
    <row r="7729" spans="5:5">
      <c r="E7729" s="19"/>
    </row>
    <row r="7730" spans="5:5">
      <c r="E7730" s="19"/>
    </row>
    <row r="7731" spans="5:5">
      <c r="E7731" s="19"/>
    </row>
    <row r="7732" spans="5:5">
      <c r="E7732" s="19"/>
    </row>
    <row r="7733" spans="5:5">
      <c r="E7733" s="19"/>
    </row>
    <row r="7734" spans="5:5">
      <c r="E7734" s="19"/>
    </row>
    <row r="7735" spans="5:5">
      <c r="E7735" s="19"/>
    </row>
    <row r="7736" spans="5:5">
      <c r="E7736" s="19"/>
    </row>
    <row r="7737" spans="5:5">
      <c r="E7737" s="19"/>
    </row>
    <row r="7738" spans="5:5">
      <c r="E7738" s="19"/>
    </row>
    <row r="7739" spans="5:5">
      <c r="E7739" s="19"/>
    </row>
    <row r="7740" spans="5:5">
      <c r="E7740" s="19"/>
    </row>
    <row r="7741" spans="5:5">
      <c r="E7741" s="19"/>
    </row>
    <row r="7742" spans="5:5">
      <c r="E7742" s="19"/>
    </row>
    <row r="7743" spans="5:5">
      <c r="E7743" s="19"/>
    </row>
    <row r="7744" spans="5:5">
      <c r="E7744" s="19"/>
    </row>
    <row r="7745" spans="5:5">
      <c r="E7745" s="19"/>
    </row>
    <row r="7746" spans="5:5">
      <c r="E7746" s="19"/>
    </row>
    <row r="7747" spans="5:5">
      <c r="E7747" s="19"/>
    </row>
    <row r="7748" spans="5:5">
      <c r="E7748" s="19"/>
    </row>
    <row r="7749" spans="5:5">
      <c r="E7749" s="19"/>
    </row>
    <row r="7750" spans="5:5">
      <c r="E7750" s="19"/>
    </row>
    <row r="7751" spans="5:5">
      <c r="E7751" s="19"/>
    </row>
    <row r="7752" spans="5:5">
      <c r="E7752" s="19"/>
    </row>
    <row r="7753" spans="5:5">
      <c r="E7753" s="19"/>
    </row>
    <row r="7754" spans="5:5">
      <c r="E7754" s="19"/>
    </row>
    <row r="7755" spans="5:5">
      <c r="E7755" s="19"/>
    </row>
    <row r="7756" spans="5:5">
      <c r="E7756" s="19"/>
    </row>
    <row r="7757" spans="5:5">
      <c r="E7757" s="19"/>
    </row>
    <row r="7758" spans="5:5">
      <c r="E7758" s="19"/>
    </row>
    <row r="7759" spans="5:5">
      <c r="E7759" s="19"/>
    </row>
    <row r="7760" spans="5:5">
      <c r="E7760" s="19"/>
    </row>
    <row r="7761" spans="5:5">
      <c r="E7761" s="19"/>
    </row>
    <row r="7762" spans="5:5">
      <c r="E7762" s="19"/>
    </row>
    <row r="7763" spans="5:5">
      <c r="E7763" s="19"/>
    </row>
    <row r="7764" spans="5:5">
      <c r="E7764" s="19"/>
    </row>
    <row r="7765" spans="5:5">
      <c r="E7765" s="19"/>
    </row>
    <row r="7766" spans="5:5">
      <c r="E7766" s="19"/>
    </row>
    <row r="7767" spans="5:5">
      <c r="E7767" s="19"/>
    </row>
    <row r="7768" spans="5:5">
      <c r="E7768" s="19"/>
    </row>
    <row r="7769" spans="5:5">
      <c r="E7769" s="19"/>
    </row>
    <row r="7770" spans="5:5">
      <c r="E7770" s="19"/>
    </row>
    <row r="7771" spans="5:5">
      <c r="E7771" s="19"/>
    </row>
    <row r="7772" spans="5:5">
      <c r="E7772" s="19"/>
    </row>
    <row r="7773" spans="5:5">
      <c r="E7773" s="19"/>
    </row>
    <row r="7774" spans="5:5">
      <c r="E7774" s="19"/>
    </row>
    <row r="7775" spans="5:5">
      <c r="E7775" s="19"/>
    </row>
    <row r="7776" spans="5:5">
      <c r="E7776" s="19"/>
    </row>
    <row r="7777" spans="5:5">
      <c r="E7777" s="19"/>
    </row>
    <row r="7778" spans="5:5">
      <c r="E7778" s="19"/>
    </row>
    <row r="7779" spans="5:5">
      <c r="E7779" s="19"/>
    </row>
    <row r="7780" spans="5:5">
      <c r="E7780" s="19"/>
    </row>
    <row r="7781" spans="5:5">
      <c r="E7781" s="19"/>
    </row>
    <row r="7782" spans="5:5">
      <c r="E7782" s="19"/>
    </row>
    <row r="7783" spans="5:5">
      <c r="E7783" s="19"/>
    </row>
    <row r="7784" spans="5:5">
      <c r="E7784" s="19"/>
    </row>
    <row r="7785" spans="5:5">
      <c r="E7785" s="19"/>
    </row>
    <row r="7786" spans="5:5">
      <c r="E7786" s="19"/>
    </row>
    <row r="7787" spans="5:5">
      <c r="E7787" s="19"/>
    </row>
    <row r="7788" spans="5:5">
      <c r="E7788" s="19"/>
    </row>
    <row r="7789" spans="5:5">
      <c r="E7789" s="19"/>
    </row>
    <row r="7790" spans="5:5">
      <c r="E7790" s="19"/>
    </row>
    <row r="7791" spans="5:5">
      <c r="E7791" s="19"/>
    </row>
    <row r="7792" spans="5:5">
      <c r="E7792" s="19"/>
    </row>
    <row r="7793" spans="5:5">
      <c r="E7793" s="19"/>
    </row>
    <row r="7794" spans="5:5">
      <c r="E7794" s="19"/>
    </row>
    <row r="7795" spans="5:5">
      <c r="E7795" s="19"/>
    </row>
    <row r="7796" spans="5:5">
      <c r="E7796" s="19"/>
    </row>
    <row r="7797" spans="5:5">
      <c r="E7797" s="19"/>
    </row>
    <row r="7798" spans="5:5">
      <c r="E7798" s="19"/>
    </row>
    <row r="7799" spans="5:5">
      <c r="E7799" s="19"/>
    </row>
    <row r="7800" spans="5:5">
      <c r="E7800" s="19"/>
    </row>
    <row r="7801" spans="5:5">
      <c r="E7801" s="19"/>
    </row>
    <row r="7802" spans="5:5">
      <c r="E7802" s="19"/>
    </row>
    <row r="7803" spans="5:5">
      <c r="E7803" s="19"/>
    </row>
    <row r="7804" spans="5:5">
      <c r="E7804" s="19"/>
    </row>
    <row r="7805" spans="5:5">
      <c r="E7805" s="19"/>
    </row>
    <row r="7806" spans="5:5">
      <c r="E7806" s="19"/>
    </row>
    <row r="7807" spans="5:5">
      <c r="E7807" s="19"/>
    </row>
    <row r="7808" spans="5:5">
      <c r="E7808" s="19"/>
    </row>
    <row r="7809" spans="5:5">
      <c r="E7809" s="19"/>
    </row>
    <row r="7810" spans="5:5">
      <c r="E7810" s="19"/>
    </row>
    <row r="7811" spans="5:5">
      <c r="E7811" s="19"/>
    </row>
    <row r="7812" spans="5:5">
      <c r="E7812" s="19"/>
    </row>
    <row r="7813" spans="5:5">
      <c r="E7813" s="19"/>
    </row>
    <row r="7814" spans="5:5">
      <c r="E7814" s="19"/>
    </row>
    <row r="7815" spans="5:5">
      <c r="E7815" s="19"/>
    </row>
    <row r="7816" spans="5:5">
      <c r="E7816" s="19"/>
    </row>
    <row r="7817" spans="5:5">
      <c r="E7817" s="19"/>
    </row>
    <row r="7818" spans="5:5">
      <c r="E7818" s="19"/>
    </row>
    <row r="7819" spans="5:5">
      <c r="E7819" s="19"/>
    </row>
    <row r="7820" spans="5:5">
      <c r="E7820" s="19"/>
    </row>
    <row r="7821" spans="5:5">
      <c r="E7821" s="19"/>
    </row>
    <row r="7822" spans="5:5">
      <c r="E7822" s="19"/>
    </row>
    <row r="7823" spans="5:5">
      <c r="E7823" s="19"/>
    </row>
    <row r="7824" spans="5:5">
      <c r="E7824" s="19"/>
    </row>
    <row r="7825" spans="5:5">
      <c r="E7825" s="19"/>
    </row>
    <row r="7826" spans="5:5">
      <c r="E7826" s="19"/>
    </row>
    <row r="7827" spans="5:5">
      <c r="E7827" s="19"/>
    </row>
    <row r="7828" spans="5:5">
      <c r="E7828" s="19"/>
    </row>
    <row r="7829" spans="5:5">
      <c r="E7829" s="19"/>
    </row>
    <row r="7830" spans="5:5">
      <c r="E7830" s="19"/>
    </row>
    <row r="7831" spans="5:5">
      <c r="E7831" s="19"/>
    </row>
    <row r="7832" spans="5:5">
      <c r="E7832" s="19"/>
    </row>
    <row r="7833" spans="5:5">
      <c r="E7833" s="19"/>
    </row>
    <row r="7834" spans="5:5">
      <c r="E7834" s="19"/>
    </row>
    <row r="7835" spans="5:5">
      <c r="E7835" s="19"/>
    </row>
    <row r="7836" spans="5:5">
      <c r="E7836" s="19"/>
    </row>
    <row r="7837" spans="5:5">
      <c r="E7837" s="19"/>
    </row>
    <row r="7838" spans="5:5">
      <c r="E7838" s="19"/>
    </row>
    <row r="7839" spans="5:5">
      <c r="E7839" s="19"/>
    </row>
    <row r="7840" spans="5:5">
      <c r="E7840" s="19"/>
    </row>
    <row r="7841" spans="5:5">
      <c r="E7841" s="19"/>
    </row>
    <row r="7842" spans="5:5">
      <c r="E7842" s="19"/>
    </row>
    <row r="7843" spans="5:5">
      <c r="E7843" s="19"/>
    </row>
    <row r="7844" spans="5:5">
      <c r="E7844" s="19"/>
    </row>
    <row r="7845" spans="5:5">
      <c r="E7845" s="19"/>
    </row>
    <row r="7846" spans="5:5">
      <c r="E7846" s="19"/>
    </row>
    <row r="7847" spans="5:5">
      <c r="E7847" s="19"/>
    </row>
    <row r="7848" spans="5:5">
      <c r="E7848" s="19"/>
    </row>
    <row r="7849" spans="5:5">
      <c r="E7849" s="19"/>
    </row>
    <row r="7850" spans="5:5">
      <c r="E7850" s="19"/>
    </row>
    <row r="7851" spans="5:5">
      <c r="E7851" s="19"/>
    </row>
    <row r="7852" spans="5:5">
      <c r="E7852" s="19"/>
    </row>
    <row r="7853" spans="5:5">
      <c r="E7853" s="19"/>
    </row>
    <row r="7854" spans="5:5">
      <c r="E7854" s="19"/>
    </row>
    <row r="7855" spans="5:5">
      <c r="E7855" s="19"/>
    </row>
    <row r="7856" spans="5:5">
      <c r="E7856" s="19"/>
    </row>
    <row r="7857" spans="5:5">
      <c r="E7857" s="19"/>
    </row>
    <row r="7858" spans="5:5">
      <c r="E7858" s="19"/>
    </row>
    <row r="7859" spans="5:5">
      <c r="E7859" s="19"/>
    </row>
    <row r="7860" spans="5:5">
      <c r="E7860" s="19"/>
    </row>
    <row r="7861" spans="5:5">
      <c r="E7861" s="19"/>
    </row>
    <row r="7862" spans="5:5">
      <c r="E7862" s="19"/>
    </row>
    <row r="7863" spans="5:5">
      <c r="E7863" s="19"/>
    </row>
    <row r="7864" spans="5:5">
      <c r="E7864" s="19"/>
    </row>
    <row r="7865" spans="5:5">
      <c r="E7865" s="19"/>
    </row>
    <row r="7866" spans="5:5">
      <c r="E7866" s="19"/>
    </row>
    <row r="7867" spans="5:5">
      <c r="E7867" s="19"/>
    </row>
    <row r="7868" spans="5:5">
      <c r="E7868" s="19"/>
    </row>
    <row r="7869" spans="5:5">
      <c r="E7869" s="19"/>
    </row>
    <row r="7870" spans="5:5">
      <c r="E7870" s="19"/>
    </row>
    <row r="7871" spans="5:5">
      <c r="E7871" s="19"/>
    </row>
    <row r="7872" spans="5:5">
      <c r="E7872" s="19"/>
    </row>
    <row r="7873" spans="5:5">
      <c r="E7873" s="19"/>
    </row>
    <row r="7874" spans="5:5">
      <c r="E7874" s="19"/>
    </row>
    <row r="7875" spans="5:5">
      <c r="E7875" s="19"/>
    </row>
    <row r="7876" spans="5:5">
      <c r="E7876" s="19"/>
    </row>
    <row r="7877" spans="5:5">
      <c r="E7877" s="19"/>
    </row>
    <row r="7878" spans="5:5">
      <c r="E7878" s="19"/>
    </row>
    <row r="7879" spans="5:5">
      <c r="E7879" s="19"/>
    </row>
    <row r="7880" spans="5:5">
      <c r="E7880" s="19"/>
    </row>
    <row r="7881" spans="5:5">
      <c r="E7881" s="19"/>
    </row>
    <row r="7882" spans="5:5">
      <c r="E7882" s="19"/>
    </row>
    <row r="7883" spans="5:5">
      <c r="E7883" s="19"/>
    </row>
    <row r="7884" spans="5:5">
      <c r="E7884" s="19"/>
    </row>
    <row r="7885" spans="5:5">
      <c r="E7885" s="19"/>
    </row>
    <row r="7886" spans="5:5">
      <c r="E7886" s="19"/>
    </row>
    <row r="7887" spans="5:5">
      <c r="E7887" s="19"/>
    </row>
    <row r="7888" spans="5:5">
      <c r="E7888" s="19"/>
    </row>
    <row r="7889" spans="5:5">
      <c r="E7889" s="19"/>
    </row>
    <row r="7890" spans="5:5">
      <c r="E7890" s="19"/>
    </row>
    <row r="7891" spans="5:5">
      <c r="E7891" s="19"/>
    </row>
    <row r="7892" spans="5:5">
      <c r="E7892" s="19"/>
    </row>
    <row r="7893" spans="5:5">
      <c r="E7893" s="19"/>
    </row>
    <row r="7894" spans="5:5">
      <c r="E7894" s="19"/>
    </row>
    <row r="7895" spans="5:5">
      <c r="E7895" s="19"/>
    </row>
    <row r="7896" spans="5:5">
      <c r="E7896" s="19"/>
    </row>
    <row r="7897" spans="5:5">
      <c r="E7897" s="19"/>
    </row>
    <row r="7898" spans="5:5">
      <c r="E7898" s="19"/>
    </row>
    <row r="7899" spans="5:5">
      <c r="E7899" s="19"/>
    </row>
    <row r="7900" spans="5:5">
      <c r="E7900" s="19"/>
    </row>
    <row r="7901" spans="5:5">
      <c r="E7901" s="19"/>
    </row>
    <row r="7902" spans="5:5">
      <c r="E7902" s="19"/>
    </row>
    <row r="7903" spans="5:5">
      <c r="E7903" s="19"/>
    </row>
    <row r="7904" spans="5:5">
      <c r="E7904" s="19"/>
    </row>
    <row r="7905" spans="5:5">
      <c r="E7905" s="19"/>
    </row>
    <row r="7906" spans="5:5">
      <c r="E7906" s="19"/>
    </row>
    <row r="7907" spans="5:5">
      <c r="E7907" s="19"/>
    </row>
    <row r="7908" spans="5:5">
      <c r="E7908" s="19"/>
    </row>
    <row r="7909" spans="5:5">
      <c r="E7909" s="19"/>
    </row>
    <row r="7910" spans="5:5">
      <c r="E7910" s="19"/>
    </row>
    <row r="7911" spans="5:5">
      <c r="E7911" s="19"/>
    </row>
    <row r="7912" spans="5:5">
      <c r="E7912" s="19"/>
    </row>
    <row r="7913" spans="5:5">
      <c r="E7913" s="19"/>
    </row>
    <row r="7914" spans="5:5">
      <c r="E7914" s="19"/>
    </row>
    <row r="7915" spans="5:5">
      <c r="E7915" s="19"/>
    </row>
    <row r="7916" spans="5:5">
      <c r="E7916" s="19"/>
    </row>
    <row r="7917" spans="5:5">
      <c r="E7917" s="19"/>
    </row>
    <row r="7918" spans="5:5">
      <c r="E7918" s="19"/>
    </row>
    <row r="7919" spans="5:5">
      <c r="E7919" s="19"/>
    </row>
    <row r="7920" spans="5:5">
      <c r="E7920" s="19"/>
    </row>
    <row r="7921" spans="5:5">
      <c r="E7921" s="19"/>
    </row>
    <row r="7922" spans="5:5">
      <c r="E7922" s="19"/>
    </row>
    <row r="7923" spans="5:5">
      <c r="E7923" s="19"/>
    </row>
    <row r="7924" spans="5:5">
      <c r="E7924" s="19"/>
    </row>
    <row r="7925" spans="5:5">
      <c r="E7925" s="19"/>
    </row>
    <row r="7926" spans="5:5">
      <c r="E7926" s="19"/>
    </row>
    <row r="7927" spans="5:5">
      <c r="E7927" s="19"/>
    </row>
    <row r="7928" spans="5:5">
      <c r="E7928" s="19"/>
    </row>
    <row r="7929" spans="5:5">
      <c r="E7929" s="19"/>
    </row>
    <row r="7930" spans="5:5">
      <c r="E7930" s="19"/>
    </row>
    <row r="7931" spans="5:5">
      <c r="E7931" s="19"/>
    </row>
    <row r="7932" spans="5:5">
      <c r="E7932" s="19"/>
    </row>
    <row r="7933" spans="5:5">
      <c r="E7933" s="19"/>
    </row>
    <row r="7934" spans="5:5">
      <c r="E7934" s="19"/>
    </row>
    <row r="7935" spans="5:5">
      <c r="E7935" s="19"/>
    </row>
    <row r="7936" spans="5:5">
      <c r="E7936" s="19"/>
    </row>
    <row r="7937" spans="5:5">
      <c r="E7937" s="19"/>
    </row>
    <row r="7938" spans="5:5">
      <c r="E7938" s="19"/>
    </row>
    <row r="7939" spans="5:5">
      <c r="E7939" s="19"/>
    </row>
    <row r="7940" spans="5:5">
      <c r="E7940" s="19"/>
    </row>
    <row r="7941" spans="5:5">
      <c r="E7941" s="19"/>
    </row>
    <row r="7942" spans="5:5">
      <c r="E7942" s="19"/>
    </row>
    <row r="7943" spans="5:5">
      <c r="E7943" s="19"/>
    </row>
    <row r="7944" spans="5:5">
      <c r="E7944" s="19"/>
    </row>
    <row r="7945" spans="5:5">
      <c r="E7945" s="19"/>
    </row>
    <row r="7946" spans="5:5">
      <c r="E7946" s="19"/>
    </row>
    <row r="7947" spans="5:5">
      <c r="E7947" s="19"/>
    </row>
    <row r="7948" spans="5:5">
      <c r="E7948" s="19"/>
    </row>
    <row r="7949" spans="5:5">
      <c r="E7949" s="19"/>
    </row>
    <row r="7950" spans="5:5">
      <c r="E7950" s="19"/>
    </row>
    <row r="7951" spans="5:5">
      <c r="E7951" s="19"/>
    </row>
    <row r="7952" spans="5:5">
      <c r="E7952" s="19"/>
    </row>
    <row r="7953" spans="5:5">
      <c r="E7953" s="19"/>
    </row>
    <row r="7954" spans="5:5">
      <c r="E7954" s="19"/>
    </row>
    <row r="7955" spans="5:5">
      <c r="E7955" s="19"/>
    </row>
    <row r="7956" spans="5:5">
      <c r="E7956" s="19"/>
    </row>
    <row r="7957" spans="5:5">
      <c r="E7957" s="19"/>
    </row>
    <row r="7958" spans="5:5">
      <c r="E7958" s="19"/>
    </row>
    <row r="7959" spans="5:5">
      <c r="E7959" s="19"/>
    </row>
    <row r="7960" spans="5:5">
      <c r="E7960" s="19"/>
    </row>
    <row r="7961" spans="5:5">
      <c r="E7961" s="19"/>
    </row>
    <row r="7962" spans="5:5">
      <c r="E7962" s="19"/>
    </row>
    <row r="7963" spans="5:5">
      <c r="E7963" s="19"/>
    </row>
    <row r="7964" spans="5:5">
      <c r="E7964" s="19"/>
    </row>
    <row r="7965" spans="5:5">
      <c r="E7965" s="19"/>
    </row>
    <row r="7966" spans="5:5">
      <c r="E7966" s="19"/>
    </row>
    <row r="7967" spans="5:5">
      <c r="E7967" s="19"/>
    </row>
    <row r="7968" spans="5:5">
      <c r="E7968" s="19"/>
    </row>
    <row r="7969" spans="5:5">
      <c r="E7969" s="19"/>
    </row>
    <row r="7970" spans="5:5">
      <c r="E7970" s="19"/>
    </row>
    <row r="7971" spans="5:5">
      <c r="E7971" s="19"/>
    </row>
    <row r="7972" spans="5:5">
      <c r="E7972" s="19"/>
    </row>
    <row r="7973" spans="5:5">
      <c r="E7973" s="19"/>
    </row>
    <row r="7974" spans="5:5">
      <c r="E7974" s="19"/>
    </row>
    <row r="7975" spans="5:5">
      <c r="E7975" s="19"/>
    </row>
    <row r="7976" spans="5:5">
      <c r="E7976" s="19"/>
    </row>
    <row r="7977" spans="5:5">
      <c r="E7977" s="19"/>
    </row>
    <row r="7978" spans="5:5">
      <c r="E7978" s="19"/>
    </row>
    <row r="7979" spans="5:5">
      <c r="E7979" s="19"/>
    </row>
    <row r="7980" spans="5:5">
      <c r="E7980" s="19"/>
    </row>
    <row r="7981" spans="5:5">
      <c r="E7981" s="19"/>
    </row>
    <row r="7982" spans="5:5">
      <c r="E7982" s="19"/>
    </row>
    <row r="7983" spans="5:5">
      <c r="E7983" s="19"/>
    </row>
    <row r="7984" spans="5:5">
      <c r="E7984" s="19"/>
    </row>
    <row r="7985" spans="5:5">
      <c r="E7985" s="19"/>
    </row>
    <row r="7986" spans="5:5">
      <c r="E7986" s="19"/>
    </row>
    <row r="7987" spans="5:5">
      <c r="E7987" s="19"/>
    </row>
    <row r="7988" spans="5:5">
      <c r="E7988" s="19"/>
    </row>
    <row r="7989" spans="5:5">
      <c r="E7989" s="19"/>
    </row>
    <row r="7990" spans="5:5">
      <c r="E7990" s="19"/>
    </row>
    <row r="7991" spans="5:5">
      <c r="E7991" s="19"/>
    </row>
    <row r="7992" spans="5:5">
      <c r="E7992" s="19"/>
    </row>
    <row r="7993" spans="5:5">
      <c r="E7993" s="19"/>
    </row>
    <row r="7994" spans="5:5">
      <c r="E7994" s="19"/>
    </row>
    <row r="7995" spans="5:5">
      <c r="E7995" s="19"/>
    </row>
    <row r="7996" spans="5:5">
      <c r="E7996" s="19"/>
    </row>
    <row r="7997" spans="5:5">
      <c r="E7997" s="19"/>
    </row>
    <row r="7998" spans="5:5">
      <c r="E7998" s="19"/>
    </row>
    <row r="7999" spans="5:5">
      <c r="E7999" s="19"/>
    </row>
    <row r="8000" spans="5:5">
      <c r="E8000" s="19"/>
    </row>
    <row r="8001" spans="5:5">
      <c r="E8001" s="19"/>
    </row>
    <row r="8002" spans="5:5">
      <c r="E8002" s="19"/>
    </row>
    <row r="8003" spans="5:5">
      <c r="E8003" s="19"/>
    </row>
    <row r="8004" spans="5:5">
      <c r="E8004" s="19"/>
    </row>
    <row r="8005" spans="5:5">
      <c r="E8005" s="19"/>
    </row>
    <row r="8006" spans="5:5">
      <c r="E8006" s="19"/>
    </row>
    <row r="8007" spans="5:5">
      <c r="E8007" s="19"/>
    </row>
    <row r="8008" spans="5:5">
      <c r="E8008" s="19"/>
    </row>
    <row r="8009" spans="5:5">
      <c r="E8009" s="19"/>
    </row>
    <row r="8010" spans="5:5">
      <c r="E8010" s="19"/>
    </row>
    <row r="8011" spans="5:5">
      <c r="E8011" s="19"/>
    </row>
    <row r="8012" spans="5:5">
      <c r="E8012" s="19"/>
    </row>
    <row r="8013" spans="5:5">
      <c r="E8013" s="19"/>
    </row>
    <row r="8014" spans="5:5">
      <c r="E8014" s="19"/>
    </row>
    <row r="8015" spans="5:5">
      <c r="E8015" s="19"/>
    </row>
    <row r="8016" spans="5:5">
      <c r="E8016" s="19"/>
    </row>
    <row r="8017" spans="5:5">
      <c r="E8017" s="19"/>
    </row>
    <row r="8018" spans="5:5">
      <c r="E8018" s="19"/>
    </row>
    <row r="8019" spans="5:5">
      <c r="E8019" s="19"/>
    </row>
    <row r="8020" spans="5:5">
      <c r="E8020" s="19"/>
    </row>
    <row r="8021" spans="5:5">
      <c r="E8021" s="19"/>
    </row>
    <row r="8022" spans="5:5">
      <c r="E8022" s="19"/>
    </row>
    <row r="8023" spans="5:5">
      <c r="E8023" s="19"/>
    </row>
    <row r="8024" spans="5:5">
      <c r="E8024" s="19"/>
    </row>
    <row r="8025" spans="5:5">
      <c r="E8025" s="19"/>
    </row>
    <row r="8026" spans="5:5">
      <c r="E8026" s="19"/>
    </row>
    <row r="8027" spans="5:5">
      <c r="E8027" s="19"/>
    </row>
    <row r="8028" spans="5:5">
      <c r="E8028" s="19"/>
    </row>
    <row r="8029" spans="5:5">
      <c r="E8029" s="19"/>
    </row>
    <row r="8030" spans="5:5">
      <c r="E8030" s="19"/>
    </row>
    <row r="8031" spans="5:5">
      <c r="E8031" s="19"/>
    </row>
    <row r="8032" spans="5:5">
      <c r="E8032" s="19"/>
    </row>
    <row r="8033" spans="5:5">
      <c r="E8033" s="19"/>
    </row>
    <row r="8034" spans="5:5">
      <c r="E8034" s="19"/>
    </row>
    <row r="8035" spans="5:5">
      <c r="E8035" s="19"/>
    </row>
    <row r="8036" spans="5:5">
      <c r="E8036" s="19"/>
    </row>
    <row r="8037" spans="5:5">
      <c r="E8037" s="19"/>
    </row>
    <row r="8038" spans="5:5">
      <c r="E8038" s="19"/>
    </row>
    <row r="8039" spans="5:5">
      <c r="E8039" s="19"/>
    </row>
    <row r="8040" spans="5:5">
      <c r="E8040" s="19"/>
    </row>
    <row r="8041" spans="5:5">
      <c r="E8041" s="19"/>
    </row>
    <row r="8042" spans="5:5">
      <c r="E8042" s="19"/>
    </row>
    <row r="8043" spans="5:5">
      <c r="E8043" s="19"/>
    </row>
    <row r="8044" spans="5:5">
      <c r="E8044" s="19"/>
    </row>
    <row r="8045" spans="5:5">
      <c r="E8045" s="19"/>
    </row>
    <row r="8046" spans="5:5">
      <c r="E8046" s="19"/>
    </row>
    <row r="8047" spans="5:5">
      <c r="E8047" s="19"/>
    </row>
    <row r="8048" spans="5:5">
      <c r="E8048" s="19"/>
    </row>
    <row r="8049" spans="5:5">
      <c r="E8049" s="19"/>
    </row>
    <row r="8050" spans="5:5">
      <c r="E8050" s="19"/>
    </row>
    <row r="8051" spans="5:5">
      <c r="E8051" s="19"/>
    </row>
    <row r="8052" spans="5:5">
      <c r="E8052" s="19"/>
    </row>
    <row r="8053" spans="5:5">
      <c r="E8053" s="19"/>
    </row>
    <row r="8054" spans="5:5">
      <c r="E8054" s="19"/>
    </row>
    <row r="8055" spans="5:5">
      <c r="E8055" s="19"/>
    </row>
    <row r="8056" spans="5:5">
      <c r="E8056" s="19"/>
    </row>
    <row r="8057" spans="5:5">
      <c r="E8057" s="19"/>
    </row>
    <row r="8058" spans="5:5">
      <c r="E8058" s="19"/>
    </row>
    <row r="8059" spans="5:5">
      <c r="E8059" s="19"/>
    </row>
    <row r="8060" spans="5:5">
      <c r="E8060" s="19"/>
    </row>
    <row r="8061" spans="5:5">
      <c r="E8061" s="19"/>
    </row>
    <row r="8062" spans="5:5">
      <c r="E8062" s="19"/>
    </row>
    <row r="8063" spans="5:5">
      <c r="E8063" s="19"/>
    </row>
    <row r="8064" spans="5:5">
      <c r="E8064" s="19"/>
    </row>
    <row r="8065" spans="5:5">
      <c r="E8065" s="19"/>
    </row>
    <row r="8066" spans="5:5">
      <c r="E8066" s="19"/>
    </row>
    <row r="8067" spans="5:5">
      <c r="E8067" s="19"/>
    </row>
    <row r="8068" spans="5:5">
      <c r="E8068" s="19"/>
    </row>
    <row r="8069" spans="5:5">
      <c r="E8069" s="19"/>
    </row>
    <row r="8070" spans="5:5">
      <c r="E8070" s="19"/>
    </row>
    <row r="8071" spans="5:5">
      <c r="E8071" s="19"/>
    </row>
    <row r="8072" spans="5:5">
      <c r="E8072" s="19"/>
    </row>
    <row r="8073" spans="5:5">
      <c r="E8073" s="19"/>
    </row>
    <row r="8074" spans="5:5">
      <c r="E8074" s="19"/>
    </row>
    <row r="8075" spans="5:5">
      <c r="E8075" s="19"/>
    </row>
    <row r="8076" spans="5:5">
      <c r="E8076" s="19"/>
    </row>
    <row r="8077" spans="5:5">
      <c r="E8077" s="19"/>
    </row>
    <row r="8078" spans="5:5">
      <c r="E8078" s="19"/>
    </row>
    <row r="8079" spans="5:5">
      <c r="E8079" s="19"/>
    </row>
    <row r="8080" spans="5:5">
      <c r="E8080" s="19"/>
    </row>
    <row r="8081" spans="5:5">
      <c r="E8081" s="19"/>
    </row>
    <row r="8082" spans="5:5">
      <c r="E8082" s="19"/>
    </row>
    <row r="8083" spans="5:5">
      <c r="E8083" s="19"/>
    </row>
    <row r="8084" spans="5:5">
      <c r="E8084" s="19"/>
    </row>
    <row r="8085" spans="5:5">
      <c r="E8085" s="19"/>
    </row>
    <row r="8086" spans="5:5">
      <c r="E8086" s="19"/>
    </row>
    <row r="8087" spans="5:5">
      <c r="E8087" s="19"/>
    </row>
    <row r="8088" spans="5:5">
      <c r="E8088" s="19"/>
    </row>
    <row r="8089" spans="5:5">
      <c r="E8089" s="19"/>
    </row>
    <row r="8090" spans="5:5">
      <c r="E8090" s="19"/>
    </row>
    <row r="8091" spans="5:5">
      <c r="E8091" s="19"/>
    </row>
    <row r="8092" spans="5:5">
      <c r="E8092" s="19"/>
    </row>
    <row r="8093" spans="5:5">
      <c r="E8093" s="19"/>
    </row>
    <row r="8094" spans="5:5">
      <c r="E8094" s="19"/>
    </row>
    <row r="8095" spans="5:5">
      <c r="E8095" s="19"/>
    </row>
    <row r="8096" spans="5:5">
      <c r="E8096" s="19"/>
    </row>
    <row r="8097" spans="5:5">
      <c r="E8097" s="19"/>
    </row>
    <row r="8098" spans="5:5">
      <c r="E8098" s="19"/>
    </row>
    <row r="8099" spans="5:5">
      <c r="E8099" s="19"/>
    </row>
    <row r="8100" spans="5:5">
      <c r="E8100" s="19"/>
    </row>
    <row r="8101" spans="5:5">
      <c r="E8101" s="19"/>
    </row>
    <row r="8102" spans="5:5">
      <c r="E8102" s="19"/>
    </row>
    <row r="8103" spans="5:5">
      <c r="E8103" s="19"/>
    </row>
    <row r="8104" spans="5:5">
      <c r="E8104" s="19"/>
    </row>
    <row r="8105" spans="5:5">
      <c r="E8105" s="19"/>
    </row>
    <row r="8106" spans="5:5">
      <c r="E8106" s="19"/>
    </row>
    <row r="8107" spans="5:5">
      <c r="E8107" s="19"/>
    </row>
    <row r="8108" spans="5:5">
      <c r="E8108" s="19"/>
    </row>
    <row r="8109" spans="5:5">
      <c r="E8109" s="19"/>
    </row>
    <row r="8110" spans="5:5">
      <c r="E8110" s="19"/>
    </row>
    <row r="8111" spans="5:5">
      <c r="E8111" s="19"/>
    </row>
    <row r="8112" spans="5:5">
      <c r="E8112" s="19"/>
    </row>
    <row r="8113" spans="5:5">
      <c r="E8113" s="19"/>
    </row>
    <row r="8114" spans="5:5">
      <c r="E8114" s="19"/>
    </row>
    <row r="8115" spans="5:5">
      <c r="E8115" s="19"/>
    </row>
    <row r="8116" spans="5:5">
      <c r="E8116" s="19"/>
    </row>
    <row r="8117" spans="5:5">
      <c r="E8117" s="19"/>
    </row>
    <row r="8118" spans="5:5">
      <c r="E8118" s="19"/>
    </row>
    <row r="8119" spans="5:5">
      <c r="E8119" s="19"/>
    </row>
    <row r="8120" spans="5:5">
      <c r="E8120" s="19"/>
    </row>
    <row r="8121" spans="5:5">
      <c r="E8121" s="19"/>
    </row>
    <row r="8122" spans="5:5">
      <c r="E8122" s="19"/>
    </row>
    <row r="8123" spans="5:5">
      <c r="E8123" s="19"/>
    </row>
    <row r="8124" spans="5:5">
      <c r="E8124" s="19"/>
    </row>
    <row r="8125" spans="5:5">
      <c r="E8125" s="19"/>
    </row>
    <row r="8126" spans="5:5">
      <c r="E8126" s="19"/>
    </row>
    <row r="8127" spans="5:5">
      <c r="E8127" s="19"/>
    </row>
    <row r="8128" spans="5:5">
      <c r="E8128" s="19"/>
    </row>
    <row r="8129" spans="5:5">
      <c r="E8129" s="19"/>
    </row>
    <row r="8130" spans="5:5">
      <c r="E8130" s="19"/>
    </row>
    <row r="8131" spans="5:5">
      <c r="E8131" s="19"/>
    </row>
    <row r="8132" spans="5:5">
      <c r="E8132" s="19"/>
    </row>
    <row r="8133" spans="5:5">
      <c r="E8133" s="19"/>
    </row>
    <row r="8134" spans="5:5">
      <c r="E8134" s="19"/>
    </row>
    <row r="8135" spans="5:5">
      <c r="E8135" s="19"/>
    </row>
    <row r="8136" spans="5:5">
      <c r="E8136" s="19"/>
    </row>
    <row r="8137" spans="5:5">
      <c r="E8137" s="19"/>
    </row>
    <row r="8138" spans="5:5">
      <c r="E8138" s="19"/>
    </row>
    <row r="8139" spans="5:5">
      <c r="E8139" s="19"/>
    </row>
    <row r="8140" spans="5:5">
      <c r="E8140" s="19"/>
    </row>
    <row r="8141" spans="5:5">
      <c r="E8141" s="19"/>
    </row>
    <row r="8142" spans="5:5">
      <c r="E8142" s="19"/>
    </row>
    <row r="8143" spans="5:5">
      <c r="E8143" s="19"/>
    </row>
    <row r="8144" spans="5:5">
      <c r="E8144" s="19"/>
    </row>
    <row r="8145" spans="5:5">
      <c r="E8145" s="19"/>
    </row>
    <row r="8146" spans="5:5">
      <c r="E8146" s="19"/>
    </row>
    <row r="8147" spans="5:5">
      <c r="E8147" s="19"/>
    </row>
    <row r="8148" spans="5:5">
      <c r="E8148" s="19"/>
    </row>
    <row r="8149" spans="5:5">
      <c r="E8149" s="19"/>
    </row>
    <row r="8150" spans="5:5">
      <c r="E8150" s="19"/>
    </row>
    <row r="8151" spans="5:5">
      <c r="E8151" s="19"/>
    </row>
    <row r="8152" spans="5:5">
      <c r="E8152" s="19"/>
    </row>
    <row r="8153" spans="5:5">
      <c r="E8153" s="19"/>
    </row>
    <row r="8154" spans="5:5">
      <c r="E8154" s="19"/>
    </row>
    <row r="8155" spans="5:5">
      <c r="E8155" s="19"/>
    </row>
    <row r="8156" spans="5:5">
      <c r="E8156" s="19"/>
    </row>
    <row r="8157" spans="5:5">
      <c r="E8157" s="19"/>
    </row>
    <row r="8158" spans="5:5">
      <c r="E8158" s="19"/>
    </row>
    <row r="8159" spans="5:5">
      <c r="E8159" s="19"/>
    </row>
    <row r="8160" spans="5:5">
      <c r="E8160" s="19"/>
    </row>
    <row r="8161" spans="5:5">
      <c r="E8161" s="19"/>
    </row>
    <row r="8162" spans="5:5">
      <c r="E8162" s="19"/>
    </row>
    <row r="8163" spans="5:5">
      <c r="E8163" s="19"/>
    </row>
    <row r="8164" spans="5:5">
      <c r="E8164" s="19"/>
    </row>
    <row r="8165" spans="5:5">
      <c r="E8165" s="19"/>
    </row>
    <row r="8166" spans="5:5">
      <c r="E8166" s="19"/>
    </row>
    <row r="8167" spans="5:5">
      <c r="E8167" s="19"/>
    </row>
    <row r="8168" spans="5:5">
      <c r="E8168" s="19"/>
    </row>
    <row r="8169" spans="5:5">
      <c r="E8169" s="19"/>
    </row>
    <row r="8170" spans="5:5">
      <c r="E8170" s="19"/>
    </row>
    <row r="8171" spans="5:5">
      <c r="E8171" s="19"/>
    </row>
    <row r="8172" spans="5:5">
      <c r="E8172" s="19"/>
    </row>
    <row r="8173" spans="5:5">
      <c r="E8173" s="19"/>
    </row>
    <row r="8174" spans="5:5">
      <c r="E8174" s="19"/>
    </row>
    <row r="8175" spans="5:5">
      <c r="E8175" s="19"/>
    </row>
    <row r="8176" spans="5:5">
      <c r="E8176" s="19"/>
    </row>
    <row r="8177" spans="5:5">
      <c r="E8177" s="19"/>
    </row>
    <row r="8178" spans="5:5">
      <c r="E8178" s="19"/>
    </row>
    <row r="8179" spans="5:5">
      <c r="E8179" s="19"/>
    </row>
    <row r="8180" spans="5:5">
      <c r="E8180" s="19"/>
    </row>
    <row r="8181" spans="5:5">
      <c r="E8181" s="19"/>
    </row>
    <row r="8182" spans="5:5">
      <c r="E8182" s="19"/>
    </row>
    <row r="8183" spans="5:5">
      <c r="E8183" s="19"/>
    </row>
    <row r="8184" spans="5:5">
      <c r="E8184" s="19"/>
    </row>
    <row r="8185" spans="5:5">
      <c r="E8185" s="19"/>
    </row>
    <row r="8186" spans="5:5">
      <c r="E8186" s="19"/>
    </row>
    <row r="8187" spans="5:5">
      <c r="E8187" s="19"/>
    </row>
    <row r="8188" spans="5:5">
      <c r="E8188" s="19"/>
    </row>
    <row r="8189" spans="5:5">
      <c r="E8189" s="19"/>
    </row>
    <row r="8190" spans="5:5">
      <c r="E8190" s="19"/>
    </row>
    <row r="8191" spans="5:5">
      <c r="E8191" s="19"/>
    </row>
    <row r="8192" spans="5:5">
      <c r="E8192" s="19"/>
    </row>
    <row r="8193" spans="5:5">
      <c r="E8193" s="19"/>
    </row>
    <row r="8194" spans="5:5">
      <c r="E8194" s="19"/>
    </row>
    <row r="8195" spans="5:5">
      <c r="E8195" s="19"/>
    </row>
    <row r="8196" spans="5:5">
      <c r="E8196" s="19"/>
    </row>
    <row r="8197" spans="5:5">
      <c r="E8197" s="19"/>
    </row>
    <row r="8198" spans="5:5">
      <c r="E8198" s="19"/>
    </row>
    <row r="8199" spans="5:5">
      <c r="E8199" s="19"/>
    </row>
    <row r="8200" spans="5:5">
      <c r="E8200" s="19"/>
    </row>
    <row r="8201" spans="5:5">
      <c r="E8201" s="19"/>
    </row>
    <row r="8202" spans="5:5">
      <c r="E8202" s="19"/>
    </row>
    <row r="8203" spans="5:5">
      <c r="E8203" s="19"/>
    </row>
    <row r="8204" spans="5:5">
      <c r="E8204" s="19"/>
    </row>
    <row r="8205" spans="5:5">
      <c r="E8205" s="19"/>
    </row>
    <row r="8206" spans="5:5">
      <c r="E8206" s="19"/>
    </row>
    <row r="8207" spans="5:5">
      <c r="E8207" s="19"/>
    </row>
    <row r="8208" spans="5:5">
      <c r="E8208" s="19"/>
    </row>
    <row r="8209" spans="5:5">
      <c r="E8209" s="19"/>
    </row>
    <row r="8210" spans="5:5">
      <c r="E8210" s="19"/>
    </row>
    <row r="8211" spans="5:5">
      <c r="E8211" s="19"/>
    </row>
    <row r="8212" spans="5:5">
      <c r="E8212" s="19"/>
    </row>
    <row r="8213" spans="5:5">
      <c r="E8213" s="19"/>
    </row>
    <row r="8214" spans="5:5">
      <c r="E8214" s="19"/>
    </row>
    <row r="8215" spans="5:5">
      <c r="E8215" s="19"/>
    </row>
    <row r="8216" spans="5:5">
      <c r="E8216" s="19"/>
    </row>
    <row r="8217" spans="5:5">
      <c r="E8217" s="19"/>
    </row>
    <row r="8218" spans="5:5">
      <c r="E8218" s="19"/>
    </row>
    <row r="8219" spans="5:5">
      <c r="E8219" s="19"/>
    </row>
    <row r="8220" spans="5:5">
      <c r="E8220" s="19"/>
    </row>
    <row r="8221" spans="5:5">
      <c r="E8221" s="19"/>
    </row>
    <row r="8222" spans="5:5">
      <c r="E8222" s="19"/>
    </row>
    <row r="8223" spans="5:5">
      <c r="E8223" s="19"/>
    </row>
    <row r="8224" spans="5:5">
      <c r="E8224" s="19"/>
    </row>
    <row r="8225" spans="5:5">
      <c r="E8225" s="19"/>
    </row>
    <row r="8226" spans="5:5">
      <c r="E8226" s="19"/>
    </row>
    <row r="8227" spans="5:5">
      <c r="E8227" s="19"/>
    </row>
    <row r="8228" spans="5:5">
      <c r="E8228" s="19"/>
    </row>
    <row r="8229" spans="5:5">
      <c r="E8229" s="19"/>
    </row>
    <row r="8230" spans="5:5">
      <c r="E8230" s="19"/>
    </row>
    <row r="8231" spans="5:5">
      <c r="E8231" s="19"/>
    </row>
    <row r="8232" spans="5:5">
      <c r="E8232" s="19"/>
    </row>
    <row r="8233" spans="5:5">
      <c r="E8233" s="19"/>
    </row>
    <row r="8234" spans="5:5">
      <c r="E8234" s="19"/>
    </row>
    <row r="8235" spans="5:5">
      <c r="E8235" s="19"/>
    </row>
    <row r="8236" spans="5:5">
      <c r="E8236" s="19"/>
    </row>
    <row r="8237" spans="5:5">
      <c r="E8237" s="19"/>
    </row>
    <row r="8238" spans="5:5">
      <c r="E8238" s="19"/>
    </row>
    <row r="8239" spans="5:5">
      <c r="E8239" s="19"/>
    </row>
    <row r="8240" spans="5:5">
      <c r="E8240" s="19"/>
    </row>
    <row r="8241" spans="5:5">
      <c r="E8241" s="19"/>
    </row>
    <row r="8242" spans="5:5">
      <c r="E8242" s="19"/>
    </row>
    <row r="8243" spans="5:5">
      <c r="E8243" s="19"/>
    </row>
    <row r="8244" spans="5:5">
      <c r="E8244" s="19"/>
    </row>
    <row r="8245" spans="5:5">
      <c r="E8245" s="19"/>
    </row>
    <row r="8246" spans="5:5">
      <c r="E8246" s="19"/>
    </row>
    <row r="8247" spans="5:5">
      <c r="E8247" s="19"/>
    </row>
    <row r="8248" spans="5:5">
      <c r="E8248" s="19"/>
    </row>
    <row r="8249" spans="5:5">
      <c r="E8249" s="19"/>
    </row>
    <row r="8250" spans="5:5">
      <c r="E8250" s="19"/>
    </row>
    <row r="8251" spans="5:5">
      <c r="E8251" s="19"/>
    </row>
    <row r="8252" spans="5:5">
      <c r="E8252" s="19"/>
    </row>
    <row r="8253" spans="5:5">
      <c r="E8253" s="19"/>
    </row>
    <row r="8254" spans="5:5">
      <c r="E8254" s="19"/>
    </row>
    <row r="8255" spans="5:5">
      <c r="E8255" s="19"/>
    </row>
    <row r="8256" spans="5:5">
      <c r="E8256" s="19"/>
    </row>
    <row r="8257" spans="5:5">
      <c r="E8257" s="19"/>
    </row>
    <row r="8258" spans="5:5">
      <c r="E8258" s="19"/>
    </row>
    <row r="8259" spans="5:5">
      <c r="E8259" s="19"/>
    </row>
    <row r="8260" spans="5:5">
      <c r="E8260" s="19"/>
    </row>
    <row r="8261" spans="5:5">
      <c r="E8261" s="19"/>
    </row>
    <row r="8262" spans="5:5">
      <c r="E8262" s="19"/>
    </row>
    <row r="8263" spans="5:5">
      <c r="E8263" s="19"/>
    </row>
    <row r="8264" spans="5:5">
      <c r="E8264" s="19"/>
    </row>
    <row r="8265" spans="5:5">
      <c r="E8265" s="19"/>
    </row>
    <row r="8266" spans="5:5">
      <c r="E8266" s="19"/>
    </row>
    <row r="8267" spans="5:5">
      <c r="E8267" s="19"/>
    </row>
    <row r="8268" spans="5:5">
      <c r="E8268" s="19"/>
    </row>
    <row r="8269" spans="5:5">
      <c r="E8269" s="19"/>
    </row>
    <row r="8270" spans="5:5">
      <c r="E8270" s="19"/>
    </row>
    <row r="8271" spans="5:5">
      <c r="E8271" s="19"/>
    </row>
    <row r="8272" spans="5:5">
      <c r="E8272" s="19"/>
    </row>
    <row r="8273" spans="5:5">
      <c r="E8273" s="19"/>
    </row>
    <row r="8274" spans="5:5">
      <c r="E8274" s="19"/>
    </row>
    <row r="8275" spans="5:5">
      <c r="E8275" s="19"/>
    </row>
    <row r="8276" spans="5:5">
      <c r="E8276" s="19"/>
    </row>
    <row r="8277" spans="5:5">
      <c r="E8277" s="19"/>
    </row>
    <row r="8278" spans="5:5">
      <c r="E8278" s="19"/>
    </row>
    <row r="8279" spans="5:5">
      <c r="E8279" s="19"/>
    </row>
    <row r="8280" spans="5:5">
      <c r="E8280" s="19"/>
    </row>
    <row r="8281" spans="5:5">
      <c r="E8281" s="19"/>
    </row>
    <row r="8282" spans="5:5">
      <c r="E8282" s="19"/>
    </row>
    <row r="8283" spans="5:5">
      <c r="E8283" s="19"/>
    </row>
    <row r="8284" spans="5:5">
      <c r="E8284" s="19"/>
    </row>
    <row r="8285" spans="5:5">
      <c r="E8285" s="19"/>
    </row>
    <row r="8286" spans="5:5">
      <c r="E8286" s="19"/>
    </row>
    <row r="8287" spans="5:5">
      <c r="E8287" s="19"/>
    </row>
    <row r="8288" spans="5:5">
      <c r="E8288" s="19"/>
    </row>
    <row r="8289" spans="5:5">
      <c r="E8289" s="19"/>
    </row>
    <row r="8290" spans="5:5">
      <c r="E8290" s="19"/>
    </row>
    <row r="8291" spans="5:5">
      <c r="E8291" s="19"/>
    </row>
    <row r="8292" spans="5:5">
      <c r="E8292" s="19"/>
    </row>
    <row r="8293" spans="5:5">
      <c r="E8293" s="19"/>
    </row>
    <row r="8294" spans="5:5">
      <c r="E8294" s="19"/>
    </row>
    <row r="8295" spans="5:5">
      <c r="E8295" s="19"/>
    </row>
    <row r="8296" spans="5:5">
      <c r="E8296" s="19"/>
    </row>
    <row r="8297" spans="5:5">
      <c r="E8297" s="19"/>
    </row>
    <row r="8298" spans="5:5">
      <c r="E8298" s="19"/>
    </row>
    <row r="8299" spans="5:5">
      <c r="E8299" s="19"/>
    </row>
    <row r="8300" spans="5:5">
      <c r="E8300" s="19"/>
    </row>
    <row r="8301" spans="5:5">
      <c r="E8301" s="19"/>
    </row>
    <row r="8302" spans="5:5">
      <c r="E8302" s="19"/>
    </row>
    <row r="8303" spans="5:5">
      <c r="E8303" s="19"/>
    </row>
    <row r="8304" spans="5:5">
      <c r="E8304" s="19"/>
    </row>
    <row r="8305" spans="5:5">
      <c r="E8305" s="19"/>
    </row>
    <row r="8306" spans="5:5">
      <c r="E8306" s="19"/>
    </row>
    <row r="8307" spans="5:5">
      <c r="E8307" s="19"/>
    </row>
    <row r="8308" spans="5:5">
      <c r="E8308" s="19"/>
    </row>
    <row r="8309" spans="5:5">
      <c r="E8309" s="19"/>
    </row>
    <row r="8310" spans="5:5">
      <c r="E8310" s="19"/>
    </row>
    <row r="8311" spans="5:5">
      <c r="E8311" s="19"/>
    </row>
    <row r="8312" spans="5:5">
      <c r="E8312" s="19"/>
    </row>
    <row r="8313" spans="5:5">
      <c r="E8313" s="19"/>
    </row>
    <row r="8314" spans="5:5">
      <c r="E8314" s="19"/>
    </row>
    <row r="8315" spans="5:5">
      <c r="E8315" s="19"/>
    </row>
    <row r="8316" spans="5:5">
      <c r="E8316" s="19"/>
    </row>
    <row r="8317" spans="5:5">
      <c r="E8317" s="19"/>
    </row>
    <row r="8318" spans="5:5">
      <c r="E8318" s="19"/>
    </row>
    <row r="8319" spans="5:5">
      <c r="E8319" s="19"/>
    </row>
    <row r="8320" spans="5:5">
      <c r="E8320" s="19"/>
    </row>
    <row r="8321" spans="5:5">
      <c r="E8321" s="19"/>
    </row>
    <row r="8322" spans="5:5">
      <c r="E8322" s="19"/>
    </row>
    <row r="8323" spans="5:5">
      <c r="E8323" s="19"/>
    </row>
    <row r="8324" spans="5:5">
      <c r="E8324" s="19"/>
    </row>
    <row r="8325" spans="5:5">
      <c r="E8325" s="19"/>
    </row>
    <row r="8326" spans="5:5">
      <c r="E8326" s="19"/>
    </row>
    <row r="8327" spans="5:5">
      <c r="E8327" s="19"/>
    </row>
    <row r="8328" spans="5:5">
      <c r="E8328" s="19"/>
    </row>
    <row r="8329" spans="5:5">
      <c r="E8329" s="19"/>
    </row>
    <row r="8330" spans="5:5">
      <c r="E8330" s="19"/>
    </row>
    <row r="8331" spans="5:5">
      <c r="E8331" s="19"/>
    </row>
    <row r="8332" spans="5:5">
      <c r="E8332" s="19"/>
    </row>
    <row r="8333" spans="5:5">
      <c r="E8333" s="19"/>
    </row>
    <row r="8334" spans="5:5">
      <c r="E8334" s="19"/>
    </row>
    <row r="8335" spans="5:5">
      <c r="E8335" s="19"/>
    </row>
    <row r="8336" spans="5:5">
      <c r="E8336" s="19"/>
    </row>
    <row r="8337" spans="5:5">
      <c r="E8337" s="19"/>
    </row>
    <row r="8338" spans="5:5">
      <c r="E8338" s="19"/>
    </row>
    <row r="8339" spans="5:5">
      <c r="E8339" s="19"/>
    </row>
    <row r="8340" spans="5:5">
      <c r="E8340" s="19"/>
    </row>
    <row r="8341" spans="5:5">
      <c r="E8341" s="19"/>
    </row>
    <row r="8342" spans="5:5">
      <c r="E8342" s="19"/>
    </row>
    <row r="8343" spans="5:5">
      <c r="E8343" s="19"/>
    </row>
    <row r="8344" spans="5:5">
      <c r="E8344" s="19"/>
    </row>
    <row r="8345" spans="5:5">
      <c r="E8345" s="19"/>
    </row>
    <row r="8346" spans="5:5">
      <c r="E8346" s="19"/>
    </row>
    <row r="8347" spans="5:5">
      <c r="E8347" s="19"/>
    </row>
    <row r="8348" spans="5:5">
      <c r="E8348" s="19"/>
    </row>
    <row r="8349" spans="5:5">
      <c r="E8349" s="19"/>
    </row>
    <row r="8350" spans="5:5">
      <c r="E8350" s="19"/>
    </row>
    <row r="8351" spans="5:5">
      <c r="E8351" s="19"/>
    </row>
    <row r="8352" spans="5:5">
      <c r="E8352" s="19"/>
    </row>
    <row r="8353" spans="5:5">
      <c r="E8353" s="19"/>
    </row>
    <row r="8354" spans="5:5">
      <c r="E8354" s="19"/>
    </row>
    <row r="8355" spans="5:5">
      <c r="E8355" s="19"/>
    </row>
    <row r="8356" spans="5:5">
      <c r="E8356" s="19"/>
    </row>
    <row r="8357" spans="5:5">
      <c r="E8357" s="19"/>
    </row>
    <row r="8358" spans="5:5">
      <c r="E8358" s="19"/>
    </row>
    <row r="8359" spans="5:5">
      <c r="E8359" s="19"/>
    </row>
    <row r="8360" spans="5:5">
      <c r="E8360" s="19"/>
    </row>
    <row r="8361" spans="5:5">
      <c r="E8361" s="19"/>
    </row>
    <row r="8362" spans="5:5">
      <c r="E8362" s="19"/>
    </row>
    <row r="8363" spans="5:5">
      <c r="E8363" s="19"/>
    </row>
    <row r="8364" spans="5:5">
      <c r="E8364" s="19"/>
    </row>
    <row r="8365" spans="5:5">
      <c r="E8365" s="19"/>
    </row>
    <row r="8366" spans="5:5">
      <c r="E8366" s="19"/>
    </row>
    <row r="8367" spans="5:5">
      <c r="E8367" s="19"/>
    </row>
    <row r="8368" spans="5:5">
      <c r="E8368" s="19"/>
    </row>
    <row r="8369" spans="5:5">
      <c r="E8369" s="19"/>
    </row>
    <row r="8370" spans="5:5">
      <c r="E8370" s="19"/>
    </row>
    <row r="8371" spans="5:5">
      <c r="E8371" s="19"/>
    </row>
    <row r="8372" spans="5:5">
      <c r="E8372" s="19"/>
    </row>
    <row r="8373" spans="5:5">
      <c r="E8373" s="19"/>
    </row>
    <row r="8374" spans="5:5">
      <c r="E8374" s="19"/>
    </row>
    <row r="8375" spans="5:5">
      <c r="E8375" s="19"/>
    </row>
    <row r="8376" spans="5:5">
      <c r="E8376" s="19"/>
    </row>
    <row r="8377" spans="5:5">
      <c r="E8377" s="19"/>
    </row>
    <row r="8378" spans="5:5">
      <c r="E8378" s="19"/>
    </row>
    <row r="8379" spans="5:5">
      <c r="E8379" s="19"/>
    </row>
    <row r="8380" spans="5:5">
      <c r="E8380" s="19"/>
    </row>
    <row r="8381" spans="5:5">
      <c r="E8381" s="19"/>
    </row>
    <row r="8382" spans="5:5">
      <c r="E8382" s="19"/>
    </row>
    <row r="8383" spans="5:5">
      <c r="E8383" s="19"/>
    </row>
    <row r="8384" spans="5:5">
      <c r="E8384" s="19"/>
    </row>
    <row r="8385" spans="5:5">
      <c r="E8385" s="19"/>
    </row>
    <row r="8386" spans="5:5">
      <c r="E8386" s="19"/>
    </row>
    <row r="8387" spans="5:5">
      <c r="E8387" s="19"/>
    </row>
    <row r="8388" spans="5:5">
      <c r="E8388" s="19"/>
    </row>
    <row r="8389" spans="5:5">
      <c r="E8389" s="19"/>
    </row>
    <row r="8390" spans="5:5">
      <c r="E8390" s="19"/>
    </row>
    <row r="8391" spans="5:5">
      <c r="E8391" s="19"/>
    </row>
    <row r="8392" spans="5:5">
      <c r="E8392" s="19"/>
    </row>
    <row r="8393" spans="5:5">
      <c r="E8393" s="19"/>
    </row>
    <row r="8394" spans="5:5">
      <c r="E8394" s="19"/>
    </row>
    <row r="8395" spans="5:5">
      <c r="E8395" s="19"/>
    </row>
    <row r="8396" spans="5:5">
      <c r="E8396" s="19"/>
    </row>
    <row r="8397" spans="5:5">
      <c r="E8397" s="19"/>
    </row>
    <row r="8398" spans="5:5">
      <c r="E8398" s="19"/>
    </row>
    <row r="8399" spans="5:5">
      <c r="E8399" s="19"/>
    </row>
    <row r="8400" spans="5:5">
      <c r="E8400" s="19"/>
    </row>
    <row r="8401" spans="5:5">
      <c r="E8401" s="19"/>
    </row>
    <row r="8402" spans="5:5">
      <c r="E8402" s="19"/>
    </row>
    <row r="8403" spans="5:5">
      <c r="E8403" s="19"/>
    </row>
    <row r="8404" spans="5:5">
      <c r="E8404" s="19"/>
    </row>
    <row r="8405" spans="5:5">
      <c r="E8405" s="19"/>
    </row>
    <row r="8406" spans="5:5">
      <c r="E8406" s="19"/>
    </row>
    <row r="8407" spans="5:5">
      <c r="E8407" s="19"/>
    </row>
    <row r="8408" spans="5:5">
      <c r="E8408" s="19"/>
    </row>
    <row r="8409" spans="5:5">
      <c r="E8409" s="19"/>
    </row>
    <row r="8410" spans="5:5">
      <c r="E8410" s="19"/>
    </row>
    <row r="8411" spans="5:5">
      <c r="E8411" s="19"/>
    </row>
    <row r="8412" spans="5:5">
      <c r="E8412" s="19"/>
    </row>
    <row r="8413" spans="5:5">
      <c r="E8413" s="19"/>
    </row>
    <row r="8414" spans="5:5">
      <c r="E8414" s="19"/>
    </row>
    <row r="8415" spans="5:5">
      <c r="E8415" s="19"/>
    </row>
    <row r="8416" spans="5:5">
      <c r="E8416" s="19"/>
    </row>
    <row r="8417" spans="5:5">
      <c r="E8417" s="19"/>
    </row>
    <row r="8418" spans="5:5">
      <c r="E8418" s="19"/>
    </row>
    <row r="8419" spans="5:5">
      <c r="E8419" s="19"/>
    </row>
    <row r="8420" spans="5:5">
      <c r="E8420" s="19"/>
    </row>
    <row r="8421" spans="5:5">
      <c r="E8421" s="19"/>
    </row>
    <row r="8422" spans="5:5">
      <c r="E8422" s="19"/>
    </row>
    <row r="8423" spans="5:5">
      <c r="E8423" s="19"/>
    </row>
    <row r="8424" spans="5:5">
      <c r="E8424" s="19"/>
    </row>
    <row r="8425" spans="5:5">
      <c r="E8425" s="19"/>
    </row>
    <row r="8426" spans="5:5">
      <c r="E8426" s="19"/>
    </row>
    <row r="8427" spans="5:5">
      <c r="E8427" s="19"/>
    </row>
    <row r="8428" spans="5:5">
      <c r="E8428" s="19"/>
    </row>
    <row r="8429" spans="5:5">
      <c r="E8429" s="19"/>
    </row>
    <row r="8430" spans="5:5">
      <c r="E8430" s="19"/>
    </row>
    <row r="8431" spans="5:5">
      <c r="E8431" s="19"/>
    </row>
    <row r="8432" spans="5:5">
      <c r="E8432" s="19"/>
    </row>
    <row r="8433" spans="5:5">
      <c r="E8433" s="19"/>
    </row>
    <row r="8434" spans="5:5">
      <c r="E8434" s="19"/>
    </row>
    <row r="8435" spans="5:5">
      <c r="E8435" s="19"/>
    </row>
    <row r="8436" spans="5:5">
      <c r="E8436" s="19"/>
    </row>
    <row r="8437" spans="5:5">
      <c r="E8437" s="19"/>
    </row>
    <row r="8438" spans="5:5">
      <c r="E8438" s="19"/>
    </row>
    <row r="8439" spans="5:5">
      <c r="E8439" s="19"/>
    </row>
    <row r="8440" spans="5:5">
      <c r="E8440" s="19"/>
    </row>
    <row r="8441" spans="5:5">
      <c r="E8441" s="19"/>
    </row>
    <row r="8442" spans="5:5">
      <c r="E8442" s="19"/>
    </row>
    <row r="8443" spans="5:5">
      <c r="E8443" s="19"/>
    </row>
    <row r="8444" spans="5:5">
      <c r="E8444" s="19"/>
    </row>
    <row r="8445" spans="5:5">
      <c r="E8445" s="19"/>
    </row>
    <row r="8446" spans="5:5">
      <c r="E8446" s="19"/>
    </row>
    <row r="8447" spans="5:5">
      <c r="E8447" s="19"/>
    </row>
    <row r="8448" spans="5:5">
      <c r="E8448" s="19"/>
    </row>
    <row r="8449" spans="5:5">
      <c r="E8449" s="19"/>
    </row>
    <row r="8450" spans="5:5">
      <c r="E8450" s="19"/>
    </row>
    <row r="8451" spans="5:5">
      <c r="E8451" s="19"/>
    </row>
    <row r="8452" spans="5:5">
      <c r="E8452" s="19"/>
    </row>
    <row r="8453" spans="5:5">
      <c r="E8453" s="19"/>
    </row>
    <row r="8454" spans="5:5">
      <c r="E8454" s="19"/>
    </row>
    <row r="8455" spans="5:5">
      <c r="E8455" s="19"/>
    </row>
    <row r="8456" spans="5:5">
      <c r="E8456" s="19"/>
    </row>
    <row r="8457" spans="5:5">
      <c r="E8457" s="19"/>
    </row>
    <row r="8458" spans="5:5">
      <c r="E8458" s="19"/>
    </row>
    <row r="8459" spans="5:5">
      <c r="E8459" s="19"/>
    </row>
    <row r="8460" spans="5:5">
      <c r="E8460" s="19"/>
    </row>
    <row r="8461" spans="5:5">
      <c r="E8461" s="19"/>
    </row>
    <row r="8462" spans="5:5">
      <c r="E8462" s="19"/>
    </row>
    <row r="8463" spans="5:5">
      <c r="E8463" s="19"/>
    </row>
    <row r="8464" spans="5:5">
      <c r="E8464" s="19"/>
    </row>
    <row r="8465" spans="5:5">
      <c r="E8465" s="19"/>
    </row>
    <row r="8466" spans="5:5">
      <c r="E8466" s="19"/>
    </row>
    <row r="8467" spans="5:5">
      <c r="E8467" s="19"/>
    </row>
    <row r="8468" spans="5:5">
      <c r="E8468" s="19"/>
    </row>
    <row r="8469" spans="5:5">
      <c r="E8469" s="19"/>
    </row>
    <row r="8470" spans="5:5">
      <c r="E8470" s="19"/>
    </row>
    <row r="8471" spans="5:5">
      <c r="E8471" s="19"/>
    </row>
    <row r="8472" spans="5:5">
      <c r="E8472" s="19"/>
    </row>
    <row r="8473" spans="5:5">
      <c r="E8473" s="19"/>
    </row>
    <row r="8474" spans="5:5">
      <c r="E8474" s="19"/>
    </row>
    <row r="8475" spans="5:5">
      <c r="E8475" s="19"/>
    </row>
    <row r="8476" spans="5:5">
      <c r="E8476" s="19"/>
    </row>
    <row r="8477" spans="5:5">
      <c r="E8477" s="19"/>
    </row>
    <row r="8478" spans="5:5">
      <c r="E8478" s="19"/>
    </row>
    <row r="8479" spans="5:5">
      <c r="E8479" s="19"/>
    </row>
    <row r="8480" spans="5:5">
      <c r="E8480" s="19"/>
    </row>
    <row r="8481" spans="5:5">
      <c r="E8481" s="19"/>
    </row>
    <row r="8482" spans="5:5">
      <c r="E8482" s="19"/>
    </row>
    <row r="8483" spans="5:5">
      <c r="E8483" s="19"/>
    </row>
    <row r="8484" spans="5:5">
      <c r="E8484" s="19"/>
    </row>
    <row r="8485" spans="5:5">
      <c r="E8485" s="19"/>
    </row>
    <row r="8486" spans="5:5">
      <c r="E8486" s="19"/>
    </row>
    <row r="8487" spans="5:5">
      <c r="E8487" s="19"/>
    </row>
    <row r="8488" spans="5:5">
      <c r="E8488" s="19"/>
    </row>
    <row r="8489" spans="5:5">
      <c r="E8489" s="19"/>
    </row>
    <row r="8490" spans="5:5">
      <c r="E8490" s="19"/>
    </row>
    <row r="8491" spans="5:5">
      <c r="E8491" s="19"/>
    </row>
    <row r="8492" spans="5:5">
      <c r="E8492" s="19"/>
    </row>
    <row r="8493" spans="5:5">
      <c r="E8493" s="19"/>
    </row>
    <row r="8494" spans="5:5">
      <c r="E8494" s="19"/>
    </row>
    <row r="8495" spans="5:5">
      <c r="E8495" s="19"/>
    </row>
    <row r="8496" spans="5:5">
      <c r="E8496" s="19"/>
    </row>
    <row r="8497" spans="5:5">
      <c r="E8497" s="19"/>
    </row>
    <row r="8498" spans="5:5">
      <c r="E8498" s="19"/>
    </row>
    <row r="8499" spans="5:5">
      <c r="E8499" s="19"/>
    </row>
    <row r="8500" spans="5:5">
      <c r="E8500" s="19"/>
    </row>
    <row r="8501" spans="5:5">
      <c r="E8501" s="19"/>
    </row>
    <row r="8502" spans="5:5">
      <c r="E8502" s="19"/>
    </row>
    <row r="8503" spans="5:5">
      <c r="E8503" s="19"/>
    </row>
    <row r="8504" spans="5:5">
      <c r="E8504" s="19"/>
    </row>
    <row r="8505" spans="5:5">
      <c r="E8505" s="19"/>
    </row>
    <row r="8506" spans="5:5">
      <c r="E8506" s="19"/>
    </row>
    <row r="8507" spans="5:5">
      <c r="E8507" s="19"/>
    </row>
    <row r="8508" spans="5:5">
      <c r="E8508" s="19"/>
    </row>
    <row r="8509" spans="5:5">
      <c r="E8509" s="19"/>
    </row>
    <row r="8510" spans="5:5">
      <c r="E8510" s="19"/>
    </row>
    <row r="8511" spans="5:5">
      <c r="E8511" s="19"/>
    </row>
    <row r="8512" spans="5:5">
      <c r="E8512" s="19"/>
    </row>
    <row r="8513" spans="5:5">
      <c r="E8513" s="19"/>
    </row>
    <row r="8514" spans="5:5">
      <c r="E8514" s="19"/>
    </row>
    <row r="8515" spans="5:5">
      <c r="E8515" s="19"/>
    </row>
    <row r="8516" spans="5:5">
      <c r="E8516" s="19"/>
    </row>
    <row r="8517" spans="5:5">
      <c r="E8517" s="19"/>
    </row>
    <row r="8518" spans="5:5">
      <c r="E8518" s="19"/>
    </row>
    <row r="8519" spans="5:5">
      <c r="E8519" s="19"/>
    </row>
    <row r="8520" spans="5:5">
      <c r="E8520" s="19"/>
    </row>
    <row r="8521" spans="5:5">
      <c r="E8521" s="19"/>
    </row>
    <row r="8522" spans="5:5">
      <c r="E8522" s="19"/>
    </row>
    <row r="8523" spans="5:5">
      <c r="E8523" s="19"/>
    </row>
    <row r="8524" spans="5:5">
      <c r="E8524" s="19"/>
    </row>
    <row r="8525" spans="5:5">
      <c r="E8525" s="19"/>
    </row>
    <row r="8526" spans="5:5">
      <c r="E8526" s="19"/>
    </row>
    <row r="8527" spans="5:5">
      <c r="E8527" s="19"/>
    </row>
    <row r="8528" spans="5:5">
      <c r="E8528" s="19"/>
    </row>
    <row r="8529" spans="5:5">
      <c r="E8529" s="19"/>
    </row>
    <row r="8530" spans="5:5">
      <c r="E8530" s="19"/>
    </row>
    <row r="8531" spans="5:5">
      <c r="E8531" s="19"/>
    </row>
    <row r="8532" spans="5:5">
      <c r="E8532" s="19"/>
    </row>
    <row r="8533" spans="5:5">
      <c r="E8533" s="19"/>
    </row>
    <row r="8534" spans="5:5">
      <c r="E8534" s="19"/>
    </row>
    <row r="8535" spans="5:5">
      <c r="E8535" s="19"/>
    </row>
    <row r="8536" spans="5:5">
      <c r="E8536" s="19"/>
    </row>
    <row r="8537" spans="5:5">
      <c r="E8537" s="19"/>
    </row>
    <row r="8538" spans="5:5">
      <c r="E8538" s="19"/>
    </row>
    <row r="8539" spans="5:5">
      <c r="E8539" s="19"/>
    </row>
    <row r="8540" spans="5:5">
      <c r="E8540" s="19"/>
    </row>
    <row r="8541" spans="5:5">
      <c r="E8541" s="19"/>
    </row>
    <row r="8542" spans="5:5">
      <c r="E8542" s="19"/>
    </row>
    <row r="8543" spans="5:5">
      <c r="E8543" s="19"/>
    </row>
    <row r="8544" spans="5:5">
      <c r="E8544" s="19"/>
    </row>
    <row r="8545" spans="5:5">
      <c r="E8545" s="19"/>
    </row>
    <row r="8546" spans="5:5">
      <c r="E8546" s="19"/>
    </row>
    <row r="8547" spans="5:5">
      <c r="E8547" s="19"/>
    </row>
    <row r="8548" spans="5:5">
      <c r="E8548" s="19"/>
    </row>
    <row r="8549" spans="5:5">
      <c r="E8549" s="19"/>
    </row>
    <row r="8550" spans="5:5">
      <c r="E8550" s="19"/>
    </row>
    <row r="8551" spans="5:5">
      <c r="E8551" s="19"/>
    </row>
    <row r="8552" spans="5:5">
      <c r="E8552" s="19"/>
    </row>
    <row r="8553" spans="5:5">
      <c r="E8553" s="19"/>
    </row>
    <row r="8554" spans="5:5">
      <c r="E8554" s="19"/>
    </row>
    <row r="8555" spans="5:5">
      <c r="E8555" s="19"/>
    </row>
    <row r="8556" spans="5:5">
      <c r="E8556" s="19"/>
    </row>
    <row r="8557" spans="5:5">
      <c r="E8557" s="19"/>
    </row>
    <row r="8558" spans="5:5">
      <c r="E8558" s="19"/>
    </row>
    <row r="8559" spans="5:5">
      <c r="E8559" s="19"/>
    </row>
    <row r="8560" spans="5:5">
      <c r="E8560" s="19"/>
    </row>
    <row r="8561" spans="5:5">
      <c r="E8561" s="19"/>
    </row>
    <row r="8562" spans="5:5">
      <c r="E8562" s="19"/>
    </row>
    <row r="8563" spans="5:5">
      <c r="E8563" s="19"/>
    </row>
    <row r="8564" spans="5:5">
      <c r="E8564" s="19"/>
    </row>
    <row r="8565" spans="5:5">
      <c r="E8565" s="19"/>
    </row>
    <row r="8566" spans="5:5">
      <c r="E8566" s="19"/>
    </row>
    <row r="8567" spans="5:5">
      <c r="E8567" s="19"/>
    </row>
    <row r="8568" spans="5:5">
      <c r="E8568" s="19"/>
    </row>
    <row r="8569" spans="5:5">
      <c r="E8569" s="19"/>
    </row>
    <row r="8570" spans="5:5">
      <c r="E8570" s="19"/>
    </row>
    <row r="8571" spans="5:5">
      <c r="E8571" s="19"/>
    </row>
    <row r="8572" spans="5:5">
      <c r="E8572" s="19"/>
    </row>
    <row r="8573" spans="5:5">
      <c r="E8573" s="19"/>
    </row>
    <row r="8574" spans="5:5">
      <c r="E8574" s="19"/>
    </row>
    <row r="8575" spans="5:5">
      <c r="E8575" s="19"/>
    </row>
    <row r="8576" spans="5:5">
      <c r="E8576" s="19"/>
    </row>
    <row r="8577" spans="5:5">
      <c r="E8577" s="19"/>
    </row>
    <row r="8578" spans="5:5">
      <c r="E8578" s="19"/>
    </row>
    <row r="8579" spans="5:5">
      <c r="E8579" s="19"/>
    </row>
    <row r="8580" spans="5:5">
      <c r="E8580" s="19"/>
    </row>
    <row r="8581" spans="5:5">
      <c r="E8581" s="19"/>
    </row>
    <row r="8582" spans="5:5">
      <c r="E8582" s="19"/>
    </row>
    <row r="8583" spans="5:5">
      <c r="E8583" s="19"/>
    </row>
    <row r="8584" spans="5:5">
      <c r="E8584" s="19"/>
    </row>
    <row r="8585" spans="5:5">
      <c r="E8585" s="19"/>
    </row>
    <row r="8586" spans="5:5">
      <c r="E8586" s="19"/>
    </row>
    <row r="8587" spans="5:5">
      <c r="E8587" s="19"/>
    </row>
    <row r="8588" spans="5:5">
      <c r="E8588" s="19"/>
    </row>
    <row r="8589" spans="5:5">
      <c r="E8589" s="19"/>
    </row>
    <row r="8590" spans="5:5">
      <c r="E8590" s="19"/>
    </row>
    <row r="8591" spans="5:5">
      <c r="E8591" s="19"/>
    </row>
    <row r="8592" spans="5:5">
      <c r="E8592" s="19"/>
    </row>
    <row r="8593" spans="5:5">
      <c r="E8593" s="19"/>
    </row>
    <row r="8594" spans="5:5">
      <c r="E8594" s="19"/>
    </row>
    <row r="8595" spans="5:5">
      <c r="E8595" s="19"/>
    </row>
    <row r="8596" spans="5:5">
      <c r="E8596" s="19"/>
    </row>
    <row r="8597" spans="5:5">
      <c r="E8597" s="19"/>
    </row>
    <row r="8598" spans="5:5">
      <c r="E8598" s="19"/>
    </row>
    <row r="8599" spans="5:5">
      <c r="E8599" s="19"/>
    </row>
    <row r="8600" spans="5:5">
      <c r="E8600" s="19"/>
    </row>
    <row r="8601" spans="5:5">
      <c r="E8601" s="19"/>
    </row>
    <row r="8602" spans="5:5">
      <c r="E8602" s="19"/>
    </row>
    <row r="8603" spans="5:5">
      <c r="E8603" s="19"/>
    </row>
    <row r="8604" spans="5:5">
      <c r="E8604" s="19"/>
    </row>
    <row r="8605" spans="5:5">
      <c r="E8605" s="19"/>
    </row>
    <row r="8606" spans="5:5">
      <c r="E8606" s="19"/>
    </row>
    <row r="8607" spans="5:5">
      <c r="E8607" s="19"/>
    </row>
    <row r="8608" spans="5:5">
      <c r="E8608" s="19"/>
    </row>
    <row r="8609" spans="5:5">
      <c r="E8609" s="19"/>
    </row>
    <row r="8610" spans="5:5">
      <c r="E8610" s="19"/>
    </row>
    <row r="8611" spans="5:5">
      <c r="E8611" s="19"/>
    </row>
    <row r="8612" spans="5:5">
      <c r="E8612" s="19"/>
    </row>
    <row r="8613" spans="5:5">
      <c r="E8613" s="19"/>
    </row>
    <row r="8614" spans="5:5">
      <c r="E8614" s="19"/>
    </row>
    <row r="8615" spans="5:5">
      <c r="E8615" s="19"/>
    </row>
    <row r="8616" spans="5:5">
      <c r="E8616" s="19"/>
    </row>
    <row r="8617" spans="5:5">
      <c r="E8617" s="19"/>
    </row>
    <row r="8618" spans="5:5">
      <c r="E8618" s="19"/>
    </row>
    <row r="8619" spans="5:5">
      <c r="E8619" s="19"/>
    </row>
    <row r="8620" spans="5:5">
      <c r="E8620" s="19"/>
    </row>
    <row r="8621" spans="5:5">
      <c r="E8621" s="19"/>
    </row>
    <row r="8622" spans="5:5">
      <c r="E8622" s="19"/>
    </row>
    <row r="8623" spans="5:5">
      <c r="E8623" s="19"/>
    </row>
    <row r="8624" spans="5:5">
      <c r="E8624" s="19"/>
    </row>
    <row r="8625" spans="5:5">
      <c r="E8625" s="19"/>
    </row>
    <row r="8626" spans="5:5">
      <c r="E8626" s="19"/>
    </row>
    <row r="8627" spans="5:5">
      <c r="E8627" s="19"/>
    </row>
    <row r="8628" spans="5:5">
      <c r="E8628" s="19"/>
    </row>
    <row r="8629" spans="5:5">
      <c r="E8629" s="19"/>
    </row>
    <row r="8630" spans="5:5">
      <c r="E8630" s="19"/>
    </row>
    <row r="8631" spans="5:5">
      <c r="E8631" s="19"/>
    </row>
    <row r="8632" spans="5:5">
      <c r="E8632" s="19"/>
    </row>
    <row r="8633" spans="5:5">
      <c r="E8633" s="19"/>
    </row>
    <row r="8634" spans="5:5">
      <c r="E8634" s="19"/>
    </row>
    <row r="8635" spans="5:5">
      <c r="E8635" s="19"/>
    </row>
    <row r="8636" spans="5:5">
      <c r="E8636" s="19"/>
    </row>
    <row r="8637" spans="5:5">
      <c r="E8637" s="19"/>
    </row>
    <row r="8638" spans="5:5">
      <c r="E8638" s="19"/>
    </row>
    <row r="8639" spans="5:5">
      <c r="E8639" s="19"/>
    </row>
    <row r="8640" spans="5:5">
      <c r="E8640" s="19"/>
    </row>
    <row r="8641" spans="5:5">
      <c r="E8641" s="19"/>
    </row>
    <row r="8642" spans="5:5">
      <c r="E8642" s="19"/>
    </row>
    <row r="8643" spans="5:5">
      <c r="E8643" s="19"/>
    </row>
    <row r="8644" spans="5:5">
      <c r="E8644" s="19"/>
    </row>
    <row r="8645" spans="5:5">
      <c r="E8645" s="19"/>
    </row>
    <row r="8646" spans="5:5">
      <c r="E8646" s="19"/>
    </row>
    <row r="8647" spans="5:5">
      <c r="E8647" s="19"/>
    </row>
    <row r="8648" spans="5:5">
      <c r="E8648" s="19"/>
    </row>
    <row r="8649" spans="5:5">
      <c r="E8649" s="19"/>
    </row>
    <row r="8650" spans="5:5">
      <c r="E8650" s="19"/>
    </row>
    <row r="8651" spans="5:5">
      <c r="E8651" s="19"/>
    </row>
    <row r="8652" spans="5:5">
      <c r="E8652" s="19"/>
    </row>
    <row r="8653" spans="5:5">
      <c r="E8653" s="19"/>
    </row>
    <row r="8654" spans="5:5">
      <c r="E8654" s="19"/>
    </row>
    <row r="8655" spans="5:5">
      <c r="E8655" s="19"/>
    </row>
    <row r="8656" spans="5:5">
      <c r="E8656" s="19"/>
    </row>
    <row r="8657" spans="5:5">
      <c r="E8657" s="19"/>
    </row>
    <row r="8658" spans="5:5">
      <c r="E8658" s="19"/>
    </row>
    <row r="8659" spans="5:5">
      <c r="E8659" s="19"/>
    </row>
    <row r="8660" spans="5:5">
      <c r="E8660" s="19"/>
    </row>
    <row r="8661" spans="5:5">
      <c r="E8661" s="19"/>
    </row>
    <row r="8662" spans="5:5">
      <c r="E8662" s="19"/>
    </row>
    <row r="8663" spans="5:5">
      <c r="E8663" s="19"/>
    </row>
    <row r="8664" spans="5:5">
      <c r="E8664" s="19"/>
    </row>
    <row r="8665" spans="5:5">
      <c r="E8665" s="19"/>
    </row>
    <row r="8666" spans="5:5">
      <c r="E8666" s="19"/>
    </row>
    <row r="8667" spans="5:5">
      <c r="E8667" s="19"/>
    </row>
    <row r="8668" spans="5:5">
      <c r="E8668" s="19"/>
    </row>
    <row r="8669" spans="5:5">
      <c r="E8669" s="19"/>
    </row>
    <row r="8670" spans="5:5">
      <c r="E8670" s="19"/>
    </row>
    <row r="8671" spans="5:5">
      <c r="E8671" s="19"/>
    </row>
    <row r="8672" spans="5:5">
      <c r="E8672" s="19"/>
    </row>
    <row r="8673" spans="5:5">
      <c r="E8673" s="19"/>
    </row>
    <row r="8674" spans="5:5">
      <c r="E8674" s="19"/>
    </row>
    <row r="8675" spans="5:5">
      <c r="E8675" s="19"/>
    </row>
    <row r="8676" spans="5:5">
      <c r="E8676" s="19"/>
    </row>
    <row r="8677" spans="5:5">
      <c r="E8677" s="19"/>
    </row>
    <row r="8678" spans="5:5">
      <c r="E8678" s="19"/>
    </row>
    <row r="8679" spans="5:5">
      <c r="E8679" s="19"/>
    </row>
    <row r="8680" spans="5:5">
      <c r="E8680" s="19"/>
    </row>
    <row r="8681" spans="5:5">
      <c r="E8681" s="19"/>
    </row>
    <row r="8682" spans="5:5">
      <c r="E8682" s="19"/>
    </row>
    <row r="8683" spans="5:5">
      <c r="E8683" s="19"/>
    </row>
    <row r="8684" spans="5:5">
      <c r="E8684" s="19"/>
    </row>
    <row r="8685" spans="5:5">
      <c r="E8685" s="19"/>
    </row>
    <row r="8686" spans="5:5">
      <c r="E8686" s="19"/>
    </row>
    <row r="8687" spans="5:5">
      <c r="E8687" s="19"/>
    </row>
    <row r="8688" spans="5:5">
      <c r="E8688" s="19"/>
    </row>
    <row r="8689" spans="5:5">
      <c r="E8689" s="19"/>
    </row>
    <row r="8690" spans="5:5">
      <c r="E8690" s="19"/>
    </row>
    <row r="8691" spans="5:5">
      <c r="E8691" s="19"/>
    </row>
    <row r="8692" spans="5:5">
      <c r="E8692" s="19"/>
    </row>
    <row r="8693" spans="5:5">
      <c r="E8693" s="19"/>
    </row>
    <row r="8694" spans="5:5">
      <c r="E8694" s="19"/>
    </row>
    <row r="8695" spans="5:5">
      <c r="E8695" s="19"/>
    </row>
    <row r="8696" spans="5:5">
      <c r="E8696" s="19"/>
    </row>
    <row r="8697" spans="5:5">
      <c r="E8697" s="19"/>
    </row>
    <row r="8698" spans="5:5">
      <c r="E8698" s="19"/>
    </row>
    <row r="8699" spans="5:5">
      <c r="E8699" s="19"/>
    </row>
    <row r="8700" spans="5:5">
      <c r="E8700" s="19"/>
    </row>
    <row r="8701" spans="5:5">
      <c r="E8701" s="19"/>
    </row>
    <row r="8702" spans="5:5">
      <c r="E8702" s="19"/>
    </row>
    <row r="8703" spans="5:5">
      <c r="E8703" s="19"/>
    </row>
    <row r="8704" spans="5:5">
      <c r="E8704" s="19"/>
    </row>
    <row r="8705" spans="5:5">
      <c r="E8705" s="19"/>
    </row>
    <row r="8706" spans="5:5">
      <c r="E8706" s="19"/>
    </row>
    <row r="8707" spans="5:5">
      <c r="E8707" s="19"/>
    </row>
    <row r="8708" spans="5:5">
      <c r="E8708" s="19"/>
    </row>
    <row r="8709" spans="5:5">
      <c r="E8709" s="19"/>
    </row>
    <row r="8710" spans="5:5">
      <c r="E8710" s="19"/>
    </row>
    <row r="8711" spans="5:5">
      <c r="E8711" s="19"/>
    </row>
    <row r="8712" spans="5:5">
      <c r="E8712" s="19"/>
    </row>
    <row r="8713" spans="5:5">
      <c r="E8713" s="19"/>
    </row>
    <row r="8714" spans="5:5">
      <c r="E8714" s="19"/>
    </row>
    <row r="8715" spans="5:5">
      <c r="E8715" s="19"/>
    </row>
    <row r="8716" spans="5:5">
      <c r="E8716" s="19"/>
    </row>
    <row r="8717" spans="5:5">
      <c r="E8717" s="19"/>
    </row>
    <row r="8718" spans="5:5">
      <c r="E8718" s="19"/>
    </row>
    <row r="8719" spans="5:5">
      <c r="E8719" s="19"/>
    </row>
    <row r="8720" spans="5:5">
      <c r="E8720" s="19"/>
    </row>
    <row r="8721" spans="5:5">
      <c r="E8721" s="19"/>
    </row>
    <row r="8722" spans="5:5">
      <c r="E8722" s="19"/>
    </row>
    <row r="8723" spans="5:5">
      <c r="E8723" s="19"/>
    </row>
    <row r="8724" spans="5:5">
      <c r="E8724" s="19"/>
    </row>
    <row r="8725" spans="5:5">
      <c r="E8725" s="19"/>
    </row>
    <row r="8726" spans="5:5">
      <c r="E8726" s="19"/>
    </row>
    <row r="8727" spans="5:5">
      <c r="E8727" s="19"/>
    </row>
    <row r="8728" spans="5:5">
      <c r="E8728" s="19"/>
    </row>
    <row r="8729" spans="5:5">
      <c r="E8729" s="19"/>
    </row>
    <row r="8730" spans="5:5">
      <c r="E8730" s="19"/>
    </row>
    <row r="8731" spans="5:5">
      <c r="E8731" s="19"/>
    </row>
    <row r="8732" spans="5:5">
      <c r="E8732" s="19"/>
    </row>
    <row r="8733" spans="5:5">
      <c r="E8733" s="19"/>
    </row>
    <row r="8734" spans="5:5">
      <c r="E8734" s="19"/>
    </row>
    <row r="8735" spans="5:5">
      <c r="E8735" s="19"/>
    </row>
    <row r="8736" spans="5:5">
      <c r="E8736" s="19"/>
    </row>
    <row r="8737" spans="5:5">
      <c r="E8737" s="19"/>
    </row>
    <row r="8738" spans="5:5">
      <c r="E8738" s="19"/>
    </row>
    <row r="8739" spans="5:5">
      <c r="E8739" s="19"/>
    </row>
    <row r="8740" spans="5:5">
      <c r="E8740" s="19"/>
    </row>
    <row r="8741" spans="5:5">
      <c r="E8741" s="19"/>
    </row>
    <row r="8742" spans="5:5">
      <c r="E8742" s="19"/>
    </row>
    <row r="8743" spans="5:5">
      <c r="E8743" s="19"/>
    </row>
    <row r="8744" spans="5:5">
      <c r="E8744" s="19"/>
    </row>
    <row r="8745" spans="5:5">
      <c r="E8745" s="19"/>
    </row>
    <row r="8746" spans="5:5">
      <c r="E8746" s="19"/>
    </row>
    <row r="8747" spans="5:5">
      <c r="E8747" s="19"/>
    </row>
    <row r="8748" spans="5:5">
      <c r="E8748" s="19"/>
    </row>
    <row r="8749" spans="5:5">
      <c r="E8749" s="19"/>
    </row>
    <row r="8750" spans="5:5">
      <c r="E8750" s="19"/>
    </row>
    <row r="8751" spans="5:5">
      <c r="E8751" s="19"/>
    </row>
    <row r="8752" spans="5:5">
      <c r="E8752" s="19"/>
    </row>
    <row r="8753" spans="5:5">
      <c r="E8753" s="19"/>
    </row>
    <row r="8754" spans="5:5">
      <c r="E8754" s="19"/>
    </row>
    <row r="8755" spans="5:5">
      <c r="E8755" s="19"/>
    </row>
    <row r="8756" spans="5:5">
      <c r="E8756" s="19"/>
    </row>
    <row r="8757" spans="5:5">
      <c r="E8757" s="19"/>
    </row>
    <row r="8758" spans="5:5">
      <c r="E8758" s="19"/>
    </row>
    <row r="8759" spans="5:5">
      <c r="E8759" s="19"/>
    </row>
    <row r="8760" spans="5:5">
      <c r="E8760" s="19"/>
    </row>
    <row r="8761" spans="5:5">
      <c r="E8761" s="19"/>
    </row>
    <row r="8762" spans="5:5">
      <c r="E8762" s="19"/>
    </row>
    <row r="8763" spans="5:5">
      <c r="E8763" s="19"/>
    </row>
    <row r="8764" spans="5:5">
      <c r="E8764" s="19"/>
    </row>
    <row r="8765" spans="5:5">
      <c r="E8765" s="19"/>
    </row>
    <row r="8766" spans="5:5">
      <c r="E8766" s="19"/>
    </row>
    <row r="8767" spans="5:5">
      <c r="E8767" s="19"/>
    </row>
    <row r="8768" spans="5:5">
      <c r="E8768" s="19"/>
    </row>
    <row r="8769" spans="5:5">
      <c r="E8769" s="19"/>
    </row>
    <row r="8770" spans="5:5">
      <c r="E8770" s="19"/>
    </row>
    <row r="8771" spans="5:5">
      <c r="E8771" s="19"/>
    </row>
    <row r="8772" spans="5:5">
      <c r="E8772" s="19"/>
    </row>
    <row r="8773" spans="5:5">
      <c r="E8773" s="19"/>
    </row>
    <row r="8774" spans="5:5">
      <c r="E8774" s="19"/>
    </row>
    <row r="8775" spans="5:5">
      <c r="E8775" s="19"/>
    </row>
    <row r="8776" spans="5:5">
      <c r="E8776" s="19"/>
    </row>
    <row r="8777" spans="5:5">
      <c r="E8777" s="19"/>
    </row>
    <row r="8778" spans="5:5">
      <c r="E8778" s="19"/>
    </row>
    <row r="8779" spans="5:5">
      <c r="E8779" s="19"/>
    </row>
    <row r="8780" spans="5:5">
      <c r="E8780" s="19"/>
    </row>
    <row r="8781" spans="5:5">
      <c r="E8781" s="19"/>
    </row>
    <row r="8782" spans="5:5">
      <c r="E8782" s="19"/>
    </row>
    <row r="8783" spans="5:5">
      <c r="E8783" s="19"/>
    </row>
    <row r="8784" spans="5:5">
      <c r="E8784" s="19"/>
    </row>
    <row r="8785" spans="5:5">
      <c r="E8785" s="19"/>
    </row>
    <row r="8786" spans="5:5">
      <c r="E8786" s="19"/>
    </row>
    <row r="8787" spans="5:5">
      <c r="E8787" s="19"/>
    </row>
    <row r="8788" spans="5:5">
      <c r="E8788" s="19"/>
    </row>
    <row r="8789" spans="5:5">
      <c r="E8789" s="19"/>
    </row>
    <row r="8790" spans="5:5">
      <c r="E8790" s="19"/>
    </row>
    <row r="8791" spans="5:5">
      <c r="E8791" s="19"/>
    </row>
    <row r="8792" spans="5:5">
      <c r="E8792" s="19"/>
    </row>
    <row r="8793" spans="5:5">
      <c r="E8793" s="19"/>
    </row>
    <row r="8794" spans="5:5">
      <c r="E8794" s="19"/>
    </row>
    <row r="8795" spans="5:5">
      <c r="E8795" s="19"/>
    </row>
    <row r="8796" spans="5:5">
      <c r="E8796" s="19"/>
    </row>
    <row r="8797" spans="5:5">
      <c r="E8797" s="19"/>
    </row>
    <row r="8798" spans="5:5">
      <c r="E8798" s="19"/>
    </row>
    <row r="8799" spans="5:5">
      <c r="E8799" s="19"/>
    </row>
    <row r="8800" spans="5:5">
      <c r="E8800" s="19"/>
    </row>
    <row r="8801" spans="5:5">
      <c r="E8801" s="19"/>
    </row>
    <row r="8802" spans="5:5">
      <c r="E8802" s="19"/>
    </row>
    <row r="8803" spans="5:5">
      <c r="E8803" s="19"/>
    </row>
    <row r="8804" spans="5:5">
      <c r="E8804" s="19"/>
    </row>
    <row r="8805" spans="5:5">
      <c r="E8805" s="19"/>
    </row>
    <row r="8806" spans="5:5">
      <c r="E8806" s="19"/>
    </row>
    <row r="8807" spans="5:5">
      <c r="E8807" s="19"/>
    </row>
    <row r="8808" spans="5:5">
      <c r="E8808" s="19"/>
    </row>
    <row r="8809" spans="5:5">
      <c r="E8809" s="19"/>
    </row>
    <row r="8810" spans="5:5">
      <c r="E8810" s="19"/>
    </row>
    <row r="8811" spans="5:5">
      <c r="E8811" s="19"/>
    </row>
    <row r="8812" spans="5:5">
      <c r="E8812" s="19"/>
    </row>
    <row r="8813" spans="5:5">
      <c r="E8813" s="19"/>
    </row>
    <row r="8814" spans="5:5">
      <c r="E8814" s="19"/>
    </row>
    <row r="8815" spans="5:5">
      <c r="E8815" s="19"/>
    </row>
    <row r="8816" spans="5:5">
      <c r="E8816" s="19"/>
    </row>
    <row r="8817" spans="5:5">
      <c r="E8817" s="19"/>
    </row>
    <row r="8818" spans="5:5">
      <c r="E8818" s="19"/>
    </row>
    <row r="8819" spans="5:5">
      <c r="E8819" s="19"/>
    </row>
    <row r="8820" spans="5:5">
      <c r="E8820" s="19"/>
    </row>
    <row r="8821" spans="5:5">
      <c r="E8821" s="19"/>
    </row>
    <row r="8822" spans="5:5">
      <c r="E8822" s="19"/>
    </row>
    <row r="8823" spans="5:5">
      <c r="E8823" s="19"/>
    </row>
    <row r="8824" spans="5:5">
      <c r="E8824" s="19"/>
    </row>
    <row r="8825" spans="5:5">
      <c r="E8825" s="19"/>
    </row>
    <row r="8826" spans="5:5">
      <c r="E8826" s="19"/>
    </row>
    <row r="8827" spans="5:5">
      <c r="E8827" s="19"/>
    </row>
    <row r="8828" spans="5:5">
      <c r="E8828" s="19"/>
    </row>
    <row r="8829" spans="5:5">
      <c r="E8829" s="19"/>
    </row>
    <row r="8830" spans="5:5">
      <c r="E8830" s="19"/>
    </row>
    <row r="8831" spans="5:5">
      <c r="E8831" s="19"/>
    </row>
    <row r="8832" spans="5:5">
      <c r="E8832" s="19"/>
    </row>
    <row r="8833" spans="5:5">
      <c r="E8833" s="19"/>
    </row>
    <row r="8834" spans="5:5">
      <c r="E8834" s="19"/>
    </row>
    <row r="8835" spans="5:5">
      <c r="E8835" s="19"/>
    </row>
    <row r="8836" spans="5:5">
      <c r="E8836" s="19"/>
    </row>
    <row r="8837" spans="5:5">
      <c r="E8837" s="19"/>
    </row>
    <row r="8838" spans="5:5">
      <c r="E8838" s="19"/>
    </row>
    <row r="8839" spans="5:5">
      <c r="E8839" s="19"/>
    </row>
    <row r="8840" spans="5:5">
      <c r="E8840" s="19"/>
    </row>
    <row r="8841" spans="5:5">
      <c r="E8841" s="19"/>
    </row>
    <row r="8842" spans="5:5">
      <c r="E8842" s="19"/>
    </row>
    <row r="8843" spans="5:5">
      <c r="E8843" s="19"/>
    </row>
    <row r="8844" spans="5:5">
      <c r="E8844" s="19"/>
    </row>
    <row r="8845" spans="5:5">
      <c r="E8845" s="19"/>
    </row>
    <row r="8846" spans="5:5">
      <c r="E8846" s="19"/>
    </row>
    <row r="8847" spans="5:5">
      <c r="E8847" s="19"/>
    </row>
    <row r="8848" spans="5:5">
      <c r="E8848" s="19"/>
    </row>
    <row r="8849" spans="5:5">
      <c r="E8849" s="19"/>
    </row>
    <row r="8850" spans="5:5">
      <c r="E8850" s="19"/>
    </row>
    <row r="8851" spans="5:5">
      <c r="E8851" s="19"/>
    </row>
    <row r="8852" spans="5:5">
      <c r="E8852" s="19"/>
    </row>
    <row r="8853" spans="5:5">
      <c r="E8853" s="19"/>
    </row>
    <row r="8854" spans="5:5">
      <c r="E8854" s="19"/>
    </row>
    <row r="8855" spans="5:5">
      <c r="E8855" s="19"/>
    </row>
    <row r="8856" spans="5:5">
      <c r="E8856" s="19"/>
    </row>
    <row r="8857" spans="5:5">
      <c r="E8857" s="19"/>
    </row>
    <row r="8858" spans="5:5">
      <c r="E8858" s="19"/>
    </row>
    <row r="8859" spans="5:5">
      <c r="E8859" s="19"/>
    </row>
    <row r="8860" spans="5:5">
      <c r="E8860" s="19"/>
    </row>
    <row r="8861" spans="5:5">
      <c r="E8861" s="19"/>
    </row>
    <row r="8862" spans="5:5">
      <c r="E8862" s="19"/>
    </row>
    <row r="8863" spans="5:5">
      <c r="E8863" s="19"/>
    </row>
    <row r="8864" spans="5:5">
      <c r="E8864" s="19"/>
    </row>
    <row r="8865" spans="5:5">
      <c r="E8865" s="19"/>
    </row>
    <row r="8866" spans="5:5">
      <c r="E8866" s="19"/>
    </row>
    <row r="8867" spans="5:5">
      <c r="E8867" s="19"/>
    </row>
    <row r="8868" spans="5:5">
      <c r="E8868" s="19"/>
    </row>
    <row r="8869" spans="5:5">
      <c r="E8869" s="19"/>
    </row>
    <row r="8870" spans="5:5">
      <c r="E8870" s="19"/>
    </row>
    <row r="8871" spans="5:5">
      <c r="E8871" s="19"/>
    </row>
    <row r="8872" spans="5:5">
      <c r="E8872" s="19"/>
    </row>
    <row r="8873" spans="5:5">
      <c r="E8873" s="19"/>
    </row>
    <row r="8874" spans="5:5">
      <c r="E8874" s="19"/>
    </row>
    <row r="8875" spans="5:5">
      <c r="E8875" s="19"/>
    </row>
    <row r="8876" spans="5:5">
      <c r="E8876" s="19"/>
    </row>
    <row r="8877" spans="5:5">
      <c r="E8877" s="19"/>
    </row>
    <row r="8878" spans="5:5">
      <c r="E8878" s="19"/>
    </row>
    <row r="8879" spans="5:5">
      <c r="E8879" s="19"/>
    </row>
    <row r="8880" spans="5:5">
      <c r="E8880" s="19"/>
    </row>
    <row r="8881" spans="5:5">
      <c r="E8881" s="19"/>
    </row>
    <row r="8882" spans="5:5">
      <c r="E8882" s="19"/>
    </row>
    <row r="8883" spans="5:5">
      <c r="E8883" s="19"/>
    </row>
    <row r="8884" spans="5:5">
      <c r="E8884" s="19"/>
    </row>
    <row r="8885" spans="5:5">
      <c r="E8885" s="19"/>
    </row>
    <row r="8886" spans="5:5">
      <c r="E8886" s="19"/>
    </row>
    <row r="8887" spans="5:5">
      <c r="E8887" s="19"/>
    </row>
    <row r="8888" spans="5:5">
      <c r="E8888" s="19"/>
    </row>
    <row r="8889" spans="5:5">
      <c r="E8889" s="19"/>
    </row>
    <row r="8890" spans="5:5">
      <c r="E8890" s="19"/>
    </row>
    <row r="8891" spans="5:5">
      <c r="E8891" s="19"/>
    </row>
    <row r="8892" spans="5:5">
      <c r="E8892" s="19"/>
    </row>
    <row r="8893" spans="5:5">
      <c r="E8893" s="19"/>
    </row>
    <row r="8894" spans="5:5">
      <c r="E8894" s="19"/>
    </row>
    <row r="8895" spans="5:5">
      <c r="E8895" s="19"/>
    </row>
    <row r="8896" spans="5:5">
      <c r="E8896" s="19"/>
    </row>
    <row r="8897" spans="5:5">
      <c r="E8897" s="19"/>
    </row>
    <row r="8898" spans="5:5">
      <c r="E8898" s="19"/>
    </row>
    <row r="8899" spans="5:5">
      <c r="E8899" s="19"/>
    </row>
    <row r="8900" spans="5:5">
      <c r="E8900" s="19"/>
    </row>
    <row r="8901" spans="5:5">
      <c r="E8901" s="19"/>
    </row>
    <row r="8902" spans="5:5">
      <c r="E8902" s="19"/>
    </row>
    <row r="8903" spans="5:5">
      <c r="E8903" s="19"/>
    </row>
    <row r="8904" spans="5:5">
      <c r="E8904" s="19"/>
    </row>
    <row r="8905" spans="5:5">
      <c r="E8905" s="19"/>
    </row>
    <row r="8906" spans="5:5">
      <c r="E8906" s="19"/>
    </row>
    <row r="8907" spans="5:5">
      <c r="E8907" s="19"/>
    </row>
    <row r="8908" spans="5:5">
      <c r="E8908" s="19"/>
    </row>
    <row r="8909" spans="5:5">
      <c r="E8909" s="19"/>
    </row>
    <row r="8910" spans="5:5">
      <c r="E8910" s="19"/>
    </row>
    <row r="8911" spans="5:5">
      <c r="E8911" s="19"/>
    </row>
    <row r="8912" spans="5:5">
      <c r="E8912" s="19"/>
    </row>
    <row r="8913" spans="5:5">
      <c r="E8913" s="19"/>
    </row>
    <row r="8914" spans="5:5">
      <c r="E8914" s="19"/>
    </row>
    <row r="8915" spans="5:5">
      <c r="E8915" s="19"/>
    </row>
    <row r="8916" spans="5:5">
      <c r="E8916" s="19"/>
    </row>
    <row r="8917" spans="5:5">
      <c r="E8917" s="19"/>
    </row>
    <row r="8918" spans="5:5">
      <c r="E8918" s="19"/>
    </row>
    <row r="8919" spans="5:5">
      <c r="E8919" s="19"/>
    </row>
    <row r="8920" spans="5:5">
      <c r="E8920" s="19"/>
    </row>
    <row r="8921" spans="5:5">
      <c r="E8921" s="19"/>
    </row>
    <row r="8922" spans="5:5">
      <c r="E8922" s="19"/>
    </row>
    <row r="8923" spans="5:5">
      <c r="E8923" s="19"/>
    </row>
    <row r="8924" spans="5:5">
      <c r="E8924" s="19"/>
    </row>
    <row r="8925" spans="5:5">
      <c r="E8925" s="19"/>
    </row>
    <row r="8926" spans="5:5">
      <c r="E8926" s="19"/>
    </row>
    <row r="8927" spans="5:5">
      <c r="E8927" s="19"/>
    </row>
    <row r="8928" spans="5:5">
      <c r="E8928" s="19"/>
    </row>
    <row r="8929" spans="5:5">
      <c r="E8929" s="19"/>
    </row>
    <row r="8930" spans="5:5">
      <c r="E8930" s="19"/>
    </row>
    <row r="8931" spans="5:5">
      <c r="E8931" s="19"/>
    </row>
    <row r="8932" spans="5:5">
      <c r="E8932" s="19"/>
    </row>
    <row r="8933" spans="5:5">
      <c r="E8933" s="19"/>
    </row>
    <row r="8934" spans="5:5">
      <c r="E8934" s="19"/>
    </row>
    <row r="8935" spans="5:5">
      <c r="E8935" s="19"/>
    </row>
    <row r="8936" spans="5:5">
      <c r="E8936" s="19"/>
    </row>
    <row r="8937" spans="5:5">
      <c r="E8937" s="19"/>
    </row>
    <row r="8938" spans="5:5">
      <c r="E8938" s="19"/>
    </row>
    <row r="8939" spans="5:5">
      <c r="E8939" s="19"/>
    </row>
    <row r="8940" spans="5:5">
      <c r="E8940" s="19"/>
    </row>
    <row r="8941" spans="5:5">
      <c r="E8941" s="19"/>
    </row>
    <row r="8942" spans="5:5">
      <c r="E8942" s="19"/>
    </row>
    <row r="8943" spans="5:5">
      <c r="E8943" s="19"/>
    </row>
    <row r="8944" spans="5:5">
      <c r="E8944" s="19"/>
    </row>
    <row r="8945" spans="5:5">
      <c r="E8945" s="19"/>
    </row>
    <row r="8946" spans="5:5">
      <c r="E8946" s="19"/>
    </row>
    <row r="8947" spans="5:5">
      <c r="E8947" s="19"/>
    </row>
    <row r="8948" spans="5:5">
      <c r="E8948" s="19"/>
    </row>
    <row r="8949" spans="5:5">
      <c r="E8949" s="19"/>
    </row>
    <row r="8950" spans="5:5">
      <c r="E8950" s="19"/>
    </row>
    <row r="8951" spans="5:5">
      <c r="E8951" s="19"/>
    </row>
    <row r="8952" spans="5:5">
      <c r="E8952" s="19"/>
    </row>
    <row r="8953" spans="5:5">
      <c r="E8953" s="19"/>
    </row>
    <row r="8954" spans="5:5">
      <c r="E8954" s="19"/>
    </row>
    <row r="8955" spans="5:5">
      <c r="E8955" s="19"/>
    </row>
    <row r="8956" spans="5:5">
      <c r="E8956" s="19"/>
    </row>
    <row r="8957" spans="5:5">
      <c r="E8957" s="19"/>
    </row>
    <row r="8958" spans="5:5">
      <c r="E8958" s="19"/>
    </row>
    <row r="8959" spans="5:5">
      <c r="E8959" s="19"/>
    </row>
    <row r="8960" spans="5:5">
      <c r="E8960" s="19"/>
    </row>
    <row r="8961" spans="5:5">
      <c r="E8961" s="19"/>
    </row>
    <row r="8962" spans="5:5">
      <c r="E8962" s="19"/>
    </row>
    <row r="8963" spans="5:5">
      <c r="E8963" s="19"/>
    </row>
    <row r="8964" spans="5:5">
      <c r="E8964" s="19"/>
    </row>
    <row r="8965" spans="5:5">
      <c r="E8965" s="19"/>
    </row>
    <row r="8966" spans="5:5">
      <c r="E8966" s="19"/>
    </row>
    <row r="8967" spans="5:5">
      <c r="E8967" s="19"/>
    </row>
    <row r="8968" spans="5:5">
      <c r="E8968" s="19"/>
    </row>
    <row r="8969" spans="5:5">
      <c r="E8969" s="19"/>
    </row>
    <row r="8970" spans="5:5">
      <c r="E8970" s="19"/>
    </row>
    <row r="8971" spans="5:5">
      <c r="E8971" s="19"/>
    </row>
    <row r="8972" spans="5:5">
      <c r="E8972" s="19"/>
    </row>
    <row r="8973" spans="5:5">
      <c r="E8973" s="19"/>
    </row>
    <row r="8974" spans="5:5">
      <c r="E8974" s="19"/>
    </row>
    <row r="8975" spans="5:5">
      <c r="E8975" s="19"/>
    </row>
    <row r="8976" spans="5:5">
      <c r="E8976" s="19"/>
    </row>
    <row r="8977" spans="5:5">
      <c r="E8977" s="19"/>
    </row>
    <row r="8978" spans="5:5">
      <c r="E8978" s="19"/>
    </row>
    <row r="8979" spans="5:5">
      <c r="E8979" s="19"/>
    </row>
    <row r="8980" spans="5:5">
      <c r="E8980" s="19"/>
    </row>
    <row r="8981" spans="5:5">
      <c r="E8981" s="19"/>
    </row>
    <row r="8982" spans="5:5">
      <c r="E8982" s="19"/>
    </row>
    <row r="8983" spans="5:5">
      <c r="E8983" s="19"/>
    </row>
    <row r="8984" spans="5:5">
      <c r="E8984" s="19"/>
    </row>
    <row r="8985" spans="5:5">
      <c r="E8985" s="19"/>
    </row>
    <row r="8986" spans="5:5">
      <c r="E8986" s="19"/>
    </row>
    <row r="8987" spans="5:5">
      <c r="E8987" s="19"/>
    </row>
    <row r="8988" spans="5:5">
      <c r="E8988" s="19"/>
    </row>
    <row r="8989" spans="5:5">
      <c r="E8989" s="19"/>
    </row>
    <row r="8990" spans="5:5">
      <c r="E8990" s="19"/>
    </row>
    <row r="8991" spans="5:5">
      <c r="E8991" s="19"/>
    </row>
    <row r="8992" spans="5:5">
      <c r="E8992" s="19"/>
    </row>
    <row r="8993" spans="5:5">
      <c r="E8993" s="19"/>
    </row>
    <row r="8994" spans="5:5">
      <c r="E8994" s="19"/>
    </row>
    <row r="8995" spans="5:5">
      <c r="E8995" s="19"/>
    </row>
    <row r="8996" spans="5:5">
      <c r="E8996" s="19"/>
    </row>
    <row r="8997" spans="5:5">
      <c r="E8997" s="19"/>
    </row>
    <row r="8998" spans="5:5">
      <c r="E8998" s="19"/>
    </row>
    <row r="8999" spans="5:5">
      <c r="E8999" s="19"/>
    </row>
    <row r="9000" spans="5:5">
      <c r="E9000" s="19"/>
    </row>
    <row r="9001" spans="5:5">
      <c r="E9001" s="19"/>
    </row>
    <row r="9002" spans="5:5">
      <c r="E9002" s="19"/>
    </row>
    <row r="9003" spans="5:5">
      <c r="E9003" s="19"/>
    </row>
    <row r="9004" spans="5:5">
      <c r="E9004" s="19"/>
    </row>
    <row r="9005" spans="5:5">
      <c r="E9005" s="19"/>
    </row>
    <row r="9006" spans="5:5">
      <c r="E9006" s="19"/>
    </row>
    <row r="9007" spans="5:5">
      <c r="E9007" s="19"/>
    </row>
    <row r="9008" spans="5:5">
      <c r="E9008" s="19"/>
    </row>
    <row r="9009" spans="5:5">
      <c r="E9009" s="19"/>
    </row>
    <row r="9010" spans="5:5">
      <c r="E9010" s="19"/>
    </row>
    <row r="9011" spans="5:5">
      <c r="E9011" s="19"/>
    </row>
    <row r="9012" spans="5:5">
      <c r="E9012" s="19"/>
    </row>
    <row r="9013" spans="5:5">
      <c r="E9013" s="19"/>
    </row>
    <row r="9014" spans="5:5">
      <c r="E9014" s="19"/>
    </row>
    <row r="9015" spans="5:5">
      <c r="E9015" s="19"/>
    </row>
    <row r="9016" spans="5:5">
      <c r="E9016" s="19"/>
    </row>
    <row r="9017" spans="5:5">
      <c r="E9017" s="19"/>
    </row>
    <row r="9018" spans="5:5">
      <c r="E9018" s="19"/>
    </row>
    <row r="9019" spans="5:5">
      <c r="E9019" s="19"/>
    </row>
    <row r="9020" spans="5:5">
      <c r="E9020" s="19"/>
    </row>
    <row r="9021" spans="5:5">
      <c r="E9021" s="19"/>
    </row>
    <row r="9022" spans="5:5">
      <c r="E9022" s="19"/>
    </row>
    <row r="9023" spans="5:5">
      <c r="E9023" s="19"/>
    </row>
    <row r="9024" spans="5:5">
      <c r="E9024" s="19"/>
    </row>
    <row r="9025" spans="5:5">
      <c r="E9025" s="19"/>
    </row>
    <row r="9026" spans="5:5">
      <c r="E9026" s="19"/>
    </row>
    <row r="9027" spans="5:5">
      <c r="E9027" s="19"/>
    </row>
    <row r="9028" spans="5:5">
      <c r="E9028" s="19"/>
    </row>
    <row r="9029" spans="5:5">
      <c r="E9029" s="19"/>
    </row>
    <row r="9030" spans="5:5">
      <c r="E9030" s="19"/>
    </row>
    <row r="9031" spans="5:5">
      <c r="E9031" s="19"/>
    </row>
    <row r="9032" spans="5:5">
      <c r="E9032" s="19"/>
    </row>
    <row r="9033" spans="5:5">
      <c r="E9033" s="19"/>
    </row>
    <row r="9034" spans="5:5">
      <c r="E9034" s="19"/>
    </row>
    <row r="9035" spans="5:5">
      <c r="E9035" s="19"/>
    </row>
    <row r="9036" spans="5:5">
      <c r="E9036" s="19"/>
    </row>
    <row r="9037" spans="5:5">
      <c r="E9037" s="19"/>
    </row>
    <row r="9038" spans="5:5">
      <c r="E9038" s="19"/>
    </row>
    <row r="9039" spans="5:5">
      <c r="E9039" s="19"/>
    </row>
    <row r="9040" spans="5:5">
      <c r="E9040" s="19"/>
    </row>
    <row r="9041" spans="5:5">
      <c r="E9041" s="19"/>
    </row>
    <row r="9042" spans="5:5">
      <c r="E9042" s="19"/>
    </row>
    <row r="9043" spans="5:5">
      <c r="E9043" s="19"/>
    </row>
    <row r="9044" spans="5:5">
      <c r="E9044" s="19"/>
    </row>
    <row r="9045" spans="5:5">
      <c r="E9045" s="19"/>
    </row>
    <row r="9046" spans="5:5">
      <c r="E9046" s="19"/>
    </row>
    <row r="9047" spans="5:5">
      <c r="E9047" s="19"/>
    </row>
    <row r="9048" spans="5:5">
      <c r="E9048" s="19"/>
    </row>
    <row r="9049" spans="5:5">
      <c r="E9049" s="19"/>
    </row>
    <row r="9050" spans="5:5">
      <c r="E9050" s="19"/>
    </row>
    <row r="9051" spans="5:5">
      <c r="E9051" s="19"/>
    </row>
    <row r="9052" spans="5:5">
      <c r="E9052" s="19"/>
    </row>
    <row r="9053" spans="5:5">
      <c r="E9053" s="19"/>
    </row>
    <row r="9054" spans="5:5">
      <c r="E9054" s="19"/>
    </row>
    <row r="9055" spans="5:5">
      <c r="E9055" s="19"/>
    </row>
    <row r="9056" spans="5:5">
      <c r="E9056" s="19"/>
    </row>
    <row r="9057" spans="5:5">
      <c r="E9057" s="19"/>
    </row>
    <row r="9058" spans="5:5">
      <c r="E9058" s="19"/>
    </row>
    <row r="9059" spans="5:5">
      <c r="E9059" s="19"/>
    </row>
    <row r="9060" spans="5:5">
      <c r="E9060" s="19"/>
    </row>
    <row r="9061" spans="5:5">
      <c r="E9061" s="19"/>
    </row>
    <row r="9062" spans="5:5">
      <c r="E9062" s="19"/>
    </row>
    <row r="9063" spans="5:5">
      <c r="E9063" s="19"/>
    </row>
    <row r="9064" spans="5:5">
      <c r="E9064" s="19"/>
    </row>
    <row r="9065" spans="5:5">
      <c r="E9065" s="19"/>
    </row>
    <row r="9066" spans="5:5">
      <c r="E9066" s="19"/>
    </row>
    <row r="9067" spans="5:5">
      <c r="E9067" s="19"/>
    </row>
    <row r="9068" spans="5:5">
      <c r="E9068" s="19"/>
    </row>
    <row r="9069" spans="5:5">
      <c r="E9069" s="19"/>
    </row>
    <row r="9070" spans="5:5">
      <c r="E9070" s="19"/>
    </row>
    <row r="9071" spans="5:5">
      <c r="E9071" s="19"/>
    </row>
    <row r="9072" spans="5:5">
      <c r="E9072" s="19"/>
    </row>
    <row r="9073" spans="5:5">
      <c r="E9073" s="19"/>
    </row>
    <row r="9074" spans="5:5">
      <c r="E9074" s="19"/>
    </row>
    <row r="9075" spans="5:5">
      <c r="E9075" s="19"/>
    </row>
    <row r="9076" spans="5:5">
      <c r="E9076" s="19"/>
    </row>
    <row r="9077" spans="5:5">
      <c r="E9077" s="19"/>
    </row>
    <row r="9078" spans="5:5">
      <c r="E9078" s="19"/>
    </row>
    <row r="9079" spans="5:5">
      <c r="E9079" s="19"/>
    </row>
    <row r="9080" spans="5:5">
      <c r="E9080" s="19"/>
    </row>
    <row r="9081" spans="5:5">
      <c r="E9081" s="19"/>
    </row>
    <row r="9082" spans="5:5">
      <c r="E9082" s="19"/>
    </row>
    <row r="9083" spans="5:5">
      <c r="E9083" s="19"/>
    </row>
    <row r="9084" spans="5:5">
      <c r="E9084" s="19"/>
    </row>
    <row r="9085" spans="5:5">
      <c r="E9085" s="19"/>
    </row>
    <row r="9086" spans="5:5">
      <c r="E9086" s="19"/>
    </row>
    <row r="9087" spans="5:5">
      <c r="E9087" s="19"/>
    </row>
    <row r="9088" spans="5:5">
      <c r="E9088" s="19"/>
    </row>
    <row r="9089" spans="5:5">
      <c r="E9089" s="19"/>
    </row>
    <row r="9090" spans="5:5">
      <c r="E9090" s="19"/>
    </row>
    <row r="9091" spans="5:5">
      <c r="E9091" s="19"/>
    </row>
    <row r="9092" spans="5:5">
      <c r="E9092" s="19"/>
    </row>
    <row r="9093" spans="5:5">
      <c r="E9093" s="19"/>
    </row>
    <row r="9094" spans="5:5">
      <c r="E9094" s="19"/>
    </row>
    <row r="9095" spans="5:5">
      <c r="E9095" s="19"/>
    </row>
    <row r="9096" spans="5:5">
      <c r="E9096" s="19"/>
    </row>
    <row r="9097" spans="5:5">
      <c r="E9097" s="19"/>
    </row>
    <row r="9098" spans="5:5">
      <c r="E9098" s="19"/>
    </row>
    <row r="9099" spans="5:5">
      <c r="E9099" s="19"/>
    </row>
    <row r="9100" spans="5:5">
      <c r="E9100" s="19"/>
    </row>
    <row r="9101" spans="5:5">
      <c r="E9101" s="19"/>
    </row>
    <row r="9102" spans="5:5">
      <c r="E9102" s="19"/>
    </row>
    <row r="9103" spans="5:5">
      <c r="E9103" s="19"/>
    </row>
    <row r="9104" spans="5:5">
      <c r="E9104" s="19"/>
    </row>
    <row r="9105" spans="5:5">
      <c r="E9105" s="19"/>
    </row>
    <row r="9106" spans="5:5">
      <c r="E9106" s="19"/>
    </row>
    <row r="9107" spans="5:5">
      <c r="E9107" s="19"/>
    </row>
    <row r="9108" spans="5:5">
      <c r="E9108" s="19"/>
    </row>
    <row r="9109" spans="5:5">
      <c r="E9109" s="19"/>
    </row>
    <row r="9110" spans="5:5">
      <c r="E9110" s="19"/>
    </row>
    <row r="9111" spans="5:5">
      <c r="E9111" s="19"/>
    </row>
    <row r="9112" spans="5:5">
      <c r="E9112" s="19"/>
    </row>
    <row r="9113" spans="5:5">
      <c r="E9113" s="19"/>
    </row>
    <row r="9114" spans="5:5">
      <c r="E9114" s="19"/>
    </row>
    <row r="9115" spans="5:5">
      <c r="E9115" s="19"/>
    </row>
    <row r="9116" spans="5:5">
      <c r="E9116" s="19"/>
    </row>
    <row r="9117" spans="5:5">
      <c r="E9117" s="19"/>
    </row>
    <row r="9118" spans="5:5">
      <c r="E9118" s="19"/>
    </row>
    <row r="9119" spans="5:5">
      <c r="E9119" s="19"/>
    </row>
    <row r="9120" spans="5:5">
      <c r="E9120" s="19"/>
    </row>
    <row r="9121" spans="5:5">
      <c r="E9121" s="19"/>
    </row>
    <row r="9122" spans="5:5">
      <c r="E9122" s="19"/>
    </row>
    <row r="9123" spans="5:5">
      <c r="E9123" s="19"/>
    </row>
    <row r="9124" spans="5:5">
      <c r="E9124" s="19"/>
    </row>
    <row r="9125" spans="5:5">
      <c r="E9125" s="19"/>
    </row>
    <row r="9126" spans="5:5">
      <c r="E9126" s="19"/>
    </row>
    <row r="9127" spans="5:5">
      <c r="E9127" s="19"/>
    </row>
    <row r="9128" spans="5:5">
      <c r="E9128" s="19"/>
    </row>
    <row r="9129" spans="5:5">
      <c r="E9129" s="19"/>
    </row>
    <row r="9130" spans="5:5">
      <c r="E9130" s="19"/>
    </row>
    <row r="9131" spans="5:5">
      <c r="E9131" s="19"/>
    </row>
    <row r="9132" spans="5:5">
      <c r="E9132" s="19"/>
    </row>
    <row r="9133" spans="5:5">
      <c r="E9133" s="19"/>
    </row>
    <row r="9134" spans="5:5">
      <c r="E9134" s="19"/>
    </row>
    <row r="9135" spans="5:5">
      <c r="E9135" s="19"/>
    </row>
    <row r="9136" spans="5:5">
      <c r="E9136" s="19"/>
    </row>
    <row r="9137" spans="5:5">
      <c r="E9137" s="19"/>
    </row>
    <row r="9138" spans="5:5">
      <c r="E9138" s="19"/>
    </row>
    <row r="9139" spans="5:5">
      <c r="E9139" s="19"/>
    </row>
    <row r="9140" spans="5:5">
      <c r="E9140" s="19"/>
    </row>
    <row r="9141" spans="5:5">
      <c r="E9141" s="19"/>
    </row>
    <row r="9142" spans="5:5">
      <c r="E9142" s="19"/>
    </row>
    <row r="9143" spans="5:5">
      <c r="E9143" s="19"/>
    </row>
    <row r="9144" spans="5:5">
      <c r="E9144" s="19"/>
    </row>
    <row r="9145" spans="5:5">
      <c r="E9145" s="19"/>
    </row>
    <row r="9146" spans="5:5">
      <c r="E9146" s="19"/>
    </row>
    <row r="9147" spans="5:5">
      <c r="E9147" s="19"/>
    </row>
    <row r="9148" spans="5:5">
      <c r="E9148" s="19"/>
    </row>
    <row r="9149" spans="5:5">
      <c r="E9149" s="19"/>
    </row>
    <row r="9150" spans="5:5">
      <c r="E9150" s="19"/>
    </row>
    <row r="9151" spans="5:5">
      <c r="E9151" s="19"/>
    </row>
    <row r="9152" spans="5:5">
      <c r="E9152" s="19"/>
    </row>
    <row r="9153" spans="5:5">
      <c r="E9153" s="19"/>
    </row>
    <row r="9154" spans="5:5">
      <c r="E9154" s="19"/>
    </row>
    <row r="9155" spans="5:5">
      <c r="E9155" s="19"/>
    </row>
    <row r="9156" spans="5:5">
      <c r="E9156" s="19"/>
    </row>
    <row r="9157" spans="5:5">
      <c r="E9157" s="19"/>
    </row>
    <row r="9158" spans="5:5">
      <c r="E9158" s="19"/>
    </row>
    <row r="9159" spans="5:5">
      <c r="E9159" s="19"/>
    </row>
    <row r="9160" spans="5:5">
      <c r="E9160" s="19"/>
    </row>
    <row r="9161" spans="5:5">
      <c r="E9161" s="19"/>
    </row>
    <row r="9162" spans="5:5">
      <c r="E9162" s="19"/>
    </row>
    <row r="9163" spans="5:5">
      <c r="E9163" s="19"/>
    </row>
    <row r="9164" spans="5:5">
      <c r="E9164" s="19"/>
    </row>
    <row r="9165" spans="5:5">
      <c r="E9165" s="19"/>
    </row>
    <row r="9166" spans="5:5">
      <c r="E9166" s="19"/>
    </row>
    <row r="9167" spans="5:5">
      <c r="E9167" s="19"/>
    </row>
    <row r="9168" spans="5:5">
      <c r="E9168" s="19"/>
    </row>
    <row r="9169" spans="5:5">
      <c r="E9169" s="19"/>
    </row>
    <row r="9170" spans="5:5">
      <c r="E9170" s="19"/>
    </row>
    <row r="9171" spans="5:5">
      <c r="E9171" s="19"/>
    </row>
    <row r="9172" spans="5:5">
      <c r="E9172" s="19"/>
    </row>
    <row r="9173" spans="5:5">
      <c r="E9173" s="19"/>
    </row>
    <row r="9174" spans="5:5">
      <c r="E9174" s="19"/>
    </row>
    <row r="9175" spans="5:5">
      <c r="E9175" s="19"/>
    </row>
    <row r="9176" spans="5:5">
      <c r="E9176" s="19"/>
    </row>
    <row r="9177" spans="5:5">
      <c r="E9177" s="19"/>
    </row>
    <row r="9178" spans="5:5">
      <c r="E9178" s="19"/>
    </row>
    <row r="9179" spans="5:5">
      <c r="E9179" s="19"/>
    </row>
    <row r="9180" spans="5:5">
      <c r="E9180" s="19"/>
    </row>
    <row r="9181" spans="5:5">
      <c r="E9181" s="19"/>
    </row>
    <row r="9182" spans="5:5">
      <c r="E9182" s="19"/>
    </row>
    <row r="9183" spans="5:5">
      <c r="E9183" s="19"/>
    </row>
    <row r="9184" spans="5:5">
      <c r="E9184" s="19"/>
    </row>
    <row r="9185" spans="5:5">
      <c r="E9185" s="19"/>
    </row>
    <row r="9186" spans="5:5">
      <c r="E9186" s="19"/>
    </row>
    <row r="9187" spans="5:5">
      <c r="E9187" s="19"/>
    </row>
    <row r="9188" spans="5:5">
      <c r="E9188" s="19"/>
    </row>
    <row r="9189" spans="5:5">
      <c r="E9189" s="19"/>
    </row>
    <row r="9190" spans="5:5">
      <c r="E9190" s="19"/>
    </row>
    <row r="9191" spans="5:5">
      <c r="E9191" s="19"/>
    </row>
    <row r="9192" spans="5:5">
      <c r="E9192" s="19"/>
    </row>
    <row r="9193" spans="5:5">
      <c r="E9193" s="19"/>
    </row>
    <row r="9194" spans="5:5">
      <c r="E9194" s="19"/>
    </row>
    <row r="9195" spans="5:5">
      <c r="E9195" s="19"/>
    </row>
    <row r="9196" spans="5:5">
      <c r="E9196" s="19"/>
    </row>
    <row r="9197" spans="5:5">
      <c r="E9197" s="19"/>
    </row>
    <row r="9198" spans="5:5">
      <c r="E9198" s="19"/>
    </row>
    <row r="9199" spans="5:5">
      <c r="E9199" s="19"/>
    </row>
    <row r="9200" spans="5:5">
      <c r="E9200" s="19"/>
    </row>
    <row r="9201" spans="5:5">
      <c r="E9201" s="19"/>
    </row>
    <row r="9202" spans="5:5">
      <c r="E9202" s="19"/>
    </row>
    <row r="9203" spans="5:5">
      <c r="E9203" s="19"/>
    </row>
    <row r="9204" spans="5:5">
      <c r="E9204" s="19"/>
    </row>
    <row r="9205" spans="5:5">
      <c r="E9205" s="19"/>
    </row>
    <row r="9206" spans="5:5">
      <c r="E9206" s="19"/>
    </row>
    <row r="9207" spans="5:5">
      <c r="E9207" s="19"/>
    </row>
    <row r="9208" spans="5:5">
      <c r="E9208" s="19"/>
    </row>
    <row r="9209" spans="5:5">
      <c r="E9209" s="19"/>
    </row>
    <row r="9210" spans="5:5">
      <c r="E9210" s="19"/>
    </row>
    <row r="9211" spans="5:5">
      <c r="E9211" s="19"/>
    </row>
    <row r="9212" spans="5:5">
      <c r="E9212" s="19"/>
    </row>
    <row r="9213" spans="5:5">
      <c r="E9213" s="19"/>
    </row>
    <row r="9214" spans="5:5">
      <c r="E9214" s="19"/>
    </row>
    <row r="9215" spans="5:5">
      <c r="E9215" s="19"/>
    </row>
    <row r="9216" spans="5:5">
      <c r="E9216" s="19"/>
    </row>
    <row r="9217" spans="5:5">
      <c r="E9217" s="19"/>
    </row>
    <row r="9218" spans="5:5">
      <c r="E9218" s="19"/>
    </row>
    <row r="9219" spans="5:5">
      <c r="E9219" s="19"/>
    </row>
    <row r="9220" spans="5:5">
      <c r="E9220" s="19"/>
    </row>
    <row r="9221" spans="5:5">
      <c r="E9221" s="19"/>
    </row>
    <row r="9222" spans="5:5">
      <c r="E9222" s="19"/>
    </row>
    <row r="9223" spans="5:5">
      <c r="E9223" s="19"/>
    </row>
    <row r="9224" spans="5:5">
      <c r="E9224" s="19"/>
    </row>
    <row r="9225" spans="5:5">
      <c r="E9225" s="19"/>
    </row>
    <row r="9226" spans="5:5">
      <c r="E9226" s="19"/>
    </row>
    <row r="9227" spans="5:5">
      <c r="E9227" s="19"/>
    </row>
    <row r="9228" spans="5:5">
      <c r="E9228" s="19"/>
    </row>
    <row r="9229" spans="5:5">
      <c r="E9229" s="19"/>
    </row>
    <row r="9230" spans="5:5">
      <c r="E9230" s="19"/>
    </row>
    <row r="9231" spans="5:5">
      <c r="E9231" s="19"/>
    </row>
    <row r="9232" spans="5:5">
      <c r="E9232" s="19"/>
    </row>
    <row r="9233" spans="5:5">
      <c r="E9233" s="19"/>
    </row>
    <row r="9234" spans="5:5">
      <c r="E9234" s="19"/>
    </row>
    <row r="9235" spans="5:5">
      <c r="E9235" s="19"/>
    </row>
    <row r="9236" spans="5:5">
      <c r="E9236" s="19"/>
    </row>
    <row r="9237" spans="5:5">
      <c r="E9237" s="19"/>
    </row>
    <row r="9238" spans="5:5">
      <c r="E9238" s="19"/>
    </row>
    <row r="9239" spans="5:5">
      <c r="E9239" s="19"/>
    </row>
    <row r="9240" spans="5:5">
      <c r="E9240" s="19"/>
    </row>
    <row r="9241" spans="5:5">
      <c r="E9241" s="19"/>
    </row>
    <row r="9242" spans="5:5">
      <c r="E9242" s="19"/>
    </row>
    <row r="9243" spans="5:5">
      <c r="E9243" s="19"/>
    </row>
    <row r="9244" spans="5:5">
      <c r="E9244" s="19"/>
    </row>
    <row r="9245" spans="5:5">
      <c r="E9245" s="19"/>
    </row>
    <row r="9246" spans="5:5">
      <c r="E9246" s="19"/>
    </row>
    <row r="9247" spans="5:5">
      <c r="E9247" s="19"/>
    </row>
    <row r="9248" spans="5:5">
      <c r="E9248" s="19"/>
    </row>
    <row r="9249" spans="5:5">
      <c r="E9249" s="19"/>
    </row>
    <row r="9250" spans="5:5">
      <c r="E9250" s="19"/>
    </row>
    <row r="9251" spans="5:5">
      <c r="E9251" s="19"/>
    </row>
    <row r="9252" spans="5:5">
      <c r="E9252" s="19"/>
    </row>
    <row r="9253" spans="5:5">
      <c r="E9253" s="19"/>
    </row>
    <row r="9254" spans="5:5">
      <c r="E9254" s="19"/>
    </row>
    <row r="9255" spans="5:5">
      <c r="E9255" s="19"/>
    </row>
    <row r="9256" spans="5:5">
      <c r="E9256" s="19"/>
    </row>
    <row r="9257" spans="5:5">
      <c r="E9257" s="19"/>
    </row>
    <row r="9258" spans="5:5">
      <c r="E9258" s="19"/>
    </row>
    <row r="9259" spans="5:5">
      <c r="E9259" s="19"/>
    </row>
    <row r="9260" spans="5:5">
      <c r="E9260" s="19"/>
    </row>
    <row r="9261" spans="5:5">
      <c r="E9261" s="19"/>
    </row>
    <row r="9262" spans="5:5">
      <c r="E9262" s="19"/>
    </row>
    <row r="9263" spans="5:5">
      <c r="E9263" s="19"/>
    </row>
    <row r="9264" spans="5:5">
      <c r="E9264" s="19"/>
    </row>
    <row r="9265" spans="5:5">
      <c r="E9265" s="19"/>
    </row>
    <row r="9266" spans="5:5">
      <c r="E9266" s="19"/>
    </row>
    <row r="9267" spans="5:5">
      <c r="E9267" s="19"/>
    </row>
    <row r="9268" spans="5:5">
      <c r="E9268" s="19"/>
    </row>
    <row r="9269" spans="5:5">
      <c r="E9269" s="19"/>
    </row>
    <row r="9270" spans="5:5">
      <c r="E9270" s="19"/>
    </row>
    <row r="9271" spans="5:5">
      <c r="E9271" s="19"/>
    </row>
    <row r="9272" spans="5:5">
      <c r="E9272" s="19"/>
    </row>
    <row r="9273" spans="5:5">
      <c r="E9273" s="19"/>
    </row>
    <row r="9274" spans="5:5">
      <c r="E9274" s="19"/>
    </row>
    <row r="9275" spans="5:5">
      <c r="E9275" s="19"/>
    </row>
    <row r="9276" spans="5:5">
      <c r="E9276" s="19"/>
    </row>
    <row r="9277" spans="5:5">
      <c r="E9277" s="19"/>
    </row>
    <row r="9278" spans="5:5">
      <c r="E9278" s="19"/>
    </row>
    <row r="9279" spans="5:5">
      <c r="E9279" s="19"/>
    </row>
    <row r="9280" spans="5:5">
      <c r="E9280" s="19"/>
    </row>
    <row r="9281" spans="5:5">
      <c r="E9281" s="19"/>
    </row>
    <row r="9282" spans="5:5">
      <c r="E9282" s="19"/>
    </row>
    <row r="9283" spans="5:5">
      <c r="E9283" s="19"/>
    </row>
    <row r="9284" spans="5:5">
      <c r="E9284" s="19"/>
    </row>
    <row r="9285" spans="5:5">
      <c r="E9285" s="19"/>
    </row>
    <row r="9286" spans="5:5">
      <c r="E9286" s="19"/>
    </row>
    <row r="9287" spans="5:5">
      <c r="E9287" s="19"/>
    </row>
    <row r="9288" spans="5:5">
      <c r="E9288" s="19"/>
    </row>
    <row r="9289" spans="5:5">
      <c r="E9289" s="19"/>
    </row>
    <row r="9290" spans="5:5">
      <c r="E9290" s="19"/>
    </row>
    <row r="9291" spans="5:5">
      <c r="E9291" s="19"/>
    </row>
    <row r="9292" spans="5:5">
      <c r="E9292" s="19"/>
    </row>
    <row r="9293" spans="5:5">
      <c r="E9293" s="19"/>
    </row>
    <row r="9294" spans="5:5">
      <c r="E9294" s="19"/>
    </row>
    <row r="9295" spans="5:5">
      <c r="E9295" s="19"/>
    </row>
    <row r="9296" spans="5:5">
      <c r="E9296" s="19"/>
    </row>
    <row r="9297" spans="5:5">
      <c r="E9297" s="19"/>
    </row>
    <row r="9298" spans="5:5">
      <c r="E9298" s="19"/>
    </row>
    <row r="9299" spans="5:5">
      <c r="E9299" s="19"/>
    </row>
    <row r="9300" spans="5:5">
      <c r="E9300" s="19"/>
    </row>
    <row r="9301" spans="5:5">
      <c r="E9301" s="19"/>
    </row>
    <row r="9302" spans="5:5">
      <c r="E9302" s="19"/>
    </row>
    <row r="9303" spans="5:5">
      <c r="E9303" s="19"/>
    </row>
    <row r="9304" spans="5:5">
      <c r="E9304" s="19"/>
    </row>
    <row r="9305" spans="5:5">
      <c r="E9305" s="19"/>
    </row>
    <row r="9306" spans="5:5">
      <c r="E9306" s="19"/>
    </row>
    <row r="9307" spans="5:5">
      <c r="E9307" s="19"/>
    </row>
    <row r="9308" spans="5:5">
      <c r="E9308" s="19"/>
    </row>
    <row r="9309" spans="5:5">
      <c r="E9309" s="19"/>
    </row>
    <row r="9310" spans="5:5">
      <c r="E9310" s="19"/>
    </row>
    <row r="9311" spans="5:5">
      <c r="E9311" s="19"/>
    </row>
    <row r="9312" spans="5:5">
      <c r="E9312" s="19"/>
    </row>
    <row r="9313" spans="5:5">
      <c r="E9313" s="19"/>
    </row>
    <row r="9314" spans="5:5">
      <c r="E9314" s="19"/>
    </row>
    <row r="9315" spans="5:5">
      <c r="E9315" s="19"/>
    </row>
    <row r="9316" spans="5:5">
      <c r="E9316" s="19"/>
    </row>
    <row r="9317" spans="5:5">
      <c r="E9317" s="19"/>
    </row>
    <row r="9318" spans="5:5">
      <c r="E9318" s="19"/>
    </row>
    <row r="9319" spans="5:5">
      <c r="E9319" s="19"/>
    </row>
    <row r="9320" spans="5:5">
      <c r="E9320" s="19"/>
    </row>
    <row r="9321" spans="5:5">
      <c r="E9321" s="19"/>
    </row>
    <row r="9322" spans="5:5">
      <c r="E9322" s="19"/>
    </row>
    <row r="9323" spans="5:5">
      <c r="E9323" s="19"/>
    </row>
    <row r="9324" spans="5:5">
      <c r="E9324" s="19"/>
    </row>
    <row r="9325" spans="5:5">
      <c r="E9325" s="19"/>
    </row>
    <row r="9326" spans="5:5">
      <c r="E9326" s="19"/>
    </row>
    <row r="9327" spans="5:5">
      <c r="E9327" s="19"/>
    </row>
    <row r="9328" spans="5:5">
      <c r="E9328" s="19"/>
    </row>
    <row r="9329" spans="5:5">
      <c r="E9329" s="19"/>
    </row>
    <row r="9330" spans="5:5">
      <c r="E9330" s="19"/>
    </row>
    <row r="9331" spans="5:5">
      <c r="E9331" s="19"/>
    </row>
    <row r="9332" spans="5:5">
      <c r="E9332" s="19"/>
    </row>
    <row r="9333" spans="5:5">
      <c r="E9333" s="19"/>
    </row>
    <row r="9334" spans="5:5">
      <c r="E9334" s="19"/>
    </row>
    <row r="9335" spans="5:5">
      <c r="E9335" s="19"/>
    </row>
    <row r="9336" spans="5:5">
      <c r="E9336" s="19"/>
    </row>
    <row r="9337" spans="5:5">
      <c r="E9337" s="19"/>
    </row>
    <row r="9338" spans="5:5">
      <c r="E9338" s="19"/>
    </row>
    <row r="9339" spans="5:5">
      <c r="E9339" s="19"/>
    </row>
    <row r="9340" spans="5:5">
      <c r="E9340" s="19"/>
    </row>
    <row r="9341" spans="5:5">
      <c r="E9341" s="19"/>
    </row>
    <row r="9342" spans="5:5">
      <c r="E9342" s="19"/>
    </row>
    <row r="9343" spans="5:5">
      <c r="E9343" s="19"/>
    </row>
    <row r="9344" spans="5:5">
      <c r="E9344" s="19"/>
    </row>
    <row r="9345" spans="5:5">
      <c r="E9345" s="19"/>
    </row>
    <row r="9346" spans="5:5">
      <c r="E9346" s="19"/>
    </row>
    <row r="9347" spans="5:5">
      <c r="E9347" s="19"/>
    </row>
    <row r="9348" spans="5:5">
      <c r="E9348" s="19"/>
    </row>
    <row r="9349" spans="5:5">
      <c r="E9349" s="19"/>
    </row>
    <row r="9350" spans="5:5">
      <c r="E9350" s="19"/>
    </row>
    <row r="9351" spans="5:5">
      <c r="E9351" s="19"/>
    </row>
    <row r="9352" spans="5:5">
      <c r="E9352" s="19"/>
    </row>
    <row r="9353" spans="5:5">
      <c r="E9353" s="19"/>
    </row>
    <row r="9354" spans="5:5">
      <c r="E9354" s="19"/>
    </row>
    <row r="9355" spans="5:5">
      <c r="E9355" s="19"/>
    </row>
    <row r="9356" spans="5:5">
      <c r="E9356" s="19"/>
    </row>
    <row r="9357" spans="5:5">
      <c r="E9357" s="19"/>
    </row>
    <row r="9358" spans="5:5">
      <c r="E9358" s="19"/>
    </row>
    <row r="9359" spans="5:5">
      <c r="E9359" s="19"/>
    </row>
    <row r="9360" spans="5:5">
      <c r="E9360" s="19"/>
    </row>
    <row r="9361" spans="5:5">
      <c r="E9361" s="19"/>
    </row>
    <row r="9362" spans="5:5">
      <c r="E9362" s="19"/>
    </row>
    <row r="9363" spans="5:5">
      <c r="E9363" s="19"/>
    </row>
    <row r="9364" spans="5:5">
      <c r="E9364" s="19"/>
    </row>
    <row r="9365" spans="5:5">
      <c r="E9365" s="19"/>
    </row>
    <row r="9366" spans="5:5">
      <c r="E9366" s="19"/>
    </row>
    <row r="9367" spans="5:5">
      <c r="E9367" s="19"/>
    </row>
    <row r="9368" spans="5:5">
      <c r="E9368" s="19"/>
    </row>
    <row r="9369" spans="5:5">
      <c r="E9369" s="19"/>
    </row>
    <row r="9370" spans="5:5">
      <c r="E9370" s="19"/>
    </row>
    <row r="9371" spans="5:5">
      <c r="E9371" s="19"/>
    </row>
    <row r="9372" spans="5:5">
      <c r="E9372" s="19"/>
    </row>
    <row r="9373" spans="5:5">
      <c r="E9373" s="19"/>
    </row>
    <row r="9374" spans="5:5">
      <c r="E9374" s="19"/>
    </row>
    <row r="9375" spans="5:5">
      <c r="E9375" s="19"/>
    </row>
    <row r="9376" spans="5:5">
      <c r="E9376" s="19"/>
    </row>
    <row r="9377" spans="5:5">
      <c r="E9377" s="19"/>
    </row>
    <row r="9378" spans="5:5">
      <c r="E9378" s="19"/>
    </row>
    <row r="9379" spans="5:5">
      <c r="E9379" s="19"/>
    </row>
    <row r="9380" spans="5:5">
      <c r="E9380" s="19"/>
    </row>
    <row r="9381" spans="5:5">
      <c r="E9381" s="19"/>
    </row>
    <row r="9382" spans="5:5">
      <c r="E9382" s="19"/>
    </row>
    <row r="9383" spans="5:5">
      <c r="E9383" s="19"/>
    </row>
    <row r="9384" spans="5:5">
      <c r="E9384" s="19"/>
    </row>
    <row r="9385" spans="5:5">
      <c r="E9385" s="19"/>
    </row>
    <row r="9386" spans="5:5">
      <c r="E9386" s="19"/>
    </row>
    <row r="9387" spans="5:5">
      <c r="E9387" s="19"/>
    </row>
    <row r="9388" spans="5:5">
      <c r="E9388" s="19"/>
    </row>
    <row r="9389" spans="5:5">
      <c r="E9389" s="19"/>
    </row>
    <row r="9390" spans="5:5">
      <c r="E9390" s="19"/>
    </row>
    <row r="9391" spans="5:5">
      <c r="E9391" s="19"/>
    </row>
    <row r="9392" spans="5:5">
      <c r="E9392" s="19"/>
    </row>
    <row r="9393" spans="5:5">
      <c r="E9393" s="19"/>
    </row>
    <row r="9394" spans="5:5">
      <c r="E9394" s="19"/>
    </row>
    <row r="9395" spans="5:5">
      <c r="E9395" s="19"/>
    </row>
    <row r="9396" spans="5:5">
      <c r="E9396" s="19"/>
    </row>
    <row r="9397" spans="5:5">
      <c r="E9397" s="19"/>
    </row>
    <row r="9398" spans="5:5">
      <c r="E9398" s="19"/>
    </row>
    <row r="9399" spans="5:5">
      <c r="E9399" s="19"/>
    </row>
    <row r="9400" spans="5:5">
      <c r="E9400" s="19"/>
    </row>
    <row r="9401" spans="5:5">
      <c r="E9401" s="19"/>
    </row>
    <row r="9402" spans="5:5">
      <c r="E9402" s="19"/>
    </row>
    <row r="9403" spans="5:5">
      <c r="E9403" s="19"/>
    </row>
    <row r="9404" spans="5:5">
      <c r="E9404" s="19"/>
    </row>
    <row r="9405" spans="5:5">
      <c r="E9405" s="19"/>
    </row>
    <row r="9406" spans="5:5">
      <c r="E9406" s="19"/>
    </row>
    <row r="9407" spans="5:5">
      <c r="E9407" s="19"/>
    </row>
    <row r="9408" spans="5:5">
      <c r="E9408" s="19"/>
    </row>
    <row r="9409" spans="5:5">
      <c r="E9409" s="19"/>
    </row>
    <row r="9410" spans="5:5">
      <c r="E9410" s="19"/>
    </row>
    <row r="9411" spans="5:5">
      <c r="E9411" s="19"/>
    </row>
    <row r="9412" spans="5:5">
      <c r="E9412" s="19"/>
    </row>
    <row r="9413" spans="5:5">
      <c r="E9413" s="19"/>
    </row>
    <row r="9414" spans="5:5">
      <c r="E9414" s="19"/>
    </row>
    <row r="9415" spans="5:5">
      <c r="E9415" s="19"/>
    </row>
    <row r="9416" spans="5:5">
      <c r="E9416" s="19"/>
    </row>
    <row r="9417" spans="5:5">
      <c r="E9417" s="19"/>
    </row>
    <row r="9418" spans="5:5">
      <c r="E9418" s="19"/>
    </row>
    <row r="9419" spans="5:5">
      <c r="E9419" s="19"/>
    </row>
    <row r="9420" spans="5:5">
      <c r="E9420" s="19"/>
    </row>
    <row r="9421" spans="5:5">
      <c r="E9421" s="19"/>
    </row>
    <row r="9422" spans="5:5">
      <c r="E9422" s="19"/>
    </row>
    <row r="9423" spans="5:5">
      <c r="E9423" s="19"/>
    </row>
    <row r="9424" spans="5:5">
      <c r="E9424" s="19"/>
    </row>
    <row r="9425" spans="5:5">
      <c r="E9425" s="19"/>
    </row>
    <row r="9426" spans="5:5">
      <c r="E9426" s="19"/>
    </row>
    <row r="9427" spans="5:5">
      <c r="E9427" s="19"/>
    </row>
    <row r="9428" spans="5:5">
      <c r="E9428" s="19"/>
    </row>
    <row r="9429" spans="5:5">
      <c r="E9429" s="19"/>
    </row>
    <row r="9430" spans="5:5">
      <c r="E9430" s="19"/>
    </row>
    <row r="9431" spans="5:5">
      <c r="E9431" s="19"/>
    </row>
    <row r="9432" spans="5:5">
      <c r="E9432" s="19"/>
    </row>
    <row r="9433" spans="5:5">
      <c r="E9433" s="19"/>
    </row>
    <row r="9434" spans="5:5">
      <c r="E9434" s="19"/>
    </row>
    <row r="9435" spans="5:5">
      <c r="E9435" s="19"/>
    </row>
    <row r="9436" spans="5:5">
      <c r="E9436" s="19"/>
    </row>
    <row r="9437" spans="5:5">
      <c r="E9437" s="19"/>
    </row>
    <row r="9438" spans="5:5">
      <c r="E9438" s="19"/>
    </row>
    <row r="9439" spans="5:5">
      <c r="E9439" s="19"/>
    </row>
    <row r="9440" spans="5:5">
      <c r="E9440" s="19"/>
    </row>
    <row r="9441" spans="5:5">
      <c r="E9441" s="19"/>
    </row>
    <row r="9442" spans="5:5">
      <c r="E9442" s="19"/>
    </row>
    <row r="9443" spans="5:5">
      <c r="E9443" s="19"/>
    </row>
    <row r="9444" spans="5:5">
      <c r="E9444" s="19"/>
    </row>
    <row r="9445" spans="5:5">
      <c r="E9445" s="19"/>
    </row>
    <row r="9446" spans="5:5">
      <c r="E9446" s="19"/>
    </row>
    <row r="9447" spans="5:5">
      <c r="E9447" s="19"/>
    </row>
    <row r="9448" spans="5:5">
      <c r="E9448" s="19"/>
    </row>
    <row r="9449" spans="5:5">
      <c r="E9449" s="19"/>
    </row>
    <row r="9450" spans="5:5">
      <c r="E9450" s="19"/>
    </row>
    <row r="9451" spans="5:5">
      <c r="E9451" s="19"/>
    </row>
    <row r="9452" spans="5:5">
      <c r="E9452" s="19"/>
    </row>
    <row r="9453" spans="5:5">
      <c r="E9453" s="19"/>
    </row>
    <row r="9454" spans="5:5">
      <c r="E9454" s="19"/>
    </row>
    <row r="9455" spans="5:5">
      <c r="E9455" s="19"/>
    </row>
    <row r="9456" spans="5:5">
      <c r="E9456" s="19"/>
    </row>
    <row r="9457" spans="5:5">
      <c r="E9457" s="19"/>
    </row>
    <row r="9458" spans="5:5">
      <c r="E9458" s="19"/>
    </row>
    <row r="9459" spans="5:5">
      <c r="E9459" s="19"/>
    </row>
    <row r="9460" spans="5:5">
      <c r="E9460" s="19"/>
    </row>
    <row r="9461" spans="5:5">
      <c r="E9461" s="19"/>
    </row>
    <row r="9462" spans="5:5">
      <c r="E9462" s="19"/>
    </row>
    <row r="9463" spans="5:5">
      <c r="E9463" s="19"/>
    </row>
    <row r="9464" spans="5:5">
      <c r="E9464" s="19"/>
    </row>
    <row r="9465" spans="5:5">
      <c r="E9465" s="19"/>
    </row>
    <row r="9466" spans="5:5">
      <c r="E9466" s="19"/>
    </row>
    <row r="9467" spans="5:5">
      <c r="E9467" s="19"/>
    </row>
    <row r="9468" spans="5:5">
      <c r="E9468" s="19"/>
    </row>
    <row r="9469" spans="5:5">
      <c r="E9469" s="19"/>
    </row>
    <row r="9470" spans="5:5">
      <c r="E9470" s="19"/>
    </row>
    <row r="9471" spans="5:5">
      <c r="E9471" s="19"/>
    </row>
    <row r="9472" spans="5:5">
      <c r="E9472" s="19"/>
    </row>
    <row r="9473" spans="5:5">
      <c r="E9473" s="19"/>
    </row>
    <row r="9474" spans="5:5">
      <c r="E9474" s="19"/>
    </row>
    <row r="9475" spans="5:5">
      <c r="E9475" s="19"/>
    </row>
    <row r="9476" spans="5:5">
      <c r="E9476" s="19"/>
    </row>
    <row r="9477" spans="5:5">
      <c r="E9477" s="19"/>
    </row>
    <row r="9478" spans="5:5">
      <c r="E9478" s="19"/>
    </row>
    <row r="9479" spans="5:5">
      <c r="E9479" s="19"/>
    </row>
    <row r="9480" spans="5:5">
      <c r="E9480" s="19"/>
    </row>
    <row r="9481" spans="5:5">
      <c r="E9481" s="19"/>
    </row>
    <row r="9482" spans="5:5">
      <c r="E9482" s="19"/>
    </row>
    <row r="9483" spans="5:5">
      <c r="E9483" s="19"/>
    </row>
    <row r="9484" spans="5:5">
      <c r="E9484" s="19"/>
    </row>
    <row r="9485" spans="5:5">
      <c r="E9485" s="19"/>
    </row>
    <row r="9486" spans="5:5">
      <c r="E9486" s="19"/>
    </row>
    <row r="9487" spans="5:5">
      <c r="E9487" s="19"/>
    </row>
    <row r="9488" spans="5:5">
      <c r="E9488" s="19"/>
    </row>
    <row r="9489" spans="5:5">
      <c r="E9489" s="19"/>
    </row>
    <row r="9490" spans="5:5">
      <c r="E9490" s="19"/>
    </row>
    <row r="9491" spans="5:5">
      <c r="E9491" s="19"/>
    </row>
    <row r="9492" spans="5:5">
      <c r="E9492" s="19"/>
    </row>
    <row r="9493" spans="5:5">
      <c r="E9493" s="19"/>
    </row>
    <row r="9494" spans="5:5">
      <c r="E9494" s="19"/>
    </row>
    <row r="9495" spans="5:5">
      <c r="E9495" s="19"/>
    </row>
    <row r="9496" spans="5:5">
      <c r="E9496" s="19"/>
    </row>
    <row r="9497" spans="5:5">
      <c r="E9497" s="19"/>
    </row>
    <row r="9498" spans="5:5">
      <c r="E9498" s="19"/>
    </row>
    <row r="9499" spans="5:5">
      <c r="E9499" s="19"/>
    </row>
    <row r="9500" spans="5:5">
      <c r="E9500" s="19"/>
    </row>
    <row r="9501" spans="5:5">
      <c r="E9501" s="19"/>
    </row>
    <row r="9502" spans="5:5">
      <c r="E9502" s="19"/>
    </row>
    <row r="9503" spans="5:5">
      <c r="E9503" s="19"/>
    </row>
    <row r="9504" spans="5:5">
      <c r="E9504" s="19"/>
    </row>
    <row r="9505" spans="5:5">
      <c r="E9505" s="19"/>
    </row>
    <row r="9506" spans="5:5">
      <c r="E9506" s="19"/>
    </row>
    <row r="9507" spans="5:5">
      <c r="E9507" s="19"/>
    </row>
    <row r="9508" spans="5:5">
      <c r="E9508" s="19"/>
    </row>
    <row r="9509" spans="5:5">
      <c r="E9509" s="19"/>
    </row>
    <row r="9510" spans="5:5">
      <c r="E9510" s="19"/>
    </row>
    <row r="9511" spans="5:5">
      <c r="E9511" s="19"/>
    </row>
    <row r="9512" spans="5:5">
      <c r="E9512" s="19"/>
    </row>
    <row r="9513" spans="5:5">
      <c r="E9513" s="19"/>
    </row>
    <row r="9514" spans="5:5">
      <c r="E9514" s="19"/>
    </row>
    <row r="9515" spans="5:5">
      <c r="E9515" s="19"/>
    </row>
    <row r="9516" spans="5:5">
      <c r="E9516" s="19"/>
    </row>
    <row r="9517" spans="5:5">
      <c r="E9517" s="19"/>
    </row>
    <row r="9518" spans="5:5">
      <c r="E9518" s="19"/>
    </row>
    <row r="9519" spans="5:5">
      <c r="E9519" s="19"/>
    </row>
    <row r="9520" spans="5:5">
      <c r="E9520" s="19"/>
    </row>
    <row r="9521" spans="5:5">
      <c r="E9521" s="19"/>
    </row>
    <row r="9522" spans="5:5">
      <c r="E9522" s="19"/>
    </row>
    <row r="9523" spans="5:5">
      <c r="E9523" s="19"/>
    </row>
    <row r="9524" spans="5:5">
      <c r="E9524" s="19"/>
    </row>
    <row r="9525" spans="5:5">
      <c r="E9525" s="19"/>
    </row>
    <row r="9526" spans="5:5">
      <c r="E9526" s="19"/>
    </row>
    <row r="9527" spans="5:5">
      <c r="E9527" s="19"/>
    </row>
    <row r="9528" spans="5:5">
      <c r="E9528" s="19"/>
    </row>
    <row r="9529" spans="5:5">
      <c r="E9529" s="19"/>
    </row>
    <row r="9530" spans="5:5">
      <c r="E9530" s="19"/>
    </row>
    <row r="9531" spans="5:5">
      <c r="E9531" s="19"/>
    </row>
    <row r="9532" spans="5:5">
      <c r="E9532" s="19"/>
    </row>
    <row r="9533" spans="5:5">
      <c r="E9533" s="19"/>
    </row>
    <row r="9534" spans="5:5">
      <c r="E9534" s="19"/>
    </row>
    <row r="9535" spans="5:5">
      <c r="E9535" s="19"/>
    </row>
    <row r="9536" spans="5:5">
      <c r="E9536" s="19"/>
    </row>
    <row r="9537" spans="5:5">
      <c r="E9537" s="19"/>
    </row>
    <row r="9538" spans="5:5">
      <c r="E9538" s="19"/>
    </row>
    <row r="9539" spans="5:5">
      <c r="E9539" s="19"/>
    </row>
    <row r="9540" spans="5:5">
      <c r="E9540" s="19"/>
    </row>
    <row r="9541" spans="5:5">
      <c r="E9541" s="19"/>
    </row>
    <row r="9542" spans="5:5">
      <c r="E9542" s="19"/>
    </row>
    <row r="9543" spans="5:5">
      <c r="E9543" s="19"/>
    </row>
    <row r="9544" spans="5:5">
      <c r="E9544" s="19"/>
    </row>
    <row r="9545" spans="5:5">
      <c r="E9545" s="19"/>
    </row>
    <row r="9546" spans="5:5">
      <c r="E9546" s="19"/>
    </row>
    <row r="9547" spans="5:5">
      <c r="E9547" s="19"/>
    </row>
    <row r="9548" spans="5:5">
      <c r="E9548" s="19"/>
    </row>
    <row r="9549" spans="5:5">
      <c r="E9549" s="19"/>
    </row>
    <row r="9550" spans="5:5">
      <c r="E9550" s="19"/>
    </row>
    <row r="9551" spans="5:5">
      <c r="E9551" s="19"/>
    </row>
    <row r="9552" spans="5:5">
      <c r="E9552" s="19"/>
    </row>
    <row r="9553" spans="5:5">
      <c r="E9553" s="19"/>
    </row>
    <row r="9554" spans="5:5">
      <c r="E9554" s="19"/>
    </row>
    <row r="9555" spans="5:5">
      <c r="E9555" s="19"/>
    </row>
    <row r="9556" spans="5:5">
      <c r="E9556" s="19"/>
    </row>
    <row r="9557" spans="5:5">
      <c r="E9557" s="19"/>
    </row>
    <row r="9558" spans="5:5">
      <c r="E9558" s="19"/>
    </row>
    <row r="9559" spans="5:5">
      <c r="E9559" s="19"/>
    </row>
    <row r="9560" spans="5:5">
      <c r="E9560" s="19"/>
    </row>
    <row r="9561" spans="5:5">
      <c r="E9561" s="19"/>
    </row>
    <row r="9562" spans="5:5">
      <c r="E9562" s="19"/>
    </row>
    <row r="9563" spans="5:5">
      <c r="E9563" s="19"/>
    </row>
    <row r="9564" spans="5:5">
      <c r="E9564" s="19"/>
    </row>
    <row r="9565" spans="5:5">
      <c r="E9565" s="19"/>
    </row>
    <row r="9566" spans="5:5">
      <c r="E9566" s="19"/>
    </row>
    <row r="9567" spans="5:5">
      <c r="E9567" s="19"/>
    </row>
    <row r="9568" spans="5:5">
      <c r="E9568" s="19"/>
    </row>
    <row r="9569" spans="5:5">
      <c r="E9569" s="19"/>
    </row>
    <row r="9570" spans="5:5">
      <c r="E9570" s="19"/>
    </row>
    <row r="9571" spans="5:5">
      <c r="E9571" s="19"/>
    </row>
    <row r="9572" spans="5:5">
      <c r="E9572" s="19"/>
    </row>
    <row r="9573" spans="5:5">
      <c r="E9573" s="19"/>
    </row>
    <row r="9574" spans="5:5">
      <c r="E9574" s="19"/>
    </row>
    <row r="9575" spans="5:5">
      <c r="E9575" s="19"/>
    </row>
    <row r="9576" spans="5:5">
      <c r="E9576" s="19"/>
    </row>
    <row r="9577" spans="5:5">
      <c r="E9577" s="19"/>
    </row>
    <row r="9578" spans="5:5">
      <c r="E9578" s="19"/>
    </row>
    <row r="9579" spans="5:5">
      <c r="E9579" s="19"/>
    </row>
    <row r="9580" spans="5:5">
      <c r="E9580" s="19"/>
    </row>
    <row r="9581" spans="5:5">
      <c r="E9581" s="19"/>
    </row>
    <row r="9582" spans="5:5">
      <c r="E9582" s="19"/>
    </row>
    <row r="9583" spans="5:5">
      <c r="E9583" s="19"/>
    </row>
    <row r="9584" spans="5:5">
      <c r="E9584" s="19"/>
    </row>
    <row r="9585" spans="5:5">
      <c r="E9585" s="19"/>
    </row>
    <row r="9586" spans="5:5">
      <c r="E9586" s="19"/>
    </row>
    <row r="9587" spans="5:5">
      <c r="E9587" s="19"/>
    </row>
    <row r="9588" spans="5:5">
      <c r="E9588" s="19"/>
    </row>
    <row r="9589" spans="5:5">
      <c r="E9589" s="19"/>
    </row>
    <row r="9590" spans="5:5">
      <c r="E9590" s="19"/>
    </row>
    <row r="9591" spans="5:5">
      <c r="E9591" s="19"/>
    </row>
    <row r="9592" spans="5:5">
      <c r="E9592" s="19"/>
    </row>
    <row r="9593" spans="5:5">
      <c r="E9593" s="19"/>
    </row>
    <row r="9594" spans="5:5">
      <c r="E9594" s="19"/>
    </row>
    <row r="9595" spans="5:5">
      <c r="E9595" s="19"/>
    </row>
    <row r="9596" spans="5:5">
      <c r="E9596" s="19"/>
    </row>
    <row r="9597" spans="5:5">
      <c r="E9597" s="19"/>
    </row>
    <row r="9598" spans="5:5">
      <c r="E9598" s="19"/>
    </row>
    <row r="9599" spans="5:5">
      <c r="E9599" s="19"/>
    </row>
    <row r="9600" spans="5:5">
      <c r="E9600" s="19"/>
    </row>
    <row r="9601" spans="5:5">
      <c r="E9601" s="19"/>
    </row>
    <row r="9602" spans="5:5">
      <c r="E9602" s="19"/>
    </row>
    <row r="9603" spans="5:5">
      <c r="E9603" s="19"/>
    </row>
    <row r="9604" spans="5:5">
      <c r="E9604" s="19"/>
    </row>
    <row r="9605" spans="5:5">
      <c r="E9605" s="19"/>
    </row>
    <row r="9606" spans="5:5">
      <c r="E9606" s="19"/>
    </row>
    <row r="9607" spans="5:5">
      <c r="E9607" s="19"/>
    </row>
    <row r="9608" spans="5:5">
      <c r="E9608" s="19"/>
    </row>
    <row r="9609" spans="5:5">
      <c r="E9609" s="19"/>
    </row>
    <row r="9610" spans="5:5">
      <c r="E9610" s="19"/>
    </row>
    <row r="9611" spans="5:5">
      <c r="E9611" s="19"/>
    </row>
    <row r="9612" spans="5:5">
      <c r="E9612" s="19"/>
    </row>
    <row r="9613" spans="5:5">
      <c r="E9613" s="19"/>
    </row>
    <row r="9614" spans="5:5">
      <c r="E9614" s="19"/>
    </row>
    <row r="9615" spans="5:5">
      <c r="E9615" s="19"/>
    </row>
    <row r="9616" spans="5:5">
      <c r="E9616" s="19"/>
    </row>
    <row r="9617" spans="5:5">
      <c r="E9617" s="19"/>
    </row>
    <row r="9618" spans="5:5">
      <c r="E9618" s="19"/>
    </row>
    <row r="9619" spans="5:5">
      <c r="E9619" s="19"/>
    </row>
    <row r="9620" spans="5:5">
      <c r="E9620" s="19"/>
    </row>
    <row r="9621" spans="5:5">
      <c r="E9621" s="19"/>
    </row>
    <row r="9622" spans="5:5">
      <c r="E9622" s="19"/>
    </row>
    <row r="9623" spans="5:5">
      <c r="E9623" s="19"/>
    </row>
    <row r="9624" spans="5:5">
      <c r="E9624" s="19"/>
    </row>
    <row r="9625" spans="5:5">
      <c r="E9625" s="19"/>
    </row>
    <row r="9626" spans="5:5">
      <c r="E9626" s="19"/>
    </row>
    <row r="9627" spans="5:5">
      <c r="E9627" s="19"/>
    </row>
    <row r="9628" spans="5:5">
      <c r="E9628" s="19"/>
    </row>
    <row r="9629" spans="5:5">
      <c r="E9629" s="19"/>
    </row>
    <row r="9630" spans="5:5">
      <c r="E9630" s="19"/>
    </row>
    <row r="9631" spans="5:5">
      <c r="E9631" s="19"/>
    </row>
    <row r="9632" spans="5:5">
      <c r="E9632" s="19"/>
    </row>
    <row r="9633" spans="5:5">
      <c r="E9633" s="19"/>
    </row>
    <row r="9634" spans="5:5">
      <c r="E9634" s="19"/>
    </row>
    <row r="9635" spans="5:5">
      <c r="E9635" s="19"/>
    </row>
    <row r="9636" spans="5:5">
      <c r="E9636" s="19"/>
    </row>
    <row r="9637" spans="5:5">
      <c r="E9637" s="19"/>
    </row>
    <row r="9638" spans="5:5">
      <c r="E9638" s="19"/>
    </row>
    <row r="9639" spans="5:5">
      <c r="E9639" s="19"/>
    </row>
    <row r="9640" spans="5:5">
      <c r="E9640" s="19"/>
    </row>
    <row r="9641" spans="5:5">
      <c r="E9641" s="19"/>
    </row>
    <row r="9642" spans="5:5">
      <c r="E9642" s="19"/>
    </row>
    <row r="9643" spans="5:5">
      <c r="E9643" s="19"/>
    </row>
    <row r="9644" spans="5:5">
      <c r="E9644" s="19"/>
    </row>
    <row r="9645" spans="5:5">
      <c r="E9645" s="19"/>
    </row>
    <row r="9646" spans="5:5">
      <c r="E9646" s="19"/>
    </row>
    <row r="9647" spans="5:5">
      <c r="E9647" s="19"/>
    </row>
    <row r="9648" spans="5:5">
      <c r="E9648" s="19"/>
    </row>
    <row r="9649" spans="5:5">
      <c r="E9649" s="19"/>
    </row>
    <row r="9650" spans="5:5">
      <c r="E9650" s="19"/>
    </row>
    <row r="9651" spans="5:5">
      <c r="E9651" s="19"/>
    </row>
    <row r="9652" spans="5:5">
      <c r="E9652" s="19"/>
    </row>
    <row r="9653" spans="5:5">
      <c r="E9653" s="19"/>
    </row>
    <row r="9654" spans="5:5">
      <c r="E9654" s="19"/>
    </row>
    <row r="9655" spans="5:5">
      <c r="E9655" s="19"/>
    </row>
    <row r="9656" spans="5:5">
      <c r="E9656" s="19"/>
    </row>
    <row r="9657" spans="5:5">
      <c r="E9657" s="19"/>
    </row>
    <row r="9658" spans="5:5">
      <c r="E9658" s="19"/>
    </row>
    <row r="9659" spans="5:5">
      <c r="E9659" s="19"/>
    </row>
    <row r="9660" spans="5:5">
      <c r="E9660" s="19"/>
    </row>
    <row r="9661" spans="5:5">
      <c r="E9661" s="19"/>
    </row>
    <row r="9662" spans="5:5">
      <c r="E9662" s="19"/>
    </row>
    <row r="9663" spans="5:5">
      <c r="E9663" s="19"/>
    </row>
    <row r="9664" spans="5:5">
      <c r="E9664" s="19"/>
    </row>
    <row r="9665" spans="5:5">
      <c r="E9665" s="19"/>
    </row>
    <row r="9666" spans="5:5">
      <c r="E9666" s="19"/>
    </row>
    <row r="9667" spans="5:5">
      <c r="E9667" s="19"/>
    </row>
    <row r="9668" spans="5:5">
      <c r="E9668" s="19"/>
    </row>
    <row r="9669" spans="5:5">
      <c r="E9669" s="19"/>
    </row>
    <row r="9670" spans="5:5">
      <c r="E9670" s="19"/>
    </row>
    <row r="9671" spans="5:5">
      <c r="E9671" s="19"/>
    </row>
    <row r="9672" spans="5:5">
      <c r="E9672" s="19"/>
    </row>
    <row r="9673" spans="5:5">
      <c r="E9673" s="19"/>
    </row>
    <row r="9674" spans="5:5">
      <c r="E9674" s="19"/>
    </row>
    <row r="9675" spans="5:5">
      <c r="E9675" s="19"/>
    </row>
    <row r="9676" spans="5:5">
      <c r="E9676" s="19"/>
    </row>
    <row r="9677" spans="5:5">
      <c r="E9677" s="19"/>
    </row>
    <row r="9678" spans="5:5">
      <c r="E9678" s="19"/>
    </row>
    <row r="9679" spans="5:5">
      <c r="E9679" s="19"/>
    </row>
    <row r="9680" spans="5:5">
      <c r="E9680" s="19"/>
    </row>
    <row r="9681" spans="5:5">
      <c r="E9681" s="19"/>
    </row>
    <row r="9682" spans="5:5">
      <c r="E9682" s="19"/>
    </row>
    <row r="9683" spans="5:5">
      <c r="E9683" s="19"/>
    </row>
    <row r="9684" spans="5:5">
      <c r="E9684" s="19"/>
    </row>
    <row r="9685" spans="5:5">
      <c r="E9685" s="19"/>
    </row>
    <row r="9686" spans="5:5">
      <c r="E9686" s="19"/>
    </row>
    <row r="9687" spans="5:5">
      <c r="E9687" s="19"/>
    </row>
    <row r="9688" spans="5:5">
      <c r="E9688" s="19"/>
    </row>
    <row r="9689" spans="5:5">
      <c r="E9689" s="19"/>
    </row>
    <row r="9690" spans="5:5">
      <c r="E9690" s="19"/>
    </row>
    <row r="9691" spans="5:5">
      <c r="E9691" s="19"/>
    </row>
    <row r="9692" spans="5:5">
      <c r="E9692" s="19"/>
    </row>
    <row r="9693" spans="5:5">
      <c r="E9693" s="19"/>
    </row>
    <row r="9694" spans="5:5">
      <c r="E9694" s="19"/>
    </row>
    <row r="9695" spans="5:5">
      <c r="E9695" s="19"/>
    </row>
    <row r="9696" spans="5:5">
      <c r="E9696" s="19"/>
    </row>
    <row r="9697" spans="5:5">
      <c r="E9697" s="19"/>
    </row>
    <row r="9698" spans="5:5">
      <c r="E9698" s="19"/>
    </row>
    <row r="9699" spans="5:5">
      <c r="E9699" s="19"/>
    </row>
    <row r="9700" spans="5:5">
      <c r="E9700" s="19"/>
    </row>
    <row r="9701" spans="5:5">
      <c r="E9701" s="19"/>
    </row>
    <row r="9702" spans="5:5">
      <c r="E9702" s="19"/>
    </row>
    <row r="9703" spans="5:5">
      <c r="E9703" s="19"/>
    </row>
    <row r="9704" spans="5:5">
      <c r="E9704" s="19"/>
    </row>
    <row r="9705" spans="5:5">
      <c r="E9705" s="19"/>
    </row>
    <row r="9706" spans="5:5">
      <c r="E9706" s="19"/>
    </row>
    <row r="9707" spans="5:5">
      <c r="E9707" s="19"/>
    </row>
    <row r="9708" spans="5:5">
      <c r="E9708" s="19"/>
    </row>
    <row r="9709" spans="5:5">
      <c r="E9709" s="19"/>
    </row>
    <row r="9710" spans="5:5">
      <c r="E9710" s="19"/>
    </row>
    <row r="9711" spans="5:5">
      <c r="E9711" s="19"/>
    </row>
    <row r="9712" spans="5:5">
      <c r="E9712" s="19"/>
    </row>
    <row r="9713" spans="5:5">
      <c r="E9713" s="19"/>
    </row>
    <row r="9714" spans="5:5">
      <c r="E9714" s="19"/>
    </row>
    <row r="9715" spans="5:5">
      <c r="E9715" s="19"/>
    </row>
    <row r="9716" spans="5:5">
      <c r="E9716" s="19"/>
    </row>
    <row r="9717" spans="5:5">
      <c r="E9717" s="19"/>
    </row>
    <row r="9718" spans="5:5">
      <c r="E9718" s="19"/>
    </row>
    <row r="9719" spans="5:5">
      <c r="E9719" s="19"/>
    </row>
    <row r="9720" spans="5:5">
      <c r="E9720" s="19"/>
    </row>
    <row r="9721" spans="5:5">
      <c r="E9721" s="19"/>
    </row>
    <row r="9722" spans="5:5">
      <c r="E9722" s="19"/>
    </row>
    <row r="9723" spans="5:5">
      <c r="E9723" s="19"/>
    </row>
    <row r="9724" spans="5:5">
      <c r="E9724" s="19"/>
    </row>
    <row r="9725" spans="5:5">
      <c r="E9725" s="19"/>
    </row>
    <row r="9726" spans="5:5">
      <c r="E9726" s="19"/>
    </row>
    <row r="9727" spans="5:5">
      <c r="E9727" s="19"/>
    </row>
    <row r="9728" spans="5:5">
      <c r="E9728" s="19"/>
    </row>
    <row r="9729" spans="5:5">
      <c r="E9729" s="19"/>
    </row>
    <row r="9730" spans="5:5">
      <c r="E9730" s="19"/>
    </row>
    <row r="9731" spans="5:5">
      <c r="E9731" s="19"/>
    </row>
    <row r="9732" spans="5:5">
      <c r="E9732" s="19"/>
    </row>
    <row r="9733" spans="5:5">
      <c r="E9733" s="19"/>
    </row>
    <row r="9734" spans="5:5">
      <c r="E9734" s="19"/>
    </row>
    <row r="9735" spans="5:5">
      <c r="E9735" s="19"/>
    </row>
    <row r="9736" spans="5:5">
      <c r="E9736" s="19"/>
    </row>
    <row r="9737" spans="5:5">
      <c r="E9737" s="19"/>
    </row>
    <row r="9738" spans="5:5">
      <c r="E9738" s="19"/>
    </row>
    <row r="9739" spans="5:5">
      <c r="E9739" s="19"/>
    </row>
    <row r="9740" spans="5:5">
      <c r="E9740" s="19"/>
    </row>
    <row r="9741" spans="5:5">
      <c r="E9741" s="19"/>
    </row>
    <row r="9742" spans="5:5">
      <c r="E9742" s="19"/>
    </row>
    <row r="9743" spans="5:5">
      <c r="E9743" s="19"/>
    </row>
    <row r="9744" spans="5:5">
      <c r="E9744" s="19"/>
    </row>
    <row r="9745" spans="5:5">
      <c r="E9745" s="19"/>
    </row>
    <row r="9746" spans="5:5">
      <c r="E9746" s="19"/>
    </row>
    <row r="9747" spans="5:5">
      <c r="E9747" s="19"/>
    </row>
    <row r="9748" spans="5:5">
      <c r="E9748" s="19"/>
    </row>
    <row r="9749" spans="5:5">
      <c r="E9749" s="19"/>
    </row>
    <row r="9750" spans="5:5">
      <c r="E9750" s="19"/>
    </row>
    <row r="9751" spans="5:5">
      <c r="E9751" s="19"/>
    </row>
    <row r="9752" spans="5:5">
      <c r="E9752" s="19"/>
    </row>
    <row r="9753" spans="5:5">
      <c r="E9753" s="19"/>
    </row>
    <row r="9754" spans="5:5">
      <c r="E9754" s="19"/>
    </row>
    <row r="9755" spans="5:5">
      <c r="E9755" s="19"/>
    </row>
    <row r="9756" spans="5:5">
      <c r="E9756" s="19"/>
    </row>
    <row r="9757" spans="5:5">
      <c r="E9757" s="19"/>
    </row>
    <row r="9758" spans="5:5">
      <c r="E9758" s="19"/>
    </row>
    <row r="9759" spans="5:5">
      <c r="E9759" s="19"/>
    </row>
    <row r="9760" spans="5:5">
      <c r="E9760" s="19"/>
    </row>
    <row r="9761" spans="5:5">
      <c r="E9761" s="19"/>
    </row>
    <row r="9762" spans="5:5">
      <c r="E9762" s="19"/>
    </row>
    <row r="9763" spans="5:5">
      <c r="E9763" s="19"/>
    </row>
    <row r="9764" spans="5:5">
      <c r="E9764" s="19"/>
    </row>
    <row r="9765" spans="5:5">
      <c r="E9765" s="19"/>
    </row>
    <row r="9766" spans="5:5">
      <c r="E9766" s="19"/>
    </row>
    <row r="9767" spans="5:5">
      <c r="E9767" s="19"/>
    </row>
    <row r="9768" spans="5:5">
      <c r="E9768" s="19"/>
    </row>
    <row r="9769" spans="5:5">
      <c r="E9769" s="19"/>
    </row>
    <row r="9770" spans="5:5">
      <c r="E9770" s="19"/>
    </row>
    <row r="9771" spans="5:5">
      <c r="E9771" s="19"/>
    </row>
    <row r="9772" spans="5:5">
      <c r="E9772" s="19"/>
    </row>
    <row r="9773" spans="5:5">
      <c r="E9773" s="19"/>
    </row>
    <row r="9774" spans="5:5">
      <c r="E9774" s="19"/>
    </row>
    <row r="9775" spans="5:5">
      <c r="E9775" s="19"/>
    </row>
    <row r="9776" spans="5:5">
      <c r="E9776" s="19"/>
    </row>
    <row r="9777" spans="5:5">
      <c r="E9777" s="19"/>
    </row>
    <row r="9778" spans="5:5">
      <c r="E9778" s="19"/>
    </row>
    <row r="9779" spans="5:5">
      <c r="E9779" s="19"/>
    </row>
    <row r="9780" spans="5:5">
      <c r="E9780" s="19"/>
    </row>
    <row r="9781" spans="5:5">
      <c r="E9781" s="19"/>
    </row>
    <row r="9782" spans="5:5">
      <c r="E9782" s="19"/>
    </row>
    <row r="9783" spans="5:5">
      <c r="E9783" s="19"/>
    </row>
    <row r="9784" spans="5:5">
      <c r="E9784" s="19"/>
    </row>
    <row r="9785" spans="5:5">
      <c r="E9785" s="19"/>
    </row>
    <row r="9786" spans="5:5">
      <c r="E9786" s="19"/>
    </row>
    <row r="9787" spans="5:5">
      <c r="E9787" s="19"/>
    </row>
    <row r="9788" spans="5:5">
      <c r="E9788" s="19"/>
    </row>
    <row r="9789" spans="5:5">
      <c r="E9789" s="19"/>
    </row>
    <row r="9790" spans="5:5">
      <c r="E9790" s="19"/>
    </row>
    <row r="9791" spans="5:5">
      <c r="E9791" s="19"/>
    </row>
    <row r="9792" spans="5:5">
      <c r="E9792" s="19"/>
    </row>
    <row r="9793" spans="5:5">
      <c r="E9793" s="19"/>
    </row>
    <row r="9794" spans="5:5">
      <c r="E9794" s="19"/>
    </row>
    <row r="9795" spans="5:5">
      <c r="E9795" s="19"/>
    </row>
    <row r="9796" spans="5:5">
      <c r="E9796" s="19"/>
    </row>
    <row r="9797" spans="5:5">
      <c r="E9797" s="19"/>
    </row>
    <row r="9798" spans="5:5">
      <c r="E9798" s="19"/>
    </row>
    <row r="9799" spans="5:5">
      <c r="E9799" s="19"/>
    </row>
    <row r="9800" spans="5:5">
      <c r="E9800" s="19"/>
    </row>
    <row r="9801" spans="5:5">
      <c r="E9801" s="19"/>
    </row>
    <row r="9802" spans="5:5">
      <c r="E9802" s="19"/>
    </row>
    <row r="9803" spans="5:5">
      <c r="E9803" s="19"/>
    </row>
    <row r="9804" spans="5:5">
      <c r="E9804" s="19"/>
    </row>
    <row r="9805" spans="5:5">
      <c r="E9805" s="19"/>
    </row>
    <row r="9806" spans="5:5">
      <c r="E9806" s="19"/>
    </row>
    <row r="9807" spans="5:5">
      <c r="E9807" s="19"/>
    </row>
    <row r="9808" spans="5:5">
      <c r="E9808" s="19"/>
    </row>
    <row r="9809" spans="5:5">
      <c r="E9809" s="19"/>
    </row>
    <row r="9810" spans="5:5">
      <c r="E9810" s="19"/>
    </row>
    <row r="9811" spans="5:5">
      <c r="E9811" s="19"/>
    </row>
    <row r="9812" spans="5:5">
      <c r="E9812" s="19"/>
    </row>
    <row r="9813" spans="5:5">
      <c r="E9813" s="19"/>
    </row>
    <row r="9814" spans="5:5">
      <c r="E9814" s="19"/>
    </row>
    <row r="9815" spans="5:5">
      <c r="E9815" s="19"/>
    </row>
    <row r="9816" spans="5:5">
      <c r="E9816" s="19"/>
    </row>
    <row r="9817" spans="5:5">
      <c r="E9817" s="19"/>
    </row>
    <row r="9818" spans="5:5">
      <c r="E9818" s="19"/>
    </row>
    <row r="9819" spans="5:5">
      <c r="E9819" s="19"/>
    </row>
    <row r="9820" spans="5:5">
      <c r="E9820" s="19"/>
    </row>
    <row r="9821" spans="5:5">
      <c r="E9821" s="19"/>
    </row>
    <row r="9822" spans="5:5">
      <c r="E9822" s="19"/>
    </row>
    <row r="9823" spans="5:5">
      <c r="E9823" s="19"/>
    </row>
    <row r="9824" spans="5:5">
      <c r="E9824" s="19"/>
    </row>
    <row r="9825" spans="5:5">
      <c r="E9825" s="19"/>
    </row>
    <row r="9826" spans="5:5">
      <c r="E9826" s="19"/>
    </row>
    <row r="9827" spans="5:5">
      <c r="E9827" s="19"/>
    </row>
    <row r="9828" spans="5:5">
      <c r="E9828" s="19"/>
    </row>
    <row r="9829" spans="5:5">
      <c r="E9829" s="19"/>
    </row>
    <row r="9830" spans="5:5">
      <c r="E9830" s="19"/>
    </row>
    <row r="9831" spans="5:5">
      <c r="E9831" s="19"/>
    </row>
    <row r="9832" spans="5:5">
      <c r="E9832" s="19"/>
    </row>
    <row r="9833" spans="5:5">
      <c r="E9833" s="19"/>
    </row>
    <row r="9834" spans="5:5">
      <c r="E9834" s="19"/>
    </row>
    <row r="9835" spans="5:5">
      <c r="E9835" s="19"/>
    </row>
    <row r="9836" spans="5:5">
      <c r="E9836" s="19"/>
    </row>
    <row r="9837" spans="5:5">
      <c r="E9837" s="19"/>
    </row>
    <row r="9838" spans="5:5">
      <c r="E9838" s="19"/>
    </row>
    <row r="9839" spans="5:5">
      <c r="E9839" s="19"/>
    </row>
    <row r="9840" spans="5:5">
      <c r="E9840" s="19"/>
    </row>
    <row r="9841" spans="5:5">
      <c r="E9841" s="19"/>
    </row>
    <row r="9842" spans="5:5">
      <c r="E9842" s="19"/>
    </row>
    <row r="9843" spans="5:5">
      <c r="E9843" s="19"/>
    </row>
    <row r="9844" spans="5:5">
      <c r="E9844" s="19"/>
    </row>
    <row r="9845" spans="5:5">
      <c r="E9845" s="19"/>
    </row>
    <row r="9846" spans="5:5">
      <c r="E9846" s="19"/>
    </row>
    <row r="9847" spans="5:5">
      <c r="E9847" s="19"/>
    </row>
    <row r="9848" spans="5:5">
      <c r="E9848" s="19"/>
    </row>
    <row r="9849" spans="5:5">
      <c r="E9849" s="19"/>
    </row>
    <row r="9850" spans="5:5">
      <c r="E9850" s="19"/>
    </row>
    <row r="9851" spans="5:5">
      <c r="E9851" s="19"/>
    </row>
    <row r="9852" spans="5:5">
      <c r="E9852" s="19"/>
    </row>
    <row r="9853" spans="5:5">
      <c r="E9853" s="19"/>
    </row>
    <row r="9854" spans="5:5">
      <c r="E9854" s="19"/>
    </row>
    <row r="9855" spans="5:5">
      <c r="E9855" s="19"/>
    </row>
    <row r="9856" spans="5:5">
      <c r="E9856" s="19"/>
    </row>
    <row r="9857" spans="5:5">
      <c r="E9857" s="19"/>
    </row>
    <row r="9858" spans="5:5">
      <c r="E9858" s="19"/>
    </row>
    <row r="9859" spans="5:5">
      <c r="E9859" s="19"/>
    </row>
    <row r="9860" spans="5:5">
      <c r="E9860" s="19"/>
    </row>
    <row r="9861" spans="5:5">
      <c r="E9861" s="19"/>
    </row>
    <row r="9862" spans="5:5">
      <c r="E9862" s="19"/>
    </row>
    <row r="9863" spans="5:5">
      <c r="E9863" s="19"/>
    </row>
    <row r="9864" spans="5:5">
      <c r="E9864" s="19"/>
    </row>
    <row r="9865" spans="5:5">
      <c r="E9865" s="19"/>
    </row>
    <row r="9866" spans="5:5">
      <c r="E9866" s="19"/>
    </row>
    <row r="9867" spans="5:5">
      <c r="E9867" s="19"/>
    </row>
    <row r="9868" spans="5:5">
      <c r="E9868" s="19"/>
    </row>
    <row r="9869" spans="5:5">
      <c r="E9869" s="19"/>
    </row>
    <row r="9870" spans="5:5">
      <c r="E9870" s="19"/>
    </row>
    <row r="9871" spans="5:5">
      <c r="E9871" s="19"/>
    </row>
    <row r="9872" spans="5:5">
      <c r="E9872" s="19"/>
    </row>
    <row r="9873" spans="5:5">
      <c r="E9873" s="19"/>
    </row>
    <row r="9874" spans="5:5">
      <c r="E9874" s="19"/>
    </row>
    <row r="9875" spans="5:5">
      <c r="E9875" s="19"/>
    </row>
    <row r="9876" spans="5:5">
      <c r="E9876" s="19"/>
    </row>
    <row r="9877" spans="5:5">
      <c r="E9877" s="19"/>
    </row>
    <row r="9878" spans="5:5">
      <c r="E9878" s="19"/>
    </row>
    <row r="9879" spans="5:5">
      <c r="E9879" s="19"/>
    </row>
    <row r="9880" spans="5:5">
      <c r="E9880" s="19"/>
    </row>
    <row r="9881" spans="5:5">
      <c r="E9881" s="19"/>
    </row>
    <row r="9882" spans="5:5">
      <c r="E9882" s="19"/>
    </row>
    <row r="9883" spans="5:5">
      <c r="E9883" s="19"/>
    </row>
    <row r="9884" spans="5:5">
      <c r="E9884" s="19"/>
    </row>
    <row r="9885" spans="5:5">
      <c r="E9885" s="19"/>
    </row>
    <row r="9886" spans="5:5">
      <c r="E9886" s="19"/>
    </row>
    <row r="9887" spans="5:5">
      <c r="E9887" s="19"/>
    </row>
    <row r="9888" spans="5:5">
      <c r="E9888" s="19"/>
    </row>
    <row r="9889" spans="5:5">
      <c r="E9889" s="19"/>
    </row>
    <row r="9890" spans="5:5">
      <c r="E9890" s="19"/>
    </row>
    <row r="9891" spans="5:5">
      <c r="E9891" s="19"/>
    </row>
    <row r="9892" spans="5:5">
      <c r="E9892" s="19"/>
    </row>
    <row r="9893" spans="5:5">
      <c r="E9893" s="19"/>
    </row>
    <row r="9894" spans="5:5">
      <c r="E9894" s="19"/>
    </row>
    <row r="9895" spans="5:5">
      <c r="E9895" s="19"/>
    </row>
    <row r="9896" spans="5:5">
      <c r="E9896" s="19"/>
    </row>
    <row r="9897" spans="5:5">
      <c r="E9897" s="19"/>
    </row>
    <row r="9898" spans="5:5">
      <c r="E9898" s="19"/>
    </row>
    <row r="9899" spans="5:5">
      <c r="E9899" s="19"/>
    </row>
    <row r="9900" spans="5:5">
      <c r="E9900" s="19"/>
    </row>
    <row r="9901" spans="5:5">
      <c r="E9901" s="19"/>
    </row>
    <row r="9902" spans="5:5">
      <c r="E9902" s="19"/>
    </row>
    <row r="9903" spans="5:5">
      <c r="E9903" s="19"/>
    </row>
    <row r="9904" spans="5:5">
      <c r="E9904" s="19"/>
    </row>
    <row r="9905" spans="5:5">
      <c r="E9905" s="19"/>
    </row>
    <row r="9906" spans="5:5">
      <c r="E9906" s="19"/>
    </row>
    <row r="9907" spans="5:5">
      <c r="E9907" s="19"/>
    </row>
    <row r="9908" spans="5:5">
      <c r="E9908" s="19"/>
    </row>
    <row r="9909" spans="5:5">
      <c r="E9909" s="19"/>
    </row>
    <row r="9910" spans="5:5">
      <c r="E9910" s="19"/>
    </row>
    <row r="9911" spans="5:5">
      <c r="E9911" s="19"/>
    </row>
    <row r="9912" spans="5:5">
      <c r="E9912" s="19"/>
    </row>
    <row r="9913" spans="5:5">
      <c r="E9913" s="19"/>
    </row>
    <row r="9914" spans="5:5">
      <c r="E9914" s="19"/>
    </row>
    <row r="9915" spans="5:5">
      <c r="E9915" s="19"/>
    </row>
    <row r="9916" spans="5:5">
      <c r="E9916" s="19"/>
    </row>
    <row r="9917" spans="5:5">
      <c r="E9917" s="19"/>
    </row>
    <row r="9918" spans="5:5">
      <c r="E9918" s="19"/>
    </row>
    <row r="9919" spans="5:5">
      <c r="E9919" s="19"/>
    </row>
    <row r="9920" spans="5:5">
      <c r="E9920" s="19"/>
    </row>
    <row r="9921" spans="5:5">
      <c r="E9921" s="19"/>
    </row>
    <row r="9922" spans="5:5">
      <c r="E9922" s="19"/>
    </row>
    <row r="9923" spans="5:5">
      <c r="E9923" s="19"/>
    </row>
    <row r="9924" spans="5:5">
      <c r="E9924" s="19"/>
    </row>
    <row r="9925" spans="5:5">
      <c r="E9925" s="19"/>
    </row>
    <row r="9926" spans="5:5">
      <c r="E9926" s="19"/>
    </row>
    <row r="9927" spans="5:5">
      <c r="E9927" s="19"/>
    </row>
    <row r="9928" spans="5:5">
      <c r="E9928" s="19"/>
    </row>
    <row r="9929" spans="5:5">
      <c r="E9929" s="19"/>
    </row>
    <row r="9930" spans="5:5">
      <c r="E9930" s="19"/>
    </row>
    <row r="9931" spans="5:5">
      <c r="E9931" s="19"/>
    </row>
    <row r="9932" spans="5:5">
      <c r="E9932" s="19"/>
    </row>
    <row r="9933" spans="5:5">
      <c r="E9933" s="19"/>
    </row>
    <row r="9934" spans="5:5">
      <c r="E9934" s="19"/>
    </row>
    <row r="9935" spans="5:5">
      <c r="E9935" s="19"/>
    </row>
    <row r="9936" spans="5:5">
      <c r="E9936" s="19"/>
    </row>
    <row r="9937" spans="5:5">
      <c r="E9937" s="19"/>
    </row>
    <row r="9938" spans="5:5">
      <c r="E9938" s="19"/>
    </row>
    <row r="9939" spans="5:5">
      <c r="E9939" s="19"/>
    </row>
    <row r="9940" spans="5:5">
      <c r="E9940" s="19"/>
    </row>
    <row r="9941" spans="5:5">
      <c r="E9941" s="19"/>
    </row>
    <row r="9942" spans="5:5">
      <c r="E9942" s="19"/>
    </row>
    <row r="9943" spans="5:5">
      <c r="E9943" s="19"/>
    </row>
    <row r="9944" spans="5:5">
      <c r="E9944" s="19"/>
    </row>
    <row r="9945" spans="5:5">
      <c r="E9945" s="19"/>
    </row>
    <row r="9946" spans="5:5">
      <c r="E9946" s="19"/>
    </row>
    <row r="9947" spans="5:5">
      <c r="E9947" s="19"/>
    </row>
    <row r="9948" spans="5:5">
      <c r="E9948" s="19"/>
    </row>
    <row r="9949" spans="5:5">
      <c r="E9949" s="19"/>
    </row>
    <row r="9950" spans="5:5">
      <c r="E9950" s="19"/>
    </row>
    <row r="9951" spans="5:5">
      <c r="E9951" s="19"/>
    </row>
    <row r="9952" spans="5:5">
      <c r="E9952" s="19"/>
    </row>
    <row r="9953" spans="5:5">
      <c r="E9953" s="19"/>
    </row>
    <row r="9954" spans="5:5">
      <c r="E9954" s="19"/>
    </row>
    <row r="9955" spans="5:5">
      <c r="E9955" s="19"/>
    </row>
    <row r="9956" spans="5:5">
      <c r="E9956" s="19"/>
    </row>
    <row r="9957" spans="5:5">
      <c r="E9957" s="19"/>
    </row>
    <row r="9958" spans="5:5">
      <c r="E9958" s="19"/>
    </row>
    <row r="9959" spans="5:5">
      <c r="E9959" s="19"/>
    </row>
    <row r="9960" spans="5:5">
      <c r="E9960" s="19"/>
    </row>
    <row r="9961" spans="5:5">
      <c r="E9961" s="19"/>
    </row>
    <row r="9962" spans="5:5">
      <c r="E9962" s="19"/>
    </row>
    <row r="9963" spans="5:5">
      <c r="E9963" s="19"/>
    </row>
    <row r="9964" spans="5:5">
      <c r="E9964" s="19"/>
    </row>
    <row r="9965" spans="5:5">
      <c r="E9965" s="19"/>
    </row>
    <row r="9966" spans="5:5">
      <c r="E9966" s="19"/>
    </row>
    <row r="9967" spans="5:5">
      <c r="E9967" s="19"/>
    </row>
    <row r="9968" spans="5:5">
      <c r="E9968" s="19"/>
    </row>
    <row r="9969" spans="5:5">
      <c r="E9969" s="19"/>
    </row>
    <row r="9970" spans="5:5">
      <c r="E9970" s="19"/>
    </row>
    <row r="9971" spans="5:5">
      <c r="E9971" s="19"/>
    </row>
    <row r="9972" spans="5:5">
      <c r="E9972" s="19"/>
    </row>
    <row r="9973" spans="5:5">
      <c r="E9973" s="19"/>
    </row>
    <row r="9974" spans="5:5">
      <c r="E9974" s="19"/>
    </row>
    <row r="9975" spans="5:5">
      <c r="E9975" s="19"/>
    </row>
    <row r="9976" spans="5:5">
      <c r="E9976" s="19"/>
    </row>
    <row r="9977" spans="5:5">
      <c r="E9977" s="19"/>
    </row>
    <row r="9978" spans="5:5">
      <c r="E9978" s="19"/>
    </row>
    <row r="9979" spans="5:5">
      <c r="E9979" s="19"/>
    </row>
    <row r="9980" spans="5:5">
      <c r="E9980" s="19"/>
    </row>
    <row r="9981" spans="5:5">
      <c r="E9981" s="19"/>
    </row>
    <row r="9982" spans="5:5">
      <c r="E9982" s="19"/>
    </row>
    <row r="9983" spans="5:5">
      <c r="E9983" s="19"/>
    </row>
    <row r="9984" spans="5:5">
      <c r="E9984" s="19"/>
    </row>
    <row r="9985" spans="5:5">
      <c r="E9985" s="19"/>
    </row>
    <row r="9986" spans="5:5">
      <c r="E9986" s="19"/>
    </row>
    <row r="9987" spans="5:5">
      <c r="E9987" s="19"/>
    </row>
    <row r="9988" spans="5:5">
      <c r="E9988" s="19"/>
    </row>
    <row r="9989" spans="5:5">
      <c r="E9989" s="19"/>
    </row>
    <row r="9990" spans="5:5">
      <c r="E9990" s="19"/>
    </row>
    <row r="9991" spans="5:5">
      <c r="E9991" s="19"/>
    </row>
    <row r="9992" spans="5:5">
      <c r="E9992" s="19"/>
    </row>
    <row r="9993" spans="5:5">
      <c r="E9993" s="19"/>
    </row>
    <row r="9994" spans="5:5">
      <c r="E9994" s="19"/>
    </row>
    <row r="9995" spans="5:5">
      <c r="E9995" s="19"/>
    </row>
    <row r="9996" spans="5:5">
      <c r="E9996" s="19"/>
    </row>
    <row r="9997" spans="5:5">
      <c r="E9997" s="19"/>
    </row>
    <row r="9998" spans="5:5">
      <c r="E9998" s="19"/>
    </row>
    <row r="9999" spans="5:5">
      <c r="E9999" s="19"/>
    </row>
    <row r="10000" spans="5:5">
      <c r="E10000" s="19"/>
    </row>
    <row r="10001" spans="5:5">
      <c r="E10001" s="19"/>
    </row>
    <row r="10002" spans="5:5">
      <c r="E10002" s="19"/>
    </row>
    <row r="10003" spans="5:5">
      <c r="E10003" s="19"/>
    </row>
    <row r="10004" spans="5:5">
      <c r="E10004" s="19"/>
    </row>
    <row r="10005" spans="5:5">
      <c r="E10005" s="19"/>
    </row>
    <row r="10006" spans="5:5">
      <c r="E10006" s="19"/>
    </row>
    <row r="10007" spans="5:5">
      <c r="E10007" s="19"/>
    </row>
    <row r="10008" spans="5:5">
      <c r="E10008" s="19"/>
    </row>
    <row r="10009" spans="5:5">
      <c r="E10009" s="19"/>
    </row>
    <row r="10010" spans="5:5">
      <c r="E10010" s="19"/>
    </row>
    <row r="10011" spans="5:5">
      <c r="E10011" s="19"/>
    </row>
    <row r="10012" spans="5:5">
      <c r="E10012" s="19"/>
    </row>
    <row r="10013" spans="5:5">
      <c r="E10013" s="19"/>
    </row>
    <row r="10014" spans="5:5">
      <c r="E10014" s="19"/>
    </row>
    <row r="10015" spans="5:5">
      <c r="E10015" s="19"/>
    </row>
    <row r="10016" spans="5:5">
      <c r="E10016" s="19"/>
    </row>
    <row r="10017" spans="5:5">
      <c r="E10017" s="19"/>
    </row>
    <row r="10018" spans="5:5">
      <c r="E10018" s="19"/>
    </row>
    <row r="10019" spans="5:5">
      <c r="E10019" s="19"/>
    </row>
    <row r="10020" spans="5:5">
      <c r="E10020" s="19"/>
    </row>
    <row r="10021" spans="5:5">
      <c r="E10021" s="19"/>
    </row>
    <row r="10022" spans="5:5">
      <c r="E10022" s="19"/>
    </row>
    <row r="10023" spans="5:5">
      <c r="E10023" s="19"/>
    </row>
    <row r="10024" spans="5:5">
      <c r="E10024" s="19"/>
    </row>
    <row r="10025" spans="5:5">
      <c r="E10025" s="19"/>
    </row>
    <row r="10026" spans="5:5">
      <c r="E10026" s="19"/>
    </row>
    <row r="10027" spans="5:5">
      <c r="E10027" s="19"/>
    </row>
    <row r="10028" spans="5:5">
      <c r="E10028" s="19"/>
    </row>
    <row r="10029" spans="5:5">
      <c r="E10029" s="19"/>
    </row>
    <row r="10030" spans="5:5">
      <c r="E10030" s="19"/>
    </row>
    <row r="10031" spans="5:5">
      <c r="E10031" s="19"/>
    </row>
    <row r="10032" spans="5:5">
      <c r="E10032" s="19"/>
    </row>
    <row r="10033" spans="5:5">
      <c r="E10033" s="19"/>
    </row>
    <row r="10034" spans="5:5">
      <c r="E10034" s="19"/>
    </row>
    <row r="10035" spans="5:5">
      <c r="E10035" s="19"/>
    </row>
    <row r="10036" spans="5:5">
      <c r="E10036" s="19"/>
    </row>
    <row r="10037" spans="5:5">
      <c r="E10037" s="19"/>
    </row>
    <row r="10038" spans="5:5">
      <c r="E10038" s="19"/>
    </row>
    <row r="10039" spans="5:5">
      <c r="E10039" s="19"/>
    </row>
    <row r="10040" spans="5:5">
      <c r="E10040" s="19"/>
    </row>
    <row r="10041" spans="5:5">
      <c r="E10041" s="19"/>
    </row>
    <row r="10042" spans="5:5">
      <c r="E10042" s="19"/>
    </row>
    <row r="10043" spans="5:5">
      <c r="E10043" s="19"/>
    </row>
    <row r="10044" spans="5:5">
      <c r="E10044" s="19"/>
    </row>
    <row r="10045" spans="5:5">
      <c r="E10045" s="19"/>
    </row>
    <row r="10046" spans="5:5">
      <c r="E10046" s="19"/>
    </row>
    <row r="10047" spans="5:5">
      <c r="E10047" s="19"/>
    </row>
    <row r="10048" spans="5:5">
      <c r="E10048" s="19"/>
    </row>
    <row r="10049" spans="5:5">
      <c r="E10049" s="19"/>
    </row>
    <row r="10050" spans="5:5">
      <c r="E10050" s="19"/>
    </row>
    <row r="10051" spans="5:5">
      <c r="E10051" s="19"/>
    </row>
    <row r="10052" spans="5:5">
      <c r="E10052" s="19"/>
    </row>
    <row r="10053" spans="5:5">
      <c r="E10053" s="19"/>
    </row>
    <row r="10054" spans="5:5">
      <c r="E10054" s="19"/>
    </row>
    <row r="10055" spans="5:5">
      <c r="E10055" s="19"/>
    </row>
    <row r="10056" spans="5:5">
      <c r="E10056" s="19"/>
    </row>
    <row r="10057" spans="5:5">
      <c r="E10057" s="19"/>
    </row>
    <row r="10058" spans="5:5">
      <c r="E10058" s="19"/>
    </row>
    <row r="10059" spans="5:5">
      <c r="E10059" s="19"/>
    </row>
    <row r="10060" spans="5:5">
      <c r="E10060" s="19"/>
    </row>
    <row r="10061" spans="5:5">
      <c r="E10061" s="19"/>
    </row>
    <row r="10062" spans="5:5">
      <c r="E10062" s="19"/>
    </row>
    <row r="10063" spans="5:5">
      <c r="E10063" s="19"/>
    </row>
    <row r="10064" spans="5:5">
      <c r="E10064" s="19"/>
    </row>
    <row r="10065" spans="5:5">
      <c r="E10065" s="19"/>
    </row>
    <row r="10066" spans="5:5">
      <c r="E10066" s="19"/>
    </row>
    <row r="10067" spans="5:5">
      <c r="E10067" s="19"/>
    </row>
    <row r="10068" spans="5:5">
      <c r="E10068" s="19"/>
    </row>
    <row r="10069" spans="5:5">
      <c r="E10069" s="19"/>
    </row>
    <row r="10070" spans="5:5">
      <c r="E10070" s="19"/>
    </row>
    <row r="10071" spans="5:5">
      <c r="E10071" s="19"/>
    </row>
    <row r="10072" spans="5:5">
      <c r="E10072" s="19"/>
    </row>
    <row r="10073" spans="5:5">
      <c r="E10073" s="19"/>
    </row>
    <row r="10074" spans="5:5">
      <c r="E10074" s="19"/>
    </row>
    <row r="10075" spans="5:5">
      <c r="E10075" s="19"/>
    </row>
    <row r="10076" spans="5:5">
      <c r="E10076" s="19"/>
    </row>
    <row r="10077" spans="5:5">
      <c r="E10077" s="19"/>
    </row>
    <row r="10078" spans="5:5">
      <c r="E10078" s="19"/>
    </row>
    <row r="10079" spans="5:5">
      <c r="E10079" s="19"/>
    </row>
    <row r="10080" spans="5:5">
      <c r="E10080" s="19"/>
    </row>
    <row r="10081" spans="5:5">
      <c r="E10081" s="19"/>
    </row>
    <row r="10082" spans="5:5">
      <c r="E10082" s="19"/>
    </row>
    <row r="10083" spans="5:5">
      <c r="E10083" s="19"/>
    </row>
    <row r="10084" spans="5:5">
      <c r="E10084" s="19"/>
    </row>
    <row r="10085" spans="5:5">
      <c r="E10085" s="19"/>
    </row>
    <row r="10086" spans="5:5">
      <c r="E10086" s="19"/>
    </row>
    <row r="10087" spans="5:5">
      <c r="E10087" s="19"/>
    </row>
    <row r="10088" spans="5:5">
      <c r="E10088" s="19"/>
    </row>
    <row r="10089" spans="5:5">
      <c r="E10089" s="19"/>
    </row>
    <row r="10090" spans="5:5">
      <c r="E10090" s="19"/>
    </row>
    <row r="10091" spans="5:5">
      <c r="E10091" s="19"/>
    </row>
    <row r="10092" spans="5:5">
      <c r="E10092" s="19"/>
    </row>
    <row r="10093" spans="5:5">
      <c r="E10093" s="19"/>
    </row>
    <row r="10094" spans="5:5">
      <c r="E10094" s="19"/>
    </row>
    <row r="10095" spans="5:5">
      <c r="E10095" s="19"/>
    </row>
    <row r="10096" spans="5:5">
      <c r="E10096" s="19"/>
    </row>
    <row r="10097" spans="5:5">
      <c r="E10097" s="19"/>
    </row>
    <row r="10098" spans="5:5">
      <c r="E10098" s="19"/>
    </row>
    <row r="10099" spans="5:5">
      <c r="E10099" s="19"/>
    </row>
    <row r="10100" spans="5:5">
      <c r="E10100" s="19"/>
    </row>
    <row r="10101" spans="5:5">
      <c r="E10101" s="19"/>
    </row>
    <row r="10102" spans="5:5">
      <c r="E10102" s="19"/>
    </row>
    <row r="10103" spans="5:5">
      <c r="E10103" s="19"/>
    </row>
    <row r="10104" spans="5:5">
      <c r="E10104" s="19"/>
    </row>
    <row r="10105" spans="5:5">
      <c r="E10105" s="19"/>
    </row>
    <row r="10106" spans="5:5">
      <c r="E10106" s="19"/>
    </row>
    <row r="10107" spans="5:5">
      <c r="E10107" s="19"/>
    </row>
    <row r="10108" spans="5:5">
      <c r="E10108" s="19"/>
    </row>
    <row r="10109" spans="5:5">
      <c r="E10109" s="19"/>
    </row>
    <row r="10110" spans="5:5">
      <c r="E10110" s="19"/>
    </row>
    <row r="10111" spans="5:5">
      <c r="E10111" s="19"/>
    </row>
    <row r="10112" spans="5:5">
      <c r="E10112" s="19"/>
    </row>
    <row r="10113" spans="5:5">
      <c r="E10113" s="19"/>
    </row>
    <row r="10114" spans="5:5">
      <c r="E10114" s="19"/>
    </row>
    <row r="10115" spans="5:5">
      <c r="E10115" s="19"/>
    </row>
    <row r="10116" spans="5:5">
      <c r="E10116" s="19"/>
    </row>
    <row r="10117" spans="5:5">
      <c r="E10117" s="19"/>
    </row>
    <row r="10118" spans="5:5">
      <c r="E10118" s="19"/>
    </row>
    <row r="10119" spans="5:5">
      <c r="E10119" s="19"/>
    </row>
    <row r="10120" spans="5:5">
      <c r="E10120" s="19"/>
    </row>
    <row r="10121" spans="5:5">
      <c r="E10121" s="19"/>
    </row>
    <row r="10122" spans="5:5">
      <c r="E10122" s="19"/>
    </row>
    <row r="10123" spans="5:5">
      <c r="E10123" s="19"/>
    </row>
    <row r="10124" spans="5:5">
      <c r="E10124" s="19"/>
    </row>
    <row r="10125" spans="5:5">
      <c r="E10125" s="19"/>
    </row>
    <row r="10126" spans="5:5">
      <c r="E10126" s="19"/>
    </row>
    <row r="10127" spans="5:5">
      <c r="E10127" s="19"/>
    </row>
    <row r="10128" spans="5:5">
      <c r="E10128" s="19"/>
    </row>
    <row r="10129" spans="5:5">
      <c r="E10129" s="19"/>
    </row>
    <row r="10130" spans="5:5">
      <c r="E10130" s="19"/>
    </row>
    <row r="10131" spans="5:5">
      <c r="E10131" s="19"/>
    </row>
    <row r="10132" spans="5:5">
      <c r="E10132" s="19"/>
    </row>
    <row r="10133" spans="5:5">
      <c r="E10133" s="19"/>
    </row>
    <row r="10134" spans="5:5">
      <c r="E10134" s="19"/>
    </row>
    <row r="10135" spans="5:5">
      <c r="E10135" s="19"/>
    </row>
    <row r="10136" spans="5:5">
      <c r="E10136" s="19"/>
    </row>
    <row r="10137" spans="5:5">
      <c r="E10137" s="19"/>
    </row>
    <row r="10138" spans="5:5">
      <c r="E10138" s="19"/>
    </row>
    <row r="10139" spans="5:5">
      <c r="E10139" s="19"/>
    </row>
    <row r="10140" spans="5:5">
      <c r="E10140" s="19"/>
    </row>
    <row r="10141" spans="5:5">
      <c r="E10141" s="19"/>
    </row>
    <row r="10142" spans="5:5">
      <c r="E10142" s="19"/>
    </row>
    <row r="10143" spans="5:5">
      <c r="E10143" s="19"/>
    </row>
    <row r="10144" spans="5:5">
      <c r="E10144" s="19"/>
    </row>
    <row r="10145" spans="5:5">
      <c r="E10145" s="19"/>
    </row>
    <row r="10146" spans="5:5">
      <c r="E10146" s="19"/>
    </row>
    <row r="10147" spans="5:5">
      <c r="E10147" s="19"/>
    </row>
    <row r="10148" spans="5:5">
      <c r="E10148" s="19"/>
    </row>
    <row r="10149" spans="5:5">
      <c r="E10149" s="19"/>
    </row>
    <row r="10150" spans="5:5">
      <c r="E10150" s="19"/>
    </row>
    <row r="10151" spans="5:5">
      <c r="E10151" s="19"/>
    </row>
    <row r="10152" spans="5:5">
      <c r="E10152" s="19"/>
    </row>
    <row r="10153" spans="5:5">
      <c r="E10153" s="19"/>
    </row>
    <row r="10154" spans="5:5">
      <c r="E10154" s="19"/>
    </row>
    <row r="10155" spans="5:5">
      <c r="E10155" s="19"/>
    </row>
    <row r="10156" spans="5:5">
      <c r="E10156" s="19"/>
    </row>
    <row r="10157" spans="5:5">
      <c r="E10157" s="19"/>
    </row>
    <row r="10158" spans="5:5">
      <c r="E10158" s="19"/>
    </row>
    <row r="10159" spans="5:5">
      <c r="E10159" s="19"/>
    </row>
    <row r="10160" spans="5:5">
      <c r="E10160" s="19"/>
    </row>
    <row r="10161" spans="5:5">
      <c r="E10161" s="19"/>
    </row>
    <row r="10162" spans="5:5">
      <c r="E10162" s="19"/>
    </row>
    <row r="10163" spans="5:5">
      <c r="E10163" s="19"/>
    </row>
    <row r="10164" spans="5:5">
      <c r="E10164" s="19"/>
    </row>
    <row r="10165" spans="5:5">
      <c r="E10165" s="19"/>
    </row>
    <row r="10166" spans="5:5">
      <c r="E10166" s="19"/>
    </row>
    <row r="10167" spans="5:5">
      <c r="E10167" s="19"/>
    </row>
    <row r="10168" spans="5:5">
      <c r="E10168" s="19"/>
    </row>
    <row r="10169" spans="5:5">
      <c r="E10169" s="19"/>
    </row>
    <row r="10170" spans="5:5">
      <c r="E10170" s="19"/>
    </row>
    <row r="10171" spans="5:5">
      <c r="E10171" s="19"/>
    </row>
    <row r="10172" spans="5:5">
      <c r="E10172" s="19"/>
    </row>
    <row r="10173" spans="5:5">
      <c r="E10173" s="19"/>
    </row>
    <row r="10174" spans="5:5">
      <c r="E10174" s="19"/>
    </row>
    <row r="10175" spans="5:5">
      <c r="E10175" s="19"/>
    </row>
    <row r="10176" spans="5:5">
      <c r="E10176" s="19"/>
    </row>
    <row r="10177" spans="5:5">
      <c r="E10177" s="19"/>
    </row>
    <row r="10178" spans="5:5">
      <c r="E10178" s="19"/>
    </row>
    <row r="10179" spans="5:5">
      <c r="E10179" s="19"/>
    </row>
    <row r="10180" spans="5:5">
      <c r="E10180" s="19"/>
    </row>
    <row r="10181" spans="5:5">
      <c r="E10181" s="19"/>
    </row>
    <row r="10182" spans="5:5">
      <c r="E10182" s="19"/>
    </row>
    <row r="10183" spans="5:5">
      <c r="E10183" s="19"/>
    </row>
    <row r="10184" spans="5:5">
      <c r="E10184" s="19"/>
    </row>
    <row r="10185" spans="5:5">
      <c r="E10185" s="19"/>
    </row>
    <row r="10186" spans="5:5">
      <c r="E10186" s="19"/>
    </row>
    <row r="10187" spans="5:5">
      <c r="E10187" s="19"/>
    </row>
    <row r="10188" spans="5:5">
      <c r="E10188" s="19"/>
    </row>
    <row r="10189" spans="5:5">
      <c r="E10189" s="19"/>
    </row>
    <row r="10190" spans="5:5">
      <c r="E10190" s="19"/>
    </row>
    <row r="10191" spans="5:5">
      <c r="E10191" s="19"/>
    </row>
    <row r="10192" spans="5:5">
      <c r="E10192" s="19"/>
    </row>
    <row r="10193" spans="5:5">
      <c r="E10193" s="19"/>
    </row>
    <row r="10194" spans="5:5">
      <c r="E10194" s="19"/>
    </row>
    <row r="10195" spans="5:5">
      <c r="E10195" s="19"/>
    </row>
    <row r="10196" spans="5:5">
      <c r="E10196" s="19"/>
    </row>
    <row r="10197" spans="5:5">
      <c r="E10197" s="19"/>
    </row>
    <row r="10198" spans="5:5">
      <c r="E10198" s="19"/>
    </row>
    <row r="10199" spans="5:5">
      <c r="E10199" s="19"/>
    </row>
    <row r="10200" spans="5:5">
      <c r="E10200" s="19"/>
    </row>
    <row r="10201" spans="5:5">
      <c r="E10201" s="19"/>
    </row>
    <row r="10202" spans="5:5">
      <c r="E10202" s="19"/>
    </row>
    <row r="10203" spans="5:5">
      <c r="E10203" s="19"/>
    </row>
    <row r="10204" spans="5:5">
      <c r="E10204" s="19"/>
    </row>
    <row r="10205" spans="5:5">
      <c r="E10205" s="19"/>
    </row>
    <row r="10206" spans="5:5">
      <c r="E10206" s="19"/>
    </row>
    <row r="10207" spans="5:5">
      <c r="E10207" s="19"/>
    </row>
    <row r="10208" spans="5:5">
      <c r="E10208" s="19"/>
    </row>
    <row r="10209" spans="5:5">
      <c r="E10209" s="19"/>
    </row>
    <row r="10210" spans="5:5">
      <c r="E10210" s="19"/>
    </row>
    <row r="10211" spans="5:5">
      <c r="E10211" s="19"/>
    </row>
    <row r="10212" spans="5:5">
      <c r="E10212" s="19"/>
    </row>
    <row r="10213" spans="5:5">
      <c r="E10213" s="19"/>
    </row>
    <row r="10214" spans="5:5">
      <c r="E10214" s="19"/>
    </row>
    <row r="10215" spans="5:5">
      <c r="E10215" s="19"/>
    </row>
    <row r="10216" spans="5:5">
      <c r="E10216" s="19"/>
    </row>
    <row r="10217" spans="5:5">
      <c r="E10217" s="19"/>
    </row>
    <row r="10218" spans="5:5">
      <c r="E10218" s="19"/>
    </row>
    <row r="10219" spans="5:5">
      <c r="E10219" s="19"/>
    </row>
    <row r="10220" spans="5:5">
      <c r="E10220" s="19"/>
    </row>
    <row r="10221" spans="5:5">
      <c r="E10221" s="19"/>
    </row>
    <row r="10222" spans="5:5">
      <c r="E10222" s="19"/>
    </row>
    <row r="10223" spans="5:5">
      <c r="E10223" s="19"/>
    </row>
    <row r="10224" spans="5:5">
      <c r="E10224" s="19"/>
    </row>
    <row r="10225" spans="5:5">
      <c r="E10225" s="19"/>
    </row>
    <row r="10226" spans="5:5">
      <c r="E10226" s="19"/>
    </row>
    <row r="10227" spans="5:5">
      <c r="E10227" s="19"/>
    </row>
    <row r="10228" spans="5:5">
      <c r="E10228" s="19"/>
    </row>
    <row r="10229" spans="5:5">
      <c r="E10229" s="19"/>
    </row>
    <row r="10230" spans="5:5">
      <c r="E10230" s="19"/>
    </row>
    <row r="10231" spans="5:5">
      <c r="E10231" s="19"/>
    </row>
    <row r="10232" spans="5:5">
      <c r="E10232" s="19"/>
    </row>
    <row r="10233" spans="5:5">
      <c r="E10233" s="19"/>
    </row>
    <row r="10234" spans="5:5">
      <c r="E10234" s="19"/>
    </row>
    <row r="10235" spans="5:5">
      <c r="E10235" s="19"/>
    </row>
    <row r="10236" spans="5:5">
      <c r="E10236" s="19"/>
    </row>
    <row r="10237" spans="5:5">
      <c r="E10237" s="19"/>
    </row>
    <row r="10238" spans="5:5">
      <c r="E10238" s="19"/>
    </row>
    <row r="10239" spans="5:5">
      <c r="E10239" s="19"/>
    </row>
    <row r="10240" spans="5:5">
      <c r="E10240" s="19"/>
    </row>
    <row r="10241" spans="5:5">
      <c r="E10241" s="19"/>
    </row>
    <row r="10242" spans="5:5">
      <c r="E10242" s="19"/>
    </row>
    <row r="10243" spans="5:5">
      <c r="E10243" s="19"/>
    </row>
    <row r="10244" spans="5:5">
      <c r="E10244" s="19"/>
    </row>
    <row r="10245" spans="5:5">
      <c r="E10245" s="19"/>
    </row>
    <row r="10246" spans="5:5">
      <c r="E10246" s="19"/>
    </row>
    <row r="10247" spans="5:5">
      <c r="E10247" s="19"/>
    </row>
    <row r="10248" spans="5:5">
      <c r="E10248" s="19"/>
    </row>
    <row r="10249" spans="5:5">
      <c r="E10249" s="19"/>
    </row>
    <row r="10250" spans="5:5">
      <c r="E10250" s="19"/>
    </row>
    <row r="10251" spans="5:5">
      <c r="E10251" s="19"/>
    </row>
    <row r="10252" spans="5:5">
      <c r="E10252" s="19"/>
    </row>
    <row r="10253" spans="5:5">
      <c r="E10253" s="19"/>
    </row>
    <row r="10254" spans="5:5">
      <c r="E10254" s="19"/>
    </row>
    <row r="10255" spans="5:5">
      <c r="E10255" s="19"/>
    </row>
    <row r="10256" spans="5:5">
      <c r="E10256" s="19"/>
    </row>
    <row r="10257" spans="5:5">
      <c r="E10257" s="19"/>
    </row>
    <row r="10258" spans="5:5">
      <c r="E10258" s="19"/>
    </row>
    <row r="10259" spans="5:5">
      <c r="E10259" s="19"/>
    </row>
    <row r="10260" spans="5:5">
      <c r="E10260" s="19"/>
    </row>
    <row r="10261" spans="5:5">
      <c r="E10261" s="19"/>
    </row>
    <row r="10262" spans="5:5">
      <c r="E10262" s="19"/>
    </row>
    <row r="10263" spans="5:5">
      <c r="E10263" s="19"/>
    </row>
    <row r="10264" spans="5:5">
      <c r="E10264" s="19"/>
    </row>
    <row r="10265" spans="5:5">
      <c r="E10265" s="19"/>
    </row>
    <row r="10266" spans="5:5">
      <c r="E10266" s="19"/>
    </row>
    <row r="10267" spans="5:5">
      <c r="E10267" s="19"/>
    </row>
    <row r="10268" spans="5:5">
      <c r="E10268" s="19"/>
    </row>
    <row r="10269" spans="5:5">
      <c r="E10269" s="19"/>
    </row>
    <row r="10270" spans="5:5">
      <c r="E10270" s="19"/>
    </row>
    <row r="10271" spans="5:5">
      <c r="E10271" s="19"/>
    </row>
    <row r="10272" spans="5:5">
      <c r="E10272" s="19"/>
    </row>
    <row r="10273" spans="5:5">
      <c r="E10273" s="19"/>
    </row>
    <row r="10274" spans="5:5">
      <c r="E10274" s="19"/>
    </row>
    <row r="10275" spans="5:5">
      <c r="E10275" s="19"/>
    </row>
    <row r="10276" spans="5:5">
      <c r="E10276" s="19"/>
    </row>
    <row r="10277" spans="5:5">
      <c r="E10277" s="19"/>
    </row>
    <row r="10278" spans="5:5">
      <c r="E10278" s="19"/>
    </row>
    <row r="10279" spans="5:5">
      <c r="E10279" s="19"/>
    </row>
    <row r="10280" spans="5:5">
      <c r="E10280" s="19"/>
    </row>
    <row r="10281" spans="5:5">
      <c r="E10281" s="19"/>
    </row>
    <row r="10282" spans="5:5">
      <c r="E10282" s="19"/>
    </row>
    <row r="10283" spans="5:5">
      <c r="E10283" s="19"/>
    </row>
    <row r="10284" spans="5:5">
      <c r="E10284" s="19"/>
    </row>
    <row r="10285" spans="5:5">
      <c r="E10285" s="19"/>
    </row>
    <row r="10286" spans="5:5">
      <c r="E10286" s="19"/>
    </row>
    <row r="10287" spans="5:5">
      <c r="E10287" s="19"/>
    </row>
    <row r="10288" spans="5:5">
      <c r="E10288" s="19"/>
    </row>
    <row r="10289" spans="5:5">
      <c r="E10289" s="19"/>
    </row>
    <row r="10290" spans="5:5">
      <c r="E10290" s="19"/>
    </row>
    <row r="10291" spans="5:5">
      <c r="E10291" s="19"/>
    </row>
    <row r="10292" spans="5:5">
      <c r="E10292" s="19"/>
    </row>
    <row r="10293" spans="5:5">
      <c r="E10293" s="19"/>
    </row>
    <row r="10294" spans="5:5">
      <c r="E10294" s="19"/>
    </row>
    <row r="10295" spans="5:5">
      <c r="E10295" s="19"/>
    </row>
    <row r="10296" spans="5:5">
      <c r="E10296" s="19"/>
    </row>
    <row r="10297" spans="5:5">
      <c r="E10297" s="19"/>
    </row>
    <row r="10298" spans="5:5">
      <c r="E10298" s="19"/>
    </row>
    <row r="10299" spans="5:5">
      <c r="E10299" s="19"/>
    </row>
    <row r="10300" spans="5:5">
      <c r="E10300" s="19"/>
    </row>
    <row r="10301" spans="5:5">
      <c r="E10301" s="19"/>
    </row>
    <row r="10302" spans="5:5">
      <c r="E10302" s="19"/>
    </row>
    <row r="10303" spans="5:5">
      <c r="E10303" s="19"/>
    </row>
    <row r="10304" spans="5:5">
      <c r="E10304" s="19"/>
    </row>
    <row r="10305" spans="5:5">
      <c r="E10305" s="19"/>
    </row>
    <row r="10306" spans="5:5">
      <c r="E10306" s="19"/>
    </row>
    <row r="10307" spans="5:5">
      <c r="E10307" s="19"/>
    </row>
    <row r="10308" spans="5:5">
      <c r="E10308" s="19"/>
    </row>
    <row r="10309" spans="5:5">
      <c r="E10309" s="19"/>
    </row>
    <row r="10310" spans="5:5">
      <c r="E10310" s="19"/>
    </row>
    <row r="10311" spans="5:5">
      <c r="E10311" s="19"/>
    </row>
    <row r="10312" spans="5:5">
      <c r="E10312" s="19"/>
    </row>
    <row r="10313" spans="5:5">
      <c r="E10313" s="19"/>
    </row>
    <row r="10314" spans="5:5">
      <c r="E10314" s="19"/>
    </row>
    <row r="10315" spans="5:5">
      <c r="E10315" s="19"/>
    </row>
    <row r="10316" spans="5:5">
      <c r="E10316" s="19"/>
    </row>
    <row r="10317" spans="5:5">
      <c r="E10317" s="19"/>
    </row>
    <row r="10318" spans="5:5">
      <c r="E10318" s="19"/>
    </row>
    <row r="10319" spans="5:5">
      <c r="E10319" s="19"/>
    </row>
    <row r="10320" spans="5:5">
      <c r="E10320" s="19"/>
    </row>
    <row r="10321" spans="5:5">
      <c r="E10321" s="19"/>
    </row>
    <row r="10322" spans="5:5">
      <c r="E10322" s="19"/>
    </row>
    <row r="10323" spans="5:5">
      <c r="E10323" s="19"/>
    </row>
    <row r="10324" spans="5:5">
      <c r="E10324" s="19"/>
    </row>
    <row r="10325" spans="5:5">
      <c r="E10325" s="19"/>
    </row>
    <row r="10326" spans="5:5">
      <c r="E10326" s="19"/>
    </row>
    <row r="10327" spans="5:5">
      <c r="E10327" s="19"/>
    </row>
    <row r="10328" spans="5:5">
      <c r="E10328" s="19"/>
    </row>
    <row r="10329" spans="5:5">
      <c r="E10329" s="19"/>
    </row>
    <row r="10330" spans="5:5">
      <c r="E10330" s="19"/>
    </row>
    <row r="10331" spans="5:5">
      <c r="E10331" s="19"/>
    </row>
    <row r="10332" spans="5:5">
      <c r="E10332" s="19"/>
    </row>
    <row r="10333" spans="5:5">
      <c r="E10333" s="19"/>
    </row>
    <row r="10334" spans="5:5">
      <c r="E10334" s="19"/>
    </row>
    <row r="10335" spans="5:5">
      <c r="E10335" s="19"/>
    </row>
    <row r="10336" spans="5:5">
      <c r="E10336" s="19"/>
    </row>
    <row r="10337" spans="5:5">
      <c r="E10337" s="19"/>
    </row>
    <row r="10338" spans="5:5">
      <c r="E10338" s="19"/>
    </row>
    <row r="10339" spans="5:5">
      <c r="E10339" s="19"/>
    </row>
    <row r="10340" spans="5:5">
      <c r="E10340" s="19"/>
    </row>
    <row r="10341" spans="5:5">
      <c r="E10341" s="19"/>
    </row>
    <row r="10342" spans="5:5">
      <c r="E10342" s="19"/>
    </row>
    <row r="10343" spans="5:5">
      <c r="E10343" s="19"/>
    </row>
    <row r="10344" spans="5:5">
      <c r="E10344" s="19"/>
    </row>
    <row r="10345" spans="5:5">
      <c r="E10345" s="19"/>
    </row>
    <row r="10346" spans="5:5">
      <c r="E10346" s="19"/>
    </row>
    <row r="10347" spans="5:5">
      <c r="E10347" s="19"/>
    </row>
    <row r="10348" spans="5:5">
      <c r="E10348" s="19"/>
    </row>
    <row r="10349" spans="5:5">
      <c r="E10349" s="19"/>
    </row>
    <row r="10350" spans="5:5">
      <c r="E10350" s="19"/>
    </row>
    <row r="10351" spans="5:5">
      <c r="E10351" s="19"/>
    </row>
    <row r="10352" spans="5:5">
      <c r="E10352" s="19"/>
    </row>
    <row r="10353" spans="5:5">
      <c r="E10353" s="19"/>
    </row>
    <row r="10354" spans="5:5">
      <c r="E10354" s="19"/>
    </row>
    <row r="10355" spans="5:5">
      <c r="E10355" s="19"/>
    </row>
    <row r="10356" spans="5:5">
      <c r="E10356" s="19"/>
    </row>
    <row r="10357" spans="5:5">
      <c r="E10357" s="19"/>
    </row>
    <row r="10358" spans="5:5">
      <c r="E10358" s="19"/>
    </row>
    <row r="10359" spans="5:5">
      <c r="E10359" s="19"/>
    </row>
    <row r="10360" spans="5:5">
      <c r="E10360" s="19"/>
    </row>
    <row r="10361" spans="5:5">
      <c r="E10361" s="19"/>
    </row>
    <row r="10362" spans="5:5">
      <c r="E10362" s="19"/>
    </row>
    <row r="10363" spans="5:5">
      <c r="E10363" s="19"/>
    </row>
    <row r="10364" spans="5:5">
      <c r="E10364" s="19"/>
    </row>
    <row r="10365" spans="5:5">
      <c r="E10365" s="19"/>
    </row>
    <row r="10366" spans="5:5">
      <c r="E10366" s="19"/>
    </row>
    <row r="10367" spans="5:5">
      <c r="E10367" s="19"/>
    </row>
    <row r="10368" spans="5:5">
      <c r="E10368" s="19"/>
    </row>
    <row r="10369" spans="5:5">
      <c r="E10369" s="19"/>
    </row>
    <row r="10370" spans="5:5">
      <c r="E10370" s="19"/>
    </row>
    <row r="10371" spans="5:5">
      <c r="E10371" s="19"/>
    </row>
    <row r="10372" spans="5:5">
      <c r="E10372" s="19"/>
    </row>
    <row r="10373" spans="5:5">
      <c r="E10373" s="19"/>
    </row>
    <row r="10374" spans="5:5">
      <c r="E10374" s="19"/>
    </row>
    <row r="10375" spans="5:5">
      <c r="E10375" s="19"/>
    </row>
    <row r="10376" spans="5:5">
      <c r="E10376" s="19"/>
    </row>
    <row r="10377" spans="5:5">
      <c r="E10377" s="19"/>
    </row>
    <row r="10378" spans="5:5">
      <c r="E10378" s="19"/>
    </row>
    <row r="10379" spans="5:5">
      <c r="E10379" s="19"/>
    </row>
    <row r="10380" spans="5:5">
      <c r="E10380" s="19"/>
    </row>
    <row r="10381" spans="5:5">
      <c r="E10381" s="19"/>
    </row>
    <row r="10382" spans="5:5">
      <c r="E10382" s="19"/>
    </row>
    <row r="10383" spans="5:5">
      <c r="E10383" s="19"/>
    </row>
    <row r="10384" spans="5:5">
      <c r="E10384" s="19"/>
    </row>
    <row r="10385" spans="5:5">
      <c r="E10385" s="19"/>
    </row>
    <row r="10386" spans="5:5">
      <c r="E10386" s="19"/>
    </row>
    <row r="10387" spans="5:5">
      <c r="E10387" s="19"/>
    </row>
    <row r="10388" spans="5:5">
      <c r="E10388" s="19"/>
    </row>
    <row r="10389" spans="5:5">
      <c r="E10389" s="19"/>
    </row>
    <row r="10390" spans="5:5">
      <c r="E10390" s="19"/>
    </row>
    <row r="10391" spans="5:5">
      <c r="E10391" s="19"/>
    </row>
    <row r="10392" spans="5:5">
      <c r="E10392" s="19"/>
    </row>
    <row r="10393" spans="5:5">
      <c r="E10393" s="19"/>
    </row>
    <row r="10394" spans="5:5">
      <c r="E10394" s="19"/>
    </row>
    <row r="10395" spans="5:5">
      <c r="E10395" s="19"/>
    </row>
    <row r="10396" spans="5:5">
      <c r="E10396" s="19"/>
    </row>
    <row r="10397" spans="5:5">
      <c r="E10397" s="19"/>
    </row>
    <row r="10398" spans="5:5">
      <c r="E10398" s="19"/>
    </row>
    <row r="10399" spans="5:5">
      <c r="E10399" s="19"/>
    </row>
    <row r="10400" spans="5:5">
      <c r="E10400" s="19"/>
    </row>
    <row r="10401" spans="5:5">
      <c r="E10401" s="19"/>
    </row>
    <row r="10402" spans="5:5">
      <c r="E10402" s="19"/>
    </row>
    <row r="10403" spans="5:5">
      <c r="E10403" s="19"/>
    </row>
    <row r="10404" spans="5:5">
      <c r="E10404" s="19"/>
    </row>
    <row r="10405" spans="5:5">
      <c r="E10405" s="19"/>
    </row>
    <row r="10406" spans="5:5">
      <c r="E10406" s="19"/>
    </row>
    <row r="10407" spans="5:5">
      <c r="E10407" s="19"/>
    </row>
    <row r="10408" spans="5:5">
      <c r="E10408" s="19"/>
    </row>
    <row r="10409" spans="5:5">
      <c r="E10409" s="19"/>
    </row>
    <row r="10410" spans="5:5">
      <c r="E10410" s="19"/>
    </row>
    <row r="10411" spans="5:5">
      <c r="E10411" s="19"/>
    </row>
    <row r="10412" spans="5:5">
      <c r="E10412" s="19"/>
    </row>
    <row r="10413" spans="5:5">
      <c r="E10413" s="19"/>
    </row>
    <row r="10414" spans="5:5">
      <c r="E10414" s="19"/>
    </row>
    <row r="10415" spans="5:5">
      <c r="E10415" s="19"/>
    </row>
    <row r="10416" spans="5:5">
      <c r="E10416" s="19"/>
    </row>
    <row r="10417" spans="5:5">
      <c r="E10417" s="19"/>
    </row>
    <row r="10418" spans="5:5">
      <c r="E10418" s="19"/>
    </row>
    <row r="10419" spans="5:5">
      <c r="E10419" s="19"/>
    </row>
    <row r="10420" spans="5:5">
      <c r="E10420" s="19"/>
    </row>
    <row r="10421" spans="5:5">
      <c r="E10421" s="19"/>
    </row>
    <row r="10422" spans="5:5">
      <c r="E10422" s="19"/>
    </row>
    <row r="10423" spans="5:5">
      <c r="E10423" s="19"/>
    </row>
    <row r="10424" spans="5:5">
      <c r="E10424" s="19"/>
    </row>
    <row r="10425" spans="5:5">
      <c r="E10425" s="19"/>
    </row>
    <row r="10426" spans="5:5">
      <c r="E10426" s="19"/>
    </row>
    <row r="10427" spans="5:5">
      <c r="E10427" s="19"/>
    </row>
    <row r="10428" spans="5:5">
      <c r="E10428" s="19"/>
    </row>
    <row r="10429" spans="5:5">
      <c r="E10429" s="19"/>
    </row>
    <row r="10430" spans="5:5">
      <c r="E10430" s="19"/>
    </row>
    <row r="10431" spans="5:5">
      <c r="E10431" s="19"/>
    </row>
    <row r="10432" spans="5:5">
      <c r="E10432" s="19"/>
    </row>
    <row r="10433" spans="5:5">
      <c r="E10433" s="19"/>
    </row>
    <row r="10434" spans="5:5">
      <c r="E10434" s="19"/>
    </row>
    <row r="10435" spans="5:5">
      <c r="E10435" s="19"/>
    </row>
    <row r="10436" spans="5:5">
      <c r="E10436" s="19"/>
    </row>
    <row r="10437" spans="5:5">
      <c r="E10437" s="19"/>
    </row>
    <row r="10438" spans="5:5">
      <c r="E10438" s="19"/>
    </row>
    <row r="10439" spans="5:5">
      <c r="E10439" s="19"/>
    </row>
    <row r="10440" spans="5:5">
      <c r="E10440" s="19"/>
    </row>
    <row r="10441" spans="5:5">
      <c r="E10441" s="19"/>
    </row>
    <row r="10442" spans="5:5">
      <c r="E10442" s="19"/>
    </row>
    <row r="10443" spans="5:5">
      <c r="E10443" s="19"/>
    </row>
    <row r="10444" spans="5:5">
      <c r="E10444" s="19"/>
    </row>
    <row r="10445" spans="5:5">
      <c r="E10445" s="19"/>
    </row>
    <row r="10446" spans="5:5">
      <c r="E10446" s="19"/>
    </row>
    <row r="10447" spans="5:5">
      <c r="E10447" s="19"/>
    </row>
    <row r="10448" spans="5:5">
      <c r="E10448" s="19"/>
    </row>
    <row r="10449" spans="5:5">
      <c r="E10449" s="19"/>
    </row>
    <row r="10450" spans="5:5">
      <c r="E10450" s="19"/>
    </row>
    <row r="10451" spans="5:5">
      <c r="E10451" s="19"/>
    </row>
    <row r="10452" spans="5:5">
      <c r="E10452" s="19"/>
    </row>
    <row r="10453" spans="5:5">
      <c r="E10453" s="19"/>
    </row>
    <row r="10454" spans="5:5">
      <c r="E10454" s="19"/>
    </row>
    <row r="10455" spans="5:5">
      <c r="E10455" s="19"/>
    </row>
    <row r="10456" spans="5:5">
      <c r="E10456" s="19"/>
    </row>
    <row r="10457" spans="5:5">
      <c r="E10457" s="19"/>
    </row>
    <row r="10458" spans="5:5">
      <c r="E10458" s="19"/>
    </row>
    <row r="10459" spans="5:5">
      <c r="E10459" s="19"/>
    </row>
    <row r="10460" spans="5:5">
      <c r="E10460" s="19"/>
    </row>
    <row r="10461" spans="5:5">
      <c r="E10461" s="19"/>
    </row>
    <row r="10462" spans="5:5">
      <c r="E10462" s="19"/>
    </row>
    <row r="10463" spans="5:5">
      <c r="E10463" s="19"/>
    </row>
    <row r="10464" spans="5:5">
      <c r="E10464" s="19"/>
    </row>
    <row r="10465" spans="5:5">
      <c r="E10465" s="19"/>
    </row>
    <row r="10466" spans="5:5">
      <c r="E10466" s="19"/>
    </row>
    <row r="10467" spans="5:5">
      <c r="E10467" s="19"/>
    </row>
    <row r="10468" spans="5:5">
      <c r="E10468" s="19"/>
    </row>
    <row r="10469" spans="5:5">
      <c r="E10469" s="19"/>
    </row>
    <row r="10470" spans="5:5">
      <c r="E10470" s="19"/>
    </row>
    <row r="10471" spans="5:5">
      <c r="E10471" s="19"/>
    </row>
    <row r="10472" spans="5:5">
      <c r="E10472" s="19"/>
    </row>
    <row r="10473" spans="5:5">
      <c r="E10473" s="19"/>
    </row>
    <row r="10474" spans="5:5">
      <c r="E10474" s="19"/>
    </row>
    <row r="10475" spans="5:5">
      <c r="E10475" s="19"/>
    </row>
    <row r="10476" spans="5:5">
      <c r="E10476" s="19"/>
    </row>
    <row r="10477" spans="5:5">
      <c r="E10477" s="19"/>
    </row>
    <row r="10478" spans="5:5">
      <c r="E10478" s="19"/>
    </row>
    <row r="10479" spans="5:5">
      <c r="E10479" s="19"/>
    </row>
    <row r="10480" spans="5:5">
      <c r="E10480" s="19"/>
    </row>
    <row r="10481" spans="5:5">
      <c r="E10481" s="19"/>
    </row>
    <row r="10482" spans="5:5">
      <c r="E10482" s="19"/>
    </row>
    <row r="10483" spans="5:5">
      <c r="E10483" s="19"/>
    </row>
    <row r="10484" spans="5:5">
      <c r="E10484" s="19"/>
    </row>
    <row r="10485" spans="5:5">
      <c r="E10485" s="19"/>
    </row>
    <row r="10486" spans="5:5">
      <c r="E10486" s="19"/>
    </row>
    <row r="10487" spans="5:5">
      <c r="E10487" s="19"/>
    </row>
    <row r="10488" spans="5:5">
      <c r="E10488" s="19"/>
    </row>
    <row r="10489" spans="5:5">
      <c r="E10489" s="19"/>
    </row>
    <row r="10490" spans="5:5">
      <c r="E10490" s="19"/>
    </row>
    <row r="10491" spans="5:5">
      <c r="E10491" s="19"/>
    </row>
    <row r="10492" spans="5:5">
      <c r="E10492" s="19"/>
    </row>
    <row r="10493" spans="5:5">
      <c r="E10493" s="19"/>
    </row>
    <row r="10494" spans="5:5">
      <c r="E10494" s="19"/>
    </row>
    <row r="10495" spans="5:5">
      <c r="E10495" s="19"/>
    </row>
    <row r="10496" spans="5:5">
      <c r="E10496" s="19"/>
    </row>
    <row r="10497" spans="5:5">
      <c r="E10497" s="19"/>
    </row>
    <row r="10498" spans="5:5">
      <c r="E10498" s="19"/>
    </row>
    <row r="10499" spans="5:5">
      <c r="E10499" s="19"/>
    </row>
    <row r="10500" spans="5:5">
      <c r="E10500" s="19"/>
    </row>
    <row r="10501" spans="5:5">
      <c r="E10501" s="19"/>
    </row>
    <row r="10502" spans="5:5">
      <c r="E10502" s="19"/>
    </row>
    <row r="10503" spans="5:5">
      <c r="E10503" s="19"/>
    </row>
    <row r="10504" spans="5:5">
      <c r="E10504" s="19"/>
    </row>
    <row r="10505" spans="5:5">
      <c r="E10505" s="19"/>
    </row>
    <row r="10506" spans="5:5">
      <c r="E10506" s="19"/>
    </row>
    <row r="10507" spans="5:5">
      <c r="E10507" s="19"/>
    </row>
    <row r="10508" spans="5:5">
      <c r="E10508" s="19"/>
    </row>
    <row r="10509" spans="5:5">
      <c r="E10509" s="19"/>
    </row>
    <row r="10510" spans="5:5">
      <c r="E10510" s="19"/>
    </row>
    <row r="10511" spans="5:5">
      <c r="E10511" s="19"/>
    </row>
    <row r="10512" spans="5:5">
      <c r="E10512" s="19"/>
    </row>
    <row r="10513" spans="5:5">
      <c r="E10513" s="19"/>
    </row>
    <row r="10514" spans="5:5">
      <c r="E10514" s="19"/>
    </row>
    <row r="10515" spans="5:5">
      <c r="E10515" s="19"/>
    </row>
    <row r="10516" spans="5:5">
      <c r="E10516" s="19"/>
    </row>
    <row r="10517" spans="5:5">
      <c r="E10517" s="19"/>
    </row>
    <row r="10518" spans="5:5">
      <c r="E10518" s="19"/>
    </row>
    <row r="10519" spans="5:5">
      <c r="E10519" s="19"/>
    </row>
    <row r="10520" spans="5:5">
      <c r="E10520" s="19"/>
    </row>
    <row r="10521" spans="5:5">
      <c r="E10521" s="19"/>
    </row>
    <row r="10522" spans="5:5">
      <c r="E10522" s="19"/>
    </row>
    <row r="10523" spans="5:5">
      <c r="E10523" s="19"/>
    </row>
    <row r="10524" spans="5:5">
      <c r="E10524" s="19"/>
    </row>
    <row r="10525" spans="5:5">
      <c r="E10525" s="19"/>
    </row>
    <row r="10526" spans="5:5">
      <c r="E10526" s="19"/>
    </row>
    <row r="10527" spans="5:5">
      <c r="E10527" s="19"/>
    </row>
    <row r="10528" spans="5:5">
      <c r="E10528" s="19"/>
    </row>
    <row r="10529" spans="5:5">
      <c r="E10529" s="19"/>
    </row>
    <row r="10530" spans="5:5">
      <c r="E10530" s="19"/>
    </row>
    <row r="10531" spans="5:5">
      <c r="E10531" s="19"/>
    </row>
    <row r="10532" spans="5:5">
      <c r="E10532" s="19"/>
    </row>
    <row r="10533" spans="5:5">
      <c r="E10533" s="19"/>
    </row>
    <row r="10534" spans="5:5">
      <c r="E10534" s="19"/>
    </row>
    <row r="10535" spans="5:5">
      <c r="E10535" s="19"/>
    </row>
    <row r="10536" spans="5:5">
      <c r="E10536" s="19"/>
    </row>
    <row r="10537" spans="5:5">
      <c r="E10537" s="19"/>
    </row>
    <row r="10538" spans="5:5">
      <c r="E10538" s="19"/>
    </row>
    <row r="10539" spans="5:5">
      <c r="E10539" s="19"/>
    </row>
    <row r="10540" spans="5:5">
      <c r="E10540" s="19"/>
    </row>
    <row r="10541" spans="5:5">
      <c r="E10541" s="19"/>
    </row>
    <row r="10542" spans="5:5">
      <c r="E10542" s="19"/>
    </row>
    <row r="10543" spans="5:5">
      <c r="E10543" s="19"/>
    </row>
    <row r="10544" spans="5:5">
      <c r="E10544" s="19"/>
    </row>
    <row r="10545" spans="5:5">
      <c r="E10545" s="19"/>
    </row>
    <row r="10546" spans="5:5">
      <c r="E10546" s="19"/>
    </row>
    <row r="10547" spans="5:5">
      <c r="E10547" s="19"/>
    </row>
    <row r="10548" spans="5:5">
      <c r="E10548" s="19"/>
    </row>
    <row r="10549" spans="5:5">
      <c r="E10549" s="19"/>
    </row>
    <row r="10550" spans="5:5">
      <c r="E10550" s="19"/>
    </row>
    <row r="10551" spans="5:5">
      <c r="E10551" s="19"/>
    </row>
    <row r="10552" spans="5:5">
      <c r="E10552" s="19"/>
    </row>
    <row r="10553" spans="5:5">
      <c r="E10553" s="19"/>
    </row>
    <row r="10554" spans="5:5">
      <c r="E10554" s="19"/>
    </row>
    <row r="10555" spans="5:5">
      <c r="E10555" s="19"/>
    </row>
    <row r="10556" spans="5:5">
      <c r="E10556" s="19"/>
    </row>
    <row r="10557" spans="5:5">
      <c r="E10557" s="19"/>
    </row>
    <row r="10558" spans="5:5">
      <c r="E10558" s="19"/>
    </row>
    <row r="10559" spans="5:5">
      <c r="E10559" s="19"/>
    </row>
    <row r="10560" spans="5:5">
      <c r="E10560" s="19"/>
    </row>
    <row r="10561" spans="5:5">
      <c r="E10561" s="19"/>
    </row>
    <row r="10562" spans="5:5">
      <c r="E10562" s="19"/>
    </row>
    <row r="10563" spans="5:5">
      <c r="E10563" s="19"/>
    </row>
    <row r="10564" spans="5:5">
      <c r="E10564" s="19"/>
    </row>
    <row r="10565" spans="5:5">
      <c r="E10565" s="19"/>
    </row>
    <row r="10566" spans="5:5">
      <c r="E10566" s="19"/>
    </row>
    <row r="10567" spans="5:5">
      <c r="E10567" s="19"/>
    </row>
    <row r="10568" spans="5:5">
      <c r="E10568" s="19"/>
    </row>
    <row r="10569" spans="5:5">
      <c r="E10569" s="19"/>
    </row>
    <row r="10570" spans="5:5">
      <c r="E10570" s="19"/>
    </row>
    <row r="10571" spans="5:5">
      <c r="E10571" s="19"/>
    </row>
    <row r="10572" spans="5:5">
      <c r="E10572" s="19"/>
    </row>
    <row r="10573" spans="5:5">
      <c r="E10573" s="19"/>
    </row>
    <row r="10574" spans="5:5">
      <c r="E10574" s="19"/>
    </row>
    <row r="10575" spans="5:5">
      <c r="E10575" s="19"/>
    </row>
    <row r="10576" spans="5:5">
      <c r="E10576" s="19"/>
    </row>
    <row r="10577" spans="5:5">
      <c r="E10577" s="19"/>
    </row>
    <row r="10578" spans="5:5">
      <c r="E10578" s="19"/>
    </row>
    <row r="10579" spans="5:5">
      <c r="E10579" s="19"/>
    </row>
    <row r="10580" spans="5:5">
      <c r="E10580" s="19"/>
    </row>
    <row r="10581" spans="5:5">
      <c r="E10581" s="19"/>
    </row>
    <row r="10582" spans="5:5">
      <c r="E10582" s="19"/>
    </row>
    <row r="10583" spans="5:5">
      <c r="E10583" s="19"/>
    </row>
    <row r="10584" spans="5:5">
      <c r="E10584" s="19"/>
    </row>
    <row r="10585" spans="5:5">
      <c r="E10585" s="19"/>
    </row>
    <row r="10586" spans="5:5">
      <c r="E10586" s="19"/>
    </row>
    <row r="10587" spans="5:5">
      <c r="E10587" s="19"/>
    </row>
    <row r="10588" spans="5:5">
      <c r="E10588" s="19"/>
    </row>
    <row r="10589" spans="5:5">
      <c r="E10589" s="19"/>
    </row>
    <row r="10590" spans="5:5">
      <c r="E10590" s="19"/>
    </row>
    <row r="10591" spans="5:5">
      <c r="E10591" s="19"/>
    </row>
    <row r="10592" spans="5:5">
      <c r="E10592" s="19"/>
    </row>
    <row r="10593" spans="5:5">
      <c r="E10593" s="19"/>
    </row>
    <row r="10594" spans="5:5">
      <c r="E10594" s="19"/>
    </row>
    <row r="10595" spans="5:5">
      <c r="E10595" s="19"/>
    </row>
    <row r="10596" spans="5:5">
      <c r="E10596" s="19"/>
    </row>
    <row r="10597" spans="5:5">
      <c r="E10597" s="19"/>
    </row>
    <row r="10598" spans="5:5">
      <c r="E10598" s="19"/>
    </row>
    <row r="10599" spans="5:5">
      <c r="E10599" s="19"/>
    </row>
    <row r="10600" spans="5:5">
      <c r="E10600" s="19"/>
    </row>
    <row r="10601" spans="5:5">
      <c r="E10601" s="19"/>
    </row>
    <row r="10602" spans="5:5">
      <c r="E10602" s="19"/>
    </row>
    <row r="10603" spans="5:5">
      <c r="E10603" s="19"/>
    </row>
    <row r="10604" spans="5:5">
      <c r="E10604" s="19"/>
    </row>
    <row r="10605" spans="5:5">
      <c r="E10605" s="19"/>
    </row>
    <row r="10606" spans="5:5">
      <c r="E10606" s="19"/>
    </row>
    <row r="10607" spans="5:5">
      <c r="E10607" s="19"/>
    </row>
    <row r="10608" spans="5:5">
      <c r="E10608" s="19"/>
    </row>
    <row r="10609" spans="5:5">
      <c r="E10609" s="19"/>
    </row>
    <row r="10610" spans="5:5">
      <c r="E10610" s="19"/>
    </row>
    <row r="10611" spans="5:5">
      <c r="E10611" s="19"/>
    </row>
    <row r="10612" spans="5:5">
      <c r="E10612" s="19"/>
    </row>
    <row r="10613" spans="5:5">
      <c r="E10613" s="19"/>
    </row>
    <row r="10614" spans="5:5">
      <c r="E10614" s="19"/>
    </row>
    <row r="10615" spans="5:5">
      <c r="E10615" s="19"/>
    </row>
    <row r="10616" spans="5:5">
      <c r="E10616" s="19"/>
    </row>
    <row r="10617" spans="5:5">
      <c r="E10617" s="19"/>
    </row>
    <row r="10618" spans="5:5">
      <c r="E10618" s="19"/>
    </row>
    <row r="10619" spans="5:5">
      <c r="E10619" s="19"/>
    </row>
    <row r="10620" spans="5:5">
      <c r="E10620" s="19"/>
    </row>
    <row r="10621" spans="5:5">
      <c r="E10621" s="19"/>
    </row>
    <row r="10622" spans="5:5">
      <c r="E10622" s="19"/>
    </row>
    <row r="10623" spans="5:5">
      <c r="E10623" s="19"/>
    </row>
    <row r="10624" spans="5:5">
      <c r="E10624" s="19"/>
    </row>
    <row r="10625" spans="5:5">
      <c r="E10625" s="19"/>
    </row>
    <row r="10626" spans="5:5">
      <c r="E10626" s="19"/>
    </row>
    <row r="10627" spans="5:5">
      <c r="E10627" s="19"/>
    </row>
    <row r="10628" spans="5:5">
      <c r="E10628" s="19"/>
    </row>
    <row r="10629" spans="5:5">
      <c r="E10629" s="19"/>
    </row>
    <row r="10630" spans="5:5">
      <c r="E10630" s="19"/>
    </row>
    <row r="10631" spans="5:5">
      <c r="E10631" s="19"/>
    </row>
    <row r="10632" spans="5:5">
      <c r="E10632" s="19"/>
    </row>
    <row r="10633" spans="5:5">
      <c r="E10633" s="19"/>
    </row>
    <row r="10634" spans="5:5">
      <c r="E10634" s="19"/>
    </row>
    <row r="10635" spans="5:5">
      <c r="E10635" s="19"/>
    </row>
    <row r="10636" spans="5:5">
      <c r="E10636" s="19"/>
    </row>
    <row r="10637" spans="5:5">
      <c r="E10637" s="19"/>
    </row>
    <row r="10638" spans="5:5">
      <c r="E10638" s="19"/>
    </row>
    <row r="10639" spans="5:5">
      <c r="E10639" s="19"/>
    </row>
    <row r="10640" spans="5:5">
      <c r="E10640" s="19"/>
    </row>
    <row r="10641" spans="5:5">
      <c r="E10641" s="19"/>
    </row>
    <row r="10642" spans="5:5">
      <c r="E10642" s="19"/>
    </row>
    <row r="10643" spans="5:5">
      <c r="E10643" s="19"/>
    </row>
    <row r="10644" spans="5:5">
      <c r="E10644" s="19"/>
    </row>
    <row r="10645" spans="5:5">
      <c r="E10645" s="19"/>
    </row>
    <row r="10646" spans="5:5">
      <c r="E10646" s="19"/>
    </row>
    <row r="10647" spans="5:5">
      <c r="E10647" s="19"/>
    </row>
    <row r="10648" spans="5:5">
      <c r="E10648" s="19"/>
    </row>
    <row r="10649" spans="5:5">
      <c r="E10649" s="19"/>
    </row>
    <row r="10650" spans="5:5">
      <c r="E10650" s="19"/>
    </row>
    <row r="10651" spans="5:5">
      <c r="E10651" s="19"/>
    </row>
    <row r="10652" spans="5:5">
      <c r="E10652" s="19"/>
    </row>
    <row r="10653" spans="5:5">
      <c r="E10653" s="19"/>
    </row>
    <row r="10654" spans="5:5">
      <c r="E10654" s="19"/>
    </row>
    <row r="10655" spans="5:5">
      <c r="E10655" s="19"/>
    </row>
    <row r="10656" spans="5:5">
      <c r="E10656" s="19"/>
    </row>
    <row r="10657" spans="5:5">
      <c r="E10657" s="19"/>
    </row>
    <row r="10658" spans="5:5">
      <c r="E10658" s="19"/>
    </row>
    <row r="10659" spans="5:5">
      <c r="E10659" s="19"/>
    </row>
    <row r="10660" spans="5:5">
      <c r="E10660" s="19"/>
    </row>
    <row r="10661" spans="5:5">
      <c r="E10661" s="19"/>
    </row>
    <row r="10662" spans="5:5">
      <c r="E10662" s="19"/>
    </row>
    <row r="10663" spans="5:5">
      <c r="E10663" s="19"/>
    </row>
    <row r="10664" spans="5:5">
      <c r="E10664" s="19"/>
    </row>
    <row r="10665" spans="5:5">
      <c r="E10665" s="19"/>
    </row>
    <row r="10666" spans="5:5">
      <c r="E10666" s="19"/>
    </row>
    <row r="10667" spans="5:5">
      <c r="E10667" s="19"/>
    </row>
    <row r="10668" spans="5:5">
      <c r="E10668" s="19"/>
    </row>
    <row r="10669" spans="5:5">
      <c r="E10669" s="19"/>
    </row>
    <row r="10670" spans="5:5">
      <c r="E10670" s="19"/>
    </row>
    <row r="10671" spans="5:5">
      <c r="E10671" s="19"/>
    </row>
    <row r="10672" spans="5:5">
      <c r="E10672" s="19"/>
    </row>
    <row r="10673" spans="5:5">
      <c r="E10673" s="19"/>
    </row>
    <row r="10674" spans="5:5">
      <c r="E10674" s="19"/>
    </row>
    <row r="10675" spans="5:5">
      <c r="E10675" s="19"/>
    </row>
    <row r="10676" spans="5:5">
      <c r="E10676" s="19"/>
    </row>
    <row r="10677" spans="5:5">
      <c r="E10677" s="19"/>
    </row>
    <row r="10678" spans="5:5">
      <c r="E10678" s="19"/>
    </row>
    <row r="10679" spans="5:5">
      <c r="E10679" s="19"/>
    </row>
    <row r="10680" spans="5:5">
      <c r="E10680" s="19"/>
    </row>
    <row r="10681" spans="5:5">
      <c r="E10681" s="19"/>
    </row>
    <row r="10682" spans="5:5">
      <c r="E10682" s="19"/>
    </row>
    <row r="10683" spans="5:5">
      <c r="E10683" s="19"/>
    </row>
    <row r="10684" spans="5:5">
      <c r="E10684" s="19"/>
    </row>
    <row r="10685" spans="5:5">
      <c r="E10685" s="19"/>
    </row>
    <row r="10686" spans="5:5">
      <c r="E10686" s="19"/>
    </row>
    <row r="10687" spans="5:5">
      <c r="E10687" s="19"/>
    </row>
    <row r="10688" spans="5:5">
      <c r="E10688" s="19"/>
    </row>
    <row r="10689" spans="5:5">
      <c r="E10689" s="19"/>
    </row>
    <row r="10690" spans="5:5">
      <c r="E10690" s="19"/>
    </row>
    <row r="10691" spans="5:5">
      <c r="E10691" s="19"/>
    </row>
    <row r="10692" spans="5:5">
      <c r="E10692" s="19"/>
    </row>
    <row r="10693" spans="5:5">
      <c r="E10693" s="19"/>
    </row>
    <row r="10694" spans="5:5">
      <c r="E10694" s="19"/>
    </row>
    <row r="10695" spans="5:5">
      <c r="E10695" s="19"/>
    </row>
    <row r="10696" spans="5:5">
      <c r="E10696" s="19"/>
    </row>
    <row r="10697" spans="5:5">
      <c r="E10697" s="19"/>
    </row>
    <row r="10698" spans="5:5">
      <c r="E10698" s="19"/>
    </row>
    <row r="10699" spans="5:5">
      <c r="E10699" s="19"/>
    </row>
    <row r="10700" spans="5:5">
      <c r="E10700" s="19"/>
    </row>
    <row r="10701" spans="5:5">
      <c r="E10701" s="19"/>
    </row>
    <row r="10702" spans="5:5">
      <c r="E10702" s="19"/>
    </row>
    <row r="10703" spans="5:5">
      <c r="E10703" s="19"/>
    </row>
    <row r="10704" spans="5:5">
      <c r="E10704" s="19"/>
    </row>
    <row r="10705" spans="5:5">
      <c r="E10705" s="19"/>
    </row>
    <row r="10706" spans="5:5">
      <c r="E10706" s="19"/>
    </row>
    <row r="10707" spans="5:5">
      <c r="E10707" s="19"/>
    </row>
    <row r="10708" spans="5:5">
      <c r="E10708" s="19"/>
    </row>
    <row r="10709" spans="5:5">
      <c r="E10709" s="19"/>
    </row>
    <row r="10710" spans="5:5">
      <c r="E10710" s="19"/>
    </row>
    <row r="10711" spans="5:5">
      <c r="E10711" s="19"/>
    </row>
    <row r="10712" spans="5:5">
      <c r="E10712" s="19"/>
    </row>
    <row r="10713" spans="5:5">
      <c r="E10713" s="19"/>
    </row>
    <row r="10714" spans="5:5">
      <c r="E10714" s="19"/>
    </row>
    <row r="10715" spans="5:5">
      <c r="E10715" s="19"/>
    </row>
    <row r="10716" spans="5:5">
      <c r="E10716" s="19"/>
    </row>
    <row r="10717" spans="5:5">
      <c r="E10717" s="19"/>
    </row>
    <row r="10718" spans="5:5">
      <c r="E10718" s="19"/>
    </row>
    <row r="10719" spans="5:5">
      <c r="E10719" s="19"/>
    </row>
    <row r="10720" spans="5:5">
      <c r="E10720" s="19"/>
    </row>
    <row r="10721" spans="5:5">
      <c r="E10721" s="19"/>
    </row>
    <row r="10722" spans="5:5">
      <c r="E10722" s="19"/>
    </row>
    <row r="10723" spans="5:5">
      <c r="E10723" s="19"/>
    </row>
    <row r="10724" spans="5:5">
      <c r="E10724" s="19"/>
    </row>
    <row r="10725" spans="5:5">
      <c r="E10725" s="19"/>
    </row>
    <row r="10726" spans="5:5">
      <c r="E10726" s="19"/>
    </row>
    <row r="10727" spans="5:5">
      <c r="E10727" s="19"/>
    </row>
    <row r="10728" spans="5:5">
      <c r="E10728" s="19"/>
    </row>
    <row r="10729" spans="5:5">
      <c r="E10729" s="19"/>
    </row>
    <row r="10730" spans="5:5">
      <c r="E10730" s="19"/>
    </row>
    <row r="10731" spans="5:5">
      <c r="E10731" s="19"/>
    </row>
    <row r="10732" spans="5:5">
      <c r="E10732" s="19"/>
    </row>
    <row r="10733" spans="5:5">
      <c r="E10733" s="19"/>
    </row>
    <row r="10734" spans="5:5">
      <c r="E10734" s="19"/>
    </row>
    <row r="10735" spans="5:5">
      <c r="E10735" s="19"/>
    </row>
    <row r="10736" spans="5:5">
      <c r="E10736" s="19"/>
    </row>
    <row r="10737" spans="5:5">
      <c r="E10737" s="19"/>
    </row>
    <row r="10738" spans="5:5">
      <c r="E10738" s="19"/>
    </row>
    <row r="10739" spans="5:5">
      <c r="E10739" s="19"/>
    </row>
    <row r="10740" spans="5:5">
      <c r="E10740" s="19"/>
    </row>
    <row r="10741" spans="5:5">
      <c r="E10741" s="19"/>
    </row>
    <row r="10742" spans="5:5">
      <c r="E10742" s="19"/>
    </row>
    <row r="10743" spans="5:5">
      <c r="E10743" s="19"/>
    </row>
    <row r="10744" spans="5:5">
      <c r="E10744" s="19"/>
    </row>
    <row r="10745" spans="5:5">
      <c r="E10745" s="19"/>
    </row>
    <row r="10746" spans="5:5">
      <c r="E10746" s="19"/>
    </row>
    <row r="10747" spans="5:5">
      <c r="E10747" s="19"/>
    </row>
    <row r="10748" spans="5:5">
      <c r="E10748" s="19"/>
    </row>
    <row r="10749" spans="5:5">
      <c r="E10749" s="19"/>
    </row>
    <row r="10750" spans="5:5">
      <c r="E10750" s="19"/>
    </row>
    <row r="10751" spans="5:5">
      <c r="E10751" s="19"/>
    </row>
    <row r="10752" spans="5:5">
      <c r="E10752" s="19"/>
    </row>
    <row r="10753" spans="5:5">
      <c r="E10753" s="19"/>
    </row>
    <row r="10754" spans="5:5">
      <c r="E10754" s="19"/>
    </row>
    <row r="10755" spans="5:5">
      <c r="E10755" s="19"/>
    </row>
    <row r="10756" spans="5:5">
      <c r="E10756" s="19"/>
    </row>
    <row r="10757" spans="5:5">
      <c r="E10757" s="19"/>
    </row>
    <row r="10758" spans="5:5">
      <c r="E10758" s="19"/>
    </row>
    <row r="10759" spans="5:5">
      <c r="E10759" s="19"/>
    </row>
    <row r="10760" spans="5:5">
      <c r="E10760" s="19"/>
    </row>
    <row r="10761" spans="5:5">
      <c r="E10761" s="19"/>
    </row>
    <row r="10762" spans="5:5">
      <c r="E10762" s="19"/>
    </row>
    <row r="10763" spans="5:5">
      <c r="E10763" s="19"/>
    </row>
    <row r="10764" spans="5:5">
      <c r="E10764" s="19"/>
    </row>
    <row r="10765" spans="5:5">
      <c r="E10765" s="19"/>
    </row>
    <row r="10766" spans="5:5">
      <c r="E10766" s="19"/>
    </row>
    <row r="10767" spans="5:5">
      <c r="E10767" s="19"/>
    </row>
    <row r="10768" spans="5:5">
      <c r="E10768" s="19"/>
    </row>
    <row r="10769" spans="5:5">
      <c r="E10769" s="19"/>
    </row>
    <row r="10770" spans="5:5">
      <c r="E10770" s="19"/>
    </row>
    <row r="10771" spans="5:5">
      <c r="E10771" s="19"/>
    </row>
    <row r="10772" spans="5:5">
      <c r="E10772" s="19"/>
    </row>
    <row r="10773" spans="5:5">
      <c r="E10773" s="19"/>
    </row>
    <row r="10774" spans="5:5">
      <c r="E10774" s="19"/>
    </row>
    <row r="10775" spans="5:5">
      <c r="E10775" s="19"/>
    </row>
    <row r="10776" spans="5:5">
      <c r="E10776" s="19"/>
    </row>
    <row r="10777" spans="5:5">
      <c r="E10777" s="19"/>
    </row>
    <row r="10778" spans="5:5">
      <c r="E10778" s="19"/>
    </row>
    <row r="10779" spans="5:5">
      <c r="E10779" s="19"/>
    </row>
    <row r="10780" spans="5:5">
      <c r="E10780" s="19"/>
    </row>
    <row r="10781" spans="5:5">
      <c r="E10781" s="19"/>
    </row>
    <row r="10782" spans="5:5">
      <c r="E10782" s="19"/>
    </row>
    <row r="10783" spans="5:5">
      <c r="E10783" s="19"/>
    </row>
    <row r="10784" spans="5:5">
      <c r="E10784" s="19"/>
    </row>
    <row r="10785" spans="5:5">
      <c r="E10785" s="19"/>
    </row>
    <row r="10786" spans="5:5">
      <c r="E10786" s="19"/>
    </row>
    <row r="10787" spans="5:5">
      <c r="E10787" s="19"/>
    </row>
    <row r="10788" spans="5:5">
      <c r="E10788" s="19"/>
    </row>
    <row r="10789" spans="5:5">
      <c r="E10789" s="19"/>
    </row>
    <row r="10790" spans="5:5">
      <c r="E10790" s="19"/>
    </row>
    <row r="10791" spans="5:5">
      <c r="E10791" s="19"/>
    </row>
    <row r="10792" spans="5:5">
      <c r="E10792" s="19"/>
    </row>
    <row r="10793" spans="5:5">
      <c r="E10793" s="19"/>
    </row>
    <row r="10794" spans="5:5">
      <c r="E10794" s="19"/>
    </row>
    <row r="10795" spans="5:5">
      <c r="E10795" s="19"/>
    </row>
    <row r="10796" spans="5:5">
      <c r="E10796" s="19"/>
    </row>
    <row r="10797" spans="5:5">
      <c r="E10797" s="19"/>
    </row>
    <row r="10798" spans="5:5">
      <c r="E10798" s="19"/>
    </row>
    <row r="10799" spans="5:5">
      <c r="E10799" s="19"/>
    </row>
    <row r="10800" spans="5:5">
      <c r="E10800" s="19"/>
    </row>
    <row r="10801" spans="5:5">
      <c r="E10801" s="19"/>
    </row>
    <row r="10802" spans="5:5">
      <c r="E10802" s="19"/>
    </row>
    <row r="10803" spans="5:5">
      <c r="E10803" s="19"/>
    </row>
    <row r="10804" spans="5:5">
      <c r="E10804" s="19"/>
    </row>
    <row r="10805" spans="5:5">
      <c r="E10805" s="19"/>
    </row>
    <row r="10806" spans="5:5">
      <c r="E10806" s="19"/>
    </row>
    <row r="10807" spans="5:5">
      <c r="E10807" s="19"/>
    </row>
    <row r="10808" spans="5:5">
      <c r="E10808" s="19"/>
    </row>
    <row r="10809" spans="5:5">
      <c r="E10809" s="19"/>
    </row>
    <row r="10810" spans="5:5">
      <c r="E10810" s="19"/>
    </row>
    <row r="10811" spans="5:5">
      <c r="E10811" s="19"/>
    </row>
    <row r="10812" spans="5:5">
      <c r="E10812" s="19"/>
    </row>
    <row r="10813" spans="5:5">
      <c r="E10813" s="19"/>
    </row>
    <row r="10814" spans="5:5">
      <c r="E10814" s="19"/>
    </row>
    <row r="10815" spans="5:5">
      <c r="E10815" s="19"/>
    </row>
    <row r="10816" spans="5:5">
      <c r="E10816" s="19"/>
    </row>
    <row r="10817" spans="5:5">
      <c r="E10817" s="19"/>
    </row>
    <row r="10818" spans="5:5">
      <c r="E10818" s="19"/>
    </row>
    <row r="10819" spans="5:5">
      <c r="E10819" s="19"/>
    </row>
    <row r="10820" spans="5:5">
      <c r="E10820" s="19"/>
    </row>
    <row r="10821" spans="5:5">
      <c r="E10821" s="19"/>
    </row>
    <row r="10822" spans="5:5">
      <c r="E10822" s="19"/>
    </row>
    <row r="10823" spans="5:5">
      <c r="E10823" s="19"/>
    </row>
    <row r="10824" spans="5:5">
      <c r="E10824" s="19"/>
    </row>
    <row r="10825" spans="5:5">
      <c r="E10825" s="19"/>
    </row>
    <row r="10826" spans="5:5">
      <c r="E10826" s="19"/>
    </row>
    <row r="10827" spans="5:5">
      <c r="E10827" s="19"/>
    </row>
    <row r="10828" spans="5:5">
      <c r="E10828" s="19"/>
    </row>
    <row r="10829" spans="5:5">
      <c r="E10829" s="19"/>
    </row>
    <row r="10830" spans="5:5">
      <c r="E10830" s="19"/>
    </row>
    <row r="10831" spans="5:5">
      <c r="E10831" s="19"/>
    </row>
    <row r="10832" spans="5:5">
      <c r="E10832" s="19"/>
    </row>
    <row r="10833" spans="5:5">
      <c r="E10833" s="19"/>
    </row>
    <row r="10834" spans="5:5">
      <c r="E10834" s="19"/>
    </row>
    <row r="10835" spans="5:5">
      <c r="E10835" s="19"/>
    </row>
    <row r="10836" spans="5:5">
      <c r="E10836" s="19"/>
    </row>
    <row r="10837" spans="5:5">
      <c r="E10837" s="19"/>
    </row>
    <row r="10838" spans="5:5">
      <c r="E10838" s="19"/>
    </row>
    <row r="10839" spans="5:5">
      <c r="E10839" s="19"/>
    </row>
    <row r="10840" spans="5:5">
      <c r="E10840" s="19"/>
    </row>
    <row r="10841" spans="5:5">
      <c r="E10841" s="19"/>
    </row>
    <row r="10842" spans="5:5">
      <c r="E10842" s="19"/>
    </row>
    <row r="10843" spans="5:5">
      <c r="E10843" s="19"/>
    </row>
    <row r="10844" spans="5:5">
      <c r="E10844" s="19"/>
    </row>
    <row r="10845" spans="5:5">
      <c r="E10845" s="19"/>
    </row>
    <row r="10846" spans="5:5">
      <c r="E10846" s="19"/>
    </row>
    <row r="10847" spans="5:5">
      <c r="E10847" s="19"/>
    </row>
    <row r="10848" spans="5:5">
      <c r="E10848" s="19"/>
    </row>
    <row r="10849" spans="5:5">
      <c r="E10849" s="19"/>
    </row>
    <row r="10850" spans="5:5">
      <c r="E10850" s="19"/>
    </row>
    <row r="10851" spans="5:5">
      <c r="E10851" s="19"/>
    </row>
    <row r="10852" spans="5:5">
      <c r="E10852" s="19"/>
    </row>
    <row r="10853" spans="5:5">
      <c r="E10853" s="19"/>
    </row>
    <row r="10854" spans="5:5">
      <c r="E10854" s="19"/>
    </row>
    <row r="10855" spans="5:5">
      <c r="E10855" s="19"/>
    </row>
    <row r="10856" spans="5:5">
      <c r="E10856" s="19"/>
    </row>
    <row r="10857" spans="5:5">
      <c r="E10857" s="19"/>
    </row>
    <row r="10858" spans="5:5">
      <c r="E10858" s="19"/>
    </row>
    <row r="10859" spans="5:5">
      <c r="E10859" s="19"/>
    </row>
    <row r="10860" spans="5:5">
      <c r="E10860" s="19"/>
    </row>
    <row r="10861" spans="5:5">
      <c r="E10861" s="19"/>
    </row>
    <row r="10862" spans="5:5">
      <c r="E10862" s="19"/>
    </row>
    <row r="10863" spans="5:5">
      <c r="E10863" s="19"/>
    </row>
    <row r="10864" spans="5:5">
      <c r="E10864" s="19"/>
    </row>
    <row r="10865" spans="5:5">
      <c r="E10865" s="19"/>
    </row>
    <row r="10866" spans="5:5">
      <c r="E10866" s="19"/>
    </row>
    <row r="10867" spans="5:5">
      <c r="E10867" s="19"/>
    </row>
    <row r="10868" spans="5:5">
      <c r="E10868" s="19"/>
    </row>
    <row r="10869" spans="5:5">
      <c r="E10869" s="19"/>
    </row>
    <row r="10870" spans="5:5">
      <c r="E10870" s="19"/>
    </row>
    <row r="10871" spans="5:5">
      <c r="E10871" s="19"/>
    </row>
    <row r="10872" spans="5:5">
      <c r="E10872" s="19"/>
    </row>
    <row r="10873" spans="5:5">
      <c r="E10873" s="19"/>
    </row>
    <row r="10874" spans="5:5">
      <c r="E10874" s="19"/>
    </row>
    <row r="10875" spans="5:5">
      <c r="E10875" s="19"/>
    </row>
    <row r="10876" spans="5:5">
      <c r="E10876" s="19"/>
    </row>
    <row r="10877" spans="5:5">
      <c r="E10877" s="19"/>
    </row>
    <row r="10878" spans="5:5">
      <c r="E10878" s="19"/>
    </row>
    <row r="10879" spans="5:5">
      <c r="E10879" s="19"/>
    </row>
    <row r="10880" spans="5:5">
      <c r="E10880" s="19"/>
    </row>
    <row r="10881" spans="5:5">
      <c r="E10881" s="19"/>
    </row>
    <row r="10882" spans="5:5">
      <c r="E10882" s="19"/>
    </row>
    <row r="10883" spans="5:5">
      <c r="E10883" s="19"/>
    </row>
    <row r="10884" spans="5:5">
      <c r="E10884" s="19"/>
    </row>
    <row r="10885" spans="5:5">
      <c r="E10885" s="19"/>
    </row>
    <row r="10886" spans="5:5">
      <c r="E10886" s="19"/>
    </row>
    <row r="10887" spans="5:5">
      <c r="E10887" s="19"/>
    </row>
    <row r="10888" spans="5:5">
      <c r="E10888" s="19"/>
    </row>
    <row r="10889" spans="5:5">
      <c r="E10889" s="19"/>
    </row>
    <row r="10890" spans="5:5">
      <c r="E10890" s="19"/>
    </row>
    <row r="10891" spans="5:5">
      <c r="E10891" s="19"/>
    </row>
    <row r="10892" spans="5:5">
      <c r="E10892" s="19"/>
    </row>
    <row r="10893" spans="5:5">
      <c r="E10893" s="19"/>
    </row>
    <row r="10894" spans="5:5">
      <c r="E10894" s="19"/>
    </row>
    <row r="10895" spans="5:5">
      <c r="E10895" s="19"/>
    </row>
    <row r="10896" spans="5:5">
      <c r="E10896" s="19"/>
    </row>
    <row r="10897" spans="5:5">
      <c r="E10897" s="19"/>
    </row>
    <row r="10898" spans="5:5">
      <c r="E10898" s="19"/>
    </row>
    <row r="10899" spans="5:5">
      <c r="E10899" s="19"/>
    </row>
    <row r="10900" spans="5:5">
      <c r="E10900" s="19"/>
    </row>
    <row r="10901" spans="5:5">
      <c r="E10901" s="19"/>
    </row>
    <row r="10902" spans="5:5">
      <c r="E10902" s="19"/>
    </row>
    <row r="10903" spans="5:5">
      <c r="E10903" s="19"/>
    </row>
    <row r="10904" spans="5:5">
      <c r="E10904" s="19"/>
    </row>
    <row r="10905" spans="5:5">
      <c r="E10905" s="19"/>
    </row>
    <row r="10906" spans="5:5">
      <c r="E10906" s="19"/>
    </row>
    <row r="10907" spans="5:5">
      <c r="E10907" s="19"/>
    </row>
    <row r="10908" spans="5:5">
      <c r="E10908" s="19"/>
    </row>
    <row r="10909" spans="5:5">
      <c r="E10909" s="19"/>
    </row>
    <row r="10910" spans="5:5">
      <c r="E10910" s="19"/>
    </row>
    <row r="10911" spans="5:5">
      <c r="E10911" s="19"/>
    </row>
    <row r="10912" spans="5:5">
      <c r="E10912" s="19"/>
    </row>
    <row r="10913" spans="5:5">
      <c r="E10913" s="19"/>
    </row>
    <row r="10914" spans="5:5">
      <c r="E10914" s="19"/>
    </row>
    <row r="10915" spans="5:5">
      <c r="E10915" s="19"/>
    </row>
    <row r="10916" spans="5:5">
      <c r="E10916" s="19"/>
    </row>
    <row r="10917" spans="5:5">
      <c r="E10917" s="19"/>
    </row>
    <row r="10918" spans="5:5">
      <c r="E10918" s="19"/>
    </row>
    <row r="10919" spans="5:5">
      <c r="E10919" s="19"/>
    </row>
    <row r="10920" spans="5:5">
      <c r="E10920" s="19"/>
    </row>
    <row r="10921" spans="5:5">
      <c r="E10921" s="19"/>
    </row>
    <row r="10922" spans="5:5">
      <c r="E10922" s="19"/>
    </row>
    <row r="10923" spans="5:5">
      <c r="E10923" s="19"/>
    </row>
    <row r="10924" spans="5:5">
      <c r="E10924" s="19"/>
    </row>
    <row r="10925" spans="5:5">
      <c r="E10925" s="19"/>
    </row>
    <row r="10926" spans="5:5">
      <c r="E10926" s="19"/>
    </row>
    <row r="10927" spans="5:5">
      <c r="E10927" s="19"/>
    </row>
    <row r="10928" spans="5:5">
      <c r="E10928" s="19"/>
    </row>
    <row r="10929" spans="5:5">
      <c r="E10929" s="19"/>
    </row>
    <row r="10930" spans="5:5">
      <c r="E10930" s="19"/>
    </row>
    <row r="10931" spans="5:5">
      <c r="E10931" s="19"/>
    </row>
    <row r="10932" spans="5:5">
      <c r="E10932" s="19"/>
    </row>
    <row r="10933" spans="5:5">
      <c r="E10933" s="19"/>
    </row>
    <row r="10934" spans="5:5">
      <c r="E10934" s="19"/>
    </row>
    <row r="10935" spans="5:5">
      <c r="E10935" s="19"/>
    </row>
    <row r="10936" spans="5:5">
      <c r="E10936" s="19"/>
    </row>
    <row r="10937" spans="5:5">
      <c r="E10937" s="19"/>
    </row>
    <row r="10938" spans="5:5">
      <c r="E10938" s="19"/>
    </row>
    <row r="10939" spans="5:5">
      <c r="E10939" s="19"/>
    </row>
    <row r="10940" spans="5:5">
      <c r="E10940" s="19"/>
    </row>
    <row r="10941" spans="5:5">
      <c r="E10941" s="19"/>
    </row>
    <row r="10942" spans="5:5">
      <c r="E10942" s="19"/>
    </row>
    <row r="10943" spans="5:5">
      <c r="E10943" s="19"/>
    </row>
    <row r="10944" spans="5:5">
      <c r="E10944" s="19"/>
    </row>
    <row r="10945" spans="5:5">
      <c r="E10945" s="19"/>
    </row>
    <row r="10946" spans="5:5">
      <c r="E10946" s="19"/>
    </row>
    <row r="10947" spans="5:5">
      <c r="E10947" s="19"/>
    </row>
    <row r="10948" spans="5:5">
      <c r="E10948" s="19"/>
    </row>
    <row r="10949" spans="5:5">
      <c r="E10949" s="19"/>
    </row>
    <row r="10950" spans="5:5">
      <c r="E10950" s="19"/>
    </row>
    <row r="10951" spans="5:5">
      <c r="E10951" s="19"/>
    </row>
    <row r="10952" spans="5:5">
      <c r="E10952" s="19"/>
    </row>
    <row r="10953" spans="5:5">
      <c r="E10953" s="19"/>
    </row>
    <row r="10954" spans="5:5">
      <c r="E10954" s="19"/>
    </row>
    <row r="10955" spans="5:5">
      <c r="E10955" s="19"/>
    </row>
    <row r="10956" spans="5:5">
      <c r="E10956" s="19"/>
    </row>
    <row r="10957" spans="5:5">
      <c r="E10957" s="19"/>
    </row>
    <row r="10958" spans="5:5">
      <c r="E10958" s="19"/>
    </row>
    <row r="10959" spans="5:5">
      <c r="E10959" s="19"/>
    </row>
    <row r="10960" spans="5:5">
      <c r="E10960" s="19"/>
    </row>
    <row r="10961" spans="5:5">
      <c r="E10961" s="19"/>
    </row>
    <row r="10962" spans="5:5">
      <c r="E10962" s="19"/>
    </row>
    <row r="10963" spans="5:5">
      <c r="E10963" s="19"/>
    </row>
    <row r="10964" spans="5:5">
      <c r="E10964" s="19"/>
    </row>
    <row r="10965" spans="5:5">
      <c r="E10965" s="19"/>
    </row>
    <row r="10966" spans="5:5">
      <c r="E10966" s="19"/>
    </row>
    <row r="10967" spans="5:5">
      <c r="E10967" s="19"/>
    </row>
    <row r="10968" spans="5:5">
      <c r="E10968" s="19"/>
    </row>
    <row r="10969" spans="5:5">
      <c r="E10969" s="19"/>
    </row>
    <row r="10970" spans="5:5">
      <c r="E10970" s="19"/>
    </row>
    <row r="10971" spans="5:5">
      <c r="E10971" s="19"/>
    </row>
    <row r="10972" spans="5:5">
      <c r="E10972" s="19"/>
    </row>
    <row r="10973" spans="5:5">
      <c r="E10973" s="19"/>
    </row>
    <row r="10974" spans="5:5">
      <c r="E10974" s="19"/>
    </row>
    <row r="10975" spans="5:5">
      <c r="E10975" s="19"/>
    </row>
    <row r="10976" spans="5:5">
      <c r="E10976" s="19"/>
    </row>
    <row r="10977" spans="5:5">
      <c r="E10977" s="19"/>
    </row>
    <row r="10978" spans="5:5">
      <c r="E10978" s="19"/>
    </row>
    <row r="10979" spans="5:5">
      <c r="E10979" s="19"/>
    </row>
    <row r="10980" spans="5:5">
      <c r="E10980" s="19"/>
    </row>
    <row r="10981" spans="5:5">
      <c r="E10981" s="19"/>
    </row>
    <row r="10982" spans="5:5">
      <c r="E10982" s="19"/>
    </row>
    <row r="10983" spans="5:5">
      <c r="E10983" s="19"/>
    </row>
    <row r="10984" spans="5:5">
      <c r="E10984" s="19"/>
    </row>
    <row r="10985" spans="5:5">
      <c r="E10985" s="19"/>
    </row>
    <row r="10986" spans="5:5">
      <c r="E10986" s="19"/>
    </row>
    <row r="10987" spans="5:5">
      <c r="E10987" s="19"/>
    </row>
    <row r="10988" spans="5:5">
      <c r="E10988" s="19"/>
    </row>
    <row r="10989" spans="5:5">
      <c r="E10989" s="19"/>
    </row>
    <row r="10990" spans="5:5">
      <c r="E10990" s="19"/>
    </row>
    <row r="10991" spans="5:5">
      <c r="E10991" s="19"/>
    </row>
    <row r="10992" spans="5:5">
      <c r="E10992" s="19"/>
    </row>
    <row r="10993" spans="5:5">
      <c r="E10993" s="19"/>
    </row>
    <row r="10994" spans="5:5">
      <c r="E10994" s="19"/>
    </row>
    <row r="10995" spans="5:5">
      <c r="E10995" s="19"/>
    </row>
    <row r="10996" spans="5:5">
      <c r="E10996" s="19"/>
    </row>
    <row r="10997" spans="5:5">
      <c r="E10997" s="19"/>
    </row>
    <row r="10998" spans="5:5">
      <c r="E10998" s="19"/>
    </row>
    <row r="10999" spans="5:5">
      <c r="E10999" s="19"/>
    </row>
    <row r="11000" spans="5:5">
      <c r="E11000" s="19"/>
    </row>
    <row r="11001" spans="5:5">
      <c r="E11001" s="19"/>
    </row>
    <row r="11002" spans="5:5">
      <c r="E11002" s="19"/>
    </row>
    <row r="11003" spans="5:5">
      <c r="E11003" s="19"/>
    </row>
    <row r="11004" spans="5:5">
      <c r="E11004" s="19"/>
    </row>
    <row r="11005" spans="5:5">
      <c r="E11005" s="19"/>
    </row>
    <row r="11006" spans="5:5">
      <c r="E11006" s="19"/>
    </row>
    <row r="11007" spans="5:5">
      <c r="E11007" s="19"/>
    </row>
    <row r="11008" spans="5:5">
      <c r="E11008" s="19"/>
    </row>
    <row r="11009" spans="5:5">
      <c r="E11009" s="19"/>
    </row>
    <row r="11010" spans="5:5">
      <c r="E11010" s="19"/>
    </row>
    <row r="11011" spans="5:5">
      <c r="E11011" s="19"/>
    </row>
    <row r="11012" spans="5:5">
      <c r="E11012" s="19"/>
    </row>
    <row r="11013" spans="5:5">
      <c r="E11013" s="19"/>
    </row>
    <row r="11014" spans="5:5">
      <c r="E11014" s="19"/>
    </row>
    <row r="11015" spans="5:5">
      <c r="E11015" s="19"/>
    </row>
    <row r="11016" spans="5:5">
      <c r="E11016" s="19"/>
    </row>
    <row r="11017" spans="5:5">
      <c r="E11017" s="19"/>
    </row>
    <row r="11018" spans="5:5">
      <c r="E11018" s="19"/>
    </row>
    <row r="11019" spans="5:5">
      <c r="E11019" s="19"/>
    </row>
    <row r="11020" spans="5:5">
      <c r="E11020" s="19"/>
    </row>
    <row r="11021" spans="5:5">
      <c r="E11021" s="19"/>
    </row>
    <row r="11022" spans="5:5">
      <c r="E11022" s="19"/>
    </row>
    <row r="11023" spans="5:5">
      <c r="E11023" s="19"/>
    </row>
    <row r="11024" spans="5:5">
      <c r="E11024" s="19"/>
    </row>
    <row r="11025" spans="5:5">
      <c r="E11025" s="19"/>
    </row>
    <row r="11026" spans="5:5">
      <c r="E11026" s="19"/>
    </row>
    <row r="11027" spans="5:5">
      <c r="E11027" s="19"/>
    </row>
    <row r="11028" spans="5:5">
      <c r="E11028" s="19"/>
    </row>
    <row r="11029" spans="5:5">
      <c r="E11029" s="19"/>
    </row>
    <row r="11030" spans="5:5">
      <c r="E11030" s="19"/>
    </row>
    <row r="11031" spans="5:5">
      <c r="E11031" s="19"/>
    </row>
    <row r="11032" spans="5:5">
      <c r="E11032" s="19"/>
    </row>
    <row r="11033" spans="5:5">
      <c r="E11033" s="19"/>
    </row>
    <row r="11034" spans="5:5">
      <c r="E11034" s="19"/>
    </row>
    <row r="11035" spans="5:5">
      <c r="E11035" s="19"/>
    </row>
    <row r="11036" spans="5:5">
      <c r="E11036" s="19"/>
    </row>
    <row r="11037" spans="5:5">
      <c r="E11037" s="19"/>
    </row>
    <row r="11038" spans="5:5">
      <c r="E11038" s="19"/>
    </row>
    <row r="11039" spans="5:5">
      <c r="E11039" s="19"/>
    </row>
    <row r="11040" spans="5:5">
      <c r="E11040" s="19"/>
    </row>
    <row r="11041" spans="5:5">
      <c r="E11041" s="19"/>
    </row>
    <row r="11042" spans="5:5">
      <c r="E11042" s="19"/>
    </row>
    <row r="11043" spans="5:5">
      <c r="E11043" s="19"/>
    </row>
    <row r="11044" spans="5:5">
      <c r="E11044" s="19"/>
    </row>
    <row r="11045" spans="5:5">
      <c r="E11045" s="19"/>
    </row>
    <row r="11046" spans="5:5">
      <c r="E11046" s="19"/>
    </row>
    <row r="11047" spans="5:5">
      <c r="E11047" s="19"/>
    </row>
    <row r="11048" spans="5:5">
      <c r="E11048" s="19"/>
    </row>
    <row r="11049" spans="5:5">
      <c r="E11049" s="19"/>
    </row>
    <row r="11050" spans="5:5">
      <c r="E11050" s="19"/>
    </row>
    <row r="11051" spans="5:5">
      <c r="E11051" s="19"/>
    </row>
    <row r="11052" spans="5:5">
      <c r="E11052" s="19"/>
    </row>
    <row r="11053" spans="5:5">
      <c r="E11053" s="19"/>
    </row>
    <row r="11054" spans="5:5">
      <c r="E11054" s="19"/>
    </row>
    <row r="11055" spans="5:5">
      <c r="E11055" s="19"/>
    </row>
    <row r="11056" spans="5:5">
      <c r="E11056" s="19"/>
    </row>
    <row r="11057" spans="5:5">
      <c r="E11057" s="19"/>
    </row>
    <row r="11058" spans="5:5">
      <c r="E11058" s="19"/>
    </row>
    <row r="11059" spans="5:5">
      <c r="E11059" s="19"/>
    </row>
    <row r="11060" spans="5:5">
      <c r="E11060" s="19"/>
    </row>
    <row r="11061" spans="5:5">
      <c r="E11061" s="19"/>
    </row>
    <row r="11062" spans="5:5">
      <c r="E11062" s="19"/>
    </row>
    <row r="11063" spans="5:5">
      <c r="E11063" s="19"/>
    </row>
    <row r="11064" spans="5:5">
      <c r="E11064" s="19"/>
    </row>
    <row r="11065" spans="5:5">
      <c r="E11065" s="19"/>
    </row>
    <row r="11066" spans="5:5">
      <c r="E11066" s="19"/>
    </row>
    <row r="11067" spans="5:5">
      <c r="E11067" s="19"/>
    </row>
    <row r="11068" spans="5:5">
      <c r="E11068" s="19"/>
    </row>
    <row r="11069" spans="5:5">
      <c r="E11069" s="19"/>
    </row>
    <row r="11070" spans="5:5">
      <c r="E11070" s="19"/>
    </row>
    <row r="11071" spans="5:5">
      <c r="E11071" s="19"/>
    </row>
    <row r="11072" spans="5:5">
      <c r="E11072" s="19"/>
    </row>
    <row r="11073" spans="5:5">
      <c r="E11073" s="19"/>
    </row>
    <row r="11074" spans="5:5">
      <c r="E11074" s="19"/>
    </row>
    <row r="11075" spans="5:5">
      <c r="E11075" s="19"/>
    </row>
    <row r="11076" spans="5:5">
      <c r="E11076" s="19"/>
    </row>
    <row r="11077" spans="5:5">
      <c r="E11077" s="19"/>
    </row>
    <row r="11078" spans="5:5">
      <c r="E11078" s="19"/>
    </row>
    <row r="11079" spans="5:5">
      <c r="E11079" s="19"/>
    </row>
    <row r="11080" spans="5:5">
      <c r="E11080" s="19"/>
    </row>
    <row r="11081" spans="5:5">
      <c r="E11081" s="19"/>
    </row>
    <row r="11082" spans="5:5">
      <c r="E11082" s="19"/>
    </row>
    <row r="11083" spans="5:5">
      <c r="E11083" s="19"/>
    </row>
    <row r="11084" spans="5:5">
      <c r="E11084" s="19"/>
    </row>
    <row r="11085" spans="5:5">
      <c r="E11085" s="19"/>
    </row>
    <row r="11086" spans="5:5">
      <c r="E11086" s="19"/>
    </row>
    <row r="11087" spans="5:5">
      <c r="E11087" s="19"/>
    </row>
    <row r="11088" spans="5:5">
      <c r="E11088" s="19"/>
    </row>
    <row r="11089" spans="5:5">
      <c r="E11089" s="19"/>
    </row>
    <row r="11090" spans="5:5">
      <c r="E11090" s="19"/>
    </row>
    <row r="11091" spans="5:5">
      <c r="E11091" s="19"/>
    </row>
    <row r="11092" spans="5:5">
      <c r="E11092" s="19"/>
    </row>
    <row r="11093" spans="5:5">
      <c r="E11093" s="19"/>
    </row>
    <row r="11094" spans="5:5">
      <c r="E11094" s="19"/>
    </row>
    <row r="11095" spans="5:5">
      <c r="E11095" s="19"/>
    </row>
    <row r="11096" spans="5:5">
      <c r="E11096" s="19"/>
    </row>
    <row r="11097" spans="5:5">
      <c r="E11097" s="19"/>
    </row>
    <row r="11098" spans="5:5">
      <c r="E11098" s="19"/>
    </row>
    <row r="11099" spans="5:5">
      <c r="E11099" s="19"/>
    </row>
    <row r="11100" spans="5:5">
      <c r="E11100" s="19"/>
    </row>
    <row r="11101" spans="5:5">
      <c r="E11101" s="19"/>
    </row>
    <row r="11102" spans="5:5">
      <c r="E11102" s="19"/>
    </row>
    <row r="11103" spans="5:5">
      <c r="E11103" s="19"/>
    </row>
    <row r="11104" spans="5:5">
      <c r="E11104" s="19"/>
    </row>
    <row r="11105" spans="5:5">
      <c r="E11105" s="19"/>
    </row>
    <row r="11106" spans="5:5">
      <c r="E11106" s="19"/>
    </row>
    <row r="11107" spans="5:5">
      <c r="E11107" s="19"/>
    </row>
    <row r="11108" spans="5:5">
      <c r="E11108" s="19"/>
    </row>
    <row r="11109" spans="5:5">
      <c r="E11109" s="19"/>
    </row>
    <row r="11110" spans="5:5">
      <c r="E11110" s="19"/>
    </row>
    <row r="11111" spans="5:5">
      <c r="E11111" s="19"/>
    </row>
    <row r="11112" spans="5:5">
      <c r="E11112" s="19"/>
    </row>
    <row r="11113" spans="5:5">
      <c r="E11113" s="19"/>
    </row>
    <row r="11114" spans="5:5">
      <c r="E11114" s="19"/>
    </row>
    <row r="11115" spans="5:5">
      <c r="E11115" s="19"/>
    </row>
    <row r="11116" spans="5:5">
      <c r="E11116" s="19"/>
    </row>
    <row r="11117" spans="5:5">
      <c r="E11117" s="19"/>
    </row>
    <row r="11118" spans="5:5">
      <c r="E11118" s="19"/>
    </row>
    <row r="11119" spans="5:5">
      <c r="E11119" s="19"/>
    </row>
    <row r="11120" spans="5:5">
      <c r="E11120" s="19"/>
    </row>
    <row r="11121" spans="5:5">
      <c r="E11121" s="19"/>
    </row>
    <row r="11122" spans="5:5">
      <c r="E11122" s="19"/>
    </row>
    <row r="11123" spans="5:5">
      <c r="E11123" s="19"/>
    </row>
    <row r="11124" spans="5:5">
      <c r="E11124" s="19"/>
    </row>
    <row r="11125" spans="5:5">
      <c r="E11125" s="19"/>
    </row>
    <row r="11126" spans="5:5">
      <c r="E11126" s="19"/>
    </row>
    <row r="11127" spans="5:5">
      <c r="E11127" s="19"/>
    </row>
    <row r="11128" spans="5:5">
      <c r="E11128" s="19"/>
    </row>
    <row r="11129" spans="5:5">
      <c r="E11129" s="19"/>
    </row>
    <row r="11130" spans="5:5">
      <c r="E11130" s="19"/>
    </row>
    <row r="11131" spans="5:5">
      <c r="E11131" s="19"/>
    </row>
    <row r="11132" spans="5:5">
      <c r="E11132" s="19"/>
    </row>
    <row r="11133" spans="5:5">
      <c r="E11133" s="19"/>
    </row>
    <row r="11134" spans="5:5">
      <c r="E11134" s="19"/>
    </row>
    <row r="11135" spans="5:5">
      <c r="E11135" s="19"/>
    </row>
    <row r="11136" spans="5:5">
      <c r="E11136" s="19"/>
    </row>
    <row r="11137" spans="5:5">
      <c r="E11137" s="19"/>
    </row>
    <row r="11138" spans="5:5">
      <c r="E11138" s="19"/>
    </row>
    <row r="11139" spans="5:5">
      <c r="E11139" s="19"/>
    </row>
    <row r="11140" spans="5:5">
      <c r="E11140" s="19"/>
    </row>
    <row r="11141" spans="5:5">
      <c r="E11141" s="19"/>
    </row>
    <row r="11142" spans="5:5">
      <c r="E11142" s="19"/>
    </row>
    <row r="11143" spans="5:5">
      <c r="E11143" s="19"/>
    </row>
    <row r="11144" spans="5:5">
      <c r="E11144" s="19"/>
    </row>
    <row r="11145" spans="5:5">
      <c r="E11145" s="19"/>
    </row>
    <row r="11146" spans="5:5">
      <c r="E11146" s="19"/>
    </row>
    <row r="11147" spans="5:5">
      <c r="E11147" s="19"/>
    </row>
    <row r="11148" spans="5:5">
      <c r="E11148" s="19"/>
    </row>
    <row r="11149" spans="5:5">
      <c r="E11149" s="19"/>
    </row>
    <row r="11150" spans="5:5">
      <c r="E11150" s="19"/>
    </row>
    <row r="11151" spans="5:5">
      <c r="E11151" s="19"/>
    </row>
    <row r="11152" spans="5:5">
      <c r="E11152" s="19"/>
    </row>
    <row r="11153" spans="5:5">
      <c r="E11153" s="19"/>
    </row>
    <row r="11154" spans="5:5">
      <c r="E11154" s="19"/>
    </row>
    <row r="11155" spans="5:5">
      <c r="E11155" s="19"/>
    </row>
    <row r="11156" spans="5:5">
      <c r="E11156" s="19"/>
    </row>
    <row r="11157" spans="5:5">
      <c r="E11157" s="19"/>
    </row>
    <row r="11158" spans="5:5">
      <c r="E11158" s="19"/>
    </row>
    <row r="11159" spans="5:5">
      <c r="E11159" s="19"/>
    </row>
    <row r="11160" spans="5:5">
      <c r="E11160" s="19"/>
    </row>
    <row r="11161" spans="5:5">
      <c r="E11161" s="19"/>
    </row>
    <row r="11162" spans="5:5">
      <c r="E11162" s="19"/>
    </row>
    <row r="11163" spans="5:5">
      <c r="E11163" s="19"/>
    </row>
    <row r="11164" spans="5:5">
      <c r="E11164" s="19"/>
    </row>
    <row r="11165" spans="5:5">
      <c r="E11165" s="19"/>
    </row>
    <row r="11166" spans="5:5">
      <c r="E11166" s="19"/>
    </row>
    <row r="11167" spans="5:5">
      <c r="E11167" s="19"/>
    </row>
    <row r="11168" spans="5:5">
      <c r="E11168" s="19"/>
    </row>
    <row r="11169" spans="5:5">
      <c r="E11169" s="19"/>
    </row>
    <row r="11170" spans="5:5">
      <c r="E11170" s="19"/>
    </row>
    <row r="11171" spans="5:5">
      <c r="E11171" s="19"/>
    </row>
    <row r="11172" spans="5:5">
      <c r="E11172" s="19"/>
    </row>
    <row r="11173" spans="5:5">
      <c r="E11173" s="19"/>
    </row>
    <row r="11174" spans="5:5">
      <c r="E11174" s="19"/>
    </row>
    <row r="11175" spans="5:5">
      <c r="E11175" s="19"/>
    </row>
    <row r="11176" spans="5:5">
      <c r="E11176" s="19"/>
    </row>
    <row r="11177" spans="5:5">
      <c r="E11177" s="19"/>
    </row>
    <row r="11178" spans="5:5">
      <c r="E11178" s="19"/>
    </row>
    <row r="11179" spans="5:5">
      <c r="E11179" s="19"/>
    </row>
    <row r="11180" spans="5:5">
      <c r="E11180" s="19"/>
    </row>
    <row r="11181" spans="5:5">
      <c r="E11181" s="19"/>
    </row>
    <row r="11182" spans="5:5">
      <c r="E11182" s="19"/>
    </row>
    <row r="11183" spans="5:5">
      <c r="E11183" s="19"/>
    </row>
    <row r="11184" spans="5:5">
      <c r="E11184" s="19"/>
    </row>
    <row r="11185" spans="5:5">
      <c r="E11185" s="19"/>
    </row>
    <row r="11186" spans="5:5">
      <c r="E11186" s="19"/>
    </row>
    <row r="11187" spans="5:5">
      <c r="E11187" s="19"/>
    </row>
    <row r="11188" spans="5:5">
      <c r="E11188" s="19"/>
    </row>
    <row r="11189" spans="5:5">
      <c r="E11189" s="19"/>
    </row>
    <row r="11190" spans="5:5">
      <c r="E11190" s="19"/>
    </row>
    <row r="11191" spans="5:5">
      <c r="E11191" s="19"/>
    </row>
    <row r="11192" spans="5:5">
      <c r="E11192" s="19"/>
    </row>
    <row r="11193" spans="5:5">
      <c r="E11193" s="19"/>
    </row>
    <row r="11194" spans="5:5">
      <c r="E11194" s="19"/>
    </row>
    <row r="11195" spans="5:5">
      <c r="E11195" s="19"/>
    </row>
    <row r="11196" spans="5:5">
      <c r="E11196" s="19"/>
    </row>
    <row r="11197" spans="5:5">
      <c r="E11197" s="19"/>
    </row>
    <row r="11198" spans="5:5">
      <c r="E11198" s="19"/>
    </row>
    <row r="11199" spans="5:5">
      <c r="E11199" s="19"/>
    </row>
    <row r="11200" spans="5:5">
      <c r="E11200" s="19"/>
    </row>
    <row r="11201" spans="5:5">
      <c r="E11201" s="19"/>
    </row>
    <row r="11202" spans="5:5">
      <c r="E11202" s="19"/>
    </row>
    <row r="11203" spans="5:5">
      <c r="E11203" s="19"/>
    </row>
    <row r="11204" spans="5:5">
      <c r="E11204" s="19"/>
    </row>
    <row r="11205" spans="5:5">
      <c r="E11205" s="19"/>
    </row>
    <row r="11206" spans="5:5">
      <c r="E11206" s="19"/>
    </row>
    <row r="11207" spans="5:5">
      <c r="E11207" s="19"/>
    </row>
    <row r="11208" spans="5:5">
      <c r="E11208" s="19"/>
    </row>
    <row r="11209" spans="5:5">
      <c r="E11209" s="19"/>
    </row>
    <row r="11210" spans="5:5">
      <c r="E11210" s="19"/>
    </row>
    <row r="11211" spans="5:5">
      <c r="E11211" s="19"/>
    </row>
    <row r="11212" spans="5:5">
      <c r="E11212" s="19"/>
    </row>
    <row r="11213" spans="5:5">
      <c r="E11213" s="19"/>
    </row>
    <row r="11214" spans="5:5">
      <c r="E11214" s="19"/>
    </row>
    <row r="11215" spans="5:5">
      <c r="E11215" s="19"/>
    </row>
    <row r="11216" spans="5:5">
      <c r="E11216" s="19"/>
    </row>
    <row r="11217" spans="5:5">
      <c r="E11217" s="19"/>
    </row>
    <row r="11218" spans="5:5">
      <c r="E11218" s="19"/>
    </row>
    <row r="11219" spans="5:5">
      <c r="E11219" s="19"/>
    </row>
    <row r="11220" spans="5:5">
      <c r="E11220" s="19"/>
    </row>
    <row r="11221" spans="5:5">
      <c r="E11221" s="19"/>
    </row>
    <row r="11222" spans="5:5">
      <c r="E11222" s="19"/>
    </row>
    <row r="11223" spans="5:5">
      <c r="E11223" s="19"/>
    </row>
    <row r="11224" spans="5:5">
      <c r="E11224" s="19"/>
    </row>
    <row r="11225" spans="5:5">
      <c r="E11225" s="19"/>
    </row>
    <row r="11226" spans="5:5">
      <c r="E11226" s="19"/>
    </row>
    <row r="11227" spans="5:5">
      <c r="E11227" s="19"/>
    </row>
    <row r="11228" spans="5:5">
      <c r="E11228" s="19"/>
    </row>
    <row r="11229" spans="5:5">
      <c r="E11229" s="19"/>
    </row>
    <row r="11230" spans="5:5">
      <c r="E11230" s="19"/>
    </row>
    <row r="11231" spans="5:5">
      <c r="E11231" s="19"/>
    </row>
    <row r="11232" spans="5:5">
      <c r="E11232" s="19"/>
    </row>
    <row r="11233" spans="5:5">
      <c r="E11233" s="19"/>
    </row>
    <row r="11234" spans="5:5">
      <c r="E11234" s="19"/>
    </row>
    <row r="11235" spans="5:5">
      <c r="E11235" s="19"/>
    </row>
    <row r="11236" spans="5:5">
      <c r="E11236" s="19"/>
    </row>
    <row r="11237" spans="5:5">
      <c r="E11237" s="19"/>
    </row>
    <row r="11238" spans="5:5">
      <c r="E11238" s="19"/>
    </row>
    <row r="11239" spans="5:5">
      <c r="E11239" s="19"/>
    </row>
    <row r="11240" spans="5:5">
      <c r="E11240" s="19"/>
    </row>
    <row r="11241" spans="5:5">
      <c r="E11241" s="19"/>
    </row>
    <row r="11242" spans="5:5">
      <c r="E11242" s="19"/>
    </row>
    <row r="11243" spans="5:5">
      <c r="E11243" s="19"/>
    </row>
    <row r="11244" spans="5:5">
      <c r="E11244" s="19"/>
    </row>
    <row r="11245" spans="5:5">
      <c r="E11245" s="19"/>
    </row>
    <row r="11246" spans="5:5">
      <c r="E11246" s="19"/>
    </row>
    <row r="11247" spans="5:5">
      <c r="E11247" s="19"/>
    </row>
    <row r="11248" spans="5:5">
      <c r="E11248" s="19"/>
    </row>
    <row r="11249" spans="5:5">
      <c r="E11249" s="19"/>
    </row>
    <row r="11250" spans="5:5">
      <c r="E11250" s="19"/>
    </row>
    <row r="11251" spans="5:5">
      <c r="E11251" s="19"/>
    </row>
    <row r="11252" spans="5:5">
      <c r="E11252" s="19"/>
    </row>
    <row r="11253" spans="5:5">
      <c r="E11253" s="19"/>
    </row>
    <row r="11254" spans="5:5">
      <c r="E11254" s="19"/>
    </row>
    <row r="11255" spans="5:5">
      <c r="E11255" s="19"/>
    </row>
    <row r="11256" spans="5:5">
      <c r="E11256" s="19"/>
    </row>
    <row r="11257" spans="5:5">
      <c r="E11257" s="19"/>
    </row>
    <row r="11258" spans="5:5">
      <c r="E11258" s="19"/>
    </row>
    <row r="11259" spans="5:5">
      <c r="E11259" s="19"/>
    </row>
    <row r="11260" spans="5:5">
      <c r="E11260" s="19"/>
    </row>
    <row r="11261" spans="5:5">
      <c r="E11261" s="19"/>
    </row>
    <row r="11262" spans="5:5">
      <c r="E11262" s="19"/>
    </row>
    <row r="11263" spans="5:5">
      <c r="E11263" s="19"/>
    </row>
    <row r="11264" spans="5:5">
      <c r="E11264" s="19"/>
    </row>
    <row r="11265" spans="5:5">
      <c r="E11265" s="19"/>
    </row>
    <row r="11266" spans="5:5">
      <c r="E11266" s="19"/>
    </row>
    <row r="11267" spans="5:5">
      <c r="E11267" s="19"/>
    </row>
    <row r="11268" spans="5:5">
      <c r="E11268" s="19"/>
    </row>
    <row r="11269" spans="5:5">
      <c r="E11269" s="19"/>
    </row>
    <row r="11270" spans="5:5">
      <c r="E11270" s="19"/>
    </row>
    <row r="11271" spans="5:5">
      <c r="E11271" s="19"/>
    </row>
    <row r="11272" spans="5:5">
      <c r="E11272" s="19"/>
    </row>
    <row r="11273" spans="5:5">
      <c r="E11273" s="19"/>
    </row>
    <row r="11274" spans="5:5">
      <c r="E11274" s="19"/>
    </row>
    <row r="11275" spans="5:5">
      <c r="E11275" s="19"/>
    </row>
    <row r="11276" spans="5:5">
      <c r="E11276" s="19"/>
    </row>
    <row r="11277" spans="5:5">
      <c r="E11277" s="19"/>
    </row>
    <row r="11278" spans="5:5">
      <c r="E11278" s="19"/>
    </row>
    <row r="11279" spans="5:5">
      <c r="E11279" s="19"/>
    </row>
    <row r="11280" spans="5:5">
      <c r="E11280" s="19"/>
    </row>
    <row r="11281" spans="5:5">
      <c r="E11281" s="19"/>
    </row>
    <row r="11282" spans="5:5">
      <c r="E11282" s="19"/>
    </row>
    <row r="11283" spans="5:5">
      <c r="E11283" s="19"/>
    </row>
    <row r="11284" spans="5:5">
      <c r="E11284" s="19"/>
    </row>
    <row r="11285" spans="5:5">
      <c r="E11285" s="19"/>
    </row>
    <row r="11286" spans="5:5">
      <c r="E11286" s="19"/>
    </row>
    <row r="11287" spans="5:5">
      <c r="E11287" s="19"/>
    </row>
    <row r="11288" spans="5:5">
      <c r="E11288" s="19"/>
    </row>
    <row r="11289" spans="5:5">
      <c r="E11289" s="19"/>
    </row>
    <row r="11290" spans="5:5">
      <c r="E11290" s="19"/>
    </row>
    <row r="11291" spans="5:5">
      <c r="E11291" s="19"/>
    </row>
    <row r="11292" spans="5:5">
      <c r="E11292" s="19"/>
    </row>
    <row r="11293" spans="5:5">
      <c r="E11293" s="19"/>
    </row>
    <row r="11294" spans="5:5">
      <c r="E11294" s="19"/>
    </row>
    <row r="11295" spans="5:5">
      <c r="E11295" s="19"/>
    </row>
    <row r="11296" spans="5:5">
      <c r="E11296" s="19"/>
    </row>
    <row r="11297" spans="5:5">
      <c r="E11297" s="19"/>
    </row>
    <row r="11298" spans="5:5">
      <c r="E11298" s="19"/>
    </row>
    <row r="11299" spans="5:5">
      <c r="E11299" s="19"/>
    </row>
    <row r="11300" spans="5:5">
      <c r="E11300" s="19"/>
    </row>
    <row r="11301" spans="5:5">
      <c r="E11301" s="19"/>
    </row>
    <row r="11302" spans="5:5">
      <c r="E11302" s="19"/>
    </row>
    <row r="11303" spans="5:5">
      <c r="E11303" s="19"/>
    </row>
    <row r="11304" spans="5:5">
      <c r="E11304" s="19"/>
    </row>
    <row r="11305" spans="5:5">
      <c r="E11305" s="19"/>
    </row>
    <row r="11306" spans="5:5">
      <c r="E11306" s="19"/>
    </row>
    <row r="11307" spans="5:5">
      <c r="E11307" s="19"/>
    </row>
    <row r="11308" spans="5:5">
      <c r="E11308" s="19"/>
    </row>
    <row r="11309" spans="5:5">
      <c r="E11309" s="19"/>
    </row>
    <row r="11310" spans="5:5">
      <c r="E11310" s="19"/>
    </row>
    <row r="11311" spans="5:5">
      <c r="E11311" s="19"/>
    </row>
    <row r="11312" spans="5:5">
      <c r="E11312" s="19"/>
    </row>
    <row r="11313" spans="5:5">
      <c r="E11313" s="19"/>
    </row>
    <row r="11314" spans="5:5">
      <c r="E11314" s="19"/>
    </row>
    <row r="11315" spans="5:5">
      <c r="E11315" s="19"/>
    </row>
    <row r="11316" spans="5:5">
      <c r="E11316" s="19"/>
    </row>
    <row r="11317" spans="5:5">
      <c r="E11317" s="19"/>
    </row>
    <row r="11318" spans="5:5">
      <c r="E11318" s="19"/>
    </row>
    <row r="11319" spans="5:5">
      <c r="E11319" s="19"/>
    </row>
    <row r="11320" spans="5:5">
      <c r="E11320" s="19"/>
    </row>
    <row r="11321" spans="5:5">
      <c r="E11321" s="19"/>
    </row>
    <row r="11322" spans="5:5">
      <c r="E11322" s="19"/>
    </row>
    <row r="11323" spans="5:5">
      <c r="E11323" s="19"/>
    </row>
    <row r="11324" spans="5:5">
      <c r="E11324" s="19"/>
    </row>
    <row r="11325" spans="5:5">
      <c r="E11325" s="19"/>
    </row>
    <row r="11326" spans="5:5">
      <c r="E11326" s="19"/>
    </row>
    <row r="11327" spans="5:5">
      <c r="E11327" s="19"/>
    </row>
    <row r="11328" spans="5:5">
      <c r="E11328" s="19"/>
    </row>
    <row r="11329" spans="5:5">
      <c r="E11329" s="19"/>
    </row>
    <row r="11330" spans="5:5">
      <c r="E11330" s="19"/>
    </row>
    <row r="11331" spans="5:5">
      <c r="E11331" s="19"/>
    </row>
    <row r="11332" spans="5:5">
      <c r="E11332" s="19"/>
    </row>
    <row r="11333" spans="5:5">
      <c r="E11333" s="19"/>
    </row>
    <row r="11334" spans="5:5">
      <c r="E11334" s="19"/>
    </row>
    <row r="11335" spans="5:5">
      <c r="E11335" s="19"/>
    </row>
    <row r="11336" spans="5:5">
      <c r="E11336" s="19"/>
    </row>
    <row r="11337" spans="5:5">
      <c r="E11337" s="19"/>
    </row>
    <row r="11338" spans="5:5">
      <c r="E11338" s="19"/>
    </row>
    <row r="11339" spans="5:5">
      <c r="E11339" s="19"/>
    </row>
    <row r="11340" spans="5:5">
      <c r="E11340" s="19"/>
    </row>
    <row r="11341" spans="5:5">
      <c r="E11341" s="19"/>
    </row>
    <row r="11342" spans="5:5">
      <c r="E11342" s="19"/>
    </row>
    <row r="11343" spans="5:5">
      <c r="E11343" s="19"/>
    </row>
    <row r="11344" spans="5:5">
      <c r="E11344" s="19"/>
    </row>
    <row r="11345" spans="5:5">
      <c r="E11345" s="19"/>
    </row>
    <row r="11346" spans="5:5">
      <c r="E11346" s="19"/>
    </row>
    <row r="11347" spans="5:5">
      <c r="E11347" s="19"/>
    </row>
    <row r="11348" spans="5:5">
      <c r="E11348" s="19"/>
    </row>
    <row r="11349" spans="5:5">
      <c r="E11349" s="19"/>
    </row>
    <row r="11350" spans="5:5">
      <c r="E11350" s="19"/>
    </row>
    <row r="11351" spans="5:5">
      <c r="E11351" s="19"/>
    </row>
    <row r="11352" spans="5:5">
      <c r="E11352" s="19"/>
    </row>
    <row r="11353" spans="5:5">
      <c r="E11353" s="19"/>
    </row>
    <row r="11354" spans="5:5">
      <c r="E11354" s="19"/>
    </row>
    <row r="11355" spans="5:5">
      <c r="E11355" s="19"/>
    </row>
    <row r="11356" spans="5:5">
      <c r="E11356" s="19"/>
    </row>
    <row r="11357" spans="5:5">
      <c r="E11357" s="19"/>
    </row>
    <row r="11358" spans="5:5">
      <c r="E11358" s="19"/>
    </row>
    <row r="11359" spans="5:5">
      <c r="E11359" s="19"/>
    </row>
    <row r="11360" spans="5:5">
      <c r="E11360" s="19"/>
    </row>
    <row r="11361" spans="5:5">
      <c r="E11361" s="19"/>
    </row>
    <row r="11362" spans="5:5">
      <c r="E11362" s="19"/>
    </row>
    <row r="11363" spans="5:5">
      <c r="E11363" s="19"/>
    </row>
    <row r="11364" spans="5:5">
      <c r="E11364" s="19"/>
    </row>
    <row r="11365" spans="5:5">
      <c r="E11365" s="19"/>
    </row>
    <row r="11366" spans="5:5">
      <c r="E11366" s="19"/>
    </row>
    <row r="11367" spans="5:5">
      <c r="E11367" s="19"/>
    </row>
    <row r="11368" spans="5:5">
      <c r="E11368" s="19"/>
    </row>
    <row r="11369" spans="5:5">
      <c r="E11369" s="19"/>
    </row>
    <row r="11370" spans="5:5">
      <c r="E11370" s="19"/>
    </row>
    <row r="11371" spans="5:5">
      <c r="E11371" s="19"/>
    </row>
    <row r="11372" spans="5:5">
      <c r="E11372" s="19"/>
    </row>
    <row r="11373" spans="5:5">
      <c r="E11373" s="19"/>
    </row>
    <row r="11374" spans="5:5">
      <c r="E11374" s="19"/>
    </row>
    <row r="11375" spans="5:5">
      <c r="E11375" s="19"/>
    </row>
    <row r="11376" spans="5:5">
      <c r="E11376" s="19"/>
    </row>
    <row r="11377" spans="5:5">
      <c r="E11377" s="19"/>
    </row>
    <row r="11378" spans="5:5">
      <c r="E11378" s="19"/>
    </row>
    <row r="11379" spans="5:5">
      <c r="E11379" s="19"/>
    </row>
    <row r="11380" spans="5:5">
      <c r="E11380" s="19"/>
    </row>
    <row r="11381" spans="5:5">
      <c r="E11381" s="19"/>
    </row>
    <row r="11382" spans="5:5">
      <c r="E11382" s="19"/>
    </row>
    <row r="11383" spans="5:5">
      <c r="E11383" s="19"/>
    </row>
    <row r="11384" spans="5:5">
      <c r="E11384" s="19"/>
    </row>
    <row r="11385" spans="5:5">
      <c r="E11385" s="19"/>
    </row>
    <row r="11386" spans="5:5">
      <c r="E11386" s="19"/>
    </row>
    <row r="11387" spans="5:5">
      <c r="E11387" s="19"/>
    </row>
    <row r="11388" spans="5:5">
      <c r="E11388" s="19"/>
    </row>
    <row r="11389" spans="5:5">
      <c r="E11389" s="19"/>
    </row>
    <row r="11390" spans="5:5">
      <c r="E11390" s="19"/>
    </row>
    <row r="11391" spans="5:5">
      <c r="E11391" s="19"/>
    </row>
    <row r="11392" spans="5:5">
      <c r="E11392" s="19"/>
    </row>
    <row r="11393" spans="5:5">
      <c r="E11393" s="19"/>
    </row>
    <row r="11394" spans="5:5">
      <c r="E11394" s="19"/>
    </row>
    <row r="11395" spans="5:5">
      <c r="E11395" s="19"/>
    </row>
    <row r="11396" spans="5:5">
      <c r="E11396" s="19"/>
    </row>
    <row r="11397" spans="5:5">
      <c r="E11397" s="19"/>
    </row>
    <row r="11398" spans="5:5">
      <c r="E11398" s="19"/>
    </row>
    <row r="11399" spans="5:5">
      <c r="E11399" s="19"/>
    </row>
    <row r="11400" spans="5:5">
      <c r="E11400" s="19"/>
    </row>
    <row r="11401" spans="5:5">
      <c r="E11401" s="19"/>
    </row>
    <row r="11402" spans="5:5">
      <c r="E11402" s="19"/>
    </row>
    <row r="11403" spans="5:5">
      <c r="E11403" s="19"/>
    </row>
    <row r="11404" spans="5:5">
      <c r="E11404" s="19"/>
    </row>
    <row r="11405" spans="5:5">
      <c r="E11405" s="19"/>
    </row>
    <row r="11406" spans="5:5">
      <c r="E11406" s="19"/>
    </row>
    <row r="11407" spans="5:5">
      <c r="E11407" s="19"/>
    </row>
    <row r="11408" spans="5:5">
      <c r="E11408" s="19"/>
    </row>
    <row r="11409" spans="5:5">
      <c r="E11409" s="19"/>
    </row>
    <row r="11410" spans="5:5">
      <c r="E11410" s="19"/>
    </row>
    <row r="11411" spans="5:5">
      <c r="E11411" s="19"/>
    </row>
    <row r="11412" spans="5:5">
      <c r="E11412" s="19"/>
    </row>
    <row r="11413" spans="5:5">
      <c r="E11413" s="19"/>
    </row>
    <row r="11414" spans="5:5">
      <c r="E11414" s="19"/>
    </row>
    <row r="11415" spans="5:5">
      <c r="E11415" s="19"/>
    </row>
    <row r="11416" spans="5:5">
      <c r="E11416" s="19"/>
    </row>
    <row r="11417" spans="5:5">
      <c r="E11417" s="19"/>
    </row>
    <row r="11418" spans="5:5">
      <c r="E11418" s="19"/>
    </row>
    <row r="11419" spans="5:5">
      <c r="E11419" s="19"/>
    </row>
    <row r="11420" spans="5:5">
      <c r="E11420" s="19"/>
    </row>
    <row r="11421" spans="5:5">
      <c r="E11421" s="19"/>
    </row>
    <row r="11422" spans="5:5">
      <c r="E11422" s="19"/>
    </row>
    <row r="11423" spans="5:5">
      <c r="E11423" s="19"/>
    </row>
    <row r="11424" spans="5:5">
      <c r="E11424" s="19"/>
    </row>
    <row r="11425" spans="5:5">
      <c r="E11425" s="19"/>
    </row>
    <row r="11426" spans="5:5">
      <c r="E11426" s="19"/>
    </row>
    <row r="11427" spans="5:5">
      <c r="E11427" s="19"/>
    </row>
    <row r="11428" spans="5:5">
      <c r="E11428" s="19"/>
    </row>
    <row r="11429" spans="5:5">
      <c r="E11429" s="19"/>
    </row>
    <row r="11430" spans="5:5">
      <c r="E11430" s="19"/>
    </row>
    <row r="11431" spans="5:5">
      <c r="E11431" s="19"/>
    </row>
    <row r="11432" spans="5:5">
      <c r="E11432" s="19"/>
    </row>
    <row r="11433" spans="5:5">
      <c r="E11433" s="19"/>
    </row>
    <row r="11434" spans="5:5">
      <c r="E11434" s="19"/>
    </row>
    <row r="11435" spans="5:5">
      <c r="E11435" s="19"/>
    </row>
    <row r="11436" spans="5:5">
      <c r="E11436" s="19"/>
    </row>
    <row r="11437" spans="5:5">
      <c r="E11437" s="19"/>
    </row>
    <row r="11438" spans="5:5">
      <c r="E11438" s="19"/>
    </row>
    <row r="11439" spans="5:5">
      <c r="E11439" s="19"/>
    </row>
    <row r="11440" spans="5:5">
      <c r="E11440" s="19"/>
    </row>
    <row r="11441" spans="5:5">
      <c r="E11441" s="19"/>
    </row>
    <row r="11442" spans="5:5">
      <c r="E11442" s="19"/>
    </row>
    <row r="11443" spans="5:5">
      <c r="E11443" s="19"/>
    </row>
    <row r="11444" spans="5:5">
      <c r="E11444" s="19"/>
    </row>
    <row r="11445" spans="5:5">
      <c r="E11445" s="19"/>
    </row>
    <row r="11446" spans="5:5">
      <c r="E11446" s="19"/>
    </row>
    <row r="11447" spans="5:5">
      <c r="E11447" s="19"/>
    </row>
    <row r="11448" spans="5:5">
      <c r="E11448" s="19"/>
    </row>
    <row r="11449" spans="5:5">
      <c r="E11449" s="19"/>
    </row>
    <row r="11450" spans="5:5">
      <c r="E11450" s="19"/>
    </row>
    <row r="11451" spans="5:5">
      <c r="E11451" s="19"/>
    </row>
    <row r="11452" spans="5:5">
      <c r="E11452" s="19"/>
    </row>
    <row r="11453" spans="5:5">
      <c r="E11453" s="19"/>
    </row>
    <row r="11454" spans="5:5">
      <c r="E11454" s="19"/>
    </row>
    <row r="11455" spans="5:5">
      <c r="E11455" s="19"/>
    </row>
    <row r="11456" spans="5:5">
      <c r="E11456" s="19"/>
    </row>
    <row r="11457" spans="5:5">
      <c r="E11457" s="19"/>
    </row>
    <row r="11458" spans="5:5">
      <c r="E11458" s="19"/>
    </row>
    <row r="11459" spans="5:5">
      <c r="E11459" s="19"/>
    </row>
    <row r="11460" spans="5:5">
      <c r="E11460" s="19"/>
    </row>
    <row r="11461" spans="5:5">
      <c r="E11461" s="19"/>
    </row>
    <row r="11462" spans="5:5">
      <c r="E11462" s="19"/>
    </row>
    <row r="11463" spans="5:5">
      <c r="E11463" s="19"/>
    </row>
    <row r="11464" spans="5:5">
      <c r="E11464" s="19"/>
    </row>
    <row r="11465" spans="5:5">
      <c r="E11465" s="19"/>
    </row>
    <row r="11466" spans="5:5">
      <c r="E11466" s="19"/>
    </row>
    <row r="11467" spans="5:5">
      <c r="E11467" s="19"/>
    </row>
    <row r="11468" spans="5:5">
      <c r="E11468" s="19"/>
    </row>
    <row r="11469" spans="5:5">
      <c r="E11469" s="19"/>
    </row>
    <row r="11470" spans="5:5">
      <c r="E11470" s="19"/>
    </row>
    <row r="11471" spans="5:5">
      <c r="E11471" s="19"/>
    </row>
    <row r="11472" spans="5:5">
      <c r="E11472" s="19"/>
    </row>
    <row r="11473" spans="5:5">
      <c r="E11473" s="19"/>
    </row>
    <row r="11474" spans="5:5">
      <c r="E11474" s="19"/>
    </row>
    <row r="11475" spans="5:5">
      <c r="E11475" s="19"/>
    </row>
    <row r="11476" spans="5:5">
      <c r="E11476" s="19"/>
    </row>
    <row r="11477" spans="5:5">
      <c r="E11477" s="19"/>
    </row>
    <row r="11478" spans="5:5">
      <c r="E11478" s="19"/>
    </row>
    <row r="11479" spans="5:5">
      <c r="E11479" s="19"/>
    </row>
    <row r="11480" spans="5:5">
      <c r="E11480" s="19"/>
    </row>
    <row r="11481" spans="5:5">
      <c r="E11481" s="19"/>
    </row>
    <row r="11482" spans="5:5">
      <c r="E11482" s="19"/>
    </row>
    <row r="11483" spans="5:5">
      <c r="E11483" s="19"/>
    </row>
    <row r="11484" spans="5:5">
      <c r="E11484" s="19"/>
    </row>
    <row r="11485" spans="5:5">
      <c r="E11485" s="19"/>
    </row>
    <row r="11486" spans="5:5">
      <c r="E11486" s="19"/>
    </row>
    <row r="11487" spans="5:5">
      <c r="E11487" s="19"/>
    </row>
    <row r="11488" spans="5:5">
      <c r="E11488" s="19"/>
    </row>
    <row r="11489" spans="5:5">
      <c r="E11489" s="19"/>
    </row>
    <row r="11490" spans="5:5">
      <c r="E11490" s="19"/>
    </row>
    <row r="11491" spans="5:5">
      <c r="E11491" s="19"/>
    </row>
    <row r="11492" spans="5:5">
      <c r="E11492" s="19"/>
    </row>
    <row r="11493" spans="5:5">
      <c r="E11493" s="19"/>
    </row>
    <row r="11494" spans="5:5">
      <c r="E11494" s="19"/>
    </row>
    <row r="11495" spans="5:5">
      <c r="E11495" s="19"/>
    </row>
    <row r="11496" spans="5:5">
      <c r="E11496" s="19"/>
    </row>
    <row r="11497" spans="5:5">
      <c r="E11497" s="19"/>
    </row>
    <row r="11498" spans="5:5">
      <c r="E11498" s="19"/>
    </row>
    <row r="11499" spans="5:5">
      <c r="E11499" s="19"/>
    </row>
    <row r="11500" spans="5:5">
      <c r="E11500" s="19"/>
    </row>
    <row r="11501" spans="5:5">
      <c r="E11501" s="19"/>
    </row>
    <row r="11502" spans="5:5">
      <c r="E11502" s="19"/>
    </row>
    <row r="11503" spans="5:5">
      <c r="E11503" s="19"/>
    </row>
    <row r="11504" spans="5:5">
      <c r="E11504" s="19"/>
    </row>
    <row r="11505" spans="5:5">
      <c r="E11505" s="19"/>
    </row>
    <row r="11506" spans="5:5">
      <c r="E11506" s="19"/>
    </row>
    <row r="11507" spans="5:5">
      <c r="E11507" s="19"/>
    </row>
    <row r="11508" spans="5:5">
      <c r="E11508" s="19"/>
    </row>
    <row r="11509" spans="5:5">
      <c r="E11509" s="19"/>
    </row>
    <row r="11510" spans="5:5">
      <c r="E11510" s="19"/>
    </row>
    <row r="11511" spans="5:5">
      <c r="E11511" s="19"/>
    </row>
    <row r="11512" spans="5:5">
      <c r="E11512" s="19"/>
    </row>
    <row r="11513" spans="5:5">
      <c r="E11513" s="19"/>
    </row>
    <row r="11514" spans="5:5">
      <c r="E11514" s="19"/>
    </row>
    <row r="11515" spans="5:5">
      <c r="E11515" s="19"/>
    </row>
    <row r="11516" spans="5:5">
      <c r="E11516" s="19"/>
    </row>
    <row r="11517" spans="5:5">
      <c r="E11517" s="19"/>
    </row>
    <row r="11518" spans="5:5">
      <c r="E11518" s="19"/>
    </row>
    <row r="11519" spans="5:5">
      <c r="E11519" s="19"/>
    </row>
    <row r="11520" spans="5:5">
      <c r="E11520" s="19"/>
    </row>
    <row r="11521" spans="5:5">
      <c r="E11521" s="19"/>
    </row>
    <row r="11522" spans="5:5">
      <c r="E11522" s="19"/>
    </row>
    <row r="11523" spans="5:5">
      <c r="E11523" s="19"/>
    </row>
    <row r="11524" spans="5:5">
      <c r="E11524" s="19"/>
    </row>
    <row r="11525" spans="5:5">
      <c r="E11525" s="19"/>
    </row>
    <row r="11526" spans="5:5">
      <c r="E11526" s="19"/>
    </row>
    <row r="11527" spans="5:5">
      <c r="E11527" s="19"/>
    </row>
    <row r="11528" spans="5:5">
      <c r="E11528" s="19"/>
    </row>
    <row r="11529" spans="5:5">
      <c r="E11529" s="19"/>
    </row>
    <row r="11530" spans="5:5">
      <c r="E11530" s="19"/>
    </row>
    <row r="11531" spans="5:5">
      <c r="E11531" s="19"/>
    </row>
    <row r="11532" spans="5:5">
      <c r="E11532" s="19"/>
    </row>
    <row r="11533" spans="5:5">
      <c r="E11533" s="19"/>
    </row>
    <row r="11534" spans="5:5">
      <c r="E11534" s="19"/>
    </row>
    <row r="11535" spans="5:5">
      <c r="E11535" s="19"/>
    </row>
    <row r="11536" spans="5:5">
      <c r="E11536" s="19"/>
    </row>
    <row r="11537" spans="5:5">
      <c r="E11537" s="19"/>
    </row>
    <row r="11538" spans="5:5">
      <c r="E11538" s="19"/>
    </row>
    <row r="11539" spans="5:5">
      <c r="E11539" s="19"/>
    </row>
    <row r="11540" spans="5:5">
      <c r="E11540" s="19"/>
    </row>
    <row r="11541" spans="5:5">
      <c r="E11541" s="19"/>
    </row>
    <row r="11542" spans="5:5">
      <c r="E11542" s="19"/>
    </row>
    <row r="11543" spans="5:5">
      <c r="E11543" s="19"/>
    </row>
    <row r="11544" spans="5:5">
      <c r="E11544" s="19"/>
    </row>
    <row r="11545" spans="5:5">
      <c r="E11545" s="19"/>
    </row>
    <row r="11546" spans="5:5">
      <c r="E11546" s="19"/>
    </row>
    <row r="11547" spans="5:5">
      <c r="E11547" s="19"/>
    </row>
    <row r="11548" spans="5:5">
      <c r="E11548" s="19"/>
    </row>
    <row r="11549" spans="5:5">
      <c r="E11549" s="19"/>
    </row>
    <row r="11550" spans="5:5">
      <c r="E11550" s="19"/>
    </row>
    <row r="11551" spans="5:5">
      <c r="E11551" s="19"/>
    </row>
    <row r="11552" spans="5:5">
      <c r="E11552" s="19"/>
    </row>
    <row r="11553" spans="5:5">
      <c r="E11553" s="19"/>
    </row>
    <row r="11554" spans="5:5">
      <c r="E11554" s="19"/>
    </row>
    <row r="11555" spans="5:5">
      <c r="E11555" s="19"/>
    </row>
    <row r="11556" spans="5:5">
      <c r="E11556" s="19"/>
    </row>
    <row r="11557" spans="5:5">
      <c r="E11557" s="19"/>
    </row>
    <row r="11558" spans="5:5">
      <c r="E11558" s="19"/>
    </row>
    <row r="11559" spans="5:5">
      <c r="E11559" s="19"/>
    </row>
    <row r="11560" spans="5:5">
      <c r="E11560" s="19"/>
    </row>
    <row r="11561" spans="5:5">
      <c r="E11561" s="19"/>
    </row>
    <row r="11562" spans="5:5">
      <c r="E11562" s="19"/>
    </row>
    <row r="11563" spans="5:5">
      <c r="E11563" s="19"/>
    </row>
    <row r="11564" spans="5:5">
      <c r="E11564" s="19"/>
    </row>
    <row r="11565" spans="5:5">
      <c r="E11565" s="19"/>
    </row>
    <row r="11566" spans="5:5">
      <c r="E11566" s="19"/>
    </row>
    <row r="11567" spans="5:5">
      <c r="E11567" s="19"/>
    </row>
    <row r="11568" spans="5:5">
      <c r="E11568" s="19"/>
    </row>
    <row r="11569" spans="5:5">
      <c r="E11569" s="19"/>
    </row>
    <row r="11570" spans="5:5">
      <c r="E11570" s="19"/>
    </row>
    <row r="11571" spans="5:5">
      <c r="E11571" s="19"/>
    </row>
    <row r="11572" spans="5:5">
      <c r="E11572" s="19"/>
    </row>
    <row r="11573" spans="5:5">
      <c r="E11573" s="19"/>
    </row>
    <row r="11574" spans="5:5">
      <c r="E11574" s="19"/>
    </row>
    <row r="11575" spans="5:5">
      <c r="E11575" s="19"/>
    </row>
    <row r="11576" spans="5:5">
      <c r="E11576" s="19"/>
    </row>
    <row r="11577" spans="5:5">
      <c r="E11577" s="19"/>
    </row>
    <row r="11578" spans="5:5">
      <c r="E11578" s="19"/>
    </row>
    <row r="11579" spans="5:5">
      <c r="E11579" s="19"/>
    </row>
    <row r="11580" spans="5:5">
      <c r="E11580" s="19"/>
    </row>
    <row r="11581" spans="5:5">
      <c r="E11581" s="19"/>
    </row>
    <row r="11582" spans="5:5">
      <c r="E11582" s="19"/>
    </row>
    <row r="11583" spans="5:5">
      <c r="E11583" s="19"/>
    </row>
    <row r="11584" spans="5:5">
      <c r="E11584" s="19"/>
    </row>
    <row r="11585" spans="5:5">
      <c r="E11585" s="19"/>
    </row>
    <row r="11586" spans="5:5">
      <c r="E11586" s="19"/>
    </row>
    <row r="11587" spans="5:5">
      <c r="E11587" s="19"/>
    </row>
    <row r="11588" spans="5:5">
      <c r="E11588" s="19"/>
    </row>
    <row r="11589" spans="5:5">
      <c r="E11589" s="19"/>
    </row>
    <row r="11590" spans="5:5">
      <c r="E11590" s="19"/>
    </row>
    <row r="11591" spans="5:5">
      <c r="E11591" s="19"/>
    </row>
    <row r="11592" spans="5:5">
      <c r="E11592" s="19"/>
    </row>
    <row r="11593" spans="5:5">
      <c r="E11593" s="19"/>
    </row>
    <row r="11594" spans="5:5">
      <c r="E11594" s="19"/>
    </row>
    <row r="11595" spans="5:5">
      <c r="E11595" s="19"/>
    </row>
    <row r="11596" spans="5:5">
      <c r="E11596" s="19"/>
    </row>
    <row r="11597" spans="5:5">
      <c r="E11597" s="19"/>
    </row>
    <row r="11598" spans="5:5">
      <c r="E11598" s="19"/>
    </row>
    <row r="11599" spans="5:5">
      <c r="E11599" s="19"/>
    </row>
    <row r="11600" spans="5:5">
      <c r="E11600" s="19"/>
    </row>
    <row r="11601" spans="5:5">
      <c r="E11601" s="19"/>
    </row>
    <row r="11602" spans="5:5">
      <c r="E11602" s="19"/>
    </row>
    <row r="11603" spans="5:5">
      <c r="E11603" s="19"/>
    </row>
    <row r="11604" spans="5:5">
      <c r="E11604" s="19"/>
    </row>
    <row r="11605" spans="5:5">
      <c r="E11605" s="19"/>
    </row>
    <row r="11606" spans="5:5">
      <c r="E11606" s="19"/>
    </row>
    <row r="11607" spans="5:5">
      <c r="E11607" s="19"/>
    </row>
    <row r="11608" spans="5:5">
      <c r="E11608" s="19"/>
    </row>
    <row r="11609" spans="5:5">
      <c r="E11609" s="19"/>
    </row>
    <row r="11610" spans="5:5">
      <c r="E11610" s="19"/>
    </row>
    <row r="11611" spans="5:5">
      <c r="E11611" s="19"/>
    </row>
    <row r="11612" spans="5:5">
      <c r="E11612" s="19"/>
    </row>
    <row r="11613" spans="5:5">
      <c r="E11613" s="19"/>
    </row>
    <row r="11614" spans="5:5">
      <c r="E11614" s="19"/>
    </row>
    <row r="11615" spans="5:5">
      <c r="E11615" s="19"/>
    </row>
    <row r="11616" spans="5:5">
      <c r="E11616" s="19"/>
    </row>
    <row r="11617" spans="5:5">
      <c r="E11617" s="19"/>
    </row>
    <row r="11618" spans="5:5">
      <c r="E11618" s="19"/>
    </row>
    <row r="11619" spans="5:5">
      <c r="E11619" s="19"/>
    </row>
    <row r="11620" spans="5:5">
      <c r="E11620" s="19"/>
    </row>
    <row r="11621" spans="5:5">
      <c r="E11621" s="19"/>
    </row>
    <row r="11622" spans="5:5">
      <c r="E11622" s="19"/>
    </row>
    <row r="11623" spans="5:5">
      <c r="E11623" s="19"/>
    </row>
    <row r="11624" spans="5:5">
      <c r="E11624" s="19"/>
    </row>
    <row r="11625" spans="5:5">
      <c r="E11625" s="19"/>
    </row>
    <row r="11626" spans="5:5">
      <c r="E11626" s="19"/>
    </row>
    <row r="11627" spans="5:5">
      <c r="E11627" s="19"/>
    </row>
    <row r="11628" spans="5:5">
      <c r="E11628" s="19"/>
    </row>
    <row r="11629" spans="5:5">
      <c r="E11629" s="19"/>
    </row>
    <row r="11630" spans="5:5">
      <c r="E11630" s="19"/>
    </row>
    <row r="11631" spans="5:5">
      <c r="E11631" s="19"/>
    </row>
    <row r="11632" spans="5:5">
      <c r="E11632" s="19"/>
    </row>
    <row r="11633" spans="5:5">
      <c r="E11633" s="19"/>
    </row>
    <row r="11634" spans="5:5">
      <c r="E11634" s="19"/>
    </row>
    <row r="11635" spans="5:5">
      <c r="E11635" s="19"/>
    </row>
    <row r="11636" spans="5:5">
      <c r="E11636" s="19"/>
    </row>
    <row r="11637" spans="5:5">
      <c r="E11637" s="19"/>
    </row>
    <row r="11638" spans="5:5">
      <c r="E11638" s="19"/>
    </row>
    <row r="11639" spans="5:5">
      <c r="E11639" s="19"/>
    </row>
    <row r="11640" spans="5:5">
      <c r="E11640" s="19"/>
    </row>
    <row r="11641" spans="5:5">
      <c r="E11641" s="19"/>
    </row>
    <row r="11642" spans="5:5">
      <c r="E11642" s="19"/>
    </row>
    <row r="11643" spans="5:5">
      <c r="E11643" s="19"/>
    </row>
    <row r="11644" spans="5:5">
      <c r="E11644" s="19"/>
    </row>
    <row r="11645" spans="5:5">
      <c r="E11645" s="19"/>
    </row>
    <row r="11646" spans="5:5">
      <c r="E11646" s="19"/>
    </row>
    <row r="11647" spans="5:5">
      <c r="E11647" s="19"/>
    </row>
    <row r="11648" spans="5:5">
      <c r="E11648" s="19"/>
    </row>
    <row r="11649" spans="5:5">
      <c r="E11649" s="19"/>
    </row>
    <row r="11650" spans="5:5">
      <c r="E11650" s="19"/>
    </row>
    <row r="11651" spans="5:5">
      <c r="E11651" s="19"/>
    </row>
    <row r="11652" spans="5:5">
      <c r="E11652" s="19"/>
    </row>
    <row r="11653" spans="5:5">
      <c r="E11653" s="19"/>
    </row>
    <row r="11654" spans="5:5">
      <c r="E11654" s="19"/>
    </row>
    <row r="11655" spans="5:5">
      <c r="E11655" s="19"/>
    </row>
    <row r="11656" spans="5:5">
      <c r="E11656" s="19"/>
    </row>
    <row r="11657" spans="5:5">
      <c r="E11657" s="19"/>
    </row>
    <row r="11658" spans="5:5">
      <c r="E11658" s="19"/>
    </row>
    <row r="11659" spans="5:5">
      <c r="E11659" s="19"/>
    </row>
    <row r="11660" spans="5:5">
      <c r="E11660" s="19"/>
    </row>
    <row r="11661" spans="5:5">
      <c r="E11661" s="19"/>
    </row>
    <row r="11662" spans="5:5">
      <c r="E11662" s="19"/>
    </row>
    <row r="11663" spans="5:5">
      <c r="E11663" s="19"/>
    </row>
    <row r="11664" spans="5:5">
      <c r="E11664" s="19"/>
    </row>
    <row r="11665" spans="5:5">
      <c r="E11665" s="19"/>
    </row>
    <row r="11666" spans="5:5">
      <c r="E11666" s="19"/>
    </row>
    <row r="11667" spans="5:5">
      <c r="E11667" s="19"/>
    </row>
    <row r="11668" spans="5:5">
      <c r="E11668" s="19"/>
    </row>
    <row r="11669" spans="5:5">
      <c r="E11669" s="19"/>
    </row>
    <row r="11670" spans="5:5">
      <c r="E11670" s="19"/>
    </row>
    <row r="11671" spans="5:5">
      <c r="E11671" s="19"/>
    </row>
    <row r="11672" spans="5:5">
      <c r="E11672" s="19"/>
    </row>
    <row r="11673" spans="5:5">
      <c r="E11673" s="19"/>
    </row>
    <row r="11674" spans="5:5">
      <c r="E11674" s="19"/>
    </row>
    <row r="11675" spans="5:5">
      <c r="E11675" s="19"/>
    </row>
    <row r="11676" spans="5:5">
      <c r="E11676" s="19"/>
    </row>
    <row r="11677" spans="5:5">
      <c r="E11677" s="19"/>
    </row>
    <row r="11678" spans="5:5">
      <c r="E11678" s="19"/>
    </row>
    <row r="11679" spans="5:5">
      <c r="E11679" s="19"/>
    </row>
    <row r="11680" spans="5:5">
      <c r="E11680" s="19"/>
    </row>
    <row r="11681" spans="5:5">
      <c r="E11681" s="19"/>
    </row>
    <row r="11682" spans="5:5">
      <c r="E11682" s="19"/>
    </row>
    <row r="11683" spans="5:5">
      <c r="E11683" s="19"/>
    </row>
    <row r="11684" spans="5:5">
      <c r="E11684" s="19"/>
    </row>
    <row r="11685" spans="5:5">
      <c r="E11685" s="19"/>
    </row>
    <row r="11686" spans="5:5">
      <c r="E11686" s="19"/>
    </row>
    <row r="11687" spans="5:5">
      <c r="E11687" s="19"/>
    </row>
    <row r="11688" spans="5:5">
      <c r="E11688" s="19"/>
    </row>
    <row r="11689" spans="5:5">
      <c r="E11689" s="19"/>
    </row>
    <row r="11690" spans="5:5">
      <c r="E11690" s="19"/>
    </row>
    <row r="11691" spans="5:5">
      <c r="E11691" s="19"/>
    </row>
    <row r="11692" spans="5:5">
      <c r="E11692" s="19"/>
    </row>
    <row r="11693" spans="5:5">
      <c r="E11693" s="19"/>
    </row>
    <row r="11694" spans="5:5">
      <c r="E11694" s="19"/>
    </row>
    <row r="11695" spans="5:5">
      <c r="E11695" s="19"/>
    </row>
    <row r="11696" spans="5:5">
      <c r="E11696" s="19"/>
    </row>
    <row r="11697" spans="5:5">
      <c r="E11697" s="19"/>
    </row>
    <row r="11698" spans="5:5">
      <c r="E11698" s="19"/>
    </row>
    <row r="11699" spans="5:5">
      <c r="E11699" s="19"/>
    </row>
    <row r="11700" spans="5:5">
      <c r="E11700" s="19"/>
    </row>
    <row r="11701" spans="5:5">
      <c r="E11701" s="19"/>
    </row>
    <row r="11702" spans="5:5">
      <c r="E11702" s="19"/>
    </row>
    <row r="11703" spans="5:5">
      <c r="E11703" s="19"/>
    </row>
    <row r="11704" spans="5:5">
      <c r="E11704" s="19"/>
    </row>
    <row r="11705" spans="5:5">
      <c r="E11705" s="19"/>
    </row>
    <row r="11706" spans="5:5">
      <c r="E11706" s="19"/>
    </row>
    <row r="11707" spans="5:5">
      <c r="E11707" s="19"/>
    </row>
    <row r="11708" spans="5:5">
      <c r="E11708" s="19"/>
    </row>
    <row r="11709" spans="5:5">
      <c r="E11709" s="19"/>
    </row>
    <row r="11710" spans="5:5">
      <c r="E11710" s="19"/>
    </row>
    <row r="11711" spans="5:5">
      <c r="E11711" s="19"/>
    </row>
    <row r="11712" spans="5:5">
      <c r="E11712" s="19"/>
    </row>
    <row r="11713" spans="5:5">
      <c r="E11713" s="19"/>
    </row>
    <row r="11714" spans="5:5">
      <c r="E11714" s="19"/>
    </row>
    <row r="11715" spans="5:5">
      <c r="E11715" s="19"/>
    </row>
    <row r="11716" spans="5:5">
      <c r="E11716" s="19"/>
    </row>
    <row r="11717" spans="5:5">
      <c r="E11717" s="19"/>
    </row>
    <row r="11718" spans="5:5">
      <c r="E11718" s="19"/>
    </row>
    <row r="11719" spans="5:5">
      <c r="E11719" s="19"/>
    </row>
    <row r="11720" spans="5:5">
      <c r="E11720" s="19"/>
    </row>
    <row r="11721" spans="5:5">
      <c r="E11721" s="19"/>
    </row>
    <row r="11722" spans="5:5">
      <c r="E11722" s="19"/>
    </row>
    <row r="11723" spans="5:5">
      <c r="E11723" s="19"/>
    </row>
    <row r="11724" spans="5:5">
      <c r="E11724" s="19"/>
    </row>
    <row r="11725" spans="5:5">
      <c r="E11725" s="19"/>
    </row>
    <row r="11726" spans="5:5">
      <c r="E11726" s="19"/>
    </row>
    <row r="11727" spans="5:5">
      <c r="E11727" s="19"/>
    </row>
    <row r="11728" spans="5:5">
      <c r="E11728" s="19"/>
    </row>
    <row r="11729" spans="5:5">
      <c r="E11729" s="19"/>
    </row>
    <row r="11730" spans="5:5">
      <c r="E11730" s="19"/>
    </row>
    <row r="11731" spans="5:5">
      <c r="E11731" s="19"/>
    </row>
    <row r="11732" spans="5:5">
      <c r="E11732" s="19"/>
    </row>
    <row r="11733" spans="5:5">
      <c r="E11733" s="19"/>
    </row>
    <row r="11734" spans="5:5">
      <c r="E11734" s="19"/>
    </row>
    <row r="11735" spans="5:5">
      <c r="E11735" s="19"/>
    </row>
    <row r="11736" spans="5:5">
      <c r="E11736" s="19"/>
    </row>
    <row r="11737" spans="5:5">
      <c r="E11737" s="19"/>
    </row>
    <row r="11738" spans="5:5">
      <c r="E11738" s="19"/>
    </row>
    <row r="11739" spans="5:5">
      <c r="E11739" s="19"/>
    </row>
    <row r="11740" spans="5:5">
      <c r="E11740" s="19"/>
    </row>
    <row r="11741" spans="5:5">
      <c r="E11741" s="19"/>
    </row>
    <row r="11742" spans="5:5">
      <c r="E11742" s="19"/>
    </row>
    <row r="11743" spans="5:5">
      <c r="E11743" s="19"/>
    </row>
    <row r="11744" spans="5:5">
      <c r="E11744" s="19"/>
    </row>
    <row r="11745" spans="5:5">
      <c r="E11745" s="19"/>
    </row>
    <row r="11746" spans="5:5">
      <c r="E11746" s="19"/>
    </row>
    <row r="11747" spans="5:5">
      <c r="E11747" s="19"/>
    </row>
    <row r="11748" spans="5:5">
      <c r="E11748" s="19"/>
    </row>
    <row r="11749" spans="5:5">
      <c r="E11749" s="19"/>
    </row>
    <row r="11750" spans="5:5">
      <c r="E11750" s="19"/>
    </row>
    <row r="11751" spans="5:5">
      <c r="E11751" s="19"/>
    </row>
    <row r="11752" spans="5:5">
      <c r="E11752" s="19"/>
    </row>
    <row r="11753" spans="5:5">
      <c r="E11753" s="19"/>
    </row>
    <row r="11754" spans="5:5">
      <c r="E11754" s="19"/>
    </row>
    <row r="11755" spans="5:5">
      <c r="E11755" s="19"/>
    </row>
    <row r="11756" spans="5:5">
      <c r="E11756" s="19"/>
    </row>
    <row r="11757" spans="5:5">
      <c r="E11757" s="19"/>
    </row>
    <row r="11758" spans="5:5">
      <c r="E11758" s="19"/>
    </row>
    <row r="11759" spans="5:5">
      <c r="E11759" s="19"/>
    </row>
    <row r="11760" spans="5:5">
      <c r="E11760" s="19"/>
    </row>
    <row r="11761" spans="5:5">
      <c r="E11761" s="19"/>
    </row>
    <row r="11762" spans="5:5">
      <c r="E11762" s="19"/>
    </row>
    <row r="11763" spans="5:5">
      <c r="E11763" s="19"/>
    </row>
    <row r="11764" spans="5:5">
      <c r="E11764" s="19"/>
    </row>
    <row r="11765" spans="5:5">
      <c r="E11765" s="19"/>
    </row>
    <row r="11766" spans="5:5">
      <c r="E11766" s="19"/>
    </row>
    <row r="11767" spans="5:5">
      <c r="E11767" s="19"/>
    </row>
    <row r="11768" spans="5:5">
      <c r="E11768" s="19"/>
    </row>
    <row r="11769" spans="5:5">
      <c r="E11769" s="19"/>
    </row>
    <row r="11770" spans="5:5">
      <c r="E11770" s="19"/>
    </row>
    <row r="11771" spans="5:5">
      <c r="E11771" s="19"/>
    </row>
    <row r="11772" spans="5:5">
      <c r="E11772" s="19"/>
    </row>
    <row r="11773" spans="5:5">
      <c r="E11773" s="19"/>
    </row>
    <row r="11774" spans="5:5">
      <c r="E11774" s="19"/>
    </row>
    <row r="11775" spans="5:5">
      <c r="E11775" s="19"/>
    </row>
    <row r="11776" spans="5:5">
      <c r="E11776" s="19"/>
    </row>
    <row r="11777" spans="5:5">
      <c r="E11777" s="19"/>
    </row>
    <row r="11778" spans="5:5">
      <c r="E11778" s="19"/>
    </row>
    <row r="11779" spans="5:5">
      <c r="E11779" s="19"/>
    </row>
    <row r="11780" spans="5:5">
      <c r="E11780" s="19"/>
    </row>
    <row r="11781" spans="5:5">
      <c r="E11781" s="19"/>
    </row>
    <row r="11782" spans="5:5">
      <c r="E11782" s="19"/>
    </row>
    <row r="11783" spans="5:5">
      <c r="E11783" s="19"/>
    </row>
    <row r="11784" spans="5:5">
      <c r="E11784" s="19"/>
    </row>
    <row r="11785" spans="5:5">
      <c r="E11785" s="19"/>
    </row>
    <row r="11786" spans="5:5">
      <c r="E11786" s="19"/>
    </row>
    <row r="11787" spans="5:5">
      <c r="E11787" s="19"/>
    </row>
    <row r="11788" spans="5:5">
      <c r="E11788" s="19"/>
    </row>
    <row r="11789" spans="5:5">
      <c r="E11789" s="19"/>
    </row>
    <row r="11790" spans="5:5">
      <c r="E11790" s="19"/>
    </row>
    <row r="11791" spans="5:5">
      <c r="E11791" s="19"/>
    </row>
    <row r="11792" spans="5:5">
      <c r="E11792" s="19"/>
    </row>
    <row r="11793" spans="5:5">
      <c r="E11793" s="19"/>
    </row>
    <row r="11794" spans="5:5">
      <c r="E11794" s="19"/>
    </row>
    <row r="11795" spans="5:5">
      <c r="E11795" s="19"/>
    </row>
    <row r="11796" spans="5:5">
      <c r="E11796" s="19"/>
    </row>
    <row r="11797" spans="5:5">
      <c r="E11797" s="19"/>
    </row>
    <row r="11798" spans="5:5">
      <c r="E11798" s="19"/>
    </row>
    <row r="11799" spans="5:5">
      <c r="E11799" s="19"/>
    </row>
    <row r="11800" spans="5:5">
      <c r="E11800" s="19"/>
    </row>
    <row r="11801" spans="5:5">
      <c r="E11801" s="19"/>
    </row>
    <row r="11802" spans="5:5">
      <c r="E11802" s="19"/>
    </row>
    <row r="11803" spans="5:5">
      <c r="E11803" s="19"/>
    </row>
    <row r="11804" spans="5:5">
      <c r="E11804" s="19"/>
    </row>
    <row r="11805" spans="5:5">
      <c r="E11805" s="19"/>
    </row>
    <row r="11806" spans="5:5">
      <c r="E11806" s="19"/>
    </row>
    <row r="11807" spans="5:5">
      <c r="E11807" s="19"/>
    </row>
    <row r="11808" spans="5:5">
      <c r="E11808" s="19"/>
    </row>
    <row r="11809" spans="5:5">
      <c r="E11809" s="19"/>
    </row>
    <row r="11810" spans="5:5">
      <c r="E11810" s="19"/>
    </row>
    <row r="11811" spans="5:5">
      <c r="E11811" s="19"/>
    </row>
    <row r="11812" spans="5:5">
      <c r="E11812" s="19"/>
    </row>
    <row r="11813" spans="5:5">
      <c r="E11813" s="19"/>
    </row>
    <row r="11814" spans="5:5">
      <c r="E11814" s="19"/>
    </row>
    <row r="11815" spans="5:5">
      <c r="E11815" s="19"/>
    </row>
    <row r="11816" spans="5:5">
      <c r="E11816" s="19"/>
    </row>
    <row r="11817" spans="5:5">
      <c r="E11817" s="19"/>
    </row>
    <row r="11818" spans="5:5">
      <c r="E11818" s="19"/>
    </row>
    <row r="11819" spans="5:5">
      <c r="E11819" s="19"/>
    </row>
    <row r="11820" spans="5:5">
      <c r="E11820" s="19"/>
    </row>
    <row r="11821" spans="5:5">
      <c r="E11821" s="19"/>
    </row>
    <row r="11822" spans="5:5">
      <c r="E11822" s="19"/>
    </row>
    <row r="11823" spans="5:5">
      <c r="E11823" s="19"/>
    </row>
    <row r="11824" spans="5:5">
      <c r="E11824" s="19"/>
    </row>
    <row r="11825" spans="5:5">
      <c r="E11825" s="19"/>
    </row>
    <row r="11826" spans="5:5">
      <c r="E11826" s="19"/>
    </row>
    <row r="11827" spans="5:5">
      <c r="E11827" s="19"/>
    </row>
    <row r="11828" spans="5:5">
      <c r="E11828" s="19"/>
    </row>
    <row r="11829" spans="5:5">
      <c r="E11829" s="19"/>
    </row>
    <row r="11830" spans="5:5">
      <c r="E11830" s="19"/>
    </row>
    <row r="11831" spans="5:5">
      <c r="E11831" s="19"/>
    </row>
    <row r="11832" spans="5:5">
      <c r="E11832" s="19"/>
    </row>
    <row r="11833" spans="5:5">
      <c r="E11833" s="19"/>
    </row>
    <row r="11834" spans="5:5">
      <c r="E11834" s="19"/>
    </row>
    <row r="11835" spans="5:5">
      <c r="E11835" s="19"/>
    </row>
    <row r="11836" spans="5:5">
      <c r="E11836" s="19"/>
    </row>
    <row r="11837" spans="5:5">
      <c r="E11837" s="19"/>
    </row>
    <row r="11838" spans="5:5">
      <c r="E11838" s="19"/>
    </row>
    <row r="11839" spans="5:5">
      <c r="E11839" s="19"/>
    </row>
    <row r="11840" spans="5:5">
      <c r="E11840" s="19"/>
    </row>
    <row r="11841" spans="5:5">
      <c r="E11841" s="19"/>
    </row>
    <row r="11842" spans="5:5">
      <c r="E11842" s="19"/>
    </row>
    <row r="11843" spans="5:5">
      <c r="E11843" s="19"/>
    </row>
    <row r="11844" spans="5:5">
      <c r="E11844" s="19"/>
    </row>
    <row r="11845" spans="5:5">
      <c r="E11845" s="19"/>
    </row>
    <row r="11846" spans="5:5">
      <c r="E11846" s="19"/>
    </row>
    <row r="11847" spans="5:5">
      <c r="E11847" s="19"/>
    </row>
    <row r="11848" spans="5:5">
      <c r="E11848" s="19"/>
    </row>
    <row r="11849" spans="5:5">
      <c r="E11849" s="19"/>
    </row>
    <row r="11850" spans="5:5">
      <c r="E11850" s="19"/>
    </row>
    <row r="11851" spans="5:5">
      <c r="E11851" s="19"/>
    </row>
    <row r="11852" spans="5:5">
      <c r="E11852" s="19"/>
    </row>
    <row r="11853" spans="5:5">
      <c r="E11853" s="19"/>
    </row>
    <row r="11854" spans="5:5">
      <c r="E11854" s="19"/>
    </row>
    <row r="11855" spans="5:5">
      <c r="E11855" s="19"/>
    </row>
    <row r="11856" spans="5:5">
      <c r="E11856" s="19"/>
    </row>
    <row r="11857" spans="5:5">
      <c r="E11857" s="19"/>
    </row>
    <row r="11858" spans="5:5">
      <c r="E11858" s="19"/>
    </row>
    <row r="11859" spans="5:5">
      <c r="E11859" s="19"/>
    </row>
    <row r="11860" spans="5:5">
      <c r="E11860" s="19"/>
    </row>
    <row r="11861" spans="5:5">
      <c r="E11861" s="19"/>
    </row>
    <row r="11862" spans="5:5">
      <c r="E11862" s="19"/>
    </row>
    <row r="11863" spans="5:5">
      <c r="E11863" s="19"/>
    </row>
    <row r="11864" spans="5:5">
      <c r="E11864" s="19"/>
    </row>
    <row r="11865" spans="5:5">
      <c r="E11865" s="19"/>
    </row>
    <row r="11866" spans="5:5">
      <c r="E11866" s="19"/>
    </row>
    <row r="11867" spans="5:5">
      <c r="E11867" s="19"/>
    </row>
    <row r="11868" spans="5:5">
      <c r="E11868" s="19"/>
    </row>
    <row r="11869" spans="5:5">
      <c r="E11869" s="19"/>
    </row>
    <row r="11870" spans="5:5">
      <c r="E11870" s="19"/>
    </row>
    <row r="11871" spans="5:5">
      <c r="E11871" s="19"/>
    </row>
    <row r="11872" spans="5:5">
      <c r="E11872" s="19"/>
    </row>
    <row r="11873" spans="5:5">
      <c r="E11873" s="19"/>
    </row>
    <row r="11874" spans="5:5">
      <c r="E11874" s="19"/>
    </row>
    <row r="11875" spans="5:5">
      <c r="E11875" s="19"/>
    </row>
    <row r="11876" spans="5:5">
      <c r="E11876" s="19"/>
    </row>
    <row r="11877" spans="5:5">
      <c r="E11877" s="19"/>
    </row>
    <row r="11878" spans="5:5">
      <c r="E11878" s="19"/>
    </row>
    <row r="11879" spans="5:5">
      <c r="E11879" s="19"/>
    </row>
    <row r="11880" spans="5:5">
      <c r="E11880" s="19"/>
    </row>
    <row r="11881" spans="5:5">
      <c r="E11881" s="19"/>
    </row>
    <row r="11882" spans="5:5">
      <c r="E11882" s="19"/>
    </row>
    <row r="11883" spans="5:5">
      <c r="E11883" s="19"/>
    </row>
    <row r="11884" spans="5:5">
      <c r="E11884" s="19"/>
    </row>
    <row r="11885" spans="5:5">
      <c r="E11885" s="19"/>
    </row>
    <row r="11886" spans="5:5">
      <c r="E11886" s="19"/>
    </row>
    <row r="11887" spans="5:5">
      <c r="E11887" s="19"/>
    </row>
    <row r="11888" spans="5:5">
      <c r="E11888" s="19"/>
    </row>
    <row r="11889" spans="5:5">
      <c r="E11889" s="19"/>
    </row>
    <row r="11890" spans="5:5">
      <c r="E11890" s="19"/>
    </row>
    <row r="11891" spans="5:5">
      <c r="E11891" s="19"/>
    </row>
    <row r="11892" spans="5:5">
      <c r="E11892" s="19"/>
    </row>
    <row r="11893" spans="5:5">
      <c r="E11893" s="19"/>
    </row>
    <row r="11894" spans="5:5">
      <c r="E11894" s="19"/>
    </row>
    <row r="11895" spans="5:5">
      <c r="E11895" s="19"/>
    </row>
    <row r="11896" spans="5:5">
      <c r="E11896" s="19"/>
    </row>
    <row r="11897" spans="5:5">
      <c r="E11897" s="19"/>
    </row>
    <row r="11898" spans="5:5">
      <c r="E11898" s="19"/>
    </row>
    <row r="11899" spans="5:5">
      <c r="E11899" s="19"/>
    </row>
    <row r="11900" spans="5:5">
      <c r="E11900" s="19"/>
    </row>
    <row r="11901" spans="5:5">
      <c r="E11901" s="19"/>
    </row>
    <row r="11902" spans="5:5">
      <c r="E11902" s="19"/>
    </row>
    <row r="11903" spans="5:5">
      <c r="E11903" s="19"/>
    </row>
    <row r="11904" spans="5:5">
      <c r="E11904" s="19"/>
    </row>
    <row r="11905" spans="5:5">
      <c r="E11905" s="19"/>
    </row>
    <row r="11906" spans="5:5">
      <c r="E11906" s="19"/>
    </row>
    <row r="11907" spans="5:5">
      <c r="E11907" s="19"/>
    </row>
    <row r="11908" spans="5:5">
      <c r="E11908" s="19"/>
    </row>
    <row r="11909" spans="5:5">
      <c r="E11909" s="19"/>
    </row>
    <row r="11910" spans="5:5">
      <c r="E11910" s="19"/>
    </row>
    <row r="11911" spans="5:5">
      <c r="E11911" s="19"/>
    </row>
    <row r="11912" spans="5:5">
      <c r="E11912" s="19"/>
    </row>
    <row r="11913" spans="5:5">
      <c r="E11913" s="19"/>
    </row>
    <row r="11914" spans="5:5">
      <c r="E11914" s="19"/>
    </row>
    <row r="11915" spans="5:5">
      <c r="E11915" s="19"/>
    </row>
    <row r="11916" spans="5:5">
      <c r="E11916" s="19"/>
    </row>
    <row r="11917" spans="5:5">
      <c r="E11917" s="19"/>
    </row>
    <row r="11918" spans="5:5">
      <c r="E11918" s="19"/>
    </row>
    <row r="11919" spans="5:5">
      <c r="E11919" s="19"/>
    </row>
    <row r="11920" spans="5:5">
      <c r="E11920" s="19"/>
    </row>
    <row r="11921" spans="5:5">
      <c r="E11921" s="19"/>
    </row>
    <row r="11922" spans="5:5">
      <c r="E11922" s="19"/>
    </row>
    <row r="11923" spans="5:5">
      <c r="E11923" s="19"/>
    </row>
    <row r="11924" spans="5:5">
      <c r="E11924" s="19"/>
    </row>
    <row r="11925" spans="5:5">
      <c r="E11925" s="19"/>
    </row>
    <row r="11926" spans="5:5">
      <c r="E11926" s="19"/>
    </row>
    <row r="11927" spans="5:5">
      <c r="E11927" s="19"/>
    </row>
    <row r="11928" spans="5:5">
      <c r="E11928" s="19"/>
    </row>
    <row r="11929" spans="5:5">
      <c r="E11929" s="19"/>
    </row>
    <row r="11930" spans="5:5">
      <c r="E11930" s="19"/>
    </row>
    <row r="11931" spans="5:5">
      <c r="E11931" s="19"/>
    </row>
    <row r="11932" spans="5:5">
      <c r="E11932" s="19"/>
    </row>
    <row r="11933" spans="5:5">
      <c r="E11933" s="19"/>
    </row>
    <row r="11934" spans="5:5">
      <c r="E11934" s="19"/>
    </row>
    <row r="11935" spans="5:5">
      <c r="E11935" s="19"/>
    </row>
    <row r="11936" spans="5:5">
      <c r="E11936" s="19"/>
    </row>
    <row r="11937" spans="5:5">
      <c r="E11937" s="19"/>
    </row>
    <row r="11938" spans="5:5">
      <c r="E11938" s="19"/>
    </row>
    <row r="11939" spans="5:5">
      <c r="E11939" s="19"/>
    </row>
    <row r="11940" spans="5:5">
      <c r="E11940" s="19"/>
    </row>
    <row r="11941" spans="5:5">
      <c r="E11941" s="19"/>
    </row>
    <row r="11942" spans="5:5">
      <c r="E11942" s="19"/>
    </row>
    <row r="11943" spans="5:5">
      <c r="E11943" s="19"/>
    </row>
    <row r="11944" spans="5:5">
      <c r="E11944" s="19"/>
    </row>
    <row r="11945" spans="5:5">
      <c r="E11945" s="19"/>
    </row>
    <row r="11946" spans="5:5">
      <c r="E11946" s="19"/>
    </row>
    <row r="11947" spans="5:5">
      <c r="E11947" s="19"/>
    </row>
    <row r="11948" spans="5:5">
      <c r="E11948" s="19"/>
    </row>
    <row r="11949" spans="5:5">
      <c r="E11949" s="19"/>
    </row>
    <row r="11950" spans="5:5">
      <c r="E11950" s="19"/>
    </row>
    <row r="11951" spans="5:5">
      <c r="E11951" s="19"/>
    </row>
    <row r="11952" spans="5:5">
      <c r="E11952" s="19"/>
    </row>
    <row r="11953" spans="5:5">
      <c r="E11953" s="19"/>
    </row>
    <row r="11954" spans="5:5">
      <c r="E11954" s="19"/>
    </row>
    <row r="11955" spans="5:5">
      <c r="E11955" s="19"/>
    </row>
    <row r="11956" spans="5:5">
      <c r="E11956" s="19"/>
    </row>
    <row r="11957" spans="5:5">
      <c r="E11957" s="19"/>
    </row>
    <row r="11958" spans="5:5">
      <c r="E11958" s="19"/>
    </row>
    <row r="11959" spans="5:5">
      <c r="E11959" s="19"/>
    </row>
    <row r="11960" spans="5:5">
      <c r="E11960" s="19"/>
    </row>
    <row r="11961" spans="5:5">
      <c r="E11961" s="19"/>
    </row>
    <row r="11962" spans="5:5">
      <c r="E11962" s="19"/>
    </row>
    <row r="11963" spans="5:5">
      <c r="E11963" s="19"/>
    </row>
    <row r="11964" spans="5:5">
      <c r="E11964" s="19"/>
    </row>
    <row r="11965" spans="5:5">
      <c r="E11965" s="19"/>
    </row>
    <row r="11966" spans="5:5">
      <c r="E11966" s="19"/>
    </row>
    <row r="11967" spans="5:5">
      <c r="E11967" s="19"/>
    </row>
    <row r="11968" spans="5:5">
      <c r="E11968" s="19"/>
    </row>
    <row r="11969" spans="5:5">
      <c r="E11969" s="19"/>
    </row>
    <row r="11970" spans="5:5">
      <c r="E11970" s="19"/>
    </row>
    <row r="11971" spans="5:5">
      <c r="E11971" s="19"/>
    </row>
    <row r="11972" spans="5:5">
      <c r="E11972" s="19"/>
    </row>
    <row r="11973" spans="5:5">
      <c r="E11973" s="19"/>
    </row>
    <row r="11974" spans="5:5">
      <c r="E11974" s="19"/>
    </row>
    <row r="11975" spans="5:5">
      <c r="E11975" s="19"/>
    </row>
    <row r="11976" spans="5:5">
      <c r="E11976" s="19"/>
    </row>
    <row r="11977" spans="5:5">
      <c r="E11977" s="19"/>
    </row>
    <row r="11978" spans="5:5">
      <c r="E11978" s="19"/>
    </row>
    <row r="11979" spans="5:5">
      <c r="E11979" s="19"/>
    </row>
    <row r="11980" spans="5:5">
      <c r="E11980" s="19"/>
    </row>
    <row r="11981" spans="5:5">
      <c r="E11981" s="19"/>
    </row>
    <row r="11982" spans="5:5">
      <c r="E11982" s="19"/>
    </row>
    <row r="11983" spans="5:5">
      <c r="E11983" s="19"/>
    </row>
    <row r="11984" spans="5:5">
      <c r="E11984" s="19"/>
    </row>
    <row r="11985" spans="5:5">
      <c r="E11985" s="19"/>
    </row>
    <row r="11986" spans="5:5">
      <c r="E11986" s="19"/>
    </row>
    <row r="11987" spans="5:5">
      <c r="E11987" s="19"/>
    </row>
    <row r="11988" spans="5:5">
      <c r="E11988" s="19"/>
    </row>
    <row r="11989" spans="5:5">
      <c r="E11989" s="19"/>
    </row>
    <row r="11990" spans="5:5">
      <c r="E11990" s="19"/>
    </row>
    <row r="11991" spans="5:5">
      <c r="E11991" s="19"/>
    </row>
    <row r="11992" spans="5:5">
      <c r="E11992" s="19"/>
    </row>
    <row r="11993" spans="5:5">
      <c r="E11993" s="19"/>
    </row>
    <row r="11994" spans="5:5">
      <c r="E11994" s="19"/>
    </row>
    <row r="11995" spans="5:5">
      <c r="E11995" s="19"/>
    </row>
    <row r="11996" spans="5:5">
      <c r="E11996" s="19"/>
    </row>
    <row r="11997" spans="5:5">
      <c r="E11997" s="19"/>
    </row>
    <row r="11998" spans="5:5">
      <c r="E11998" s="19"/>
    </row>
    <row r="11999" spans="5:5">
      <c r="E11999" s="19"/>
    </row>
    <row r="12000" spans="5:5">
      <c r="E12000" s="19"/>
    </row>
    <row r="12001" spans="5:5">
      <c r="E12001" s="19"/>
    </row>
    <row r="12002" spans="5:5">
      <c r="E12002" s="19"/>
    </row>
    <row r="12003" spans="5:5">
      <c r="E12003" s="19"/>
    </row>
    <row r="12004" spans="5:5">
      <c r="E12004" s="19"/>
    </row>
    <row r="12005" spans="5:5">
      <c r="E12005" s="19"/>
    </row>
    <row r="12006" spans="5:5">
      <c r="E12006" s="19"/>
    </row>
    <row r="12007" spans="5:5">
      <c r="E12007" s="19"/>
    </row>
    <row r="12008" spans="5:5">
      <c r="E12008" s="19"/>
    </row>
    <row r="12009" spans="5:5">
      <c r="E12009" s="19"/>
    </row>
    <row r="12010" spans="5:5">
      <c r="E12010" s="19"/>
    </row>
    <row r="12011" spans="5:5">
      <c r="E12011" s="19"/>
    </row>
    <row r="12012" spans="5:5">
      <c r="E12012" s="19"/>
    </row>
    <row r="12013" spans="5:5">
      <c r="E12013" s="19"/>
    </row>
    <row r="12014" spans="5:5">
      <c r="E12014" s="19"/>
    </row>
    <row r="12015" spans="5:5">
      <c r="E12015" s="19"/>
    </row>
    <row r="12016" spans="5:5">
      <c r="E12016" s="19"/>
    </row>
    <row r="12017" spans="5:5">
      <c r="E12017" s="19"/>
    </row>
    <row r="12018" spans="5:5">
      <c r="E12018" s="19"/>
    </row>
    <row r="12019" spans="5:5">
      <c r="E12019" s="19"/>
    </row>
    <row r="12020" spans="5:5">
      <c r="E12020" s="19"/>
    </row>
    <row r="12021" spans="5:5">
      <c r="E12021" s="19"/>
    </row>
    <row r="12022" spans="5:5">
      <c r="E12022" s="19"/>
    </row>
    <row r="12023" spans="5:5">
      <c r="E12023" s="19"/>
    </row>
    <row r="12024" spans="5:5">
      <c r="E12024" s="19"/>
    </row>
    <row r="12025" spans="5:5">
      <c r="E12025" s="19"/>
    </row>
    <row r="12026" spans="5:5">
      <c r="E12026" s="19"/>
    </row>
    <row r="12027" spans="5:5">
      <c r="E12027" s="19"/>
    </row>
    <row r="12028" spans="5:5">
      <c r="E12028" s="19"/>
    </row>
    <row r="12029" spans="5:5">
      <c r="E12029" s="19"/>
    </row>
    <row r="12030" spans="5:5">
      <c r="E12030" s="19"/>
    </row>
    <row r="12031" spans="5:5">
      <c r="E12031" s="19"/>
    </row>
    <row r="12032" spans="5:5">
      <c r="E12032" s="19"/>
    </row>
    <row r="12033" spans="5:5">
      <c r="E12033" s="19"/>
    </row>
    <row r="12034" spans="5:5">
      <c r="E12034" s="19"/>
    </row>
    <row r="12035" spans="5:5">
      <c r="E12035" s="19"/>
    </row>
    <row r="12036" spans="5:5">
      <c r="E12036" s="19"/>
    </row>
    <row r="12037" spans="5:5">
      <c r="E12037" s="19"/>
    </row>
    <row r="12038" spans="5:5">
      <c r="E12038" s="19"/>
    </row>
    <row r="12039" spans="5:5">
      <c r="E12039" s="19"/>
    </row>
    <row r="12040" spans="5:5">
      <c r="E12040" s="19"/>
    </row>
    <row r="12041" spans="5:5">
      <c r="E12041" s="19"/>
    </row>
    <row r="12042" spans="5:5">
      <c r="E12042" s="19"/>
    </row>
    <row r="12043" spans="5:5">
      <c r="E12043" s="19"/>
    </row>
    <row r="12044" spans="5:5">
      <c r="E12044" s="19"/>
    </row>
    <row r="12045" spans="5:5">
      <c r="E12045" s="19"/>
    </row>
    <row r="12046" spans="5:5">
      <c r="E12046" s="19"/>
    </row>
    <row r="12047" spans="5:5">
      <c r="E12047" s="19"/>
    </row>
    <row r="12048" spans="5:5">
      <c r="E12048" s="19"/>
    </row>
    <row r="12049" spans="5:5">
      <c r="E12049" s="19"/>
    </row>
    <row r="12050" spans="5:5">
      <c r="E12050" s="19"/>
    </row>
    <row r="12051" spans="5:5">
      <c r="E12051" s="19"/>
    </row>
    <row r="12052" spans="5:5">
      <c r="E12052" s="19"/>
    </row>
    <row r="12053" spans="5:5">
      <c r="E12053" s="19"/>
    </row>
    <row r="12054" spans="5:5">
      <c r="E12054" s="19"/>
    </row>
    <row r="12055" spans="5:5">
      <c r="E12055" s="19"/>
    </row>
    <row r="12056" spans="5:5">
      <c r="E12056" s="19"/>
    </row>
    <row r="12057" spans="5:5">
      <c r="E12057" s="19"/>
    </row>
    <row r="12058" spans="5:5">
      <c r="E12058" s="19"/>
    </row>
    <row r="12059" spans="5:5">
      <c r="E12059" s="19"/>
    </row>
    <row r="12060" spans="5:5">
      <c r="E12060" s="19"/>
    </row>
    <row r="12061" spans="5:5">
      <c r="E12061" s="19"/>
    </row>
    <row r="12062" spans="5:5">
      <c r="E12062" s="19"/>
    </row>
    <row r="12063" spans="5:5">
      <c r="E12063" s="19"/>
    </row>
    <row r="12064" spans="5:5">
      <c r="E12064" s="19"/>
    </row>
    <row r="12065" spans="5:5">
      <c r="E12065" s="19"/>
    </row>
    <row r="12066" spans="5:5">
      <c r="E12066" s="19"/>
    </row>
    <row r="12067" spans="5:5">
      <c r="E12067" s="19"/>
    </row>
    <row r="12068" spans="5:5">
      <c r="E12068" s="19"/>
    </row>
    <row r="12069" spans="5:5">
      <c r="E12069" s="19"/>
    </row>
    <row r="12070" spans="5:5">
      <c r="E12070" s="19"/>
    </row>
    <row r="12071" spans="5:5">
      <c r="E12071" s="19"/>
    </row>
    <row r="12072" spans="5:5">
      <c r="E12072" s="19"/>
    </row>
    <row r="12073" spans="5:5">
      <c r="E12073" s="19"/>
    </row>
    <row r="12074" spans="5:5">
      <c r="E12074" s="19"/>
    </row>
    <row r="12075" spans="5:5">
      <c r="E12075" s="19"/>
    </row>
    <row r="12076" spans="5:5">
      <c r="E12076" s="19"/>
    </row>
    <row r="12077" spans="5:5">
      <c r="E12077" s="19"/>
    </row>
    <row r="12078" spans="5:5">
      <c r="E12078" s="19"/>
    </row>
    <row r="12079" spans="5:5">
      <c r="E12079" s="19"/>
    </row>
    <row r="12080" spans="5:5">
      <c r="E12080" s="19"/>
    </row>
    <row r="12081" spans="5:5">
      <c r="E12081" s="19"/>
    </row>
    <row r="12082" spans="5:5">
      <c r="E12082" s="19"/>
    </row>
    <row r="12083" spans="5:5">
      <c r="E12083" s="19"/>
    </row>
    <row r="12084" spans="5:5">
      <c r="E12084" s="19"/>
    </row>
    <row r="12085" spans="5:5">
      <c r="E12085" s="19"/>
    </row>
    <row r="12086" spans="5:5">
      <c r="E12086" s="19"/>
    </row>
    <row r="12087" spans="5:5">
      <c r="E12087" s="19"/>
    </row>
    <row r="12088" spans="5:5">
      <c r="E12088" s="19"/>
    </row>
    <row r="12089" spans="5:5">
      <c r="E12089" s="19"/>
    </row>
    <row r="12090" spans="5:5">
      <c r="E12090" s="19"/>
    </row>
    <row r="12091" spans="5:5">
      <c r="E12091" s="19"/>
    </row>
    <row r="12092" spans="5:5">
      <c r="E12092" s="19"/>
    </row>
    <row r="12093" spans="5:5">
      <c r="E12093" s="19"/>
    </row>
    <row r="12094" spans="5:5">
      <c r="E12094" s="19"/>
    </row>
    <row r="12095" spans="5:5">
      <c r="E12095" s="19"/>
    </row>
    <row r="12096" spans="5:5">
      <c r="E12096" s="19"/>
    </row>
    <row r="12097" spans="5:5">
      <c r="E12097" s="19"/>
    </row>
    <row r="12098" spans="5:5">
      <c r="E12098" s="19"/>
    </row>
    <row r="12099" spans="5:5">
      <c r="E12099" s="19"/>
    </row>
    <row r="12100" spans="5:5">
      <c r="E12100" s="19"/>
    </row>
    <row r="12101" spans="5:5">
      <c r="E12101" s="19"/>
    </row>
    <row r="12102" spans="5:5">
      <c r="E12102" s="19"/>
    </row>
    <row r="12103" spans="5:5">
      <c r="E12103" s="19"/>
    </row>
    <row r="12104" spans="5:5">
      <c r="E12104" s="19"/>
    </row>
    <row r="12105" spans="5:5">
      <c r="E12105" s="19"/>
    </row>
    <row r="12106" spans="5:5">
      <c r="E12106" s="19"/>
    </row>
    <row r="12107" spans="5:5">
      <c r="E12107" s="19"/>
    </row>
    <row r="12108" spans="5:5">
      <c r="E12108" s="19"/>
    </row>
    <row r="12109" spans="5:5">
      <c r="E12109" s="19"/>
    </row>
    <row r="12110" spans="5:5">
      <c r="E12110" s="19"/>
    </row>
    <row r="12111" spans="5:5">
      <c r="E12111" s="19"/>
    </row>
    <row r="12112" spans="5:5">
      <c r="E12112" s="19"/>
    </row>
    <row r="12113" spans="5:5">
      <c r="E12113" s="19"/>
    </row>
    <row r="12114" spans="5:5">
      <c r="E12114" s="19"/>
    </row>
    <row r="12115" spans="5:5">
      <c r="E12115" s="19"/>
    </row>
    <row r="12116" spans="5:5">
      <c r="E12116" s="19"/>
    </row>
    <row r="12117" spans="5:5">
      <c r="E12117" s="19"/>
    </row>
    <row r="12118" spans="5:5">
      <c r="E12118" s="19"/>
    </row>
    <row r="12119" spans="5:5">
      <c r="E12119" s="19"/>
    </row>
    <row r="12120" spans="5:5">
      <c r="E12120" s="19"/>
    </row>
    <row r="12121" spans="5:5">
      <c r="E12121" s="19"/>
    </row>
    <row r="12122" spans="5:5">
      <c r="E12122" s="19"/>
    </row>
    <row r="12123" spans="5:5">
      <c r="E12123" s="19"/>
    </row>
    <row r="12124" spans="5:5">
      <c r="E12124" s="19"/>
    </row>
    <row r="12125" spans="5:5">
      <c r="E12125" s="19"/>
    </row>
    <row r="12126" spans="5:5">
      <c r="E12126" s="19"/>
    </row>
    <row r="12127" spans="5:5">
      <c r="E12127" s="19"/>
    </row>
    <row r="12128" spans="5:5">
      <c r="E12128" s="19"/>
    </row>
    <row r="12129" spans="5:5">
      <c r="E12129" s="19"/>
    </row>
    <row r="12130" spans="5:5">
      <c r="E12130" s="19"/>
    </row>
    <row r="12131" spans="5:5">
      <c r="E12131" s="19"/>
    </row>
    <row r="12132" spans="5:5">
      <c r="E12132" s="19"/>
    </row>
    <row r="12133" spans="5:5">
      <c r="E12133" s="19"/>
    </row>
    <row r="12134" spans="5:5">
      <c r="E12134" s="19"/>
    </row>
    <row r="12135" spans="5:5">
      <c r="E12135" s="19"/>
    </row>
    <row r="12136" spans="5:5">
      <c r="E12136" s="19"/>
    </row>
    <row r="12137" spans="5:5">
      <c r="E12137" s="19"/>
    </row>
    <row r="12138" spans="5:5">
      <c r="E12138" s="19"/>
    </row>
    <row r="12139" spans="5:5">
      <c r="E12139" s="19"/>
    </row>
    <row r="12140" spans="5:5">
      <c r="E12140" s="19"/>
    </row>
    <row r="12141" spans="5:5">
      <c r="E12141" s="19"/>
    </row>
    <row r="12142" spans="5:5">
      <c r="E12142" s="19"/>
    </row>
    <row r="12143" spans="5:5">
      <c r="E12143" s="19"/>
    </row>
    <row r="12144" spans="5:5">
      <c r="E12144" s="19"/>
    </row>
    <row r="12145" spans="5:5">
      <c r="E12145" s="19"/>
    </row>
    <row r="12146" spans="5:5">
      <c r="E12146" s="19"/>
    </row>
    <row r="12147" spans="5:5">
      <c r="E12147" s="19"/>
    </row>
    <row r="12148" spans="5:5">
      <c r="E12148" s="19"/>
    </row>
    <row r="12149" spans="5:5">
      <c r="E12149" s="19"/>
    </row>
    <row r="12150" spans="5:5">
      <c r="E12150" s="19"/>
    </row>
    <row r="12151" spans="5:5">
      <c r="E12151" s="19"/>
    </row>
    <row r="12152" spans="5:5">
      <c r="E12152" s="19"/>
    </row>
    <row r="12153" spans="5:5">
      <c r="E12153" s="19"/>
    </row>
    <row r="12154" spans="5:5">
      <c r="E12154" s="19"/>
    </row>
    <row r="12155" spans="5:5">
      <c r="E12155" s="19"/>
    </row>
    <row r="12156" spans="5:5">
      <c r="E12156" s="19"/>
    </row>
    <row r="12157" spans="5:5">
      <c r="E12157" s="19"/>
    </row>
    <row r="12158" spans="5:5">
      <c r="E12158" s="19"/>
    </row>
    <row r="12159" spans="5:5">
      <c r="E12159" s="19"/>
    </row>
    <row r="12160" spans="5:5">
      <c r="E12160" s="19"/>
    </row>
    <row r="12161" spans="5:5">
      <c r="E12161" s="19"/>
    </row>
    <row r="12162" spans="5:5">
      <c r="E12162" s="19"/>
    </row>
    <row r="12163" spans="5:5">
      <c r="E12163" s="19"/>
    </row>
    <row r="12164" spans="5:5">
      <c r="E12164" s="19"/>
    </row>
    <row r="12165" spans="5:5">
      <c r="E12165" s="19"/>
    </row>
    <row r="12166" spans="5:5">
      <c r="E12166" s="19"/>
    </row>
    <row r="12167" spans="5:5">
      <c r="E12167" s="19"/>
    </row>
    <row r="12168" spans="5:5">
      <c r="E12168" s="19"/>
    </row>
    <row r="12169" spans="5:5">
      <c r="E12169" s="19"/>
    </row>
    <row r="12170" spans="5:5">
      <c r="E12170" s="19"/>
    </row>
    <row r="12171" spans="5:5">
      <c r="E12171" s="19"/>
    </row>
    <row r="12172" spans="5:5">
      <c r="E12172" s="19"/>
    </row>
    <row r="12173" spans="5:5">
      <c r="E12173" s="19"/>
    </row>
    <row r="12174" spans="5:5">
      <c r="E12174" s="19"/>
    </row>
    <row r="12175" spans="5:5">
      <c r="E12175" s="19"/>
    </row>
    <row r="12176" spans="5:5">
      <c r="E12176" s="19"/>
    </row>
    <row r="12177" spans="5:5">
      <c r="E12177" s="19"/>
    </row>
    <row r="12178" spans="5:5">
      <c r="E12178" s="19"/>
    </row>
    <row r="12179" spans="5:5">
      <c r="E12179" s="19"/>
    </row>
    <row r="12180" spans="5:5">
      <c r="E12180" s="19"/>
    </row>
    <row r="12181" spans="5:5">
      <c r="E12181" s="19"/>
    </row>
    <row r="12182" spans="5:5">
      <c r="E12182" s="19"/>
    </row>
    <row r="12183" spans="5:5">
      <c r="E12183" s="19"/>
    </row>
    <row r="12184" spans="5:5">
      <c r="E12184" s="19"/>
    </row>
    <row r="12185" spans="5:5">
      <c r="E12185" s="19"/>
    </row>
    <row r="12186" spans="5:5">
      <c r="E12186" s="19"/>
    </row>
    <row r="12187" spans="5:5">
      <c r="E12187" s="19"/>
    </row>
    <row r="12188" spans="5:5">
      <c r="E12188" s="19"/>
    </row>
    <row r="12189" spans="5:5">
      <c r="E12189" s="19"/>
    </row>
    <row r="12190" spans="5:5">
      <c r="E12190" s="19"/>
    </row>
    <row r="12191" spans="5:5">
      <c r="E12191" s="19"/>
    </row>
    <row r="12192" spans="5:5">
      <c r="E12192" s="19"/>
    </row>
    <row r="12193" spans="5:5">
      <c r="E12193" s="19"/>
    </row>
    <row r="12194" spans="5:5">
      <c r="E12194" s="19"/>
    </row>
    <row r="12195" spans="5:5">
      <c r="E12195" s="19"/>
    </row>
    <row r="12196" spans="5:5">
      <c r="E12196" s="19"/>
    </row>
    <row r="12197" spans="5:5">
      <c r="E12197" s="19"/>
    </row>
    <row r="12198" spans="5:5">
      <c r="E12198" s="19"/>
    </row>
    <row r="12199" spans="5:5">
      <c r="E12199" s="19"/>
    </row>
    <row r="12200" spans="5:5">
      <c r="E12200" s="19"/>
    </row>
    <row r="12201" spans="5:5">
      <c r="E12201" s="19"/>
    </row>
    <row r="12202" spans="5:5">
      <c r="E12202" s="19"/>
    </row>
    <row r="12203" spans="5:5">
      <c r="E12203" s="19"/>
    </row>
    <row r="12204" spans="5:5">
      <c r="E12204" s="19"/>
    </row>
    <row r="12205" spans="5:5">
      <c r="E12205" s="19"/>
    </row>
    <row r="12206" spans="5:5">
      <c r="E12206" s="19"/>
    </row>
    <row r="12207" spans="5:5">
      <c r="E12207" s="19"/>
    </row>
    <row r="12208" spans="5:5">
      <c r="E12208" s="19"/>
    </row>
    <row r="12209" spans="5:5">
      <c r="E12209" s="19"/>
    </row>
    <row r="12210" spans="5:5">
      <c r="E12210" s="19"/>
    </row>
    <row r="12211" spans="5:5">
      <c r="E12211" s="19"/>
    </row>
    <row r="12212" spans="5:5">
      <c r="E12212" s="19"/>
    </row>
    <row r="12213" spans="5:5">
      <c r="E12213" s="19"/>
    </row>
    <row r="12214" spans="5:5">
      <c r="E12214" s="19"/>
    </row>
    <row r="12215" spans="5:5">
      <c r="E12215" s="19"/>
    </row>
    <row r="12216" spans="5:5">
      <c r="E12216" s="19"/>
    </row>
    <row r="12217" spans="5:5">
      <c r="E12217" s="19"/>
    </row>
    <row r="12218" spans="5:5">
      <c r="E12218" s="19"/>
    </row>
    <row r="12219" spans="5:5">
      <c r="E12219" s="19"/>
    </row>
    <row r="12220" spans="5:5">
      <c r="E12220" s="19"/>
    </row>
    <row r="12221" spans="5:5">
      <c r="E12221" s="19"/>
    </row>
    <row r="12222" spans="5:5">
      <c r="E12222" s="19"/>
    </row>
    <row r="12223" spans="5:5">
      <c r="E12223" s="19"/>
    </row>
    <row r="12224" spans="5:5">
      <c r="E12224" s="19"/>
    </row>
    <row r="12225" spans="5:5">
      <c r="E12225" s="19"/>
    </row>
    <row r="12226" spans="5:5">
      <c r="E12226" s="19"/>
    </row>
    <row r="12227" spans="5:5">
      <c r="E12227" s="19"/>
    </row>
    <row r="12228" spans="5:5">
      <c r="E12228" s="19"/>
    </row>
    <row r="12229" spans="5:5">
      <c r="E12229" s="19"/>
    </row>
    <row r="12230" spans="5:5">
      <c r="E12230" s="19"/>
    </row>
    <row r="12231" spans="5:5">
      <c r="E12231" s="19"/>
    </row>
    <row r="12232" spans="5:5">
      <c r="E12232" s="19"/>
    </row>
    <row r="12233" spans="5:5">
      <c r="E12233" s="19"/>
    </row>
    <row r="12234" spans="5:5">
      <c r="E12234" s="19"/>
    </row>
    <row r="12235" spans="5:5">
      <c r="E12235" s="19"/>
    </row>
    <row r="12236" spans="5:5">
      <c r="E12236" s="19"/>
    </row>
    <row r="12237" spans="5:5">
      <c r="E12237" s="19"/>
    </row>
    <row r="12238" spans="5:5">
      <c r="E12238" s="19"/>
    </row>
    <row r="12239" spans="5:5">
      <c r="E12239" s="19"/>
    </row>
    <row r="12240" spans="5:5">
      <c r="E12240" s="19"/>
    </row>
    <row r="12241" spans="5:5">
      <c r="E12241" s="19"/>
    </row>
    <row r="12242" spans="5:5">
      <c r="E12242" s="19"/>
    </row>
    <row r="12243" spans="5:5">
      <c r="E12243" s="19"/>
    </row>
    <row r="12244" spans="5:5">
      <c r="E12244" s="19"/>
    </row>
    <row r="12245" spans="5:5">
      <c r="E12245" s="19"/>
    </row>
    <row r="12246" spans="5:5">
      <c r="E12246" s="19"/>
    </row>
    <row r="12247" spans="5:5">
      <c r="E12247" s="19"/>
    </row>
    <row r="12248" spans="5:5">
      <c r="E12248" s="19"/>
    </row>
    <row r="12249" spans="5:5">
      <c r="E12249" s="19"/>
    </row>
    <row r="12250" spans="5:5">
      <c r="E12250" s="19"/>
    </row>
    <row r="12251" spans="5:5">
      <c r="E12251" s="19"/>
    </row>
    <row r="12252" spans="5:5">
      <c r="E12252" s="19"/>
    </row>
    <row r="12253" spans="5:5">
      <c r="E12253" s="19"/>
    </row>
    <row r="12254" spans="5:5">
      <c r="E12254" s="19"/>
    </row>
    <row r="12255" spans="5:5">
      <c r="E12255" s="19"/>
    </row>
    <row r="12256" spans="5:5">
      <c r="E12256" s="19"/>
    </row>
    <row r="12257" spans="5:5">
      <c r="E12257" s="19"/>
    </row>
    <row r="12258" spans="5:5">
      <c r="E12258" s="19"/>
    </row>
    <row r="12259" spans="5:5">
      <c r="E12259" s="19"/>
    </row>
    <row r="12260" spans="5:5">
      <c r="E12260" s="19"/>
    </row>
    <row r="12261" spans="5:5">
      <c r="E12261" s="19"/>
    </row>
    <row r="12262" spans="5:5">
      <c r="E12262" s="19"/>
    </row>
    <row r="12263" spans="5:5">
      <c r="E12263" s="19"/>
    </row>
    <row r="12264" spans="5:5">
      <c r="E12264" s="19"/>
    </row>
    <row r="12265" spans="5:5">
      <c r="E12265" s="19"/>
    </row>
    <row r="12266" spans="5:5">
      <c r="E12266" s="19"/>
    </row>
    <row r="12267" spans="5:5">
      <c r="E12267" s="19"/>
    </row>
    <row r="12268" spans="5:5">
      <c r="E12268" s="19"/>
    </row>
    <row r="12269" spans="5:5">
      <c r="E12269" s="19"/>
    </row>
    <row r="12270" spans="5:5">
      <c r="E12270" s="19"/>
    </row>
    <row r="12271" spans="5:5">
      <c r="E12271" s="19"/>
    </row>
    <row r="12272" spans="5:5">
      <c r="E12272" s="19"/>
    </row>
    <row r="12273" spans="5:5">
      <c r="E12273" s="19"/>
    </row>
    <row r="12274" spans="5:5">
      <c r="E12274" s="19"/>
    </row>
    <row r="12275" spans="5:5">
      <c r="E12275" s="19"/>
    </row>
    <row r="12276" spans="5:5">
      <c r="E12276" s="19"/>
    </row>
    <row r="12277" spans="5:5">
      <c r="E12277" s="19"/>
    </row>
    <row r="12278" spans="5:5">
      <c r="E12278" s="19"/>
    </row>
    <row r="12279" spans="5:5">
      <c r="E12279" s="19"/>
    </row>
    <row r="12280" spans="5:5">
      <c r="E12280" s="19"/>
    </row>
    <row r="12281" spans="5:5">
      <c r="E12281" s="19"/>
    </row>
    <row r="12282" spans="5:5">
      <c r="E12282" s="19"/>
    </row>
    <row r="12283" spans="5:5">
      <c r="E12283" s="19"/>
    </row>
    <row r="12284" spans="5:5">
      <c r="E12284" s="19"/>
    </row>
    <row r="12285" spans="5:5">
      <c r="E12285" s="19"/>
    </row>
    <row r="12286" spans="5:5">
      <c r="E12286" s="19"/>
    </row>
    <row r="12287" spans="5:5">
      <c r="E12287" s="19"/>
    </row>
    <row r="12288" spans="5:5">
      <c r="E12288" s="19"/>
    </row>
    <row r="12289" spans="5:5">
      <c r="E12289" s="19"/>
    </row>
    <row r="12290" spans="5:5">
      <c r="E12290" s="19"/>
    </row>
    <row r="12291" spans="5:5">
      <c r="E12291" s="19"/>
    </row>
    <row r="12292" spans="5:5">
      <c r="E12292" s="19"/>
    </row>
    <row r="12293" spans="5:5">
      <c r="E12293" s="19"/>
    </row>
    <row r="12294" spans="5:5">
      <c r="E12294" s="19"/>
    </row>
    <row r="12295" spans="5:5">
      <c r="E12295" s="19"/>
    </row>
    <row r="12296" spans="5:5">
      <c r="E12296" s="19"/>
    </row>
    <row r="12297" spans="5:5">
      <c r="E12297" s="19"/>
    </row>
    <row r="12298" spans="5:5">
      <c r="E12298" s="19"/>
    </row>
    <row r="12299" spans="5:5">
      <c r="E12299" s="19"/>
    </row>
    <row r="12300" spans="5:5">
      <c r="E12300" s="19"/>
    </row>
    <row r="12301" spans="5:5">
      <c r="E12301" s="19"/>
    </row>
    <row r="12302" spans="5:5">
      <c r="E12302" s="19"/>
    </row>
    <row r="12303" spans="5:5">
      <c r="E12303" s="19"/>
    </row>
    <row r="12304" spans="5:5">
      <c r="E12304" s="19"/>
    </row>
    <row r="12305" spans="5:5">
      <c r="E12305" s="19"/>
    </row>
    <row r="12306" spans="5:5">
      <c r="E12306" s="19"/>
    </row>
    <row r="12307" spans="5:5">
      <c r="E12307" s="19"/>
    </row>
    <row r="12308" spans="5:5">
      <c r="E12308" s="19"/>
    </row>
    <row r="12309" spans="5:5">
      <c r="E12309" s="19"/>
    </row>
    <row r="12310" spans="5:5">
      <c r="E12310" s="19"/>
    </row>
    <row r="12311" spans="5:5">
      <c r="E12311" s="19"/>
    </row>
    <row r="12312" spans="5:5">
      <c r="E12312" s="19"/>
    </row>
    <row r="12313" spans="5:5">
      <c r="E12313" s="19"/>
    </row>
    <row r="12314" spans="5:5">
      <c r="E12314" s="19"/>
    </row>
    <row r="12315" spans="5:5">
      <c r="E12315" s="19"/>
    </row>
    <row r="12316" spans="5:5">
      <c r="E12316" s="19"/>
    </row>
    <row r="12317" spans="5:5">
      <c r="E12317" s="19"/>
    </row>
    <row r="12318" spans="5:5">
      <c r="E12318" s="19"/>
    </row>
    <row r="12319" spans="5:5">
      <c r="E12319" s="19"/>
    </row>
    <row r="12320" spans="5:5">
      <c r="E12320" s="19"/>
    </row>
    <row r="12321" spans="5:5">
      <c r="E12321" s="19"/>
    </row>
    <row r="12322" spans="5:5">
      <c r="E12322" s="19"/>
    </row>
    <row r="12323" spans="5:5">
      <c r="E12323" s="19"/>
    </row>
    <row r="12324" spans="5:5">
      <c r="E12324" s="19"/>
    </row>
    <row r="12325" spans="5:5">
      <c r="E12325" s="19"/>
    </row>
    <row r="12326" spans="5:5">
      <c r="E12326" s="19"/>
    </row>
    <row r="12327" spans="5:5">
      <c r="E12327" s="19"/>
    </row>
    <row r="12328" spans="5:5">
      <c r="E12328" s="19"/>
    </row>
    <row r="12329" spans="5:5">
      <c r="E12329" s="19"/>
    </row>
    <row r="12330" spans="5:5">
      <c r="E12330" s="19"/>
    </row>
    <row r="12331" spans="5:5">
      <c r="E12331" s="19"/>
    </row>
    <row r="12332" spans="5:5">
      <c r="E12332" s="19"/>
    </row>
    <row r="12333" spans="5:5">
      <c r="E12333" s="19"/>
    </row>
    <row r="12334" spans="5:5">
      <c r="E12334" s="19"/>
    </row>
    <row r="12335" spans="5:5">
      <c r="E12335" s="19"/>
    </row>
    <row r="12336" spans="5:5">
      <c r="E12336" s="19"/>
    </row>
    <row r="12337" spans="5:5">
      <c r="E12337" s="19"/>
    </row>
    <row r="12338" spans="5:5">
      <c r="E12338" s="19"/>
    </row>
    <row r="12339" spans="5:5">
      <c r="E12339" s="19"/>
    </row>
    <row r="12340" spans="5:5">
      <c r="E12340" s="19"/>
    </row>
    <row r="12341" spans="5:5">
      <c r="E12341" s="19"/>
    </row>
    <row r="12342" spans="5:5">
      <c r="E12342" s="19"/>
    </row>
    <row r="12343" spans="5:5">
      <c r="E12343" s="19"/>
    </row>
    <row r="12344" spans="5:5">
      <c r="E12344" s="19"/>
    </row>
    <row r="12345" spans="5:5">
      <c r="E12345" s="19"/>
    </row>
    <row r="12346" spans="5:5">
      <c r="E12346" s="19"/>
    </row>
    <row r="12347" spans="5:5">
      <c r="E12347" s="19"/>
    </row>
    <row r="12348" spans="5:5">
      <c r="E12348" s="19"/>
    </row>
    <row r="12349" spans="5:5">
      <c r="E12349" s="19"/>
    </row>
    <row r="12350" spans="5:5">
      <c r="E12350" s="19"/>
    </row>
    <row r="12351" spans="5:5">
      <c r="E12351" s="19"/>
    </row>
    <row r="12352" spans="5:5">
      <c r="E12352" s="19"/>
    </row>
    <row r="12353" spans="5:5">
      <c r="E12353" s="19"/>
    </row>
    <row r="12354" spans="5:5">
      <c r="E12354" s="19"/>
    </row>
    <row r="12355" spans="5:5">
      <c r="E12355" s="19"/>
    </row>
    <row r="12356" spans="5:5">
      <c r="E12356" s="19"/>
    </row>
    <row r="12357" spans="5:5">
      <c r="E12357" s="19"/>
    </row>
    <row r="12358" spans="5:5">
      <c r="E12358" s="19"/>
    </row>
    <row r="12359" spans="5:5">
      <c r="E12359" s="19"/>
    </row>
    <row r="12360" spans="5:5">
      <c r="E12360" s="19"/>
    </row>
    <row r="12361" spans="5:5">
      <c r="E12361" s="19"/>
    </row>
    <row r="12362" spans="5:5">
      <c r="E12362" s="19"/>
    </row>
    <row r="12363" spans="5:5">
      <c r="E12363" s="19"/>
    </row>
    <row r="12364" spans="5:5">
      <c r="E12364" s="19"/>
    </row>
    <row r="12365" spans="5:5">
      <c r="E12365" s="19"/>
    </row>
    <row r="12366" spans="5:5">
      <c r="E12366" s="19"/>
    </row>
    <row r="12367" spans="5:5">
      <c r="E12367" s="19"/>
    </row>
    <row r="12368" spans="5:5">
      <c r="E12368" s="19"/>
    </row>
    <row r="12369" spans="5:5">
      <c r="E12369" s="19"/>
    </row>
    <row r="12370" spans="5:5">
      <c r="E12370" s="19"/>
    </row>
    <row r="12371" spans="5:5">
      <c r="E12371" s="19"/>
    </row>
    <row r="12372" spans="5:5">
      <c r="E12372" s="19"/>
    </row>
    <row r="12373" spans="5:5">
      <c r="E12373" s="19"/>
    </row>
    <row r="12374" spans="5:5">
      <c r="E12374" s="19"/>
    </row>
    <row r="12375" spans="5:5">
      <c r="E12375" s="19"/>
    </row>
    <row r="12376" spans="5:5">
      <c r="E12376" s="19"/>
    </row>
    <row r="12377" spans="5:5">
      <c r="E12377" s="19"/>
    </row>
    <row r="12378" spans="5:5">
      <c r="E12378" s="19"/>
    </row>
    <row r="12379" spans="5:5">
      <c r="E12379" s="19"/>
    </row>
    <row r="12380" spans="5:5">
      <c r="E12380" s="19"/>
    </row>
    <row r="12381" spans="5:5">
      <c r="E12381" s="19"/>
    </row>
    <row r="12382" spans="5:5">
      <c r="E12382" s="19"/>
    </row>
    <row r="12383" spans="5:5">
      <c r="E12383" s="19"/>
    </row>
    <row r="12384" spans="5:5">
      <c r="E12384" s="19"/>
    </row>
    <row r="12385" spans="5:5">
      <c r="E12385" s="19"/>
    </row>
    <row r="12386" spans="5:5">
      <c r="E12386" s="19"/>
    </row>
    <row r="12387" spans="5:5">
      <c r="E12387" s="19"/>
    </row>
    <row r="12388" spans="5:5">
      <c r="E12388" s="19"/>
    </row>
    <row r="12389" spans="5:5">
      <c r="E12389" s="19"/>
    </row>
    <row r="12390" spans="5:5">
      <c r="E12390" s="19"/>
    </row>
    <row r="12391" spans="5:5">
      <c r="E12391" s="19"/>
    </row>
    <row r="12392" spans="5:5">
      <c r="E12392" s="19"/>
    </row>
    <row r="12393" spans="5:5">
      <c r="E12393" s="19"/>
    </row>
    <row r="12394" spans="5:5">
      <c r="E12394" s="19"/>
    </row>
    <row r="12395" spans="5:5">
      <c r="E12395" s="19"/>
    </row>
    <row r="12396" spans="5:5">
      <c r="E12396" s="19"/>
    </row>
    <row r="12397" spans="5:5">
      <c r="E12397" s="19"/>
    </row>
    <row r="12398" spans="5:5">
      <c r="E12398" s="19"/>
    </row>
    <row r="12399" spans="5:5">
      <c r="E12399" s="19"/>
    </row>
    <row r="12400" spans="5:5">
      <c r="E12400" s="19"/>
    </row>
    <row r="12401" spans="5:5">
      <c r="E12401" s="19"/>
    </row>
    <row r="12402" spans="5:5">
      <c r="E12402" s="19"/>
    </row>
    <row r="12403" spans="5:5">
      <c r="E12403" s="19"/>
    </row>
    <row r="12404" spans="5:5">
      <c r="E12404" s="19"/>
    </row>
    <row r="12405" spans="5:5">
      <c r="E12405" s="19"/>
    </row>
    <row r="12406" spans="5:5">
      <c r="E12406" s="19"/>
    </row>
    <row r="12407" spans="5:5">
      <c r="E12407" s="19"/>
    </row>
    <row r="12408" spans="5:5">
      <c r="E12408" s="19"/>
    </row>
    <row r="12409" spans="5:5">
      <c r="E12409" s="19"/>
    </row>
    <row r="12410" spans="5:5">
      <c r="E12410" s="19"/>
    </row>
    <row r="12411" spans="5:5">
      <c r="E12411" s="19"/>
    </row>
    <row r="12412" spans="5:5">
      <c r="E12412" s="19"/>
    </row>
    <row r="12413" spans="5:5">
      <c r="E12413" s="19"/>
    </row>
    <row r="12414" spans="5:5">
      <c r="E12414" s="19"/>
    </row>
    <row r="12415" spans="5:5">
      <c r="E12415" s="19"/>
    </row>
    <row r="12416" spans="5:5">
      <c r="E12416" s="19"/>
    </row>
    <row r="12417" spans="5:5">
      <c r="E12417" s="19"/>
    </row>
    <row r="12418" spans="5:5">
      <c r="E12418" s="19"/>
    </row>
    <row r="12419" spans="5:5">
      <c r="E12419" s="19"/>
    </row>
    <row r="12420" spans="5:5">
      <c r="E12420" s="19"/>
    </row>
    <row r="12421" spans="5:5">
      <c r="E12421" s="19"/>
    </row>
    <row r="12422" spans="5:5">
      <c r="E12422" s="19"/>
    </row>
    <row r="12423" spans="5:5">
      <c r="E12423" s="19"/>
    </row>
    <row r="12424" spans="5:5">
      <c r="E12424" s="19"/>
    </row>
    <row r="12425" spans="5:5">
      <c r="E12425" s="19"/>
    </row>
    <row r="12426" spans="5:5">
      <c r="E12426" s="19"/>
    </row>
    <row r="12427" spans="5:5">
      <c r="E12427" s="19"/>
    </row>
    <row r="12428" spans="5:5">
      <c r="E12428" s="19"/>
    </row>
    <row r="12429" spans="5:5">
      <c r="E12429" s="19"/>
    </row>
    <row r="12430" spans="5:5">
      <c r="E12430" s="19"/>
    </row>
    <row r="12431" spans="5:5">
      <c r="E12431" s="19"/>
    </row>
    <row r="12432" spans="5:5">
      <c r="E12432" s="19"/>
    </row>
    <row r="12433" spans="5:5">
      <c r="E12433" s="19"/>
    </row>
    <row r="12434" spans="5:5">
      <c r="E12434" s="19"/>
    </row>
    <row r="12435" spans="5:5">
      <c r="E12435" s="19"/>
    </row>
    <row r="12436" spans="5:5">
      <c r="E12436" s="19"/>
    </row>
    <row r="12437" spans="5:5">
      <c r="E12437" s="19"/>
    </row>
    <row r="12438" spans="5:5">
      <c r="E12438" s="19"/>
    </row>
    <row r="12439" spans="5:5">
      <c r="E12439" s="19"/>
    </row>
    <row r="12440" spans="5:5">
      <c r="E12440" s="19"/>
    </row>
    <row r="12441" spans="5:5">
      <c r="E12441" s="19"/>
    </row>
    <row r="12442" spans="5:5">
      <c r="E12442" s="19"/>
    </row>
    <row r="12443" spans="5:5">
      <c r="E12443" s="19"/>
    </row>
    <row r="12444" spans="5:5">
      <c r="E12444" s="19"/>
    </row>
    <row r="12445" spans="5:5">
      <c r="E12445" s="19"/>
    </row>
    <row r="12446" spans="5:5">
      <c r="E12446" s="19"/>
    </row>
    <row r="12447" spans="5:5">
      <c r="E12447" s="19"/>
    </row>
    <row r="12448" spans="5:5">
      <c r="E12448" s="19"/>
    </row>
    <row r="12449" spans="5:5">
      <c r="E12449" s="19"/>
    </row>
    <row r="12450" spans="5:5">
      <c r="E12450" s="19"/>
    </row>
    <row r="12451" spans="5:5">
      <c r="E12451" s="19"/>
    </row>
    <row r="12452" spans="5:5">
      <c r="E12452" s="19"/>
    </row>
    <row r="12453" spans="5:5">
      <c r="E12453" s="19"/>
    </row>
    <row r="12454" spans="5:5">
      <c r="E12454" s="19"/>
    </row>
    <row r="12455" spans="5:5">
      <c r="E12455" s="19"/>
    </row>
    <row r="12456" spans="5:5">
      <c r="E12456" s="19"/>
    </row>
    <row r="12457" spans="5:5">
      <c r="E12457" s="19"/>
    </row>
    <row r="12458" spans="5:5">
      <c r="E12458" s="19"/>
    </row>
    <row r="12459" spans="5:5">
      <c r="E12459" s="19"/>
    </row>
    <row r="12460" spans="5:5">
      <c r="E12460" s="19"/>
    </row>
    <row r="12461" spans="5:5">
      <c r="E12461" s="19"/>
    </row>
    <row r="12462" spans="5:5">
      <c r="E12462" s="19"/>
    </row>
    <row r="12463" spans="5:5">
      <c r="E12463" s="19"/>
    </row>
    <row r="12464" spans="5:5">
      <c r="E12464" s="19"/>
    </row>
    <row r="12465" spans="5:5">
      <c r="E12465" s="19"/>
    </row>
    <row r="12466" spans="5:5">
      <c r="E12466" s="19"/>
    </row>
    <row r="12467" spans="5:5">
      <c r="E12467" s="19"/>
    </row>
    <row r="12468" spans="5:5">
      <c r="E12468" s="19"/>
    </row>
    <row r="12469" spans="5:5">
      <c r="E12469" s="19"/>
    </row>
    <row r="12470" spans="5:5">
      <c r="E12470" s="19"/>
    </row>
    <row r="12471" spans="5:5">
      <c r="E12471" s="19"/>
    </row>
    <row r="12472" spans="5:5">
      <c r="E12472" s="19"/>
    </row>
    <row r="12473" spans="5:5">
      <c r="E12473" s="19"/>
    </row>
    <row r="12474" spans="5:5">
      <c r="E12474" s="19"/>
    </row>
    <row r="12475" spans="5:5">
      <c r="E12475" s="19"/>
    </row>
    <row r="12476" spans="5:5">
      <c r="E12476" s="19"/>
    </row>
    <row r="12477" spans="5:5">
      <c r="E12477" s="19"/>
    </row>
    <row r="12478" spans="5:5">
      <c r="E12478" s="19"/>
    </row>
    <row r="12479" spans="5:5">
      <c r="E12479" s="19"/>
    </row>
    <row r="12480" spans="5:5">
      <c r="E12480" s="19"/>
    </row>
    <row r="12481" spans="5:5">
      <c r="E12481" s="19"/>
    </row>
    <row r="12482" spans="5:5">
      <c r="E12482" s="19"/>
    </row>
    <row r="12483" spans="5:5">
      <c r="E12483" s="19"/>
    </row>
    <row r="12484" spans="5:5">
      <c r="E12484" s="19"/>
    </row>
    <row r="12485" spans="5:5">
      <c r="E12485" s="19"/>
    </row>
    <row r="12486" spans="5:5">
      <c r="E12486" s="19"/>
    </row>
    <row r="12487" spans="5:5">
      <c r="E12487" s="19"/>
    </row>
    <row r="12488" spans="5:5">
      <c r="E12488" s="19"/>
    </row>
    <row r="12489" spans="5:5">
      <c r="E12489" s="19"/>
    </row>
    <row r="12490" spans="5:5">
      <c r="E12490" s="19"/>
    </row>
    <row r="12491" spans="5:5">
      <c r="E12491" s="19"/>
    </row>
    <row r="12492" spans="5:5">
      <c r="E12492" s="19"/>
    </row>
    <row r="12493" spans="5:5">
      <c r="E12493" s="19"/>
    </row>
    <row r="12494" spans="5:5">
      <c r="E12494" s="19"/>
    </row>
    <row r="12495" spans="5:5">
      <c r="E12495" s="19"/>
    </row>
    <row r="12496" spans="5:5">
      <c r="E12496" s="19"/>
    </row>
    <row r="12497" spans="5:5">
      <c r="E12497" s="19"/>
    </row>
    <row r="12498" spans="5:5">
      <c r="E12498" s="19"/>
    </row>
    <row r="12499" spans="5:5">
      <c r="E12499" s="19"/>
    </row>
    <row r="12500" spans="5:5">
      <c r="E12500" s="19"/>
    </row>
    <row r="12501" spans="5:5">
      <c r="E12501" s="19"/>
    </row>
    <row r="12502" spans="5:5">
      <c r="E12502" s="19"/>
    </row>
    <row r="12503" spans="5:5">
      <c r="E12503" s="19"/>
    </row>
    <row r="12504" spans="5:5">
      <c r="E12504" s="19"/>
    </row>
    <row r="12505" spans="5:5">
      <c r="E12505" s="19"/>
    </row>
    <row r="12506" spans="5:5">
      <c r="E12506" s="19"/>
    </row>
    <row r="12507" spans="5:5">
      <c r="E12507" s="19"/>
    </row>
    <row r="12508" spans="5:5">
      <c r="E12508" s="19"/>
    </row>
    <row r="12509" spans="5:5">
      <c r="E12509" s="19"/>
    </row>
    <row r="12510" spans="5:5">
      <c r="E12510" s="19"/>
    </row>
    <row r="12511" spans="5:5">
      <c r="E12511" s="19"/>
    </row>
    <row r="12512" spans="5:5">
      <c r="E12512" s="19"/>
    </row>
    <row r="12513" spans="5:5">
      <c r="E12513" s="19"/>
    </row>
    <row r="12514" spans="5:5">
      <c r="E12514" s="19"/>
    </row>
    <row r="12515" spans="5:5">
      <c r="E12515" s="19"/>
    </row>
    <row r="12516" spans="5:5">
      <c r="E12516" s="19"/>
    </row>
    <row r="12517" spans="5:5">
      <c r="E12517" s="19"/>
    </row>
    <row r="12518" spans="5:5">
      <c r="E12518" s="19"/>
    </row>
    <row r="12519" spans="5:5">
      <c r="E12519" s="19"/>
    </row>
    <row r="12520" spans="5:5">
      <c r="E12520" s="19"/>
    </row>
    <row r="12521" spans="5:5">
      <c r="E12521" s="19"/>
    </row>
    <row r="12522" spans="5:5">
      <c r="E12522" s="19"/>
    </row>
    <row r="12523" spans="5:5">
      <c r="E12523" s="19"/>
    </row>
    <row r="12524" spans="5:5">
      <c r="E12524" s="19"/>
    </row>
    <row r="12525" spans="5:5">
      <c r="E12525" s="19"/>
    </row>
    <row r="12526" spans="5:5">
      <c r="E12526" s="19"/>
    </row>
    <row r="12527" spans="5:5">
      <c r="E12527" s="19"/>
    </row>
    <row r="12528" spans="5:5">
      <c r="E12528" s="19"/>
    </row>
    <row r="12529" spans="5:5">
      <c r="E12529" s="19"/>
    </row>
    <row r="12530" spans="5:5">
      <c r="E12530" s="19"/>
    </row>
    <row r="12531" spans="5:5">
      <c r="E12531" s="19"/>
    </row>
    <row r="12532" spans="5:5">
      <c r="E12532" s="19"/>
    </row>
    <row r="12533" spans="5:5">
      <c r="E12533" s="19"/>
    </row>
    <row r="12534" spans="5:5">
      <c r="E12534" s="19"/>
    </row>
    <row r="12535" spans="5:5">
      <c r="E12535" s="19"/>
    </row>
    <row r="12536" spans="5:5">
      <c r="E12536" s="19"/>
    </row>
    <row r="12537" spans="5:5">
      <c r="E12537" s="19"/>
    </row>
    <row r="12538" spans="5:5">
      <c r="E12538" s="19"/>
    </row>
    <row r="12539" spans="5:5">
      <c r="E12539" s="19"/>
    </row>
    <row r="12540" spans="5:5">
      <c r="E12540" s="19"/>
    </row>
    <row r="12541" spans="5:5">
      <c r="E12541" s="19"/>
    </row>
    <row r="12542" spans="5:5">
      <c r="E12542" s="19"/>
    </row>
    <row r="12543" spans="5:5">
      <c r="E12543" s="19"/>
    </row>
    <row r="12544" spans="5:5">
      <c r="E12544" s="19"/>
    </row>
    <row r="12545" spans="5:5">
      <c r="E12545" s="19"/>
    </row>
    <row r="12546" spans="5:5">
      <c r="E12546" s="19"/>
    </row>
    <row r="12547" spans="5:5">
      <c r="E12547" s="19"/>
    </row>
    <row r="12548" spans="5:5">
      <c r="E12548" s="19"/>
    </row>
    <row r="12549" spans="5:5">
      <c r="E12549" s="19"/>
    </row>
    <row r="12550" spans="5:5">
      <c r="E12550" s="19"/>
    </row>
    <row r="12551" spans="5:5">
      <c r="E12551" s="19"/>
    </row>
    <row r="12552" spans="5:5">
      <c r="E12552" s="19"/>
    </row>
    <row r="12553" spans="5:5">
      <c r="E12553" s="19"/>
    </row>
    <row r="12554" spans="5:5">
      <c r="E12554" s="19"/>
    </row>
    <row r="12555" spans="5:5">
      <c r="E12555" s="19"/>
    </row>
    <row r="12556" spans="5:5">
      <c r="E12556" s="19"/>
    </row>
    <row r="12557" spans="5:5">
      <c r="E12557" s="19"/>
    </row>
    <row r="12558" spans="5:5">
      <c r="E12558" s="19"/>
    </row>
    <row r="12559" spans="5:5">
      <c r="E12559" s="19"/>
    </row>
    <row r="12560" spans="5:5">
      <c r="E12560" s="19"/>
    </row>
    <row r="12561" spans="5:5">
      <c r="E12561" s="19"/>
    </row>
    <row r="12562" spans="5:5">
      <c r="E12562" s="19"/>
    </row>
    <row r="12563" spans="5:5">
      <c r="E12563" s="19"/>
    </row>
    <row r="12564" spans="5:5">
      <c r="E12564" s="19"/>
    </row>
    <row r="12565" spans="5:5">
      <c r="E12565" s="19"/>
    </row>
    <row r="12566" spans="5:5">
      <c r="E12566" s="19"/>
    </row>
    <row r="12567" spans="5:5">
      <c r="E12567" s="19"/>
    </row>
    <row r="12568" spans="5:5">
      <c r="E12568" s="19"/>
    </row>
    <row r="12569" spans="5:5">
      <c r="E12569" s="19"/>
    </row>
    <row r="12570" spans="5:5">
      <c r="E12570" s="19"/>
    </row>
    <row r="12571" spans="5:5">
      <c r="E12571" s="19"/>
    </row>
    <row r="12572" spans="5:5">
      <c r="E12572" s="19"/>
    </row>
    <row r="12573" spans="5:5">
      <c r="E12573" s="19"/>
    </row>
    <row r="12574" spans="5:5">
      <c r="E12574" s="19"/>
    </row>
    <row r="12575" spans="5:5">
      <c r="E12575" s="19"/>
    </row>
    <row r="12576" spans="5:5">
      <c r="E12576" s="19"/>
    </row>
    <row r="12577" spans="5:5">
      <c r="E12577" s="19"/>
    </row>
    <row r="12578" spans="5:5">
      <c r="E12578" s="19"/>
    </row>
    <row r="12579" spans="5:5">
      <c r="E12579" s="19"/>
    </row>
    <row r="12580" spans="5:5">
      <c r="E12580" s="19"/>
    </row>
    <row r="12581" spans="5:5">
      <c r="E12581" s="19"/>
    </row>
    <row r="12582" spans="5:5">
      <c r="E12582" s="19"/>
    </row>
    <row r="12583" spans="5:5">
      <c r="E12583" s="19"/>
    </row>
    <row r="12584" spans="5:5">
      <c r="E12584" s="19"/>
    </row>
    <row r="12585" spans="5:5">
      <c r="E12585" s="19"/>
    </row>
    <row r="12586" spans="5:5">
      <c r="E12586" s="19"/>
    </row>
    <row r="12587" spans="5:5">
      <c r="E12587" s="19"/>
    </row>
    <row r="12588" spans="5:5">
      <c r="E12588" s="19"/>
    </row>
    <row r="12589" spans="5:5">
      <c r="E12589" s="19"/>
    </row>
    <row r="12590" spans="5:5">
      <c r="E12590" s="19"/>
    </row>
    <row r="12591" spans="5:5">
      <c r="E12591" s="19"/>
    </row>
    <row r="12592" spans="5:5">
      <c r="E12592" s="19"/>
    </row>
    <row r="12593" spans="5:5">
      <c r="E12593" s="19"/>
    </row>
    <row r="12594" spans="5:5">
      <c r="E12594" s="19"/>
    </row>
    <row r="12595" spans="5:5">
      <c r="E12595" s="19"/>
    </row>
    <row r="12596" spans="5:5">
      <c r="E12596" s="19"/>
    </row>
    <row r="12597" spans="5:5">
      <c r="E12597" s="19"/>
    </row>
    <row r="12598" spans="5:5">
      <c r="E12598" s="19"/>
    </row>
    <row r="12599" spans="5:5">
      <c r="E12599" s="19"/>
    </row>
    <row r="12600" spans="5:5">
      <c r="E12600" s="19"/>
    </row>
    <row r="12601" spans="5:5">
      <c r="E12601" s="19"/>
    </row>
    <row r="12602" spans="5:5">
      <c r="E12602" s="19"/>
    </row>
    <row r="12603" spans="5:5">
      <c r="E12603" s="19"/>
    </row>
    <row r="12604" spans="5:5">
      <c r="E12604" s="19"/>
    </row>
    <row r="12605" spans="5:5">
      <c r="E12605" s="19"/>
    </row>
    <row r="12606" spans="5:5">
      <c r="E12606" s="19"/>
    </row>
    <row r="12607" spans="5:5">
      <c r="E12607" s="19"/>
    </row>
    <row r="12608" spans="5:5">
      <c r="E12608" s="19"/>
    </row>
    <row r="12609" spans="5:5">
      <c r="E12609" s="19"/>
    </row>
    <row r="12610" spans="5:5">
      <c r="E12610" s="19"/>
    </row>
    <row r="12611" spans="5:5">
      <c r="E12611" s="19"/>
    </row>
    <row r="12612" spans="5:5">
      <c r="E12612" s="19"/>
    </row>
    <row r="12613" spans="5:5">
      <c r="E12613" s="19"/>
    </row>
    <row r="12614" spans="5:5">
      <c r="E12614" s="19"/>
    </row>
    <row r="12615" spans="5:5">
      <c r="E12615" s="19"/>
    </row>
    <row r="12616" spans="5:5">
      <c r="E12616" s="19"/>
    </row>
    <row r="12617" spans="5:5">
      <c r="E12617" s="19"/>
    </row>
    <row r="12618" spans="5:5">
      <c r="E12618" s="19"/>
    </row>
    <row r="12619" spans="5:5">
      <c r="E12619" s="19"/>
    </row>
    <row r="12620" spans="5:5">
      <c r="E12620" s="19"/>
    </row>
    <row r="12621" spans="5:5">
      <c r="E12621" s="19"/>
    </row>
    <row r="12622" spans="5:5">
      <c r="E12622" s="19"/>
    </row>
    <row r="12623" spans="5:5">
      <c r="E12623" s="19"/>
    </row>
    <row r="12624" spans="5:5">
      <c r="E12624" s="19"/>
    </row>
    <row r="12625" spans="5:5">
      <c r="E12625" s="19"/>
    </row>
    <row r="12626" spans="5:5">
      <c r="E12626" s="19"/>
    </row>
    <row r="12627" spans="5:5">
      <c r="E12627" s="19"/>
    </row>
    <row r="12628" spans="5:5">
      <c r="E12628" s="19"/>
    </row>
    <row r="12629" spans="5:5">
      <c r="E12629" s="19"/>
    </row>
    <row r="12630" spans="5:5">
      <c r="E12630" s="19"/>
    </row>
    <row r="12631" spans="5:5">
      <c r="E12631" s="19"/>
    </row>
    <row r="12632" spans="5:5">
      <c r="E12632" s="19"/>
    </row>
    <row r="12633" spans="5:5">
      <c r="E12633" s="19"/>
    </row>
    <row r="12634" spans="5:5">
      <c r="E12634" s="19"/>
    </row>
    <row r="12635" spans="5:5">
      <c r="E12635" s="19"/>
    </row>
    <row r="12636" spans="5:5">
      <c r="E12636" s="19"/>
    </row>
    <row r="12637" spans="5:5">
      <c r="E12637" s="19"/>
    </row>
    <row r="12638" spans="5:5">
      <c r="E12638" s="19"/>
    </row>
    <row r="12639" spans="5:5">
      <c r="E12639" s="19"/>
    </row>
    <row r="12640" spans="5:5">
      <c r="E12640" s="19"/>
    </row>
    <row r="12641" spans="5:5">
      <c r="E12641" s="19"/>
    </row>
    <row r="12642" spans="5:5">
      <c r="E12642" s="19"/>
    </row>
    <row r="12643" spans="5:5">
      <c r="E12643" s="19"/>
    </row>
    <row r="12644" spans="5:5">
      <c r="E12644" s="19"/>
    </row>
    <row r="12645" spans="5:5">
      <c r="E12645" s="19"/>
    </row>
    <row r="12646" spans="5:5">
      <c r="E12646" s="19"/>
    </row>
    <row r="12647" spans="5:5">
      <c r="E12647" s="19"/>
    </row>
    <row r="12648" spans="5:5">
      <c r="E12648" s="19"/>
    </row>
    <row r="12649" spans="5:5">
      <c r="E12649" s="19"/>
    </row>
    <row r="12650" spans="5:5">
      <c r="E12650" s="19"/>
    </row>
    <row r="12651" spans="5:5">
      <c r="E12651" s="19"/>
    </row>
    <row r="12652" spans="5:5">
      <c r="E12652" s="19"/>
    </row>
    <row r="12653" spans="5:5">
      <c r="E12653" s="19"/>
    </row>
    <row r="12654" spans="5:5">
      <c r="E12654" s="19"/>
    </row>
    <row r="12655" spans="5:5">
      <c r="E12655" s="19"/>
    </row>
    <row r="12656" spans="5:5">
      <c r="E12656" s="19"/>
    </row>
    <row r="12657" spans="5:5">
      <c r="E12657" s="19"/>
    </row>
    <row r="12658" spans="5:5">
      <c r="E12658" s="19"/>
    </row>
    <row r="12659" spans="5:5">
      <c r="E12659" s="19"/>
    </row>
    <row r="12660" spans="5:5">
      <c r="E12660" s="19"/>
    </row>
    <row r="12661" spans="5:5">
      <c r="E12661" s="19"/>
    </row>
    <row r="12662" spans="5:5">
      <c r="E12662" s="19"/>
    </row>
    <row r="12663" spans="5:5">
      <c r="E12663" s="19"/>
    </row>
    <row r="12664" spans="5:5">
      <c r="E12664" s="19"/>
    </row>
    <row r="12665" spans="5:5">
      <c r="E12665" s="19"/>
    </row>
    <row r="12666" spans="5:5">
      <c r="E12666" s="19"/>
    </row>
    <row r="12667" spans="5:5">
      <c r="E12667" s="19"/>
    </row>
    <row r="12668" spans="5:5">
      <c r="E12668" s="19"/>
    </row>
    <row r="12669" spans="5:5">
      <c r="E12669" s="19"/>
    </row>
    <row r="12670" spans="5:5">
      <c r="E12670" s="19"/>
    </row>
    <row r="12671" spans="5:5">
      <c r="E12671" s="19"/>
    </row>
    <row r="12672" spans="5:5">
      <c r="E12672" s="19"/>
    </row>
    <row r="12673" spans="5:5">
      <c r="E12673" s="19"/>
    </row>
    <row r="12674" spans="5:5">
      <c r="E12674" s="19"/>
    </row>
    <row r="12675" spans="5:5">
      <c r="E12675" s="19"/>
    </row>
    <row r="12676" spans="5:5">
      <c r="E12676" s="19"/>
    </row>
    <row r="12677" spans="5:5">
      <c r="E12677" s="19"/>
    </row>
    <row r="12678" spans="5:5">
      <c r="E12678" s="19"/>
    </row>
    <row r="12679" spans="5:5">
      <c r="E12679" s="19"/>
    </row>
    <row r="12680" spans="5:5">
      <c r="E12680" s="19"/>
    </row>
    <row r="12681" spans="5:5">
      <c r="E12681" s="19"/>
    </row>
    <row r="12682" spans="5:5">
      <c r="E12682" s="19"/>
    </row>
    <row r="12683" spans="5:5">
      <c r="E12683" s="19"/>
    </row>
    <row r="12684" spans="5:5">
      <c r="E12684" s="19"/>
    </row>
    <row r="12685" spans="5:5">
      <c r="E12685" s="19"/>
    </row>
    <row r="12686" spans="5:5">
      <c r="E12686" s="19"/>
    </row>
    <row r="12687" spans="5:5">
      <c r="E12687" s="19"/>
    </row>
    <row r="12688" spans="5:5">
      <c r="E12688" s="19"/>
    </row>
    <row r="12689" spans="5:5">
      <c r="E12689" s="19"/>
    </row>
    <row r="12690" spans="5:5">
      <c r="E12690" s="19"/>
    </row>
    <row r="12691" spans="5:5">
      <c r="E12691" s="19"/>
    </row>
    <row r="12692" spans="5:5">
      <c r="E12692" s="19"/>
    </row>
    <row r="12693" spans="5:5">
      <c r="E12693" s="19"/>
    </row>
    <row r="12694" spans="5:5">
      <c r="E12694" s="19"/>
    </row>
    <row r="12695" spans="5:5">
      <c r="E12695" s="19"/>
    </row>
    <row r="12696" spans="5:5">
      <c r="E12696" s="19"/>
    </row>
    <row r="12697" spans="5:5">
      <c r="E12697" s="19"/>
    </row>
    <row r="12698" spans="5:5">
      <c r="E12698" s="19"/>
    </row>
    <row r="12699" spans="5:5">
      <c r="E12699" s="19"/>
    </row>
    <row r="12700" spans="5:5">
      <c r="E12700" s="19"/>
    </row>
    <row r="12701" spans="5:5">
      <c r="E12701" s="19"/>
    </row>
    <row r="12702" spans="5:5">
      <c r="E12702" s="19"/>
    </row>
    <row r="12703" spans="5:5">
      <c r="E12703" s="19"/>
    </row>
    <row r="12704" spans="5:5">
      <c r="E12704" s="19"/>
    </row>
    <row r="12705" spans="5:5">
      <c r="E12705" s="19"/>
    </row>
    <row r="12706" spans="5:5">
      <c r="E12706" s="19"/>
    </row>
    <row r="12707" spans="5:5">
      <c r="E12707" s="19"/>
    </row>
    <row r="12708" spans="5:5">
      <c r="E12708" s="19"/>
    </row>
    <row r="12709" spans="5:5">
      <c r="E12709" s="19"/>
    </row>
    <row r="12710" spans="5:5">
      <c r="E12710" s="19"/>
    </row>
    <row r="12711" spans="5:5">
      <c r="E12711" s="19"/>
    </row>
    <row r="12712" spans="5:5">
      <c r="E12712" s="19"/>
    </row>
    <row r="12713" spans="5:5">
      <c r="E12713" s="19"/>
    </row>
    <row r="12714" spans="5:5">
      <c r="E12714" s="19"/>
    </row>
    <row r="12715" spans="5:5">
      <c r="E12715" s="19"/>
    </row>
    <row r="12716" spans="5:5">
      <c r="E12716" s="19"/>
    </row>
    <row r="12717" spans="5:5">
      <c r="E12717" s="19"/>
    </row>
    <row r="12718" spans="5:5">
      <c r="E12718" s="19"/>
    </row>
    <row r="12719" spans="5:5">
      <c r="E12719" s="19"/>
    </row>
    <row r="12720" spans="5:5">
      <c r="E12720" s="19"/>
    </row>
    <row r="12721" spans="5:5">
      <c r="E12721" s="19"/>
    </row>
    <row r="12722" spans="5:5">
      <c r="E12722" s="19"/>
    </row>
    <row r="12723" spans="5:5">
      <c r="E12723" s="19"/>
    </row>
    <row r="12724" spans="5:5">
      <c r="E12724" s="19"/>
    </row>
    <row r="12725" spans="5:5">
      <c r="E12725" s="19"/>
    </row>
    <row r="12726" spans="5:5">
      <c r="E12726" s="19"/>
    </row>
    <row r="12727" spans="5:5">
      <c r="E12727" s="19"/>
    </row>
    <row r="12728" spans="5:5">
      <c r="E12728" s="19"/>
    </row>
    <row r="12729" spans="5:5">
      <c r="E12729" s="19"/>
    </row>
    <row r="12730" spans="5:5">
      <c r="E12730" s="19"/>
    </row>
    <row r="12731" spans="5:5">
      <c r="E12731" s="19"/>
    </row>
    <row r="12732" spans="5:5">
      <c r="E12732" s="19"/>
    </row>
    <row r="12733" spans="5:5">
      <c r="E12733" s="19"/>
    </row>
    <row r="12734" spans="5:5">
      <c r="E12734" s="19"/>
    </row>
    <row r="12735" spans="5:5">
      <c r="E12735" s="19"/>
    </row>
    <row r="12736" spans="5:5">
      <c r="E12736" s="19"/>
    </row>
    <row r="12737" spans="5:5">
      <c r="E12737" s="19"/>
    </row>
    <row r="12738" spans="5:5">
      <c r="E12738" s="19"/>
    </row>
    <row r="12739" spans="5:5">
      <c r="E12739" s="19"/>
    </row>
    <row r="12740" spans="5:5">
      <c r="E12740" s="19"/>
    </row>
    <row r="12741" spans="5:5">
      <c r="E12741" s="19"/>
    </row>
    <row r="12742" spans="5:5">
      <c r="E12742" s="19"/>
    </row>
    <row r="12743" spans="5:5">
      <c r="E12743" s="19"/>
    </row>
    <row r="12744" spans="5:5">
      <c r="E12744" s="19"/>
    </row>
    <row r="12745" spans="5:5">
      <c r="E12745" s="19"/>
    </row>
    <row r="12746" spans="5:5">
      <c r="E12746" s="19"/>
    </row>
    <row r="12747" spans="5:5">
      <c r="E12747" s="19"/>
    </row>
    <row r="12748" spans="5:5">
      <c r="E12748" s="19"/>
    </row>
    <row r="12749" spans="5:5">
      <c r="E12749" s="19"/>
    </row>
    <row r="12750" spans="5:5">
      <c r="E12750" s="19"/>
    </row>
    <row r="12751" spans="5:5">
      <c r="E12751" s="19"/>
    </row>
    <row r="12752" spans="5:5">
      <c r="E12752" s="19"/>
    </row>
    <row r="12753" spans="5:5">
      <c r="E12753" s="19"/>
    </row>
    <row r="12754" spans="5:5">
      <c r="E12754" s="19"/>
    </row>
    <row r="12755" spans="5:5">
      <c r="E12755" s="19"/>
    </row>
    <row r="12756" spans="5:5">
      <c r="E12756" s="19"/>
    </row>
    <row r="12757" spans="5:5">
      <c r="E12757" s="19"/>
    </row>
    <row r="12758" spans="5:5">
      <c r="E12758" s="19"/>
    </row>
    <row r="12759" spans="5:5">
      <c r="E12759" s="19"/>
    </row>
    <row r="12760" spans="5:5">
      <c r="E12760" s="19"/>
    </row>
    <row r="12761" spans="5:5">
      <c r="E12761" s="19"/>
    </row>
    <row r="12762" spans="5:5">
      <c r="E12762" s="19"/>
    </row>
    <row r="12763" spans="5:5">
      <c r="E12763" s="19"/>
    </row>
    <row r="12764" spans="5:5">
      <c r="E12764" s="19"/>
    </row>
    <row r="12765" spans="5:5">
      <c r="E12765" s="19"/>
    </row>
    <row r="12766" spans="5:5">
      <c r="E12766" s="19"/>
    </row>
    <row r="12767" spans="5:5">
      <c r="E12767" s="19"/>
    </row>
    <row r="12768" spans="5:5">
      <c r="E12768" s="19"/>
    </row>
    <row r="12769" spans="5:5">
      <c r="E12769" s="19"/>
    </row>
    <row r="12770" spans="5:5">
      <c r="E12770" s="19"/>
    </row>
    <row r="12771" spans="5:5">
      <c r="E12771" s="19"/>
    </row>
    <row r="12772" spans="5:5">
      <c r="E12772" s="19"/>
    </row>
    <row r="12773" spans="5:5">
      <c r="E12773" s="19"/>
    </row>
    <row r="12774" spans="5:5">
      <c r="E12774" s="19"/>
    </row>
    <row r="12775" spans="5:5">
      <c r="E12775" s="19"/>
    </row>
    <row r="12776" spans="5:5">
      <c r="E12776" s="19"/>
    </row>
    <row r="12777" spans="5:5">
      <c r="E12777" s="19"/>
    </row>
    <row r="12778" spans="5:5">
      <c r="E12778" s="19"/>
    </row>
    <row r="12779" spans="5:5">
      <c r="E12779" s="19"/>
    </row>
    <row r="12780" spans="5:5">
      <c r="E12780" s="19"/>
    </row>
    <row r="12781" spans="5:5">
      <c r="E12781" s="19"/>
    </row>
    <row r="12782" spans="5:5">
      <c r="E12782" s="19"/>
    </row>
    <row r="12783" spans="5:5">
      <c r="E12783" s="19"/>
    </row>
    <row r="12784" spans="5:5">
      <c r="E12784" s="19"/>
    </row>
    <row r="12785" spans="5:5">
      <c r="E12785" s="19"/>
    </row>
    <row r="12786" spans="5:5">
      <c r="E12786" s="19"/>
    </row>
    <row r="12787" spans="5:5">
      <c r="E12787" s="19"/>
    </row>
    <row r="12788" spans="5:5">
      <c r="E12788" s="19"/>
    </row>
    <row r="12789" spans="5:5">
      <c r="E12789" s="19"/>
    </row>
    <row r="12790" spans="5:5">
      <c r="E12790" s="19"/>
    </row>
    <row r="12791" spans="5:5">
      <c r="E12791" s="19"/>
    </row>
    <row r="12792" spans="5:5">
      <c r="E12792" s="19"/>
    </row>
    <row r="12793" spans="5:5">
      <c r="E12793" s="19"/>
    </row>
    <row r="12794" spans="5:5">
      <c r="E12794" s="19"/>
    </row>
    <row r="12795" spans="5:5">
      <c r="E12795" s="19"/>
    </row>
    <row r="12796" spans="5:5">
      <c r="E12796" s="19"/>
    </row>
    <row r="12797" spans="5:5">
      <c r="E12797" s="19"/>
    </row>
    <row r="12798" spans="5:5">
      <c r="E12798" s="19"/>
    </row>
    <row r="12799" spans="5:5">
      <c r="E12799" s="19"/>
    </row>
    <row r="12800" spans="5:5">
      <c r="E12800" s="19"/>
    </row>
    <row r="12801" spans="5:5">
      <c r="E12801" s="19"/>
    </row>
    <row r="12802" spans="5:5">
      <c r="E12802" s="19"/>
    </row>
    <row r="12803" spans="5:5">
      <c r="E12803" s="19"/>
    </row>
    <row r="12804" spans="5:5">
      <c r="E12804" s="19"/>
    </row>
    <row r="12805" spans="5:5">
      <c r="E12805" s="19"/>
    </row>
    <row r="12806" spans="5:5">
      <c r="E12806" s="19"/>
    </row>
    <row r="12807" spans="5:5">
      <c r="E12807" s="19"/>
    </row>
    <row r="12808" spans="5:5">
      <c r="E12808" s="19"/>
    </row>
    <row r="12809" spans="5:5">
      <c r="E12809" s="19"/>
    </row>
    <row r="12810" spans="5:5">
      <c r="E12810" s="19"/>
    </row>
    <row r="12811" spans="5:5">
      <c r="E12811" s="19"/>
    </row>
    <row r="12812" spans="5:5">
      <c r="E12812" s="19"/>
    </row>
    <row r="12813" spans="5:5">
      <c r="E12813" s="19"/>
    </row>
    <row r="12814" spans="5:5">
      <c r="E12814" s="19"/>
    </row>
    <row r="12815" spans="5:5">
      <c r="E12815" s="19"/>
    </row>
    <row r="12816" spans="5:5">
      <c r="E12816" s="19"/>
    </row>
    <row r="12817" spans="5:5">
      <c r="E12817" s="19"/>
    </row>
    <row r="12818" spans="5:5">
      <c r="E12818" s="19"/>
    </row>
    <row r="12819" spans="5:5">
      <c r="E12819" s="19"/>
    </row>
    <row r="12820" spans="5:5">
      <c r="E12820" s="19"/>
    </row>
    <row r="12821" spans="5:5">
      <c r="E12821" s="19"/>
    </row>
    <row r="12822" spans="5:5">
      <c r="E12822" s="19"/>
    </row>
    <row r="12823" spans="5:5">
      <c r="E12823" s="19"/>
    </row>
    <row r="12824" spans="5:5">
      <c r="E12824" s="19"/>
    </row>
    <row r="12825" spans="5:5">
      <c r="E12825" s="19"/>
    </row>
    <row r="12826" spans="5:5">
      <c r="E12826" s="19"/>
    </row>
    <row r="12827" spans="5:5">
      <c r="E12827" s="19"/>
    </row>
    <row r="12828" spans="5:5">
      <c r="E12828" s="19"/>
    </row>
    <row r="12829" spans="5:5">
      <c r="E12829" s="19"/>
    </row>
    <row r="12830" spans="5:5">
      <c r="E12830" s="19"/>
    </row>
    <row r="12831" spans="5:5">
      <c r="E12831" s="19"/>
    </row>
    <row r="12832" spans="5:5">
      <c r="E12832" s="19"/>
    </row>
    <row r="12833" spans="5:5">
      <c r="E12833" s="19"/>
    </row>
    <row r="12834" spans="5:5">
      <c r="E12834" s="19"/>
    </row>
    <row r="12835" spans="5:5">
      <c r="E12835" s="19"/>
    </row>
    <row r="12836" spans="5:5">
      <c r="E12836" s="19"/>
    </row>
    <row r="12837" spans="5:5">
      <c r="E12837" s="19"/>
    </row>
    <row r="12838" spans="5:5">
      <c r="E12838" s="19"/>
    </row>
    <row r="12839" spans="5:5">
      <c r="E12839" s="19"/>
    </row>
    <row r="12840" spans="5:5">
      <c r="E12840" s="19"/>
    </row>
    <row r="12841" spans="5:5">
      <c r="E12841" s="19"/>
    </row>
    <row r="12842" spans="5:5">
      <c r="E12842" s="19"/>
    </row>
    <row r="12843" spans="5:5">
      <c r="E12843" s="19"/>
    </row>
    <row r="12844" spans="5:5">
      <c r="E12844" s="19"/>
    </row>
    <row r="12845" spans="5:5">
      <c r="E12845" s="19"/>
    </row>
    <row r="12846" spans="5:5">
      <c r="E12846" s="19"/>
    </row>
    <row r="12847" spans="5:5">
      <c r="E12847" s="19"/>
    </row>
    <row r="12848" spans="5:5">
      <c r="E12848" s="19"/>
    </row>
    <row r="12849" spans="5:5">
      <c r="E12849" s="19"/>
    </row>
    <row r="12850" spans="5:5">
      <c r="E12850" s="19"/>
    </row>
    <row r="12851" spans="5:5">
      <c r="E12851" s="19"/>
    </row>
    <row r="12852" spans="5:5">
      <c r="E12852" s="19"/>
    </row>
    <row r="12853" spans="5:5">
      <c r="E12853" s="19"/>
    </row>
    <row r="12854" spans="5:5">
      <c r="E12854" s="19"/>
    </row>
    <row r="12855" spans="5:5">
      <c r="E12855" s="19"/>
    </row>
    <row r="12856" spans="5:5">
      <c r="E12856" s="19"/>
    </row>
    <row r="12857" spans="5:5">
      <c r="E12857" s="19"/>
    </row>
    <row r="12858" spans="5:5">
      <c r="E12858" s="19"/>
    </row>
    <row r="12859" spans="5:5">
      <c r="E12859" s="19"/>
    </row>
    <row r="12860" spans="5:5">
      <c r="E12860" s="19"/>
    </row>
    <row r="12861" spans="5:5">
      <c r="E12861" s="19"/>
    </row>
    <row r="12862" spans="5:5">
      <c r="E12862" s="19"/>
    </row>
    <row r="12863" spans="5:5">
      <c r="E12863" s="19"/>
    </row>
    <row r="12864" spans="5:5">
      <c r="E12864" s="19"/>
    </row>
    <row r="12865" spans="5:5">
      <c r="E12865" s="19"/>
    </row>
    <row r="12866" spans="5:5">
      <c r="E12866" s="19"/>
    </row>
    <row r="12867" spans="5:5">
      <c r="E12867" s="19"/>
    </row>
    <row r="12868" spans="5:5">
      <c r="E12868" s="19"/>
    </row>
    <row r="12869" spans="5:5">
      <c r="E12869" s="19"/>
    </row>
    <row r="12870" spans="5:5">
      <c r="E12870" s="19"/>
    </row>
    <row r="12871" spans="5:5">
      <c r="E12871" s="19"/>
    </row>
    <row r="12872" spans="5:5">
      <c r="E12872" s="19"/>
    </row>
    <row r="12873" spans="5:5">
      <c r="E12873" s="19"/>
    </row>
    <row r="12874" spans="5:5">
      <c r="E12874" s="19"/>
    </row>
    <row r="12875" spans="5:5">
      <c r="E12875" s="19"/>
    </row>
    <row r="12876" spans="5:5">
      <c r="E12876" s="19"/>
    </row>
    <row r="12877" spans="5:5">
      <c r="E12877" s="19"/>
    </row>
    <row r="12878" spans="5:5">
      <c r="E12878" s="19"/>
    </row>
    <row r="12879" spans="5:5">
      <c r="E12879" s="19"/>
    </row>
    <row r="12880" spans="5:5">
      <c r="E12880" s="19"/>
    </row>
    <row r="12881" spans="5:5">
      <c r="E12881" s="19"/>
    </row>
    <row r="12882" spans="5:5">
      <c r="E12882" s="19"/>
    </row>
    <row r="12883" spans="5:5">
      <c r="E12883" s="19"/>
    </row>
    <row r="12884" spans="5:5">
      <c r="E12884" s="19"/>
    </row>
    <row r="12885" spans="5:5">
      <c r="E12885" s="19"/>
    </row>
    <row r="12886" spans="5:5">
      <c r="E12886" s="19"/>
    </row>
    <row r="12887" spans="5:5">
      <c r="E12887" s="19"/>
    </row>
    <row r="12888" spans="5:5">
      <c r="E12888" s="19"/>
    </row>
    <row r="12889" spans="5:5">
      <c r="E12889" s="19"/>
    </row>
    <row r="12890" spans="5:5">
      <c r="E12890" s="19"/>
    </row>
    <row r="12891" spans="5:5">
      <c r="E12891" s="19"/>
    </row>
    <row r="12892" spans="5:5">
      <c r="E12892" s="19"/>
    </row>
    <row r="12893" spans="5:5">
      <c r="E12893" s="19"/>
    </row>
    <row r="12894" spans="5:5">
      <c r="E12894" s="19"/>
    </row>
    <row r="12895" spans="5:5">
      <c r="E12895" s="19"/>
    </row>
    <row r="12896" spans="5:5">
      <c r="E12896" s="19"/>
    </row>
    <row r="12897" spans="5:5">
      <c r="E12897" s="19"/>
    </row>
    <row r="12898" spans="5:5">
      <c r="E12898" s="19"/>
    </row>
    <row r="12899" spans="5:5">
      <c r="E12899" s="19"/>
    </row>
    <row r="12900" spans="5:5">
      <c r="E12900" s="19"/>
    </row>
    <row r="12901" spans="5:5">
      <c r="E12901" s="19"/>
    </row>
    <row r="12902" spans="5:5">
      <c r="E12902" s="19"/>
    </row>
    <row r="12903" spans="5:5">
      <c r="E12903" s="19"/>
    </row>
    <row r="12904" spans="5:5">
      <c r="E12904" s="19"/>
    </row>
    <row r="12905" spans="5:5">
      <c r="E12905" s="19"/>
    </row>
    <row r="12906" spans="5:5">
      <c r="E12906" s="19"/>
    </row>
    <row r="12907" spans="5:5">
      <c r="E12907" s="19"/>
    </row>
    <row r="12908" spans="5:5">
      <c r="E12908" s="19"/>
    </row>
    <row r="12909" spans="5:5">
      <c r="E12909" s="19"/>
    </row>
    <row r="12910" spans="5:5">
      <c r="E12910" s="19"/>
    </row>
    <row r="12911" spans="5:5">
      <c r="E12911" s="19"/>
    </row>
    <row r="12912" spans="5:5">
      <c r="E12912" s="19"/>
    </row>
    <row r="12913" spans="5:5">
      <c r="E12913" s="19"/>
    </row>
    <row r="12914" spans="5:5">
      <c r="E12914" s="19"/>
    </row>
    <row r="12915" spans="5:5">
      <c r="E12915" s="19"/>
    </row>
    <row r="12916" spans="5:5">
      <c r="E12916" s="19"/>
    </row>
    <row r="12917" spans="5:5">
      <c r="E12917" s="19"/>
    </row>
    <row r="12918" spans="5:5">
      <c r="E12918" s="19"/>
    </row>
    <row r="12919" spans="5:5">
      <c r="E12919" s="19"/>
    </row>
    <row r="12920" spans="5:5">
      <c r="E12920" s="19"/>
    </row>
    <row r="12921" spans="5:5">
      <c r="E12921" s="19"/>
    </row>
    <row r="12922" spans="5:5">
      <c r="E12922" s="19"/>
    </row>
    <row r="12923" spans="5:5">
      <c r="E12923" s="19"/>
    </row>
    <row r="12924" spans="5:5">
      <c r="E12924" s="19"/>
    </row>
    <row r="12925" spans="5:5">
      <c r="E12925" s="19"/>
    </row>
    <row r="12926" spans="5:5">
      <c r="E12926" s="19"/>
    </row>
    <row r="12927" spans="5:5">
      <c r="E12927" s="19"/>
    </row>
    <row r="12928" spans="5:5">
      <c r="E12928" s="19"/>
    </row>
    <row r="12929" spans="5:5">
      <c r="E12929" s="19"/>
    </row>
    <row r="12930" spans="5:5">
      <c r="E12930" s="19"/>
    </row>
    <row r="12931" spans="5:5">
      <c r="E12931" s="19"/>
    </row>
    <row r="12932" spans="5:5">
      <c r="E12932" s="19"/>
    </row>
    <row r="12933" spans="5:5">
      <c r="E12933" s="19"/>
    </row>
    <row r="12934" spans="5:5">
      <c r="E12934" s="19"/>
    </row>
    <row r="12935" spans="5:5">
      <c r="E12935" s="19"/>
    </row>
    <row r="12936" spans="5:5">
      <c r="E12936" s="19"/>
    </row>
    <row r="12937" spans="5:5">
      <c r="E12937" s="19"/>
    </row>
    <row r="12938" spans="5:5">
      <c r="E12938" s="19"/>
    </row>
    <row r="12939" spans="5:5">
      <c r="E12939" s="19"/>
    </row>
    <row r="12940" spans="5:5">
      <c r="E12940" s="19"/>
    </row>
    <row r="12941" spans="5:5">
      <c r="E12941" s="19"/>
    </row>
    <row r="12942" spans="5:5">
      <c r="E12942" s="19"/>
    </row>
    <row r="12943" spans="5:5">
      <c r="E12943" s="19"/>
    </row>
    <row r="12944" spans="5:5">
      <c r="E12944" s="19"/>
    </row>
    <row r="12945" spans="5:5">
      <c r="E12945" s="19"/>
    </row>
    <row r="12946" spans="5:5">
      <c r="E12946" s="19"/>
    </row>
    <row r="12947" spans="5:5">
      <c r="E12947" s="19"/>
    </row>
    <row r="12948" spans="5:5">
      <c r="E12948" s="19"/>
    </row>
    <row r="12949" spans="5:5">
      <c r="E12949" s="19"/>
    </row>
    <row r="12950" spans="5:5">
      <c r="E12950" s="19"/>
    </row>
    <row r="12951" spans="5:5">
      <c r="E12951" s="19"/>
    </row>
    <row r="12952" spans="5:5">
      <c r="E12952" s="19"/>
    </row>
    <row r="12953" spans="5:5">
      <c r="E12953" s="19"/>
    </row>
    <row r="12954" spans="5:5">
      <c r="E12954" s="19"/>
    </row>
    <row r="12955" spans="5:5">
      <c r="E12955" s="19"/>
    </row>
    <row r="12956" spans="5:5">
      <c r="E12956" s="19"/>
    </row>
    <row r="12957" spans="5:5">
      <c r="E12957" s="19"/>
    </row>
    <row r="12958" spans="5:5">
      <c r="E12958" s="19"/>
    </row>
    <row r="12959" spans="5:5">
      <c r="E12959" s="19"/>
    </row>
    <row r="12960" spans="5:5">
      <c r="E12960" s="19"/>
    </row>
    <row r="12961" spans="5:5">
      <c r="E12961" s="19"/>
    </row>
    <row r="12962" spans="5:5">
      <c r="E12962" s="19"/>
    </row>
    <row r="12963" spans="5:5">
      <c r="E12963" s="19"/>
    </row>
    <row r="12964" spans="5:5">
      <c r="E12964" s="19"/>
    </row>
    <row r="12965" spans="5:5">
      <c r="E12965" s="19"/>
    </row>
    <row r="12966" spans="5:5">
      <c r="E12966" s="19"/>
    </row>
    <row r="12967" spans="5:5">
      <c r="E12967" s="19"/>
    </row>
    <row r="12968" spans="5:5">
      <c r="E12968" s="19"/>
    </row>
    <row r="12969" spans="5:5">
      <c r="E12969" s="19"/>
    </row>
    <row r="12970" spans="5:5">
      <c r="E12970" s="19"/>
    </row>
    <row r="12971" spans="5:5">
      <c r="E12971" s="19"/>
    </row>
    <row r="12972" spans="5:5">
      <c r="E12972" s="19"/>
    </row>
    <row r="12973" spans="5:5">
      <c r="E12973" s="19"/>
    </row>
    <row r="12974" spans="5:5">
      <c r="E12974" s="19"/>
    </row>
    <row r="12975" spans="5:5">
      <c r="E12975" s="19"/>
    </row>
    <row r="12976" spans="5:5">
      <c r="E12976" s="19"/>
    </row>
    <row r="12977" spans="5:5">
      <c r="E12977" s="19"/>
    </row>
    <row r="12978" spans="5:5">
      <c r="E12978" s="19"/>
    </row>
    <row r="12979" spans="5:5">
      <c r="E12979" s="19"/>
    </row>
    <row r="12980" spans="5:5">
      <c r="E12980" s="19"/>
    </row>
    <row r="12981" spans="5:5">
      <c r="E12981" s="19"/>
    </row>
    <row r="12982" spans="5:5">
      <c r="E12982" s="19"/>
    </row>
    <row r="12983" spans="5:5">
      <c r="E12983" s="19"/>
    </row>
    <row r="12984" spans="5:5">
      <c r="E12984" s="19"/>
    </row>
    <row r="12985" spans="5:5">
      <c r="E12985" s="19"/>
    </row>
    <row r="12986" spans="5:5">
      <c r="E12986" s="19"/>
    </row>
    <row r="12987" spans="5:5">
      <c r="E12987" s="19"/>
    </row>
    <row r="12988" spans="5:5">
      <c r="E12988" s="19"/>
    </row>
    <row r="12989" spans="5:5">
      <c r="E12989" s="19"/>
    </row>
    <row r="12990" spans="5:5">
      <c r="E12990" s="19"/>
    </row>
    <row r="12991" spans="5:5">
      <c r="E12991" s="19"/>
    </row>
    <row r="12992" spans="5:5">
      <c r="E12992" s="19"/>
    </row>
    <row r="12993" spans="5:5">
      <c r="E12993" s="19"/>
    </row>
    <row r="12994" spans="5:5">
      <c r="E12994" s="19"/>
    </row>
    <row r="12995" spans="5:5">
      <c r="E12995" s="19"/>
    </row>
    <row r="12996" spans="5:5">
      <c r="E12996" s="19"/>
    </row>
    <row r="12997" spans="5:5">
      <c r="E12997" s="19"/>
    </row>
    <row r="12998" spans="5:5">
      <c r="E12998" s="19"/>
    </row>
    <row r="12999" spans="5:5">
      <c r="E12999" s="19"/>
    </row>
    <row r="13000" spans="5:5">
      <c r="E13000" s="19"/>
    </row>
    <row r="13001" spans="5:5">
      <c r="E13001" s="19"/>
    </row>
    <row r="13002" spans="5:5">
      <c r="E13002" s="19"/>
    </row>
    <row r="13003" spans="5:5">
      <c r="E13003" s="19"/>
    </row>
    <row r="13004" spans="5:5">
      <c r="E13004" s="19"/>
    </row>
    <row r="13005" spans="5:5">
      <c r="E13005" s="19"/>
    </row>
    <row r="13006" spans="5:5">
      <c r="E13006" s="19"/>
    </row>
    <row r="13007" spans="5:5">
      <c r="E13007" s="19"/>
    </row>
    <row r="13008" spans="5:5">
      <c r="E13008" s="19"/>
    </row>
    <row r="13009" spans="5:5">
      <c r="E13009" s="19"/>
    </row>
    <row r="13010" spans="5:5">
      <c r="E13010" s="19"/>
    </row>
    <row r="13011" spans="5:5">
      <c r="E13011" s="19"/>
    </row>
    <row r="13012" spans="5:5">
      <c r="E13012" s="19"/>
    </row>
    <row r="13013" spans="5:5">
      <c r="E13013" s="19"/>
    </row>
    <row r="13014" spans="5:5">
      <c r="E13014" s="19"/>
    </row>
    <row r="13015" spans="5:5">
      <c r="E13015" s="19"/>
    </row>
    <row r="13016" spans="5:5">
      <c r="E13016" s="19"/>
    </row>
    <row r="13017" spans="5:5">
      <c r="E13017" s="19"/>
    </row>
    <row r="13018" spans="5:5">
      <c r="E13018" s="19"/>
    </row>
    <row r="13019" spans="5:5">
      <c r="E13019" s="19"/>
    </row>
    <row r="13020" spans="5:5">
      <c r="E13020" s="19"/>
    </row>
    <row r="13021" spans="5:5">
      <c r="E13021" s="19"/>
    </row>
    <row r="13022" spans="5:5">
      <c r="E13022" s="19"/>
    </row>
    <row r="13023" spans="5:5">
      <c r="E13023" s="19"/>
    </row>
    <row r="13024" spans="5:5">
      <c r="E13024" s="19"/>
    </row>
    <row r="13025" spans="5:5">
      <c r="E13025" s="19"/>
    </row>
    <row r="13026" spans="5:5">
      <c r="E13026" s="19"/>
    </row>
    <row r="13027" spans="5:5">
      <c r="E13027" s="19"/>
    </row>
    <row r="13028" spans="5:5">
      <c r="E13028" s="19"/>
    </row>
    <row r="13029" spans="5:5">
      <c r="E13029" s="19"/>
    </row>
    <row r="13030" spans="5:5">
      <c r="E13030" s="19"/>
    </row>
    <row r="13031" spans="5:5">
      <c r="E13031" s="19"/>
    </row>
    <row r="13032" spans="5:5">
      <c r="E13032" s="19"/>
    </row>
    <row r="13033" spans="5:5">
      <c r="E13033" s="19"/>
    </row>
    <row r="13034" spans="5:5">
      <c r="E13034" s="19"/>
    </row>
    <row r="13035" spans="5:5">
      <c r="E13035" s="19"/>
    </row>
    <row r="13036" spans="5:5">
      <c r="E13036" s="19"/>
    </row>
    <row r="13037" spans="5:5">
      <c r="E13037" s="19"/>
    </row>
    <row r="13038" spans="5:5">
      <c r="E13038" s="19"/>
    </row>
    <row r="13039" spans="5:5">
      <c r="E13039" s="19"/>
    </row>
    <row r="13040" spans="5:5">
      <c r="E13040" s="19"/>
    </row>
    <row r="13041" spans="5:5">
      <c r="E13041" s="19"/>
    </row>
    <row r="13042" spans="5:5">
      <c r="E13042" s="19"/>
    </row>
    <row r="13043" spans="5:5">
      <c r="E13043" s="19"/>
    </row>
    <row r="13044" spans="5:5">
      <c r="E13044" s="19"/>
    </row>
    <row r="13045" spans="5:5">
      <c r="E13045" s="19"/>
    </row>
    <row r="13046" spans="5:5">
      <c r="E13046" s="19"/>
    </row>
    <row r="13047" spans="5:5">
      <c r="E13047" s="19"/>
    </row>
    <row r="13048" spans="5:5">
      <c r="E13048" s="19"/>
    </row>
    <row r="13049" spans="5:5">
      <c r="E13049" s="19"/>
    </row>
    <row r="13050" spans="5:5">
      <c r="E13050" s="19"/>
    </row>
    <row r="13051" spans="5:5">
      <c r="E13051" s="19"/>
    </row>
    <row r="13052" spans="5:5">
      <c r="E13052" s="19"/>
    </row>
    <row r="13053" spans="5:5">
      <c r="E13053" s="19"/>
    </row>
    <row r="13054" spans="5:5">
      <c r="E13054" s="19"/>
    </row>
    <row r="13055" spans="5:5">
      <c r="E13055" s="19"/>
    </row>
    <row r="13056" spans="5:5">
      <c r="E13056" s="19"/>
    </row>
    <row r="13057" spans="5:5">
      <c r="E13057" s="19"/>
    </row>
    <row r="13058" spans="5:5">
      <c r="E13058" s="19"/>
    </row>
    <row r="13059" spans="5:5">
      <c r="E13059" s="19"/>
    </row>
    <row r="13060" spans="5:5">
      <c r="E13060" s="19"/>
    </row>
    <row r="13061" spans="5:5">
      <c r="E13061" s="19"/>
    </row>
    <row r="13062" spans="5:5">
      <c r="E13062" s="19"/>
    </row>
    <row r="13063" spans="5:5">
      <c r="E13063" s="19"/>
    </row>
    <row r="13064" spans="5:5">
      <c r="E13064" s="19"/>
    </row>
    <row r="13065" spans="5:5">
      <c r="E13065" s="19"/>
    </row>
    <row r="13066" spans="5:5">
      <c r="E13066" s="19"/>
    </row>
    <row r="13067" spans="5:5">
      <c r="E13067" s="19"/>
    </row>
    <row r="13068" spans="5:5">
      <c r="E13068" s="19"/>
    </row>
    <row r="13069" spans="5:5">
      <c r="E13069" s="19"/>
    </row>
    <row r="13070" spans="5:5">
      <c r="E13070" s="19"/>
    </row>
    <row r="13071" spans="5:5">
      <c r="E13071" s="19"/>
    </row>
    <row r="13072" spans="5:5">
      <c r="E13072" s="19"/>
    </row>
    <row r="13073" spans="5:5">
      <c r="E13073" s="19"/>
    </row>
    <row r="13074" spans="5:5">
      <c r="E13074" s="19"/>
    </row>
    <row r="13075" spans="5:5">
      <c r="E13075" s="19"/>
    </row>
    <row r="13076" spans="5:5">
      <c r="E13076" s="19"/>
    </row>
    <row r="13077" spans="5:5">
      <c r="E13077" s="19"/>
    </row>
    <row r="13078" spans="5:5">
      <c r="E13078" s="19"/>
    </row>
    <row r="13079" spans="5:5">
      <c r="E13079" s="19"/>
    </row>
    <row r="13080" spans="5:5">
      <c r="E13080" s="19"/>
    </row>
    <row r="13081" spans="5:5">
      <c r="E13081" s="19"/>
    </row>
    <row r="13082" spans="5:5">
      <c r="E13082" s="19"/>
    </row>
    <row r="13083" spans="5:5">
      <c r="E13083" s="19"/>
    </row>
    <row r="13084" spans="5:5">
      <c r="E13084" s="19"/>
    </row>
    <row r="13085" spans="5:5">
      <c r="E13085" s="19"/>
    </row>
    <row r="13086" spans="5:5">
      <c r="E13086" s="19"/>
    </row>
    <row r="13087" spans="5:5">
      <c r="E13087" s="19"/>
    </row>
    <row r="13088" spans="5:5">
      <c r="E13088" s="19"/>
    </row>
    <row r="13089" spans="5:5">
      <c r="E13089" s="19"/>
    </row>
    <row r="13090" spans="5:5">
      <c r="E13090" s="19"/>
    </row>
    <row r="13091" spans="5:5">
      <c r="E13091" s="19"/>
    </row>
    <row r="13092" spans="5:5">
      <c r="E13092" s="19"/>
    </row>
    <row r="13093" spans="5:5">
      <c r="E13093" s="19"/>
    </row>
    <row r="13094" spans="5:5">
      <c r="E13094" s="19"/>
    </row>
    <row r="13095" spans="5:5">
      <c r="E13095" s="19"/>
    </row>
    <row r="13096" spans="5:5">
      <c r="E13096" s="19"/>
    </row>
    <row r="13097" spans="5:5">
      <c r="E13097" s="19"/>
    </row>
    <row r="13098" spans="5:5">
      <c r="E13098" s="19"/>
    </row>
    <row r="13099" spans="5:5">
      <c r="E13099" s="19"/>
    </row>
    <row r="13100" spans="5:5">
      <c r="E13100" s="19"/>
    </row>
    <row r="13101" spans="5:5">
      <c r="E13101" s="19"/>
    </row>
    <row r="13102" spans="5:5">
      <c r="E13102" s="19"/>
    </row>
    <row r="13103" spans="5:5">
      <c r="E13103" s="19"/>
    </row>
    <row r="13104" spans="5:5">
      <c r="E13104" s="19"/>
    </row>
    <row r="13105" spans="5:5">
      <c r="E13105" s="19"/>
    </row>
    <row r="13106" spans="5:5">
      <c r="E13106" s="19"/>
    </row>
    <row r="13107" spans="5:5">
      <c r="E13107" s="19"/>
    </row>
    <row r="13108" spans="5:5">
      <c r="E13108" s="19"/>
    </row>
    <row r="13109" spans="5:5">
      <c r="E13109" s="19"/>
    </row>
    <row r="13110" spans="5:5">
      <c r="E13110" s="19"/>
    </row>
    <row r="13111" spans="5:5">
      <c r="E13111" s="19"/>
    </row>
    <row r="13112" spans="5:5">
      <c r="E13112" s="19"/>
    </row>
    <row r="13113" spans="5:5">
      <c r="E13113" s="19"/>
    </row>
    <row r="13114" spans="5:5">
      <c r="E13114" s="19"/>
    </row>
    <row r="13115" spans="5:5">
      <c r="E13115" s="19"/>
    </row>
    <row r="13116" spans="5:5">
      <c r="E13116" s="19"/>
    </row>
    <row r="13117" spans="5:5">
      <c r="E13117" s="19"/>
    </row>
    <row r="13118" spans="5:5">
      <c r="E13118" s="19"/>
    </row>
    <row r="13119" spans="5:5">
      <c r="E13119" s="19"/>
    </row>
    <row r="13120" spans="5:5">
      <c r="E13120" s="19"/>
    </row>
    <row r="13121" spans="5:5">
      <c r="E13121" s="19"/>
    </row>
    <row r="13122" spans="5:5">
      <c r="E13122" s="19"/>
    </row>
    <row r="13123" spans="5:5">
      <c r="E13123" s="19"/>
    </row>
    <row r="13124" spans="5:5">
      <c r="E13124" s="19"/>
    </row>
    <row r="13125" spans="5:5">
      <c r="E13125" s="19"/>
    </row>
    <row r="13126" spans="5:5">
      <c r="E13126" s="19"/>
    </row>
    <row r="13127" spans="5:5">
      <c r="E13127" s="19"/>
    </row>
    <row r="13128" spans="5:5">
      <c r="E13128" s="19"/>
    </row>
    <row r="13129" spans="5:5">
      <c r="E13129" s="19"/>
    </row>
    <row r="13130" spans="5:5">
      <c r="E13130" s="19"/>
    </row>
    <row r="13131" spans="5:5">
      <c r="E13131" s="19"/>
    </row>
    <row r="13132" spans="5:5">
      <c r="E13132" s="19"/>
    </row>
    <row r="13133" spans="5:5">
      <c r="E13133" s="19"/>
    </row>
    <row r="13134" spans="5:5">
      <c r="E13134" s="19"/>
    </row>
    <row r="13135" spans="5:5">
      <c r="E13135" s="19"/>
    </row>
    <row r="13136" spans="5:5">
      <c r="E13136" s="19"/>
    </row>
    <row r="13137" spans="5:5">
      <c r="E13137" s="19"/>
    </row>
    <row r="13138" spans="5:5">
      <c r="E13138" s="19"/>
    </row>
    <row r="13139" spans="5:5">
      <c r="E13139" s="19"/>
    </row>
    <row r="13140" spans="5:5">
      <c r="E13140" s="19"/>
    </row>
    <row r="13141" spans="5:5">
      <c r="E13141" s="19"/>
    </row>
    <row r="13142" spans="5:5">
      <c r="E13142" s="19"/>
    </row>
    <row r="13143" spans="5:5">
      <c r="E13143" s="19"/>
    </row>
    <row r="13144" spans="5:5">
      <c r="E13144" s="19"/>
    </row>
    <row r="13145" spans="5:5">
      <c r="E13145" s="19"/>
    </row>
    <row r="13146" spans="5:5">
      <c r="E13146" s="19"/>
    </row>
    <row r="13147" spans="5:5">
      <c r="E13147" s="19"/>
    </row>
    <row r="13148" spans="5:5">
      <c r="E13148" s="19"/>
    </row>
    <row r="13149" spans="5:5">
      <c r="E13149" s="19"/>
    </row>
    <row r="13150" spans="5:5">
      <c r="E13150" s="19"/>
    </row>
    <row r="13151" spans="5:5">
      <c r="E13151" s="19"/>
    </row>
    <row r="13152" spans="5:5">
      <c r="E13152" s="19"/>
    </row>
    <row r="13153" spans="5:5">
      <c r="E13153" s="19"/>
    </row>
    <row r="13154" spans="5:5">
      <c r="E13154" s="19"/>
    </row>
    <row r="13155" spans="5:5">
      <c r="E13155" s="19"/>
    </row>
    <row r="13156" spans="5:5">
      <c r="E13156" s="19"/>
    </row>
    <row r="13157" spans="5:5">
      <c r="E13157" s="19"/>
    </row>
    <row r="13158" spans="5:5">
      <c r="E13158" s="19"/>
    </row>
    <row r="13159" spans="5:5">
      <c r="E13159" s="19"/>
    </row>
    <row r="13160" spans="5:5">
      <c r="E13160" s="19"/>
    </row>
    <row r="13161" spans="5:5">
      <c r="E13161" s="19"/>
    </row>
    <row r="13162" spans="5:5">
      <c r="E13162" s="19"/>
    </row>
    <row r="13163" spans="5:5">
      <c r="E13163" s="19"/>
    </row>
    <row r="13164" spans="5:5">
      <c r="E13164" s="19"/>
    </row>
    <row r="13165" spans="5:5">
      <c r="E13165" s="19"/>
    </row>
    <row r="13166" spans="5:5">
      <c r="E13166" s="19"/>
    </row>
    <row r="13167" spans="5:5">
      <c r="E13167" s="19"/>
    </row>
    <row r="13168" spans="5:5">
      <c r="E13168" s="19"/>
    </row>
    <row r="13169" spans="5:5">
      <c r="E13169" s="19"/>
    </row>
    <row r="13170" spans="5:5">
      <c r="E13170" s="19"/>
    </row>
    <row r="13171" spans="5:5">
      <c r="E13171" s="19"/>
    </row>
    <row r="13172" spans="5:5">
      <c r="E13172" s="19"/>
    </row>
    <row r="13173" spans="5:5">
      <c r="E13173" s="19"/>
    </row>
    <row r="13174" spans="5:5">
      <c r="E13174" s="19"/>
    </row>
    <row r="13175" spans="5:5">
      <c r="E13175" s="19"/>
    </row>
    <row r="13176" spans="5:5">
      <c r="E13176" s="19"/>
    </row>
    <row r="13177" spans="5:5">
      <c r="E13177" s="19"/>
    </row>
    <row r="13178" spans="5:5">
      <c r="E13178" s="19"/>
    </row>
    <row r="13179" spans="5:5">
      <c r="E13179" s="19"/>
    </row>
    <row r="13180" spans="5:5">
      <c r="E13180" s="19"/>
    </row>
    <row r="13181" spans="5:5">
      <c r="E13181" s="19"/>
    </row>
    <row r="13182" spans="5:5">
      <c r="E13182" s="19"/>
    </row>
    <row r="13183" spans="5:5">
      <c r="E13183" s="19"/>
    </row>
    <row r="13184" spans="5:5">
      <c r="E13184" s="19"/>
    </row>
    <row r="13185" spans="5:5">
      <c r="E13185" s="19"/>
    </row>
    <row r="13186" spans="5:5">
      <c r="E13186" s="19"/>
    </row>
    <row r="13187" spans="5:5">
      <c r="E13187" s="19"/>
    </row>
    <row r="13188" spans="5:5">
      <c r="E13188" s="19"/>
    </row>
    <row r="13189" spans="5:5">
      <c r="E13189" s="19"/>
    </row>
    <row r="13190" spans="5:5">
      <c r="E13190" s="19"/>
    </row>
    <row r="13191" spans="5:5">
      <c r="E13191" s="19"/>
    </row>
    <row r="13192" spans="5:5">
      <c r="E13192" s="19"/>
    </row>
    <row r="13193" spans="5:5">
      <c r="E13193" s="19"/>
    </row>
    <row r="13194" spans="5:5">
      <c r="E13194" s="19"/>
    </row>
    <row r="13195" spans="5:5">
      <c r="E13195" s="19"/>
    </row>
    <row r="13196" spans="5:5">
      <c r="E13196" s="19"/>
    </row>
    <row r="13197" spans="5:5">
      <c r="E13197" s="19"/>
    </row>
    <row r="13198" spans="5:5">
      <c r="E13198" s="19"/>
    </row>
    <row r="13199" spans="5:5">
      <c r="E13199" s="19"/>
    </row>
    <row r="13200" spans="5:5">
      <c r="E13200" s="19"/>
    </row>
    <row r="13201" spans="5:5">
      <c r="E13201" s="19"/>
    </row>
    <row r="13202" spans="5:5">
      <c r="E13202" s="19"/>
    </row>
    <row r="13203" spans="5:5">
      <c r="E13203" s="19"/>
    </row>
    <row r="13204" spans="5:5">
      <c r="E13204" s="19"/>
    </row>
    <row r="13205" spans="5:5">
      <c r="E13205" s="19"/>
    </row>
    <row r="13206" spans="5:5">
      <c r="E13206" s="19"/>
    </row>
    <row r="13207" spans="5:5">
      <c r="E13207" s="19"/>
    </row>
    <row r="13208" spans="5:5">
      <c r="E13208" s="19"/>
    </row>
    <row r="13209" spans="5:5">
      <c r="E13209" s="19"/>
    </row>
    <row r="13210" spans="5:5">
      <c r="E13210" s="19"/>
    </row>
    <row r="13211" spans="5:5">
      <c r="E13211" s="19"/>
    </row>
    <row r="13212" spans="5:5">
      <c r="E13212" s="19"/>
    </row>
    <row r="13213" spans="5:5">
      <c r="E13213" s="19"/>
    </row>
    <row r="13214" spans="5:5">
      <c r="E13214" s="19"/>
    </row>
    <row r="13215" spans="5:5">
      <c r="E13215" s="19"/>
    </row>
    <row r="13216" spans="5:5">
      <c r="E13216" s="19"/>
    </row>
    <row r="13217" spans="5:5">
      <c r="E13217" s="19"/>
    </row>
    <row r="13218" spans="5:5">
      <c r="E13218" s="19"/>
    </row>
    <row r="13219" spans="5:5">
      <c r="E13219" s="19"/>
    </row>
    <row r="13220" spans="5:5">
      <c r="E13220" s="19"/>
    </row>
    <row r="13221" spans="5:5">
      <c r="E13221" s="19"/>
    </row>
    <row r="13222" spans="5:5">
      <c r="E13222" s="19"/>
    </row>
    <row r="13223" spans="5:5">
      <c r="E13223" s="19"/>
    </row>
    <row r="13224" spans="5:5">
      <c r="E13224" s="19"/>
    </row>
    <row r="13225" spans="5:5">
      <c r="E13225" s="19"/>
    </row>
    <row r="13226" spans="5:5">
      <c r="E13226" s="19"/>
    </row>
    <row r="13227" spans="5:5">
      <c r="E13227" s="19"/>
    </row>
    <row r="13228" spans="5:5">
      <c r="E13228" s="19"/>
    </row>
    <row r="13229" spans="5:5">
      <c r="E13229" s="19"/>
    </row>
    <row r="13230" spans="5:5">
      <c r="E13230" s="19"/>
    </row>
    <row r="13231" spans="5:5">
      <c r="E13231" s="19"/>
    </row>
    <row r="13232" spans="5:5">
      <c r="E13232" s="19"/>
    </row>
    <row r="13233" spans="5:5">
      <c r="E13233" s="19"/>
    </row>
    <row r="13234" spans="5:5">
      <c r="E13234" s="19"/>
    </row>
    <row r="13235" spans="5:5">
      <c r="E13235" s="19"/>
    </row>
    <row r="13236" spans="5:5">
      <c r="E13236" s="19"/>
    </row>
    <row r="13237" spans="5:5">
      <c r="E13237" s="19"/>
    </row>
    <row r="13238" spans="5:5">
      <c r="E13238" s="19"/>
    </row>
    <row r="13239" spans="5:5">
      <c r="E13239" s="19"/>
    </row>
    <row r="13240" spans="5:5">
      <c r="E13240" s="19"/>
    </row>
    <row r="13241" spans="5:5">
      <c r="E13241" s="19"/>
    </row>
    <row r="13242" spans="5:5">
      <c r="E13242" s="19"/>
    </row>
    <row r="13243" spans="5:5">
      <c r="E13243" s="19"/>
    </row>
    <row r="13244" spans="5:5">
      <c r="E13244" s="19"/>
    </row>
    <row r="13245" spans="5:5">
      <c r="E13245" s="19"/>
    </row>
    <row r="13246" spans="5:5">
      <c r="E13246" s="19"/>
    </row>
    <row r="13247" spans="5:5">
      <c r="E13247" s="19"/>
    </row>
    <row r="13248" spans="5:5">
      <c r="E13248" s="19"/>
    </row>
    <row r="13249" spans="5:5">
      <c r="E13249" s="19"/>
    </row>
    <row r="13250" spans="5:5">
      <c r="E13250" s="19"/>
    </row>
    <row r="13251" spans="5:5">
      <c r="E13251" s="19"/>
    </row>
    <row r="13252" spans="5:5">
      <c r="E13252" s="19"/>
    </row>
    <row r="13253" spans="5:5">
      <c r="E13253" s="19"/>
    </row>
    <row r="13254" spans="5:5">
      <c r="E13254" s="19"/>
    </row>
    <row r="13255" spans="5:5">
      <c r="E13255" s="19"/>
    </row>
    <row r="13256" spans="5:5">
      <c r="E13256" s="19"/>
    </row>
    <row r="13257" spans="5:5">
      <c r="E13257" s="19"/>
    </row>
    <row r="13258" spans="5:5">
      <c r="E13258" s="19"/>
    </row>
    <row r="13259" spans="5:5">
      <c r="E13259" s="19"/>
    </row>
    <row r="13260" spans="5:5">
      <c r="E13260" s="19"/>
    </row>
    <row r="13261" spans="5:5">
      <c r="E13261" s="19"/>
    </row>
    <row r="13262" spans="5:5">
      <c r="E13262" s="19"/>
    </row>
    <row r="13263" spans="5:5">
      <c r="E13263" s="19"/>
    </row>
    <row r="13264" spans="5:5">
      <c r="E13264" s="19"/>
    </row>
    <row r="13265" spans="5:5">
      <c r="E13265" s="19"/>
    </row>
    <row r="13266" spans="5:5">
      <c r="E13266" s="19"/>
    </row>
    <row r="13267" spans="5:5">
      <c r="E13267" s="19"/>
    </row>
    <row r="13268" spans="5:5">
      <c r="E13268" s="19"/>
    </row>
    <row r="13269" spans="5:5">
      <c r="E13269" s="19"/>
    </row>
    <row r="13270" spans="5:5">
      <c r="E13270" s="19"/>
    </row>
    <row r="13271" spans="5:5">
      <c r="E13271" s="19"/>
    </row>
    <row r="13272" spans="5:5">
      <c r="E13272" s="19"/>
    </row>
    <row r="13273" spans="5:5">
      <c r="E13273" s="19"/>
    </row>
    <row r="13274" spans="5:5">
      <c r="E13274" s="19"/>
    </row>
    <row r="13275" spans="5:5">
      <c r="E13275" s="19"/>
    </row>
    <row r="13276" spans="5:5">
      <c r="E13276" s="19"/>
    </row>
    <row r="13277" spans="5:5">
      <c r="E13277" s="19"/>
    </row>
    <row r="13278" spans="5:5">
      <c r="E13278" s="19"/>
    </row>
    <row r="13279" spans="5:5">
      <c r="E13279" s="19"/>
    </row>
    <row r="13280" spans="5:5">
      <c r="E13280" s="19"/>
    </row>
    <row r="13281" spans="5:5">
      <c r="E13281" s="19"/>
    </row>
    <row r="13282" spans="5:5">
      <c r="E13282" s="19"/>
    </row>
    <row r="13283" spans="5:5">
      <c r="E13283" s="19"/>
    </row>
    <row r="13284" spans="5:5">
      <c r="E13284" s="19"/>
    </row>
    <row r="13285" spans="5:5">
      <c r="E13285" s="19"/>
    </row>
    <row r="13286" spans="5:5">
      <c r="E13286" s="19"/>
    </row>
    <row r="13287" spans="5:5">
      <c r="E13287" s="19"/>
    </row>
    <row r="13288" spans="5:5">
      <c r="E13288" s="19"/>
    </row>
    <row r="13289" spans="5:5">
      <c r="E13289" s="19"/>
    </row>
    <row r="13290" spans="5:5">
      <c r="E13290" s="19"/>
    </row>
    <row r="13291" spans="5:5">
      <c r="E13291" s="19"/>
    </row>
    <row r="13292" spans="5:5">
      <c r="E13292" s="19"/>
    </row>
    <row r="13293" spans="5:5">
      <c r="E13293" s="19"/>
    </row>
    <row r="13294" spans="5:5">
      <c r="E13294" s="19"/>
    </row>
    <row r="13295" spans="5:5">
      <c r="E13295" s="19"/>
    </row>
    <row r="13296" spans="5:5">
      <c r="E13296" s="19"/>
    </row>
    <row r="13297" spans="5:5">
      <c r="E13297" s="19"/>
    </row>
    <row r="13298" spans="5:5">
      <c r="E13298" s="19"/>
    </row>
    <row r="13299" spans="5:5">
      <c r="E13299" s="19"/>
    </row>
    <row r="13300" spans="5:5">
      <c r="E13300" s="19"/>
    </row>
    <row r="13301" spans="5:5">
      <c r="E13301" s="19"/>
    </row>
    <row r="13302" spans="5:5">
      <c r="E13302" s="19"/>
    </row>
    <row r="13303" spans="5:5">
      <c r="E13303" s="19"/>
    </row>
    <row r="13304" spans="5:5">
      <c r="E13304" s="19"/>
    </row>
    <row r="13305" spans="5:5">
      <c r="E13305" s="19"/>
    </row>
    <row r="13306" spans="5:5">
      <c r="E13306" s="19"/>
    </row>
    <row r="13307" spans="5:5">
      <c r="E13307" s="19"/>
    </row>
    <row r="13308" spans="5:5">
      <c r="E13308" s="19"/>
    </row>
    <row r="13309" spans="5:5">
      <c r="E13309" s="19"/>
    </row>
    <row r="13310" spans="5:5">
      <c r="E13310" s="19"/>
    </row>
    <row r="13311" spans="5:5">
      <c r="E13311" s="19"/>
    </row>
    <row r="13312" spans="5:5">
      <c r="E13312" s="19"/>
    </row>
    <row r="13313" spans="5:5">
      <c r="E13313" s="19"/>
    </row>
    <row r="13314" spans="5:5">
      <c r="E13314" s="19"/>
    </row>
    <row r="13315" spans="5:5">
      <c r="E13315" s="19"/>
    </row>
    <row r="13316" spans="5:5">
      <c r="E13316" s="19"/>
    </row>
    <row r="13317" spans="5:5">
      <c r="E13317" s="19"/>
    </row>
    <row r="13318" spans="5:5">
      <c r="E13318" s="19"/>
    </row>
    <row r="13319" spans="5:5">
      <c r="E13319" s="19"/>
    </row>
    <row r="13320" spans="5:5">
      <c r="E13320" s="19"/>
    </row>
    <row r="13321" spans="5:5">
      <c r="E13321" s="19"/>
    </row>
    <row r="13322" spans="5:5">
      <c r="E13322" s="19"/>
    </row>
    <row r="13323" spans="5:5">
      <c r="E13323" s="19"/>
    </row>
    <row r="13324" spans="5:5">
      <c r="E13324" s="19"/>
    </row>
    <row r="13325" spans="5:5">
      <c r="E13325" s="19"/>
    </row>
    <row r="13326" spans="5:5">
      <c r="E13326" s="19"/>
    </row>
    <row r="13327" spans="5:5">
      <c r="E13327" s="19"/>
    </row>
    <row r="13328" spans="5:5">
      <c r="E13328" s="19"/>
    </row>
    <row r="13329" spans="5:5">
      <c r="E13329" s="19"/>
    </row>
    <row r="13330" spans="5:5">
      <c r="E13330" s="19"/>
    </row>
    <row r="13331" spans="5:5">
      <c r="E13331" s="19"/>
    </row>
    <row r="13332" spans="5:5">
      <c r="E13332" s="19"/>
    </row>
    <row r="13333" spans="5:5">
      <c r="E13333" s="19"/>
    </row>
    <row r="13334" spans="5:5">
      <c r="E13334" s="19"/>
    </row>
    <row r="13335" spans="5:5">
      <c r="E13335" s="19"/>
    </row>
    <row r="13336" spans="5:5">
      <c r="E13336" s="19"/>
    </row>
    <row r="13337" spans="5:5">
      <c r="E13337" s="19"/>
    </row>
    <row r="13338" spans="5:5">
      <c r="E13338" s="19"/>
    </row>
    <row r="13339" spans="5:5">
      <c r="E13339" s="19"/>
    </row>
    <row r="13340" spans="5:5">
      <c r="E13340" s="19"/>
    </row>
    <row r="13341" spans="5:5">
      <c r="E13341" s="19"/>
    </row>
    <row r="13342" spans="5:5">
      <c r="E13342" s="19"/>
    </row>
    <row r="13343" spans="5:5">
      <c r="E13343" s="19"/>
    </row>
    <row r="13344" spans="5:5">
      <c r="E13344" s="19"/>
    </row>
    <row r="13345" spans="5:5">
      <c r="E13345" s="19"/>
    </row>
    <row r="13346" spans="5:5">
      <c r="E13346" s="19"/>
    </row>
    <row r="13347" spans="5:5">
      <c r="E13347" s="19"/>
    </row>
    <row r="13348" spans="5:5">
      <c r="E13348" s="19"/>
    </row>
    <row r="13349" spans="5:5">
      <c r="E13349" s="19"/>
    </row>
    <row r="13350" spans="5:5">
      <c r="E13350" s="19"/>
    </row>
    <row r="13351" spans="5:5">
      <c r="E13351" s="19"/>
    </row>
    <row r="13352" spans="5:5">
      <c r="E13352" s="19"/>
    </row>
    <row r="13353" spans="5:5">
      <c r="E13353" s="19"/>
    </row>
    <row r="13354" spans="5:5">
      <c r="E13354" s="19"/>
    </row>
    <row r="13355" spans="5:5">
      <c r="E13355" s="19"/>
    </row>
    <row r="13356" spans="5:5">
      <c r="E13356" s="19"/>
    </row>
    <row r="13357" spans="5:5">
      <c r="E13357" s="19"/>
    </row>
    <row r="13358" spans="5:5">
      <c r="E13358" s="19"/>
    </row>
    <row r="13359" spans="5:5">
      <c r="E13359" s="19"/>
    </row>
    <row r="13360" spans="5:5">
      <c r="E13360" s="19"/>
    </row>
    <row r="13361" spans="5:5">
      <c r="E13361" s="19"/>
    </row>
    <row r="13362" spans="5:5">
      <c r="E13362" s="19"/>
    </row>
    <row r="13363" spans="5:5">
      <c r="E13363" s="19"/>
    </row>
    <row r="13364" spans="5:5">
      <c r="E13364" s="19"/>
    </row>
    <row r="13365" spans="5:5">
      <c r="E13365" s="19"/>
    </row>
    <row r="13366" spans="5:5">
      <c r="E13366" s="19"/>
    </row>
    <row r="13367" spans="5:5">
      <c r="E13367" s="19"/>
    </row>
    <row r="13368" spans="5:5">
      <c r="E13368" s="19"/>
    </row>
    <row r="13369" spans="5:5">
      <c r="E13369" s="19"/>
    </row>
    <row r="13370" spans="5:5">
      <c r="E13370" s="19"/>
    </row>
    <row r="13371" spans="5:5">
      <c r="E13371" s="19"/>
    </row>
    <row r="13372" spans="5:5">
      <c r="E13372" s="19"/>
    </row>
    <row r="13373" spans="5:5">
      <c r="E13373" s="19"/>
    </row>
    <row r="13374" spans="5:5">
      <c r="E13374" s="19"/>
    </row>
    <row r="13375" spans="5:5">
      <c r="E13375" s="19"/>
    </row>
    <row r="13376" spans="5:5">
      <c r="E13376" s="19"/>
    </row>
    <row r="13377" spans="5:5">
      <c r="E13377" s="19"/>
    </row>
    <row r="13378" spans="5:5">
      <c r="E13378" s="19"/>
    </row>
    <row r="13379" spans="5:5">
      <c r="E13379" s="19"/>
    </row>
    <row r="13380" spans="5:5">
      <c r="E13380" s="19"/>
    </row>
    <row r="13381" spans="5:5">
      <c r="E13381" s="19"/>
    </row>
    <row r="13382" spans="5:5">
      <c r="E13382" s="19"/>
    </row>
    <row r="13383" spans="5:5">
      <c r="E13383" s="19"/>
    </row>
    <row r="13384" spans="5:5">
      <c r="E13384" s="19"/>
    </row>
    <row r="13385" spans="5:5">
      <c r="E13385" s="19"/>
    </row>
    <row r="13386" spans="5:5">
      <c r="E13386" s="19"/>
    </row>
    <row r="13387" spans="5:5">
      <c r="E13387" s="19"/>
    </row>
    <row r="13388" spans="5:5">
      <c r="E13388" s="19"/>
    </row>
    <row r="13389" spans="5:5">
      <c r="E13389" s="19"/>
    </row>
    <row r="13390" spans="5:5">
      <c r="E13390" s="19"/>
    </row>
    <row r="13391" spans="5:5">
      <c r="E13391" s="19"/>
    </row>
    <row r="13392" spans="5:5">
      <c r="E13392" s="19"/>
    </row>
    <row r="13393" spans="5:5">
      <c r="E13393" s="19"/>
    </row>
    <row r="13394" spans="5:5">
      <c r="E13394" s="19"/>
    </row>
    <row r="13395" spans="5:5">
      <c r="E13395" s="19"/>
    </row>
    <row r="13396" spans="5:5">
      <c r="E13396" s="19"/>
    </row>
    <row r="13397" spans="5:5">
      <c r="E13397" s="19"/>
    </row>
    <row r="13398" spans="5:5">
      <c r="E13398" s="19"/>
    </row>
    <row r="13399" spans="5:5">
      <c r="E13399" s="19"/>
    </row>
    <row r="13400" spans="5:5">
      <c r="E13400" s="19"/>
    </row>
    <row r="13401" spans="5:5">
      <c r="E13401" s="19"/>
    </row>
    <row r="13402" spans="5:5">
      <c r="E13402" s="19"/>
    </row>
    <row r="13403" spans="5:5">
      <c r="E13403" s="19"/>
    </row>
    <row r="13404" spans="5:5">
      <c r="E13404" s="19"/>
    </row>
    <row r="13405" spans="5:5">
      <c r="E13405" s="19"/>
    </row>
    <row r="13406" spans="5:5">
      <c r="E13406" s="19"/>
    </row>
    <row r="13407" spans="5:5">
      <c r="E13407" s="19"/>
    </row>
    <row r="13408" spans="5:5">
      <c r="E13408" s="19"/>
    </row>
    <row r="13409" spans="5:5">
      <c r="E13409" s="19"/>
    </row>
    <row r="13410" spans="5:5">
      <c r="E13410" s="19"/>
    </row>
    <row r="13411" spans="5:5">
      <c r="E13411" s="19"/>
    </row>
    <row r="13412" spans="5:5">
      <c r="E13412" s="19"/>
    </row>
    <row r="13413" spans="5:5">
      <c r="E13413" s="19"/>
    </row>
    <row r="13414" spans="5:5">
      <c r="E13414" s="19"/>
    </row>
    <row r="13415" spans="5:5">
      <c r="E13415" s="19"/>
    </row>
    <row r="13416" spans="5:5">
      <c r="E13416" s="19"/>
    </row>
    <row r="13417" spans="5:5">
      <c r="E13417" s="19"/>
    </row>
    <row r="13418" spans="5:5">
      <c r="E13418" s="19"/>
    </row>
    <row r="13419" spans="5:5">
      <c r="E13419" s="19"/>
    </row>
    <row r="13420" spans="5:5">
      <c r="E13420" s="19"/>
    </row>
    <row r="13421" spans="5:5">
      <c r="E13421" s="19"/>
    </row>
    <row r="13422" spans="5:5">
      <c r="E13422" s="19"/>
    </row>
    <row r="13423" spans="5:5">
      <c r="E13423" s="19"/>
    </row>
    <row r="13424" spans="5:5">
      <c r="E13424" s="19"/>
    </row>
    <row r="13425" spans="5:5">
      <c r="E13425" s="19"/>
    </row>
    <row r="13426" spans="5:5">
      <c r="E13426" s="19"/>
    </row>
    <row r="13427" spans="5:5">
      <c r="E13427" s="19"/>
    </row>
    <row r="13428" spans="5:5">
      <c r="E13428" s="19"/>
    </row>
    <row r="13429" spans="5:5">
      <c r="E13429" s="19"/>
    </row>
    <row r="13430" spans="5:5">
      <c r="E13430" s="19"/>
    </row>
    <row r="13431" spans="5:5">
      <c r="E13431" s="19"/>
    </row>
    <row r="13432" spans="5:5">
      <c r="E13432" s="19"/>
    </row>
    <row r="13433" spans="5:5">
      <c r="E13433" s="19"/>
    </row>
    <row r="13434" spans="5:5">
      <c r="E13434" s="19"/>
    </row>
    <row r="13435" spans="5:5">
      <c r="E13435" s="19"/>
    </row>
    <row r="13436" spans="5:5">
      <c r="E13436" s="19"/>
    </row>
    <row r="13437" spans="5:5">
      <c r="E13437" s="19"/>
    </row>
    <row r="13438" spans="5:5">
      <c r="E13438" s="19"/>
    </row>
    <row r="13439" spans="5:5">
      <c r="E13439" s="19"/>
    </row>
    <row r="13440" spans="5:5">
      <c r="E13440" s="19"/>
    </row>
    <row r="13441" spans="5:5">
      <c r="E13441" s="19"/>
    </row>
    <row r="13442" spans="5:5">
      <c r="E13442" s="19"/>
    </row>
    <row r="13443" spans="5:5">
      <c r="E13443" s="19"/>
    </row>
    <row r="13444" spans="5:5">
      <c r="E13444" s="19"/>
    </row>
    <row r="13445" spans="5:5">
      <c r="E13445" s="19"/>
    </row>
    <row r="13446" spans="5:5">
      <c r="E13446" s="19"/>
    </row>
    <row r="13447" spans="5:5">
      <c r="E13447" s="19"/>
    </row>
    <row r="13448" spans="5:5">
      <c r="E13448" s="19"/>
    </row>
    <row r="13449" spans="5:5">
      <c r="E13449" s="19"/>
    </row>
    <row r="13450" spans="5:5">
      <c r="E13450" s="19"/>
    </row>
    <row r="13451" spans="5:5">
      <c r="E13451" s="19"/>
    </row>
    <row r="13452" spans="5:5">
      <c r="E13452" s="19"/>
    </row>
    <row r="13453" spans="5:5">
      <c r="E13453" s="19"/>
    </row>
    <row r="13454" spans="5:5">
      <c r="E13454" s="19"/>
    </row>
    <row r="13455" spans="5:5">
      <c r="E13455" s="19"/>
    </row>
    <row r="13456" spans="5:5">
      <c r="E13456" s="19"/>
    </row>
    <row r="13457" spans="5:5">
      <c r="E13457" s="19"/>
    </row>
    <row r="13458" spans="5:5">
      <c r="E13458" s="19"/>
    </row>
    <row r="13459" spans="5:5">
      <c r="E13459" s="19"/>
    </row>
    <row r="13460" spans="5:5">
      <c r="E13460" s="19"/>
    </row>
    <row r="13461" spans="5:5">
      <c r="E13461" s="19"/>
    </row>
    <row r="13462" spans="5:5">
      <c r="E13462" s="19"/>
    </row>
    <row r="13463" spans="5:5">
      <c r="E13463" s="19"/>
    </row>
    <row r="13464" spans="5:5">
      <c r="E13464" s="19"/>
    </row>
    <row r="13465" spans="5:5">
      <c r="E13465" s="19"/>
    </row>
    <row r="13466" spans="5:5">
      <c r="E13466" s="19"/>
    </row>
    <row r="13467" spans="5:5">
      <c r="E13467" s="19"/>
    </row>
    <row r="13468" spans="5:5">
      <c r="E13468" s="19"/>
    </row>
    <row r="13469" spans="5:5">
      <c r="E13469" s="19"/>
    </row>
    <row r="13470" spans="5:5">
      <c r="E13470" s="19"/>
    </row>
    <row r="13471" spans="5:5">
      <c r="E13471" s="19"/>
    </row>
    <row r="13472" spans="5:5">
      <c r="E13472" s="19"/>
    </row>
    <row r="13473" spans="5:5">
      <c r="E13473" s="19"/>
    </row>
    <row r="13474" spans="5:5">
      <c r="E13474" s="19"/>
    </row>
    <row r="13475" spans="5:5">
      <c r="E13475" s="19"/>
    </row>
    <row r="13476" spans="5:5">
      <c r="E13476" s="19"/>
    </row>
    <row r="13477" spans="5:5">
      <c r="E13477" s="19"/>
    </row>
    <row r="13478" spans="5:5">
      <c r="E13478" s="19"/>
    </row>
    <row r="13479" spans="5:5">
      <c r="E13479" s="19"/>
    </row>
    <row r="13480" spans="5:5">
      <c r="E13480" s="19"/>
    </row>
    <row r="13481" spans="5:5">
      <c r="E13481" s="19"/>
    </row>
    <row r="13482" spans="5:5">
      <c r="E13482" s="19"/>
    </row>
    <row r="13483" spans="5:5">
      <c r="E13483" s="19"/>
    </row>
    <row r="13484" spans="5:5">
      <c r="E13484" s="19"/>
    </row>
    <row r="13485" spans="5:5">
      <c r="E13485" s="19"/>
    </row>
    <row r="13486" spans="5:5">
      <c r="E13486" s="19"/>
    </row>
    <row r="13487" spans="5:5">
      <c r="E13487" s="19"/>
    </row>
    <row r="13488" spans="5:5">
      <c r="E13488" s="19"/>
    </row>
    <row r="13489" spans="5:5">
      <c r="E13489" s="19"/>
    </row>
    <row r="13490" spans="5:5">
      <c r="E13490" s="19"/>
    </row>
    <row r="13491" spans="5:5">
      <c r="E13491" s="19"/>
    </row>
    <row r="13492" spans="5:5">
      <c r="E13492" s="19"/>
    </row>
    <row r="13493" spans="5:5">
      <c r="E13493" s="19"/>
    </row>
    <row r="13494" spans="5:5">
      <c r="E13494" s="19"/>
    </row>
    <row r="13495" spans="5:5">
      <c r="E13495" s="19"/>
    </row>
    <row r="13496" spans="5:5">
      <c r="E13496" s="19"/>
    </row>
    <row r="13497" spans="5:5">
      <c r="E13497" s="19"/>
    </row>
    <row r="13498" spans="5:5">
      <c r="E13498" s="19"/>
    </row>
    <row r="13499" spans="5:5">
      <c r="E13499" s="19"/>
    </row>
    <row r="13500" spans="5:5">
      <c r="E13500" s="19"/>
    </row>
    <row r="13501" spans="5:5">
      <c r="E13501" s="19"/>
    </row>
    <row r="13502" spans="5:5">
      <c r="E13502" s="19"/>
    </row>
    <row r="13503" spans="5:5">
      <c r="E13503" s="19"/>
    </row>
    <row r="13504" spans="5:5">
      <c r="E13504" s="19"/>
    </row>
    <row r="13505" spans="5:5">
      <c r="E13505" s="19"/>
    </row>
    <row r="13506" spans="5:5">
      <c r="E13506" s="19"/>
    </row>
    <row r="13507" spans="5:5">
      <c r="E13507" s="19"/>
    </row>
    <row r="13508" spans="5:5">
      <c r="E13508" s="19"/>
    </row>
    <row r="13509" spans="5:5">
      <c r="E13509" s="19"/>
    </row>
    <row r="13510" spans="5:5">
      <c r="E13510" s="19"/>
    </row>
    <row r="13511" spans="5:5">
      <c r="E13511" s="19"/>
    </row>
    <row r="13512" spans="5:5">
      <c r="E13512" s="19"/>
    </row>
    <row r="13513" spans="5:5">
      <c r="E13513" s="19"/>
    </row>
    <row r="13514" spans="5:5">
      <c r="E13514" s="19"/>
    </row>
    <row r="13515" spans="5:5">
      <c r="E13515" s="19"/>
    </row>
    <row r="13516" spans="5:5">
      <c r="E13516" s="19"/>
    </row>
    <row r="13517" spans="5:5">
      <c r="E13517" s="19"/>
    </row>
    <row r="13518" spans="5:5">
      <c r="E13518" s="19"/>
    </row>
    <row r="13519" spans="5:5">
      <c r="E13519" s="19"/>
    </row>
    <row r="13520" spans="5:5">
      <c r="E13520" s="19"/>
    </row>
    <row r="13521" spans="5:5">
      <c r="E13521" s="19"/>
    </row>
    <row r="13522" spans="5:5">
      <c r="E13522" s="19"/>
    </row>
    <row r="13523" spans="5:5">
      <c r="E13523" s="19"/>
    </row>
    <row r="13524" spans="5:5">
      <c r="E13524" s="19"/>
    </row>
    <row r="13525" spans="5:5">
      <c r="E13525" s="19"/>
    </row>
    <row r="13526" spans="5:5">
      <c r="E13526" s="19"/>
    </row>
    <row r="13527" spans="5:5">
      <c r="E13527" s="19"/>
    </row>
    <row r="13528" spans="5:5">
      <c r="E13528" s="19"/>
    </row>
    <row r="13529" spans="5:5">
      <c r="E13529" s="19"/>
    </row>
    <row r="13530" spans="5:5">
      <c r="E13530" s="19"/>
    </row>
    <row r="13531" spans="5:5">
      <c r="E13531" s="19"/>
    </row>
    <row r="13532" spans="5:5">
      <c r="E13532" s="19"/>
    </row>
    <row r="13533" spans="5:5">
      <c r="E13533" s="19"/>
    </row>
    <row r="13534" spans="5:5">
      <c r="E13534" s="19"/>
    </row>
    <row r="13535" spans="5:5">
      <c r="E13535" s="19"/>
    </row>
    <row r="13536" spans="5:5">
      <c r="E13536" s="19"/>
    </row>
    <row r="13537" spans="5:5">
      <c r="E13537" s="19"/>
    </row>
    <row r="13538" spans="5:5">
      <c r="E13538" s="19"/>
    </row>
    <row r="13539" spans="5:5">
      <c r="E13539" s="19"/>
    </row>
    <row r="13540" spans="5:5">
      <c r="E13540" s="19"/>
    </row>
    <row r="13541" spans="5:5">
      <c r="E13541" s="19"/>
    </row>
    <row r="13542" spans="5:5">
      <c r="E13542" s="19"/>
    </row>
    <row r="13543" spans="5:5">
      <c r="E13543" s="19"/>
    </row>
    <row r="13544" spans="5:5">
      <c r="E13544" s="19"/>
    </row>
    <row r="13545" spans="5:5">
      <c r="E13545" s="19"/>
    </row>
    <row r="13546" spans="5:5">
      <c r="E13546" s="19"/>
    </row>
    <row r="13547" spans="5:5">
      <c r="E13547" s="19"/>
    </row>
    <row r="13548" spans="5:5">
      <c r="E13548" s="19"/>
    </row>
    <row r="13549" spans="5:5">
      <c r="E13549" s="19"/>
    </row>
    <row r="13550" spans="5:5">
      <c r="E13550" s="19"/>
    </row>
    <row r="13551" spans="5:5">
      <c r="E13551" s="19"/>
    </row>
    <row r="13552" spans="5:5">
      <c r="E13552" s="19"/>
    </row>
    <row r="13553" spans="5:5">
      <c r="E13553" s="19"/>
    </row>
    <row r="13554" spans="5:5">
      <c r="E13554" s="19"/>
    </row>
    <row r="13555" spans="5:5">
      <c r="E13555" s="19"/>
    </row>
    <row r="13556" spans="5:5">
      <c r="E13556" s="19"/>
    </row>
    <row r="13557" spans="5:5">
      <c r="E13557" s="19"/>
    </row>
    <row r="13558" spans="5:5">
      <c r="E13558" s="19"/>
    </row>
    <row r="13559" spans="5:5">
      <c r="E13559" s="19"/>
    </row>
    <row r="13560" spans="5:5">
      <c r="E13560" s="19"/>
    </row>
    <row r="13561" spans="5:5">
      <c r="E13561" s="19"/>
    </row>
    <row r="13562" spans="5:5">
      <c r="E13562" s="19"/>
    </row>
    <row r="13563" spans="5:5">
      <c r="E13563" s="19"/>
    </row>
    <row r="13564" spans="5:5">
      <c r="E13564" s="19"/>
    </row>
    <row r="13565" spans="5:5">
      <c r="E13565" s="19"/>
    </row>
    <row r="13566" spans="5:5">
      <c r="E13566" s="19"/>
    </row>
    <row r="13567" spans="5:5">
      <c r="E13567" s="19"/>
    </row>
    <row r="13568" spans="5:5">
      <c r="E13568" s="19"/>
    </row>
    <row r="13569" spans="5:5">
      <c r="E13569" s="19"/>
    </row>
    <row r="13570" spans="5:5">
      <c r="E13570" s="19"/>
    </row>
    <row r="13571" spans="5:5">
      <c r="E13571" s="19"/>
    </row>
    <row r="13572" spans="5:5">
      <c r="E13572" s="19"/>
    </row>
    <row r="13573" spans="5:5">
      <c r="E13573" s="19"/>
    </row>
    <row r="13574" spans="5:5">
      <c r="E13574" s="19"/>
    </row>
    <row r="13575" spans="5:5">
      <c r="E13575" s="19"/>
    </row>
    <row r="13576" spans="5:5">
      <c r="E13576" s="19"/>
    </row>
    <row r="13577" spans="5:5">
      <c r="E13577" s="19"/>
    </row>
    <row r="13578" spans="5:5">
      <c r="E13578" s="19"/>
    </row>
    <row r="13579" spans="5:5">
      <c r="E13579" s="19"/>
    </row>
    <row r="13580" spans="5:5">
      <c r="E13580" s="19"/>
    </row>
    <row r="13581" spans="5:5">
      <c r="E13581" s="19"/>
    </row>
    <row r="13582" spans="5:5">
      <c r="E13582" s="19"/>
    </row>
    <row r="13583" spans="5:5">
      <c r="E13583" s="19"/>
    </row>
    <row r="13584" spans="5:5">
      <c r="E13584" s="19"/>
    </row>
    <row r="13585" spans="5:5">
      <c r="E13585" s="19"/>
    </row>
    <row r="13586" spans="5:5">
      <c r="E13586" s="19"/>
    </row>
    <row r="13587" spans="5:5">
      <c r="E13587" s="19"/>
    </row>
    <row r="13588" spans="5:5">
      <c r="E13588" s="19"/>
    </row>
    <row r="13589" spans="5:5">
      <c r="E13589" s="19"/>
    </row>
    <row r="13590" spans="5:5">
      <c r="E13590" s="19"/>
    </row>
    <row r="13591" spans="5:5">
      <c r="E13591" s="19"/>
    </row>
    <row r="13592" spans="5:5">
      <c r="E13592" s="19"/>
    </row>
    <row r="13593" spans="5:5">
      <c r="E13593" s="19"/>
    </row>
    <row r="13594" spans="5:5">
      <c r="E13594" s="19"/>
    </row>
    <row r="13595" spans="5:5">
      <c r="E13595" s="19"/>
    </row>
    <row r="13596" spans="5:5">
      <c r="E13596" s="19"/>
    </row>
    <row r="13597" spans="5:5">
      <c r="E13597" s="19"/>
    </row>
    <row r="13598" spans="5:5">
      <c r="E13598" s="19"/>
    </row>
    <row r="13599" spans="5:5">
      <c r="E13599" s="19"/>
    </row>
    <row r="13600" spans="5:5">
      <c r="E13600" s="19"/>
    </row>
    <row r="13601" spans="5:5">
      <c r="E13601" s="19"/>
    </row>
    <row r="13602" spans="5:5">
      <c r="E13602" s="19"/>
    </row>
    <row r="13603" spans="5:5">
      <c r="E13603" s="19"/>
    </row>
    <row r="13604" spans="5:5">
      <c r="E13604" s="19"/>
    </row>
    <row r="13605" spans="5:5">
      <c r="E13605" s="19"/>
    </row>
    <row r="13606" spans="5:5">
      <c r="E13606" s="19"/>
    </row>
    <row r="13607" spans="5:5">
      <c r="E13607" s="19"/>
    </row>
    <row r="13608" spans="5:5">
      <c r="E13608" s="19"/>
    </row>
    <row r="13609" spans="5:5">
      <c r="E13609" s="19"/>
    </row>
    <row r="13610" spans="5:5">
      <c r="E13610" s="19"/>
    </row>
    <row r="13611" spans="5:5">
      <c r="E13611" s="19"/>
    </row>
    <row r="13612" spans="5:5">
      <c r="E13612" s="19"/>
    </row>
    <row r="13613" spans="5:5">
      <c r="E13613" s="19"/>
    </row>
    <row r="13614" spans="5:5">
      <c r="E13614" s="19"/>
    </row>
    <row r="13615" spans="5:5">
      <c r="E13615" s="19"/>
    </row>
    <row r="13616" spans="5:5">
      <c r="E13616" s="19"/>
    </row>
    <row r="13617" spans="5:5">
      <c r="E13617" s="19"/>
    </row>
    <row r="13618" spans="5:5">
      <c r="E13618" s="19"/>
    </row>
    <row r="13619" spans="5:5">
      <c r="E13619" s="19"/>
    </row>
    <row r="13620" spans="5:5">
      <c r="E13620" s="19"/>
    </row>
    <row r="13621" spans="5:5">
      <c r="E13621" s="19"/>
    </row>
    <row r="13622" spans="5:5">
      <c r="E13622" s="19"/>
    </row>
    <row r="13623" spans="5:5">
      <c r="E13623" s="19"/>
    </row>
    <row r="13624" spans="5:5">
      <c r="E13624" s="19"/>
    </row>
    <row r="13625" spans="5:5">
      <c r="E13625" s="19"/>
    </row>
    <row r="13626" spans="5:5">
      <c r="E13626" s="19"/>
    </row>
    <row r="13627" spans="5:5">
      <c r="E13627" s="19"/>
    </row>
    <row r="13628" spans="5:5">
      <c r="E13628" s="19"/>
    </row>
    <row r="13629" spans="5:5">
      <c r="E13629" s="19"/>
    </row>
    <row r="13630" spans="5:5">
      <c r="E13630" s="19"/>
    </row>
    <row r="13631" spans="5:5">
      <c r="E13631" s="19"/>
    </row>
    <row r="13632" spans="5:5">
      <c r="E13632" s="19"/>
    </row>
    <row r="13633" spans="5:5">
      <c r="E13633" s="19"/>
    </row>
    <row r="13634" spans="5:5">
      <c r="E13634" s="19"/>
    </row>
    <row r="13635" spans="5:5">
      <c r="E13635" s="19"/>
    </row>
    <row r="13636" spans="5:5">
      <c r="E13636" s="19"/>
    </row>
    <row r="13637" spans="5:5">
      <c r="E13637" s="19"/>
    </row>
    <row r="13638" spans="5:5">
      <c r="E13638" s="19"/>
    </row>
    <row r="13639" spans="5:5">
      <c r="E13639" s="19"/>
    </row>
    <row r="13640" spans="5:5">
      <c r="E13640" s="19"/>
    </row>
    <row r="13641" spans="5:5">
      <c r="E13641" s="19"/>
    </row>
    <row r="13642" spans="5:5">
      <c r="E13642" s="19"/>
    </row>
    <row r="13643" spans="5:5">
      <c r="E13643" s="19"/>
    </row>
    <row r="13644" spans="5:5">
      <c r="E13644" s="19"/>
    </row>
    <row r="13645" spans="5:5">
      <c r="E13645" s="19"/>
    </row>
    <row r="13646" spans="5:5">
      <c r="E13646" s="19"/>
    </row>
    <row r="13647" spans="5:5">
      <c r="E13647" s="19"/>
    </row>
    <row r="13648" spans="5:5">
      <c r="E13648" s="19"/>
    </row>
    <row r="13649" spans="5:5">
      <c r="E13649" s="19"/>
    </row>
    <row r="13650" spans="5:5">
      <c r="E13650" s="19"/>
    </row>
    <row r="13651" spans="5:5">
      <c r="E13651" s="19"/>
    </row>
    <row r="13652" spans="5:5">
      <c r="E13652" s="19"/>
    </row>
    <row r="13653" spans="5:5">
      <c r="E13653" s="19"/>
    </row>
    <row r="13654" spans="5:5">
      <c r="E13654" s="19"/>
    </row>
    <row r="13655" spans="5:5">
      <c r="E13655" s="19"/>
    </row>
    <row r="13656" spans="5:5">
      <c r="E13656" s="19"/>
    </row>
    <row r="13657" spans="5:5">
      <c r="E13657" s="19"/>
    </row>
    <row r="13658" spans="5:5">
      <c r="E13658" s="19"/>
    </row>
    <row r="13659" spans="5:5">
      <c r="E13659" s="19"/>
    </row>
    <row r="13660" spans="5:5">
      <c r="E13660" s="19"/>
    </row>
    <row r="13661" spans="5:5">
      <c r="E13661" s="19"/>
    </row>
    <row r="13662" spans="5:5">
      <c r="E13662" s="19"/>
    </row>
    <row r="13663" spans="5:5">
      <c r="E13663" s="19"/>
    </row>
    <row r="13664" spans="5:5">
      <c r="E13664" s="19"/>
    </row>
    <row r="13665" spans="5:5">
      <c r="E13665" s="19"/>
    </row>
    <row r="13666" spans="5:5">
      <c r="E13666" s="19"/>
    </row>
    <row r="13667" spans="5:5">
      <c r="E13667" s="19"/>
    </row>
    <row r="13668" spans="5:5">
      <c r="E13668" s="19"/>
    </row>
    <row r="13669" spans="5:5">
      <c r="E13669" s="19"/>
    </row>
    <row r="13670" spans="5:5">
      <c r="E13670" s="19"/>
    </row>
    <row r="13671" spans="5:5">
      <c r="E13671" s="19"/>
    </row>
    <row r="13672" spans="5:5">
      <c r="E13672" s="19"/>
    </row>
    <row r="13673" spans="5:5">
      <c r="E13673" s="19"/>
    </row>
    <row r="13674" spans="5:5">
      <c r="E13674" s="19"/>
    </row>
    <row r="13675" spans="5:5">
      <c r="E13675" s="19"/>
    </row>
    <row r="13676" spans="5:5">
      <c r="E13676" s="19"/>
    </row>
    <row r="13677" spans="5:5">
      <c r="E13677" s="19"/>
    </row>
    <row r="13678" spans="5:5">
      <c r="E13678" s="19"/>
    </row>
    <row r="13679" spans="5:5">
      <c r="E13679" s="19"/>
    </row>
    <row r="13680" spans="5:5">
      <c r="E13680" s="19"/>
    </row>
    <row r="13681" spans="5:5">
      <c r="E13681" s="19"/>
    </row>
    <row r="13682" spans="5:5">
      <c r="E13682" s="19"/>
    </row>
    <row r="13683" spans="5:5">
      <c r="E13683" s="19"/>
    </row>
    <row r="13684" spans="5:5">
      <c r="E13684" s="19"/>
    </row>
    <row r="13685" spans="5:5">
      <c r="E13685" s="19"/>
    </row>
    <row r="13686" spans="5:5">
      <c r="E13686" s="19"/>
    </row>
    <row r="13687" spans="5:5">
      <c r="E13687" s="19"/>
    </row>
    <row r="13688" spans="5:5">
      <c r="E13688" s="19"/>
    </row>
    <row r="13689" spans="5:5">
      <c r="E13689" s="19"/>
    </row>
    <row r="13690" spans="5:5">
      <c r="E13690" s="19"/>
    </row>
    <row r="13691" spans="5:5">
      <c r="E13691" s="19"/>
    </row>
    <row r="13692" spans="5:5">
      <c r="E13692" s="19"/>
    </row>
    <row r="13693" spans="5:5">
      <c r="E13693" s="19"/>
    </row>
    <row r="13694" spans="5:5">
      <c r="E13694" s="19"/>
    </row>
    <row r="13695" spans="5:5">
      <c r="E13695" s="19"/>
    </row>
    <row r="13696" spans="5:5">
      <c r="E13696" s="19"/>
    </row>
    <row r="13697" spans="5:5">
      <c r="E13697" s="19"/>
    </row>
    <row r="13698" spans="5:5">
      <c r="E13698" s="19"/>
    </row>
    <row r="13699" spans="5:5">
      <c r="E13699" s="19"/>
    </row>
    <row r="13700" spans="5:5">
      <c r="E13700" s="19"/>
    </row>
    <row r="13701" spans="5:5">
      <c r="E13701" s="19"/>
    </row>
    <row r="13702" spans="5:5">
      <c r="E13702" s="19"/>
    </row>
    <row r="13703" spans="5:5">
      <c r="E13703" s="19"/>
    </row>
    <row r="13704" spans="5:5">
      <c r="E13704" s="19"/>
    </row>
    <row r="13705" spans="5:5">
      <c r="E13705" s="19"/>
    </row>
    <row r="13706" spans="5:5">
      <c r="E13706" s="19"/>
    </row>
    <row r="13707" spans="5:5">
      <c r="E13707" s="19"/>
    </row>
    <row r="13708" spans="5:5">
      <c r="E13708" s="19"/>
    </row>
    <row r="13709" spans="5:5">
      <c r="E13709" s="19"/>
    </row>
    <row r="13710" spans="5:5">
      <c r="E13710" s="19"/>
    </row>
    <row r="13711" spans="5:5">
      <c r="E13711" s="19"/>
    </row>
    <row r="13712" spans="5:5">
      <c r="E13712" s="19"/>
    </row>
    <row r="13713" spans="5:5">
      <c r="E13713" s="19"/>
    </row>
    <row r="13714" spans="5:5">
      <c r="E13714" s="19"/>
    </row>
    <row r="13715" spans="5:5">
      <c r="E13715" s="19"/>
    </row>
    <row r="13716" spans="5:5">
      <c r="E13716" s="19"/>
    </row>
    <row r="13717" spans="5:5">
      <c r="E13717" s="19"/>
    </row>
    <row r="13718" spans="5:5">
      <c r="E13718" s="19"/>
    </row>
    <row r="13719" spans="5:5">
      <c r="E13719" s="19"/>
    </row>
    <row r="13720" spans="5:5">
      <c r="E13720" s="19"/>
    </row>
    <row r="13721" spans="5:5">
      <c r="E13721" s="19"/>
    </row>
    <row r="13722" spans="5:5">
      <c r="E13722" s="19"/>
    </row>
    <row r="13723" spans="5:5">
      <c r="E13723" s="19"/>
    </row>
    <row r="13724" spans="5:5">
      <c r="E13724" s="19"/>
    </row>
    <row r="13725" spans="5:5">
      <c r="E13725" s="19"/>
    </row>
    <row r="13726" spans="5:5">
      <c r="E13726" s="19"/>
    </row>
    <row r="13727" spans="5:5">
      <c r="E13727" s="19"/>
    </row>
    <row r="13728" spans="5:5">
      <c r="E13728" s="19"/>
    </row>
    <row r="13729" spans="5:5">
      <c r="E13729" s="19"/>
    </row>
    <row r="13730" spans="5:5">
      <c r="E13730" s="19"/>
    </row>
    <row r="13731" spans="5:5">
      <c r="E13731" s="19"/>
    </row>
    <row r="13732" spans="5:5">
      <c r="E13732" s="19"/>
    </row>
    <row r="13733" spans="5:5">
      <c r="E13733" s="19"/>
    </row>
    <row r="13734" spans="5:5">
      <c r="E13734" s="19"/>
    </row>
    <row r="13735" spans="5:5">
      <c r="E13735" s="19"/>
    </row>
    <row r="13736" spans="5:5">
      <c r="E13736" s="19"/>
    </row>
    <row r="13737" spans="5:5">
      <c r="E13737" s="19"/>
    </row>
    <row r="13738" spans="5:5">
      <c r="E13738" s="19"/>
    </row>
    <row r="13739" spans="5:5">
      <c r="E13739" s="19"/>
    </row>
    <row r="13740" spans="5:5">
      <c r="E13740" s="19"/>
    </row>
    <row r="13741" spans="5:5">
      <c r="E13741" s="19"/>
    </row>
    <row r="13742" spans="5:5">
      <c r="E13742" s="19"/>
    </row>
    <row r="13743" spans="5:5">
      <c r="E13743" s="19"/>
    </row>
    <row r="13744" spans="5:5">
      <c r="E13744" s="19"/>
    </row>
    <row r="13745" spans="5:5">
      <c r="E13745" s="19"/>
    </row>
    <row r="13746" spans="5:5">
      <c r="E13746" s="19"/>
    </row>
    <row r="13747" spans="5:5">
      <c r="E13747" s="19"/>
    </row>
    <row r="13748" spans="5:5">
      <c r="E13748" s="19"/>
    </row>
    <row r="13749" spans="5:5">
      <c r="E13749" s="19"/>
    </row>
    <row r="13750" spans="5:5">
      <c r="E13750" s="19"/>
    </row>
    <row r="13751" spans="5:5">
      <c r="E13751" s="19"/>
    </row>
    <row r="13752" spans="5:5">
      <c r="E13752" s="19"/>
    </row>
    <row r="13753" spans="5:5">
      <c r="E13753" s="19"/>
    </row>
    <row r="13754" spans="5:5">
      <c r="E13754" s="19"/>
    </row>
    <row r="13755" spans="5:5">
      <c r="E13755" s="19"/>
    </row>
    <row r="13756" spans="5:5">
      <c r="E13756" s="19"/>
    </row>
    <row r="13757" spans="5:5">
      <c r="E13757" s="19"/>
    </row>
    <row r="13758" spans="5:5">
      <c r="E13758" s="19"/>
    </row>
    <row r="13759" spans="5:5">
      <c r="E13759" s="19"/>
    </row>
    <row r="13760" spans="5:5">
      <c r="E13760" s="19"/>
    </row>
    <row r="13761" spans="5:5">
      <c r="E13761" s="19"/>
    </row>
    <row r="13762" spans="5:5">
      <c r="E13762" s="19"/>
    </row>
    <row r="13763" spans="5:5">
      <c r="E13763" s="19"/>
    </row>
    <row r="13764" spans="5:5">
      <c r="E13764" s="19"/>
    </row>
    <row r="13765" spans="5:5">
      <c r="E13765" s="19"/>
    </row>
    <row r="13766" spans="5:5">
      <c r="E13766" s="19"/>
    </row>
    <row r="13767" spans="5:5">
      <c r="E13767" s="19"/>
    </row>
    <row r="13768" spans="5:5">
      <c r="E13768" s="19"/>
    </row>
    <row r="13769" spans="5:5">
      <c r="E13769" s="19"/>
    </row>
    <row r="13770" spans="5:5">
      <c r="E13770" s="19"/>
    </row>
    <row r="13771" spans="5:5">
      <c r="E13771" s="19"/>
    </row>
    <row r="13772" spans="5:5">
      <c r="E13772" s="19"/>
    </row>
    <row r="13773" spans="5:5">
      <c r="E13773" s="19"/>
    </row>
    <row r="13774" spans="5:5">
      <c r="E13774" s="19"/>
    </row>
    <row r="13775" spans="5:5">
      <c r="E13775" s="19"/>
    </row>
    <row r="13776" spans="5:5">
      <c r="E13776" s="19"/>
    </row>
    <row r="13777" spans="5:5">
      <c r="E13777" s="19"/>
    </row>
    <row r="13778" spans="5:5">
      <c r="E13778" s="19"/>
    </row>
    <row r="13779" spans="5:5">
      <c r="E13779" s="19"/>
    </row>
    <row r="13780" spans="5:5">
      <c r="E13780" s="19"/>
    </row>
    <row r="13781" spans="5:5">
      <c r="E13781" s="19"/>
    </row>
    <row r="13782" spans="5:5">
      <c r="E13782" s="19"/>
    </row>
    <row r="13783" spans="5:5">
      <c r="E13783" s="19"/>
    </row>
    <row r="13784" spans="5:5">
      <c r="E13784" s="19"/>
    </row>
    <row r="13785" spans="5:5">
      <c r="E13785" s="19"/>
    </row>
    <row r="13786" spans="5:5">
      <c r="E13786" s="19"/>
    </row>
    <row r="13787" spans="5:5">
      <c r="E13787" s="19"/>
    </row>
    <row r="13788" spans="5:5">
      <c r="E13788" s="19"/>
    </row>
    <row r="13789" spans="5:5">
      <c r="E13789" s="19"/>
    </row>
    <row r="13790" spans="5:5">
      <c r="E13790" s="19"/>
    </row>
    <row r="13791" spans="5:5">
      <c r="E13791" s="19"/>
    </row>
    <row r="13792" spans="5:5">
      <c r="E13792" s="19"/>
    </row>
    <row r="13793" spans="5:5">
      <c r="E13793" s="19"/>
    </row>
    <row r="13794" spans="5:5">
      <c r="E13794" s="19"/>
    </row>
    <row r="13795" spans="5:5">
      <c r="E13795" s="19"/>
    </row>
    <row r="13796" spans="5:5">
      <c r="E13796" s="19"/>
    </row>
    <row r="13797" spans="5:5">
      <c r="E13797" s="19"/>
    </row>
    <row r="13798" spans="5:5">
      <c r="E13798" s="19"/>
    </row>
    <row r="13799" spans="5:5">
      <c r="E13799" s="19"/>
    </row>
    <row r="13800" spans="5:5">
      <c r="E13800" s="19"/>
    </row>
    <row r="13801" spans="5:5">
      <c r="E13801" s="19"/>
    </row>
    <row r="13802" spans="5:5">
      <c r="E13802" s="19"/>
    </row>
    <row r="13803" spans="5:5">
      <c r="E13803" s="19"/>
    </row>
    <row r="13804" spans="5:5">
      <c r="E13804" s="19"/>
    </row>
    <row r="13805" spans="5:5">
      <c r="E13805" s="19"/>
    </row>
    <row r="13806" spans="5:5">
      <c r="E13806" s="19"/>
    </row>
    <row r="13807" spans="5:5">
      <c r="E13807" s="19"/>
    </row>
    <row r="13808" spans="5:5">
      <c r="E13808" s="19"/>
    </row>
    <row r="13809" spans="5:5">
      <c r="E13809" s="19"/>
    </row>
    <row r="13810" spans="5:5">
      <c r="E13810" s="19"/>
    </row>
    <row r="13811" spans="5:5">
      <c r="E13811" s="19"/>
    </row>
    <row r="13812" spans="5:5">
      <c r="E13812" s="19"/>
    </row>
    <row r="13813" spans="5:5">
      <c r="E13813" s="19"/>
    </row>
    <row r="13814" spans="5:5">
      <c r="E13814" s="19"/>
    </row>
    <row r="13815" spans="5:5">
      <c r="E13815" s="19"/>
    </row>
    <row r="13816" spans="5:5">
      <c r="E13816" s="19"/>
    </row>
    <row r="13817" spans="5:5">
      <c r="E13817" s="19"/>
    </row>
    <row r="13818" spans="5:5">
      <c r="E13818" s="19"/>
    </row>
    <row r="13819" spans="5:5">
      <c r="E13819" s="19"/>
    </row>
    <row r="13820" spans="5:5">
      <c r="E13820" s="19"/>
    </row>
    <row r="13821" spans="5:5">
      <c r="E13821" s="19"/>
    </row>
    <row r="13822" spans="5:5">
      <c r="E13822" s="19"/>
    </row>
    <row r="13823" spans="5:5">
      <c r="E13823" s="19"/>
    </row>
    <row r="13824" spans="5:5">
      <c r="E13824" s="19"/>
    </row>
    <row r="13825" spans="5:5">
      <c r="E13825" s="19"/>
    </row>
    <row r="13826" spans="5:5">
      <c r="E13826" s="19"/>
    </row>
    <row r="13827" spans="5:5">
      <c r="E13827" s="19"/>
    </row>
    <row r="13828" spans="5:5">
      <c r="E13828" s="19"/>
    </row>
    <row r="13829" spans="5:5">
      <c r="E13829" s="19"/>
    </row>
    <row r="13830" spans="5:5">
      <c r="E13830" s="19"/>
    </row>
    <row r="13831" spans="5:5">
      <c r="E13831" s="19"/>
    </row>
    <row r="13832" spans="5:5">
      <c r="E13832" s="19"/>
    </row>
    <row r="13833" spans="5:5">
      <c r="E13833" s="19"/>
    </row>
    <row r="13834" spans="5:5">
      <c r="E13834" s="19"/>
    </row>
    <row r="13835" spans="5:5">
      <c r="E13835" s="19"/>
    </row>
    <row r="13836" spans="5:5">
      <c r="E13836" s="19"/>
    </row>
    <row r="13837" spans="5:5">
      <c r="E13837" s="19"/>
    </row>
    <row r="13838" spans="5:5">
      <c r="E13838" s="19"/>
    </row>
    <row r="13839" spans="5:5">
      <c r="E13839" s="19"/>
    </row>
    <row r="13840" spans="5:5">
      <c r="E13840" s="19"/>
    </row>
    <row r="13841" spans="5:5">
      <c r="E13841" s="19"/>
    </row>
    <row r="13842" spans="5:5">
      <c r="E13842" s="19"/>
    </row>
    <row r="13843" spans="5:5">
      <c r="E13843" s="19"/>
    </row>
    <row r="13844" spans="5:5">
      <c r="E13844" s="19"/>
    </row>
    <row r="13845" spans="5:5">
      <c r="E13845" s="19"/>
    </row>
    <row r="13846" spans="5:5">
      <c r="E13846" s="19"/>
    </row>
    <row r="13847" spans="5:5">
      <c r="E13847" s="19"/>
    </row>
    <row r="13848" spans="5:5">
      <c r="E13848" s="19"/>
    </row>
    <row r="13849" spans="5:5">
      <c r="E13849" s="19"/>
    </row>
    <row r="13850" spans="5:5">
      <c r="E13850" s="19"/>
    </row>
    <row r="13851" spans="5:5">
      <c r="E13851" s="19"/>
    </row>
    <row r="13852" spans="5:5">
      <c r="E13852" s="19"/>
    </row>
    <row r="13853" spans="5:5">
      <c r="E13853" s="19"/>
    </row>
    <row r="13854" spans="5:5">
      <c r="E13854" s="19"/>
    </row>
    <row r="13855" spans="5:5">
      <c r="E13855" s="19"/>
    </row>
    <row r="13856" spans="5:5">
      <c r="E13856" s="19"/>
    </row>
    <row r="13857" spans="5:5">
      <c r="E13857" s="19"/>
    </row>
    <row r="13858" spans="5:5">
      <c r="E13858" s="19"/>
    </row>
    <row r="13859" spans="5:5">
      <c r="E13859" s="19"/>
    </row>
    <row r="13860" spans="5:5">
      <c r="E13860" s="19"/>
    </row>
    <row r="13861" spans="5:5">
      <c r="E13861" s="19"/>
    </row>
    <row r="13862" spans="5:5">
      <c r="E13862" s="19"/>
    </row>
    <row r="13863" spans="5:5">
      <c r="E13863" s="19"/>
    </row>
    <row r="13864" spans="5:5">
      <c r="E13864" s="19"/>
    </row>
    <row r="13865" spans="5:5">
      <c r="E13865" s="19"/>
    </row>
    <row r="13866" spans="5:5">
      <c r="E13866" s="19"/>
    </row>
    <row r="13867" spans="5:5">
      <c r="E13867" s="19"/>
    </row>
    <row r="13868" spans="5:5">
      <c r="E13868" s="19"/>
    </row>
    <row r="13869" spans="5:5">
      <c r="E13869" s="19"/>
    </row>
    <row r="13870" spans="5:5">
      <c r="E13870" s="19"/>
    </row>
    <row r="13871" spans="5:5">
      <c r="E13871" s="19"/>
    </row>
    <row r="13872" spans="5:5">
      <c r="E13872" s="19"/>
    </row>
    <row r="13873" spans="5:5">
      <c r="E13873" s="19"/>
    </row>
    <row r="13874" spans="5:5">
      <c r="E13874" s="19"/>
    </row>
    <row r="13875" spans="5:5">
      <c r="E13875" s="19"/>
    </row>
    <row r="13876" spans="5:5">
      <c r="E13876" s="19"/>
    </row>
    <row r="13877" spans="5:5">
      <c r="E13877" s="19"/>
    </row>
    <row r="13878" spans="5:5">
      <c r="E13878" s="19"/>
    </row>
    <row r="13879" spans="5:5">
      <c r="E13879" s="19"/>
    </row>
    <row r="13880" spans="5:5">
      <c r="E13880" s="19"/>
    </row>
    <row r="13881" spans="5:5">
      <c r="E13881" s="19"/>
    </row>
    <row r="13882" spans="5:5">
      <c r="E13882" s="19"/>
    </row>
    <row r="13883" spans="5:5">
      <c r="E13883" s="19"/>
    </row>
    <row r="13884" spans="5:5">
      <c r="E13884" s="19"/>
    </row>
    <row r="13885" spans="5:5">
      <c r="E13885" s="19"/>
    </row>
    <row r="13886" spans="5:5">
      <c r="E13886" s="19"/>
    </row>
    <row r="13887" spans="5:5">
      <c r="E13887" s="19"/>
    </row>
    <row r="13888" spans="5:5">
      <c r="E13888" s="19"/>
    </row>
    <row r="13889" spans="5:5">
      <c r="E13889" s="19"/>
    </row>
    <row r="13890" spans="5:5">
      <c r="E13890" s="19"/>
    </row>
    <row r="13891" spans="5:5">
      <c r="E13891" s="19"/>
    </row>
    <row r="13892" spans="5:5">
      <c r="E13892" s="19"/>
    </row>
    <row r="13893" spans="5:5">
      <c r="E13893" s="19"/>
    </row>
    <row r="13894" spans="5:5">
      <c r="E13894" s="19"/>
    </row>
    <row r="13895" spans="5:5">
      <c r="E13895" s="19"/>
    </row>
    <row r="13896" spans="5:5">
      <c r="E13896" s="19"/>
    </row>
    <row r="13897" spans="5:5">
      <c r="E13897" s="19"/>
    </row>
    <row r="13898" spans="5:5">
      <c r="E13898" s="19"/>
    </row>
    <row r="13899" spans="5:5">
      <c r="E13899" s="19"/>
    </row>
    <row r="13900" spans="5:5">
      <c r="E13900" s="19"/>
    </row>
    <row r="13901" spans="5:5">
      <c r="E13901" s="19"/>
    </row>
    <row r="13902" spans="5:5">
      <c r="E13902" s="19"/>
    </row>
    <row r="13903" spans="5:5">
      <c r="E13903" s="19"/>
    </row>
    <row r="13904" spans="5:5">
      <c r="E13904" s="19"/>
    </row>
    <row r="13905" spans="5:5">
      <c r="E13905" s="19"/>
    </row>
    <row r="13906" spans="5:5">
      <c r="E13906" s="19"/>
    </row>
    <row r="13907" spans="5:5">
      <c r="E13907" s="19"/>
    </row>
    <row r="13908" spans="5:5">
      <c r="E13908" s="19"/>
    </row>
    <row r="13909" spans="5:5">
      <c r="E13909" s="19"/>
    </row>
    <row r="13910" spans="5:5">
      <c r="E13910" s="19"/>
    </row>
    <row r="13911" spans="5:5">
      <c r="E13911" s="19"/>
    </row>
    <row r="13912" spans="5:5">
      <c r="E13912" s="19"/>
    </row>
    <row r="13913" spans="5:5">
      <c r="E13913" s="19"/>
    </row>
    <row r="13914" spans="5:5">
      <c r="E13914" s="19"/>
    </row>
    <row r="13915" spans="5:5">
      <c r="E13915" s="19"/>
    </row>
    <row r="13916" spans="5:5">
      <c r="E13916" s="19"/>
    </row>
    <row r="13917" spans="5:5">
      <c r="E13917" s="19"/>
    </row>
    <row r="13918" spans="5:5">
      <c r="E13918" s="19"/>
    </row>
    <row r="13919" spans="5:5">
      <c r="E13919" s="19"/>
    </row>
    <row r="13920" spans="5:5">
      <c r="E13920" s="19"/>
    </row>
    <row r="13921" spans="5:5">
      <c r="E13921" s="19"/>
    </row>
    <row r="13922" spans="5:5">
      <c r="E13922" s="19"/>
    </row>
    <row r="13923" spans="5:5">
      <c r="E13923" s="19"/>
    </row>
    <row r="13924" spans="5:5">
      <c r="E13924" s="19"/>
    </row>
    <row r="13925" spans="5:5">
      <c r="E13925" s="19"/>
    </row>
    <row r="13926" spans="5:5">
      <c r="E13926" s="19"/>
    </row>
    <row r="13927" spans="5:5">
      <c r="E13927" s="19"/>
    </row>
    <row r="13928" spans="5:5">
      <c r="E13928" s="19"/>
    </row>
    <row r="13929" spans="5:5">
      <c r="E13929" s="19"/>
    </row>
    <row r="13930" spans="5:5">
      <c r="E13930" s="19"/>
    </row>
    <row r="13931" spans="5:5">
      <c r="E13931" s="19"/>
    </row>
    <row r="13932" spans="5:5">
      <c r="E13932" s="19"/>
    </row>
    <row r="13933" spans="5:5">
      <c r="E13933" s="19"/>
    </row>
    <row r="13934" spans="5:5">
      <c r="E13934" s="19"/>
    </row>
    <row r="13935" spans="5:5">
      <c r="E13935" s="19"/>
    </row>
    <row r="13936" spans="5:5">
      <c r="E13936" s="19"/>
    </row>
    <row r="13937" spans="5:5">
      <c r="E13937" s="19"/>
    </row>
    <row r="13938" spans="5:5">
      <c r="E13938" s="19"/>
    </row>
    <row r="13939" spans="5:5">
      <c r="E13939" s="19"/>
    </row>
    <row r="13940" spans="5:5">
      <c r="E13940" s="19"/>
    </row>
    <row r="13941" spans="5:5">
      <c r="E13941" s="19"/>
    </row>
    <row r="13942" spans="5:5">
      <c r="E13942" s="19"/>
    </row>
    <row r="13943" spans="5:5">
      <c r="E13943" s="19"/>
    </row>
    <row r="13944" spans="5:5">
      <c r="E13944" s="19"/>
    </row>
    <row r="13945" spans="5:5">
      <c r="E13945" s="19"/>
    </row>
    <row r="13946" spans="5:5">
      <c r="E13946" s="19"/>
    </row>
    <row r="13947" spans="5:5">
      <c r="E13947" s="19"/>
    </row>
    <row r="13948" spans="5:5">
      <c r="E13948" s="19"/>
    </row>
    <row r="13949" spans="5:5">
      <c r="E13949" s="19"/>
    </row>
    <row r="13950" spans="5:5">
      <c r="E13950" s="19"/>
    </row>
    <row r="13951" spans="5:5">
      <c r="E13951" s="19"/>
    </row>
    <row r="13952" spans="5:5">
      <c r="E13952" s="19"/>
    </row>
    <row r="13953" spans="5:5">
      <c r="E13953" s="19"/>
    </row>
    <row r="13954" spans="5:5">
      <c r="E13954" s="19"/>
    </row>
    <row r="13955" spans="5:5">
      <c r="E13955" s="19"/>
    </row>
    <row r="13956" spans="5:5">
      <c r="E13956" s="19"/>
    </row>
    <row r="13957" spans="5:5">
      <c r="E13957" s="19"/>
    </row>
    <row r="13958" spans="5:5">
      <c r="E13958" s="19"/>
    </row>
    <row r="13959" spans="5:5">
      <c r="E13959" s="19"/>
    </row>
    <row r="13960" spans="5:5">
      <c r="E13960" s="19"/>
    </row>
    <row r="13961" spans="5:5">
      <c r="E13961" s="19"/>
    </row>
    <row r="13962" spans="5:5">
      <c r="E13962" s="19"/>
    </row>
    <row r="13963" spans="5:5">
      <c r="E13963" s="19"/>
    </row>
    <row r="13964" spans="5:5">
      <c r="E13964" s="19"/>
    </row>
    <row r="13965" spans="5:5">
      <c r="E13965" s="19"/>
    </row>
    <row r="13966" spans="5:5">
      <c r="E13966" s="19"/>
    </row>
    <row r="13967" spans="5:5">
      <c r="E13967" s="19"/>
    </row>
    <row r="13968" spans="5:5">
      <c r="E13968" s="19"/>
    </row>
    <row r="13969" spans="5:5">
      <c r="E13969" s="19"/>
    </row>
    <row r="13970" spans="5:5">
      <c r="E13970" s="19"/>
    </row>
    <row r="13971" spans="5:5">
      <c r="E13971" s="19"/>
    </row>
    <row r="13972" spans="5:5">
      <c r="E13972" s="19"/>
    </row>
    <row r="13973" spans="5:5">
      <c r="E13973" s="19"/>
    </row>
    <row r="13974" spans="5:5">
      <c r="E13974" s="19"/>
    </row>
    <row r="13975" spans="5:5">
      <c r="E13975" s="19"/>
    </row>
    <row r="13976" spans="5:5">
      <c r="E13976" s="19"/>
    </row>
    <row r="13977" spans="5:5">
      <c r="E13977" s="19"/>
    </row>
    <row r="13978" spans="5:5">
      <c r="E13978" s="19"/>
    </row>
    <row r="13979" spans="5:5">
      <c r="E13979" s="19"/>
    </row>
    <row r="13980" spans="5:5">
      <c r="E13980" s="19"/>
    </row>
    <row r="13981" spans="5:5">
      <c r="E13981" s="19"/>
    </row>
    <row r="13982" spans="5:5">
      <c r="E13982" s="19"/>
    </row>
    <row r="13983" spans="5:5">
      <c r="E13983" s="19"/>
    </row>
    <row r="13984" spans="5:5">
      <c r="E13984" s="19"/>
    </row>
    <row r="13985" spans="5:5">
      <c r="E13985" s="19"/>
    </row>
    <row r="13986" spans="5:5">
      <c r="E13986" s="19"/>
    </row>
    <row r="13987" spans="5:5">
      <c r="E13987" s="19"/>
    </row>
    <row r="13988" spans="5:5">
      <c r="E13988" s="19"/>
    </row>
    <row r="13989" spans="5:5">
      <c r="E13989" s="19"/>
    </row>
    <row r="13990" spans="5:5">
      <c r="E13990" s="19"/>
    </row>
    <row r="13991" spans="5:5">
      <c r="E13991" s="19"/>
    </row>
    <row r="13992" spans="5:5">
      <c r="E13992" s="19"/>
    </row>
    <row r="13993" spans="5:5">
      <c r="E13993" s="19"/>
    </row>
    <row r="13994" spans="5:5">
      <c r="E13994" s="19"/>
    </row>
    <row r="13995" spans="5:5">
      <c r="E13995" s="19"/>
    </row>
    <row r="13996" spans="5:5">
      <c r="E13996" s="19"/>
    </row>
    <row r="13997" spans="5:5">
      <c r="E13997" s="19"/>
    </row>
    <row r="13998" spans="5:5">
      <c r="E13998" s="19"/>
    </row>
    <row r="13999" spans="5:5">
      <c r="E13999" s="19"/>
    </row>
    <row r="14000" spans="5:5">
      <c r="E14000" s="19"/>
    </row>
    <row r="14001" spans="5:5">
      <c r="E14001" s="19"/>
    </row>
    <row r="14002" spans="5:5">
      <c r="E14002" s="19"/>
    </row>
    <row r="14003" spans="5:5">
      <c r="E14003" s="19"/>
    </row>
    <row r="14004" spans="5:5">
      <c r="E14004" s="19"/>
    </row>
    <row r="14005" spans="5:5">
      <c r="E14005" s="19"/>
    </row>
    <row r="14006" spans="5:5">
      <c r="E14006" s="19"/>
    </row>
    <row r="14007" spans="5:5">
      <c r="E14007" s="19"/>
    </row>
    <row r="14008" spans="5:5">
      <c r="E14008" s="19"/>
    </row>
    <row r="14009" spans="5:5">
      <c r="E14009" s="19"/>
    </row>
    <row r="14010" spans="5:5">
      <c r="E14010" s="19"/>
    </row>
    <row r="14011" spans="5:5">
      <c r="E14011" s="19"/>
    </row>
    <row r="14012" spans="5:5">
      <c r="E14012" s="19"/>
    </row>
    <row r="14013" spans="5:5">
      <c r="E14013" s="19"/>
    </row>
    <row r="14014" spans="5:5">
      <c r="E14014" s="19"/>
    </row>
    <row r="14015" spans="5:5">
      <c r="E14015" s="19"/>
    </row>
    <row r="14016" spans="5:5">
      <c r="E14016" s="19"/>
    </row>
    <row r="14017" spans="5:5">
      <c r="E14017" s="19"/>
    </row>
    <row r="14018" spans="5:5">
      <c r="E14018" s="19"/>
    </row>
    <row r="14019" spans="5:5">
      <c r="E14019" s="19"/>
    </row>
    <row r="14020" spans="5:5">
      <c r="E14020" s="19"/>
    </row>
    <row r="14021" spans="5:5">
      <c r="E14021" s="19"/>
    </row>
    <row r="14022" spans="5:5">
      <c r="E14022" s="19"/>
    </row>
    <row r="14023" spans="5:5">
      <c r="E14023" s="19"/>
    </row>
    <row r="14024" spans="5:5">
      <c r="E14024" s="19"/>
    </row>
    <row r="14025" spans="5:5">
      <c r="E14025" s="19"/>
    </row>
    <row r="14026" spans="5:5">
      <c r="E14026" s="19"/>
    </row>
    <row r="14027" spans="5:5">
      <c r="E14027" s="19"/>
    </row>
    <row r="14028" spans="5:5">
      <c r="E14028" s="19"/>
    </row>
    <row r="14029" spans="5:5">
      <c r="E14029" s="19"/>
    </row>
    <row r="14030" spans="5:5">
      <c r="E14030" s="19"/>
    </row>
    <row r="14031" spans="5:5">
      <c r="E14031" s="19"/>
    </row>
    <row r="14032" spans="5:5">
      <c r="E14032" s="19"/>
    </row>
    <row r="14033" spans="5:5">
      <c r="E14033" s="19"/>
    </row>
    <row r="14034" spans="5:5">
      <c r="E14034" s="19"/>
    </row>
    <row r="14035" spans="5:5">
      <c r="E14035" s="19"/>
    </row>
    <row r="14036" spans="5:5">
      <c r="E14036" s="19"/>
    </row>
    <row r="14037" spans="5:5">
      <c r="E14037" s="19"/>
    </row>
    <row r="14038" spans="5:5">
      <c r="E14038" s="19"/>
    </row>
    <row r="14039" spans="5:5">
      <c r="E14039" s="19"/>
    </row>
    <row r="14040" spans="5:5">
      <c r="E14040" s="19"/>
    </row>
    <row r="14041" spans="5:5">
      <c r="E14041" s="19"/>
    </row>
    <row r="14042" spans="5:5">
      <c r="E14042" s="19"/>
    </row>
    <row r="14043" spans="5:5">
      <c r="E14043" s="19"/>
    </row>
    <row r="14044" spans="5:5">
      <c r="E14044" s="19"/>
    </row>
    <row r="14045" spans="5:5">
      <c r="E14045" s="19"/>
    </row>
    <row r="14046" spans="5:5">
      <c r="E14046" s="19"/>
    </row>
    <row r="14047" spans="5:5">
      <c r="E14047" s="19"/>
    </row>
    <row r="14048" spans="5:5">
      <c r="E14048" s="19"/>
    </row>
    <row r="14049" spans="5:5">
      <c r="E14049" s="19"/>
    </row>
    <row r="14050" spans="5:5">
      <c r="E14050" s="19"/>
    </row>
    <row r="14051" spans="5:5">
      <c r="E14051" s="19"/>
    </row>
    <row r="14052" spans="5:5">
      <c r="E14052" s="19"/>
    </row>
    <row r="14053" spans="5:5">
      <c r="E14053" s="19"/>
    </row>
    <row r="14054" spans="5:5">
      <c r="E14054" s="19"/>
    </row>
    <row r="14055" spans="5:5">
      <c r="E14055" s="19"/>
    </row>
    <row r="14056" spans="5:5">
      <c r="E14056" s="19"/>
    </row>
    <row r="14057" spans="5:5">
      <c r="E14057" s="19"/>
    </row>
    <row r="14058" spans="5:5">
      <c r="E14058" s="19"/>
    </row>
    <row r="14059" spans="5:5">
      <c r="E14059" s="19"/>
    </row>
    <row r="14060" spans="5:5">
      <c r="E14060" s="19"/>
    </row>
    <row r="14061" spans="5:5">
      <c r="E14061" s="19"/>
    </row>
    <row r="14062" spans="5:5">
      <c r="E14062" s="19"/>
    </row>
    <row r="14063" spans="5:5">
      <c r="E14063" s="19"/>
    </row>
    <row r="14064" spans="5:5">
      <c r="E14064" s="19"/>
    </row>
    <row r="14065" spans="5:5">
      <c r="E14065" s="19"/>
    </row>
    <row r="14066" spans="5:5">
      <c r="E14066" s="19"/>
    </row>
    <row r="14067" spans="5:5">
      <c r="E14067" s="19"/>
    </row>
    <row r="14068" spans="5:5">
      <c r="E14068" s="19"/>
    </row>
    <row r="14069" spans="5:5">
      <c r="E14069" s="19"/>
    </row>
    <row r="14070" spans="5:5">
      <c r="E14070" s="19"/>
    </row>
    <row r="14071" spans="5:5">
      <c r="E14071" s="19"/>
    </row>
    <row r="14072" spans="5:5">
      <c r="E14072" s="19"/>
    </row>
    <row r="14073" spans="5:5">
      <c r="E14073" s="19"/>
    </row>
    <row r="14074" spans="5:5">
      <c r="E14074" s="19"/>
    </row>
    <row r="14075" spans="5:5">
      <c r="E14075" s="19"/>
    </row>
    <row r="14076" spans="5:5">
      <c r="E14076" s="19"/>
    </row>
    <row r="14077" spans="5:5">
      <c r="E14077" s="19"/>
    </row>
    <row r="14078" spans="5:5">
      <c r="E14078" s="19"/>
    </row>
    <row r="14079" spans="5:5">
      <c r="E14079" s="19"/>
    </row>
    <row r="14080" spans="5:5">
      <c r="E14080" s="19"/>
    </row>
    <row r="14081" spans="5:5">
      <c r="E14081" s="19"/>
    </row>
    <row r="14082" spans="5:5">
      <c r="E14082" s="19"/>
    </row>
    <row r="14083" spans="5:5">
      <c r="E14083" s="19"/>
    </row>
    <row r="14084" spans="5:5">
      <c r="E14084" s="19"/>
    </row>
    <row r="14085" spans="5:5">
      <c r="E14085" s="19"/>
    </row>
    <row r="14086" spans="5:5">
      <c r="E14086" s="19"/>
    </row>
    <row r="14087" spans="5:5">
      <c r="E14087" s="19"/>
    </row>
    <row r="14088" spans="5:5">
      <c r="E14088" s="19"/>
    </row>
    <row r="14089" spans="5:5">
      <c r="E14089" s="19"/>
    </row>
    <row r="14090" spans="5:5">
      <c r="E14090" s="19"/>
    </row>
    <row r="14091" spans="5:5">
      <c r="E14091" s="19"/>
    </row>
    <row r="14092" spans="5:5">
      <c r="E14092" s="19"/>
    </row>
    <row r="14093" spans="5:5">
      <c r="E14093" s="19"/>
    </row>
    <row r="14094" spans="5:5">
      <c r="E14094" s="19"/>
    </row>
    <row r="14095" spans="5:5">
      <c r="E14095" s="19"/>
    </row>
    <row r="14096" spans="5:5">
      <c r="E14096" s="19"/>
    </row>
    <row r="14097" spans="5:5">
      <c r="E14097" s="19"/>
    </row>
    <row r="14098" spans="5:5">
      <c r="E14098" s="19"/>
    </row>
    <row r="14099" spans="5:5">
      <c r="E14099" s="19"/>
    </row>
    <row r="14100" spans="5:5">
      <c r="E14100" s="19"/>
    </row>
    <row r="14101" spans="5:5">
      <c r="E14101" s="19"/>
    </row>
    <row r="14102" spans="5:5">
      <c r="E14102" s="19"/>
    </row>
    <row r="14103" spans="5:5">
      <c r="E14103" s="19"/>
    </row>
    <row r="14104" spans="5:5">
      <c r="E14104" s="19"/>
    </row>
    <row r="14105" spans="5:5">
      <c r="E14105" s="19"/>
    </row>
    <row r="14106" spans="5:5">
      <c r="E14106" s="19"/>
    </row>
    <row r="14107" spans="5:5">
      <c r="E14107" s="19"/>
    </row>
    <row r="14108" spans="5:5">
      <c r="E14108" s="19"/>
    </row>
    <row r="14109" spans="5:5">
      <c r="E14109" s="19"/>
    </row>
    <row r="14110" spans="5:5">
      <c r="E14110" s="19"/>
    </row>
    <row r="14111" spans="5:5">
      <c r="E14111" s="19"/>
    </row>
    <row r="14112" spans="5:5">
      <c r="E14112" s="19"/>
    </row>
    <row r="14113" spans="5:5">
      <c r="E14113" s="19"/>
    </row>
    <row r="14114" spans="5:5">
      <c r="E14114" s="19"/>
    </row>
    <row r="14115" spans="5:5">
      <c r="E14115" s="19"/>
    </row>
    <row r="14116" spans="5:5">
      <c r="E14116" s="19"/>
    </row>
    <row r="14117" spans="5:5">
      <c r="E14117" s="19"/>
    </row>
    <row r="14118" spans="5:5">
      <c r="E14118" s="19"/>
    </row>
    <row r="14119" spans="5:5">
      <c r="E14119" s="19"/>
    </row>
    <row r="14120" spans="5:5">
      <c r="E14120" s="19"/>
    </row>
    <row r="14121" spans="5:5">
      <c r="E14121" s="19"/>
    </row>
    <row r="14122" spans="5:5">
      <c r="E14122" s="19"/>
    </row>
    <row r="14123" spans="5:5">
      <c r="E14123" s="19"/>
    </row>
    <row r="14124" spans="5:5">
      <c r="E14124" s="19"/>
    </row>
    <row r="14125" spans="5:5">
      <c r="E14125" s="19"/>
    </row>
    <row r="14126" spans="5:5">
      <c r="E14126" s="19"/>
    </row>
    <row r="14127" spans="5:5">
      <c r="E14127" s="19"/>
    </row>
    <row r="14128" spans="5:5">
      <c r="E14128" s="19"/>
    </row>
    <row r="14129" spans="5:5">
      <c r="E14129" s="19"/>
    </row>
    <row r="14130" spans="5:5">
      <c r="E14130" s="19"/>
    </row>
    <row r="14131" spans="5:5">
      <c r="E14131" s="19"/>
    </row>
    <row r="14132" spans="5:5">
      <c r="E14132" s="19"/>
    </row>
    <row r="14133" spans="5:5">
      <c r="E14133" s="19"/>
    </row>
    <row r="14134" spans="5:5">
      <c r="E14134" s="19"/>
    </row>
    <row r="14135" spans="5:5">
      <c r="E14135" s="19"/>
    </row>
    <row r="14136" spans="5:5">
      <c r="E14136" s="19"/>
    </row>
    <row r="14137" spans="5:5">
      <c r="E14137" s="19"/>
    </row>
    <row r="14138" spans="5:5">
      <c r="E14138" s="19"/>
    </row>
    <row r="14139" spans="5:5">
      <c r="E14139" s="19"/>
    </row>
    <row r="14140" spans="5:5">
      <c r="E14140" s="19"/>
    </row>
    <row r="14141" spans="5:5">
      <c r="E14141" s="19"/>
    </row>
    <row r="14142" spans="5:5">
      <c r="E14142" s="19"/>
    </row>
    <row r="14143" spans="5:5">
      <c r="E14143" s="19"/>
    </row>
    <row r="14144" spans="5:5">
      <c r="E14144" s="19"/>
    </row>
    <row r="14145" spans="5:5">
      <c r="E14145" s="19"/>
    </row>
    <row r="14146" spans="5:5">
      <c r="E14146" s="19"/>
    </row>
    <row r="14147" spans="5:5">
      <c r="E14147" s="19"/>
    </row>
    <row r="14148" spans="5:5">
      <c r="E14148" s="19"/>
    </row>
    <row r="14149" spans="5:5">
      <c r="E14149" s="19"/>
    </row>
    <row r="14150" spans="5:5">
      <c r="E14150" s="19"/>
    </row>
    <row r="14151" spans="5:5">
      <c r="E14151" s="19"/>
    </row>
    <row r="14152" spans="5:5">
      <c r="E14152" s="19"/>
    </row>
    <row r="14153" spans="5:5">
      <c r="E14153" s="19"/>
    </row>
    <row r="14154" spans="5:5">
      <c r="E14154" s="19"/>
    </row>
    <row r="14155" spans="5:5">
      <c r="E14155" s="19"/>
    </row>
    <row r="14156" spans="5:5">
      <c r="E14156" s="19"/>
    </row>
    <row r="14157" spans="5:5">
      <c r="E14157" s="19"/>
    </row>
    <row r="14158" spans="5:5">
      <c r="E14158" s="19"/>
    </row>
    <row r="14159" spans="5:5">
      <c r="E14159" s="19"/>
    </row>
    <row r="14160" spans="5:5">
      <c r="E14160" s="19"/>
    </row>
    <row r="14161" spans="5:5">
      <c r="E14161" s="19"/>
    </row>
    <row r="14162" spans="5:5">
      <c r="E14162" s="19"/>
    </row>
    <row r="14163" spans="5:5">
      <c r="E14163" s="19"/>
    </row>
    <row r="14164" spans="5:5">
      <c r="E14164" s="19"/>
    </row>
    <row r="14165" spans="5:5">
      <c r="E14165" s="19"/>
    </row>
    <row r="14166" spans="5:5">
      <c r="E14166" s="19"/>
    </row>
    <row r="14167" spans="5:5">
      <c r="E14167" s="19"/>
    </row>
    <row r="14168" spans="5:5">
      <c r="E14168" s="19"/>
    </row>
    <row r="14169" spans="5:5">
      <c r="E14169" s="19"/>
    </row>
    <row r="14170" spans="5:5">
      <c r="E14170" s="19"/>
    </row>
    <row r="14171" spans="5:5">
      <c r="E14171" s="19"/>
    </row>
    <row r="14172" spans="5:5">
      <c r="E14172" s="19"/>
    </row>
    <row r="14173" spans="5:5">
      <c r="E14173" s="19"/>
    </row>
    <row r="14174" spans="5:5">
      <c r="E14174" s="19"/>
    </row>
    <row r="14175" spans="5:5">
      <c r="E14175" s="19"/>
    </row>
    <row r="14176" spans="5:5">
      <c r="E14176" s="19"/>
    </row>
    <row r="14177" spans="5:5">
      <c r="E14177" s="19"/>
    </row>
    <row r="14178" spans="5:5">
      <c r="E14178" s="19"/>
    </row>
    <row r="14179" spans="5:5">
      <c r="E14179" s="19"/>
    </row>
    <row r="14180" spans="5:5">
      <c r="E14180" s="19"/>
    </row>
    <row r="14181" spans="5:5">
      <c r="E14181" s="19"/>
    </row>
    <row r="14182" spans="5:5">
      <c r="E14182" s="19"/>
    </row>
    <row r="14183" spans="5:5">
      <c r="E14183" s="19"/>
    </row>
    <row r="14184" spans="5:5">
      <c r="E14184" s="19"/>
    </row>
    <row r="14185" spans="5:5">
      <c r="E14185" s="19"/>
    </row>
    <row r="14186" spans="5:5">
      <c r="E14186" s="19"/>
    </row>
    <row r="14187" spans="5:5">
      <c r="E14187" s="19"/>
    </row>
    <row r="14188" spans="5:5">
      <c r="E14188" s="19"/>
    </row>
    <row r="14189" spans="5:5">
      <c r="E14189" s="19"/>
    </row>
    <row r="14190" spans="5:5">
      <c r="E14190" s="19"/>
    </row>
    <row r="14191" spans="5:5">
      <c r="E14191" s="19"/>
    </row>
    <row r="14192" spans="5:5">
      <c r="E14192" s="19"/>
    </row>
    <row r="14193" spans="5:5">
      <c r="E14193" s="19"/>
    </row>
    <row r="14194" spans="5:5">
      <c r="E14194" s="19"/>
    </row>
    <row r="14195" spans="5:5">
      <c r="E14195" s="19"/>
    </row>
    <row r="14196" spans="5:5">
      <c r="E14196" s="19"/>
    </row>
    <row r="14197" spans="5:5">
      <c r="E14197" s="19"/>
    </row>
    <row r="14198" spans="5:5">
      <c r="E14198" s="19"/>
    </row>
    <row r="14199" spans="5:5">
      <c r="E14199" s="19"/>
    </row>
    <row r="14200" spans="5:5">
      <c r="E14200" s="19"/>
    </row>
    <row r="14201" spans="5:5">
      <c r="E14201" s="19"/>
    </row>
    <row r="14202" spans="5:5">
      <c r="E14202" s="19"/>
    </row>
    <row r="14203" spans="5:5">
      <c r="E14203" s="19"/>
    </row>
    <row r="14204" spans="5:5">
      <c r="E14204" s="19"/>
    </row>
    <row r="14205" spans="5:5">
      <c r="E14205" s="19"/>
    </row>
    <row r="14206" spans="5:5">
      <c r="E14206" s="19"/>
    </row>
    <row r="14207" spans="5:5">
      <c r="E14207" s="19"/>
    </row>
    <row r="14208" spans="5:5">
      <c r="E14208" s="19"/>
    </row>
    <row r="14209" spans="5:5">
      <c r="E14209" s="19"/>
    </row>
    <row r="14210" spans="5:5">
      <c r="E14210" s="19"/>
    </row>
    <row r="14211" spans="5:5">
      <c r="E14211" s="19"/>
    </row>
    <row r="14212" spans="5:5">
      <c r="E14212" s="19"/>
    </row>
    <row r="14213" spans="5:5">
      <c r="E14213" s="19"/>
    </row>
    <row r="14214" spans="5:5">
      <c r="E14214" s="19"/>
    </row>
    <row r="14215" spans="5:5">
      <c r="E14215" s="19"/>
    </row>
    <row r="14216" spans="5:5">
      <c r="E14216" s="19"/>
    </row>
    <row r="14217" spans="5:5">
      <c r="E14217" s="19"/>
    </row>
    <row r="14218" spans="5:5">
      <c r="E14218" s="19"/>
    </row>
    <row r="14219" spans="5:5">
      <c r="E14219" s="19"/>
    </row>
    <row r="14220" spans="5:5">
      <c r="E14220" s="19"/>
    </row>
    <row r="14221" spans="5:5">
      <c r="E14221" s="19"/>
    </row>
    <row r="14222" spans="5:5">
      <c r="E14222" s="19"/>
    </row>
    <row r="14223" spans="5:5">
      <c r="E14223" s="19"/>
    </row>
    <row r="14224" spans="5:5">
      <c r="E14224" s="19"/>
    </row>
    <row r="14225" spans="5:5">
      <c r="E14225" s="19"/>
    </row>
    <row r="14226" spans="5:5">
      <c r="E14226" s="19"/>
    </row>
    <row r="14227" spans="5:5">
      <c r="E14227" s="19"/>
    </row>
    <row r="14228" spans="5:5">
      <c r="E14228" s="19"/>
    </row>
    <row r="14229" spans="5:5">
      <c r="E14229" s="19"/>
    </row>
    <row r="14230" spans="5:5">
      <c r="E14230" s="19"/>
    </row>
    <row r="14231" spans="5:5">
      <c r="E14231" s="19"/>
    </row>
    <row r="14232" spans="5:5">
      <c r="E14232" s="19"/>
    </row>
    <row r="14233" spans="5:5">
      <c r="E14233" s="19"/>
    </row>
    <row r="14234" spans="5:5">
      <c r="E14234" s="19"/>
    </row>
    <row r="14235" spans="5:5">
      <c r="E14235" s="19"/>
    </row>
    <row r="14236" spans="5:5">
      <c r="E14236" s="19"/>
    </row>
    <row r="14237" spans="5:5">
      <c r="E14237" s="19"/>
    </row>
    <row r="14238" spans="5:5">
      <c r="E14238" s="19"/>
    </row>
    <row r="14239" spans="5:5">
      <c r="E14239" s="19"/>
    </row>
    <row r="14240" spans="5:5">
      <c r="E14240" s="19"/>
    </row>
    <row r="14241" spans="5:5">
      <c r="E14241" s="19"/>
    </row>
    <row r="14242" spans="5:5">
      <c r="E14242" s="19"/>
    </row>
    <row r="14243" spans="5:5">
      <c r="E14243" s="19"/>
    </row>
    <row r="14244" spans="5:5">
      <c r="E14244" s="19"/>
    </row>
    <row r="14245" spans="5:5">
      <c r="E14245" s="19"/>
    </row>
    <row r="14246" spans="5:5">
      <c r="E14246" s="19"/>
    </row>
    <row r="14247" spans="5:5">
      <c r="E14247" s="19"/>
    </row>
    <row r="14248" spans="5:5">
      <c r="E14248" s="19"/>
    </row>
    <row r="14249" spans="5:5">
      <c r="E14249" s="19"/>
    </row>
    <row r="14250" spans="5:5">
      <c r="E14250" s="19"/>
    </row>
    <row r="14251" spans="5:5">
      <c r="E14251" s="19"/>
    </row>
    <row r="14252" spans="5:5">
      <c r="E14252" s="19"/>
    </row>
    <row r="14253" spans="5:5">
      <c r="E14253" s="19"/>
    </row>
    <row r="14254" spans="5:5">
      <c r="E14254" s="19"/>
    </row>
    <row r="14255" spans="5:5">
      <c r="E14255" s="19"/>
    </row>
    <row r="14256" spans="5:5">
      <c r="E14256" s="19"/>
    </row>
    <row r="14257" spans="5:5">
      <c r="E14257" s="19"/>
    </row>
    <row r="14258" spans="5:5">
      <c r="E14258" s="19"/>
    </row>
    <row r="14259" spans="5:5">
      <c r="E14259" s="19"/>
    </row>
    <row r="14260" spans="5:5">
      <c r="E14260" s="19"/>
    </row>
    <row r="14261" spans="5:5">
      <c r="E14261" s="19"/>
    </row>
    <row r="14262" spans="5:5">
      <c r="E14262" s="19"/>
    </row>
    <row r="14263" spans="5:5">
      <c r="E14263" s="19"/>
    </row>
    <row r="14264" spans="5:5">
      <c r="E14264" s="19"/>
    </row>
    <row r="14265" spans="5:5">
      <c r="E14265" s="19"/>
    </row>
    <row r="14266" spans="5:5">
      <c r="E14266" s="19"/>
    </row>
    <row r="14267" spans="5:5">
      <c r="E14267" s="19"/>
    </row>
    <row r="14268" spans="5:5">
      <c r="E14268" s="19"/>
    </row>
    <row r="14269" spans="5:5">
      <c r="E14269" s="19"/>
    </row>
    <row r="14270" spans="5:5">
      <c r="E14270" s="19"/>
    </row>
    <row r="14271" spans="5:5">
      <c r="E14271" s="19"/>
    </row>
    <row r="14272" spans="5:5">
      <c r="E14272" s="19"/>
    </row>
    <row r="14273" spans="5:5">
      <c r="E14273" s="19"/>
    </row>
    <row r="14274" spans="5:5">
      <c r="E14274" s="19"/>
    </row>
    <row r="14275" spans="5:5">
      <c r="E14275" s="19"/>
    </row>
    <row r="14276" spans="5:5">
      <c r="E14276" s="19"/>
    </row>
    <row r="14277" spans="5:5">
      <c r="E14277" s="19"/>
    </row>
    <row r="14278" spans="5:5">
      <c r="E14278" s="19"/>
    </row>
    <row r="14279" spans="5:5">
      <c r="E14279" s="19"/>
    </row>
    <row r="14280" spans="5:5">
      <c r="E14280" s="19"/>
    </row>
    <row r="14281" spans="5:5">
      <c r="E14281" s="19"/>
    </row>
    <row r="14282" spans="5:5">
      <c r="E14282" s="19"/>
    </row>
    <row r="14283" spans="5:5">
      <c r="E14283" s="19"/>
    </row>
    <row r="14284" spans="5:5">
      <c r="E14284" s="19"/>
    </row>
    <row r="14285" spans="5:5">
      <c r="E14285" s="19"/>
    </row>
    <row r="14286" spans="5:5">
      <c r="E14286" s="19"/>
    </row>
    <row r="14287" spans="5:5">
      <c r="E14287" s="19"/>
    </row>
    <row r="14288" spans="5:5">
      <c r="E14288" s="19"/>
    </row>
    <row r="14289" spans="5:5">
      <c r="E14289" s="19"/>
    </row>
    <row r="14290" spans="5:5">
      <c r="E14290" s="19"/>
    </row>
    <row r="14291" spans="5:5">
      <c r="E14291" s="19"/>
    </row>
    <row r="14292" spans="5:5">
      <c r="E14292" s="19"/>
    </row>
    <row r="14293" spans="5:5">
      <c r="E14293" s="19"/>
    </row>
    <row r="14294" spans="5:5">
      <c r="E14294" s="19"/>
    </row>
    <row r="14295" spans="5:5">
      <c r="E14295" s="19"/>
    </row>
    <row r="14296" spans="5:5">
      <c r="E14296" s="19"/>
    </row>
    <row r="14297" spans="5:5">
      <c r="E14297" s="19"/>
    </row>
    <row r="14298" spans="5:5">
      <c r="E14298" s="19"/>
    </row>
    <row r="14299" spans="5:5">
      <c r="E14299" s="19"/>
    </row>
    <row r="14300" spans="5:5">
      <c r="E14300" s="19"/>
    </row>
    <row r="14301" spans="5:5">
      <c r="E14301" s="19"/>
    </row>
    <row r="14302" spans="5:5">
      <c r="E14302" s="19"/>
    </row>
    <row r="14303" spans="5:5">
      <c r="E14303" s="19"/>
    </row>
    <row r="14304" spans="5:5">
      <c r="E14304" s="19"/>
    </row>
    <row r="14305" spans="5:5">
      <c r="E14305" s="19"/>
    </row>
    <row r="14306" spans="5:5">
      <c r="E14306" s="19"/>
    </row>
    <row r="14307" spans="5:5">
      <c r="E14307" s="19"/>
    </row>
    <row r="14308" spans="5:5">
      <c r="E14308" s="19"/>
    </row>
    <row r="14309" spans="5:5">
      <c r="E14309" s="19"/>
    </row>
    <row r="14310" spans="5:5">
      <c r="E14310" s="19"/>
    </row>
    <row r="14311" spans="5:5">
      <c r="E14311" s="19"/>
    </row>
    <row r="14312" spans="5:5">
      <c r="E14312" s="19"/>
    </row>
    <row r="14313" spans="5:5">
      <c r="E14313" s="19"/>
    </row>
    <row r="14314" spans="5:5">
      <c r="E14314" s="19"/>
    </row>
    <row r="14315" spans="5:5">
      <c r="E14315" s="19"/>
    </row>
    <row r="14316" spans="5:5">
      <c r="E14316" s="19"/>
    </row>
    <row r="14317" spans="5:5">
      <c r="E14317" s="19"/>
    </row>
    <row r="14318" spans="5:5">
      <c r="E14318" s="19"/>
    </row>
    <row r="14319" spans="5:5">
      <c r="E14319" s="19"/>
    </row>
    <row r="14320" spans="5:5">
      <c r="E14320" s="19"/>
    </row>
    <row r="14321" spans="5:5">
      <c r="E14321" s="19"/>
    </row>
    <row r="14322" spans="5:5">
      <c r="E14322" s="19"/>
    </row>
    <row r="14323" spans="5:5">
      <c r="E14323" s="19"/>
    </row>
    <row r="14324" spans="5:5">
      <c r="E14324" s="19"/>
    </row>
    <row r="14325" spans="5:5">
      <c r="E14325" s="19"/>
    </row>
    <row r="14326" spans="5:5">
      <c r="E14326" s="19"/>
    </row>
    <row r="14327" spans="5:5">
      <c r="E14327" s="19"/>
    </row>
    <row r="14328" spans="5:5">
      <c r="E14328" s="19"/>
    </row>
    <row r="14329" spans="5:5">
      <c r="E14329" s="19"/>
    </row>
    <row r="14330" spans="5:5">
      <c r="E14330" s="19"/>
    </row>
    <row r="14331" spans="5:5">
      <c r="E14331" s="19"/>
    </row>
    <row r="14332" spans="5:5">
      <c r="E14332" s="19"/>
    </row>
    <row r="14333" spans="5:5">
      <c r="E14333" s="19"/>
    </row>
    <row r="14334" spans="5:5">
      <c r="E14334" s="19"/>
    </row>
    <row r="14335" spans="5:5">
      <c r="E14335" s="19"/>
    </row>
    <row r="14336" spans="5:5">
      <c r="E14336" s="19"/>
    </row>
    <row r="14337" spans="5:5">
      <c r="E14337" s="19"/>
    </row>
    <row r="14338" spans="5:5">
      <c r="E14338" s="19"/>
    </row>
    <row r="14339" spans="5:5">
      <c r="E14339" s="19"/>
    </row>
    <row r="14340" spans="5:5">
      <c r="E14340" s="19"/>
    </row>
    <row r="14341" spans="5:5">
      <c r="E14341" s="19"/>
    </row>
    <row r="14342" spans="5:5">
      <c r="E14342" s="19"/>
    </row>
    <row r="14343" spans="5:5">
      <c r="E14343" s="19"/>
    </row>
    <row r="14344" spans="5:5">
      <c r="E14344" s="19"/>
    </row>
    <row r="14345" spans="5:5">
      <c r="E14345" s="19"/>
    </row>
    <row r="14346" spans="5:5">
      <c r="E14346" s="19"/>
    </row>
    <row r="14347" spans="5:5">
      <c r="E14347" s="19"/>
    </row>
    <row r="14348" spans="5:5">
      <c r="E14348" s="19"/>
    </row>
    <row r="14349" spans="5:5">
      <c r="E14349" s="19"/>
    </row>
    <row r="14350" spans="5:5">
      <c r="E14350" s="19"/>
    </row>
    <row r="14351" spans="5:5">
      <c r="E14351" s="19"/>
    </row>
    <row r="14352" spans="5:5">
      <c r="E14352" s="19"/>
    </row>
    <row r="14353" spans="5:5">
      <c r="E14353" s="19"/>
    </row>
    <row r="14354" spans="5:5">
      <c r="E14354" s="19"/>
    </row>
    <row r="14355" spans="5:5">
      <c r="E14355" s="19"/>
    </row>
    <row r="14356" spans="5:5">
      <c r="E14356" s="19"/>
    </row>
    <row r="14357" spans="5:5">
      <c r="E14357" s="19"/>
    </row>
    <row r="14358" spans="5:5">
      <c r="E14358" s="19"/>
    </row>
    <row r="14359" spans="5:5">
      <c r="E14359" s="19"/>
    </row>
    <row r="14360" spans="5:5">
      <c r="E14360" s="19"/>
    </row>
    <row r="14361" spans="5:5">
      <c r="E14361" s="19"/>
    </row>
    <row r="14362" spans="5:5">
      <c r="E14362" s="19"/>
    </row>
    <row r="14363" spans="5:5">
      <c r="E14363" s="19"/>
    </row>
    <row r="14364" spans="5:5">
      <c r="E14364" s="19"/>
    </row>
    <row r="14365" spans="5:5">
      <c r="E14365" s="19"/>
    </row>
    <row r="14366" spans="5:5">
      <c r="E14366" s="19"/>
    </row>
    <row r="14367" spans="5:5">
      <c r="E14367" s="19"/>
    </row>
    <row r="14368" spans="5:5">
      <c r="E14368" s="19"/>
    </row>
    <row r="14369" spans="5:5">
      <c r="E14369" s="19"/>
    </row>
    <row r="14370" spans="5:5">
      <c r="E14370" s="19"/>
    </row>
    <row r="14371" spans="5:5">
      <c r="E14371" s="19"/>
    </row>
    <row r="14372" spans="5:5">
      <c r="E14372" s="19"/>
    </row>
    <row r="14373" spans="5:5">
      <c r="E14373" s="19"/>
    </row>
    <row r="14374" spans="5:5">
      <c r="E14374" s="19"/>
    </row>
    <row r="14375" spans="5:5">
      <c r="E14375" s="19"/>
    </row>
    <row r="14376" spans="5:5">
      <c r="E14376" s="19"/>
    </row>
    <row r="14377" spans="5:5">
      <c r="E14377" s="19"/>
    </row>
    <row r="14378" spans="5:5">
      <c r="E14378" s="19"/>
    </row>
    <row r="14379" spans="5:5">
      <c r="E14379" s="19"/>
    </row>
    <row r="14380" spans="5:5">
      <c r="E14380" s="19"/>
    </row>
    <row r="14381" spans="5:5">
      <c r="E14381" s="19"/>
    </row>
    <row r="14382" spans="5:5">
      <c r="E14382" s="19"/>
    </row>
    <row r="14383" spans="5:5">
      <c r="E14383" s="19"/>
    </row>
    <row r="14384" spans="5:5">
      <c r="E14384" s="19"/>
    </row>
    <row r="14385" spans="5:5">
      <c r="E14385" s="19"/>
    </row>
    <row r="14386" spans="5:5">
      <c r="E14386" s="19"/>
    </row>
    <row r="14387" spans="5:5">
      <c r="E14387" s="19"/>
    </row>
    <row r="14388" spans="5:5">
      <c r="E14388" s="19"/>
    </row>
    <row r="14389" spans="5:5">
      <c r="E14389" s="19"/>
    </row>
    <row r="14390" spans="5:5">
      <c r="E14390" s="19"/>
    </row>
    <row r="14391" spans="5:5">
      <c r="E14391" s="19"/>
    </row>
    <row r="14392" spans="5:5">
      <c r="E14392" s="19"/>
    </row>
    <row r="14393" spans="5:5">
      <c r="E14393" s="19"/>
    </row>
    <row r="14394" spans="5:5">
      <c r="E14394" s="19"/>
    </row>
    <row r="14395" spans="5:5">
      <c r="E14395" s="19"/>
    </row>
    <row r="14396" spans="5:5">
      <c r="E14396" s="19"/>
    </row>
    <row r="14397" spans="5:5">
      <c r="E14397" s="19"/>
    </row>
    <row r="14398" spans="5:5">
      <c r="E14398" s="19"/>
    </row>
    <row r="14399" spans="5:5">
      <c r="E14399" s="19"/>
    </row>
    <row r="14400" spans="5:5">
      <c r="E14400" s="19"/>
    </row>
    <row r="14401" spans="5:5">
      <c r="E14401" s="19"/>
    </row>
    <row r="14402" spans="5:5">
      <c r="E14402" s="19"/>
    </row>
    <row r="14403" spans="5:5">
      <c r="E14403" s="19"/>
    </row>
    <row r="14404" spans="5:5">
      <c r="E14404" s="19"/>
    </row>
    <row r="14405" spans="5:5">
      <c r="E14405" s="19"/>
    </row>
    <row r="14406" spans="5:5">
      <c r="E14406" s="19"/>
    </row>
    <row r="14407" spans="5:5">
      <c r="E14407" s="19"/>
    </row>
    <row r="14408" spans="5:5">
      <c r="E14408" s="19"/>
    </row>
    <row r="14409" spans="5:5">
      <c r="E14409" s="19"/>
    </row>
    <row r="14410" spans="5:5">
      <c r="E14410" s="19"/>
    </row>
    <row r="14411" spans="5:5">
      <c r="E14411" s="19"/>
    </row>
    <row r="14412" spans="5:5">
      <c r="E14412" s="19"/>
    </row>
    <row r="14413" spans="5:5">
      <c r="E14413" s="19"/>
    </row>
    <row r="14414" spans="5:5">
      <c r="E14414" s="19"/>
    </row>
    <row r="14415" spans="5:5">
      <c r="E14415" s="19"/>
    </row>
    <row r="14416" spans="5:5">
      <c r="E14416" s="19"/>
    </row>
    <row r="14417" spans="5:5">
      <c r="E14417" s="19"/>
    </row>
    <row r="14418" spans="5:5">
      <c r="E14418" s="19"/>
    </row>
    <row r="14419" spans="5:5">
      <c r="E14419" s="19"/>
    </row>
    <row r="14420" spans="5:5">
      <c r="E14420" s="19"/>
    </row>
    <row r="14421" spans="5:5">
      <c r="E14421" s="19"/>
    </row>
    <row r="14422" spans="5:5">
      <c r="E14422" s="19"/>
    </row>
    <row r="14423" spans="5:5">
      <c r="E14423" s="19"/>
    </row>
    <row r="14424" spans="5:5">
      <c r="E14424" s="19"/>
    </row>
    <row r="14425" spans="5:5">
      <c r="E14425" s="19"/>
    </row>
    <row r="14426" spans="5:5">
      <c r="E14426" s="19"/>
    </row>
    <row r="14427" spans="5:5">
      <c r="E14427" s="19"/>
    </row>
    <row r="14428" spans="5:5">
      <c r="E14428" s="19"/>
    </row>
    <row r="14429" spans="5:5">
      <c r="E14429" s="19"/>
    </row>
    <row r="14430" spans="5:5">
      <c r="E14430" s="19"/>
    </row>
    <row r="14431" spans="5:5">
      <c r="E14431" s="19"/>
    </row>
    <row r="14432" spans="5:5">
      <c r="E14432" s="19"/>
    </row>
    <row r="14433" spans="5:5">
      <c r="E14433" s="19"/>
    </row>
    <row r="14434" spans="5:5">
      <c r="E14434" s="19"/>
    </row>
    <row r="14435" spans="5:5">
      <c r="E14435" s="19"/>
    </row>
    <row r="14436" spans="5:5">
      <c r="E14436" s="19"/>
    </row>
    <row r="14437" spans="5:5">
      <c r="E14437" s="19"/>
    </row>
    <row r="14438" spans="5:5">
      <c r="E14438" s="19"/>
    </row>
    <row r="14439" spans="5:5">
      <c r="E14439" s="19"/>
    </row>
    <row r="14440" spans="5:5">
      <c r="E14440" s="19"/>
    </row>
    <row r="14441" spans="5:5">
      <c r="E14441" s="19"/>
    </row>
    <row r="14442" spans="5:5">
      <c r="E14442" s="19"/>
    </row>
    <row r="14443" spans="5:5">
      <c r="E14443" s="19"/>
    </row>
    <row r="14444" spans="5:5">
      <c r="E14444" s="19"/>
    </row>
    <row r="14445" spans="5:5">
      <c r="E14445" s="19"/>
    </row>
    <row r="14446" spans="5:5">
      <c r="E14446" s="19"/>
    </row>
    <row r="14447" spans="5:5">
      <c r="E14447" s="19"/>
    </row>
    <row r="14448" spans="5:5">
      <c r="E14448" s="19"/>
    </row>
    <row r="14449" spans="5:5">
      <c r="E14449" s="19"/>
    </row>
    <row r="14450" spans="5:5">
      <c r="E14450" s="19"/>
    </row>
    <row r="14451" spans="5:5">
      <c r="E14451" s="19"/>
    </row>
    <row r="14452" spans="5:5">
      <c r="E14452" s="19"/>
    </row>
    <row r="14453" spans="5:5">
      <c r="E14453" s="19"/>
    </row>
    <row r="14454" spans="5:5">
      <c r="E14454" s="19"/>
    </row>
    <row r="14455" spans="5:5">
      <c r="E14455" s="19"/>
    </row>
    <row r="14456" spans="5:5">
      <c r="E14456" s="19"/>
    </row>
    <row r="14457" spans="5:5">
      <c r="E14457" s="19"/>
    </row>
    <row r="14458" spans="5:5">
      <c r="E14458" s="19"/>
    </row>
    <row r="14459" spans="5:5">
      <c r="E14459" s="19"/>
    </row>
    <row r="14460" spans="5:5">
      <c r="E14460" s="19"/>
    </row>
    <row r="14461" spans="5:5">
      <c r="E14461" s="19"/>
    </row>
    <row r="14462" spans="5:5">
      <c r="E14462" s="19"/>
    </row>
    <row r="14463" spans="5:5">
      <c r="E14463" s="19"/>
    </row>
    <row r="14464" spans="5:5">
      <c r="E14464" s="19"/>
    </row>
    <row r="14465" spans="5:5">
      <c r="E14465" s="19"/>
    </row>
    <row r="14466" spans="5:5">
      <c r="E14466" s="19"/>
    </row>
    <row r="14467" spans="5:5">
      <c r="E14467" s="19"/>
    </row>
    <row r="14468" spans="5:5">
      <c r="E14468" s="19"/>
    </row>
    <row r="14469" spans="5:5">
      <c r="E14469" s="19"/>
    </row>
    <row r="14470" spans="5:5">
      <c r="E14470" s="19"/>
    </row>
    <row r="14471" spans="5:5">
      <c r="E14471" s="19"/>
    </row>
    <row r="14472" spans="5:5">
      <c r="E14472" s="19"/>
    </row>
    <row r="14473" spans="5:5">
      <c r="E14473" s="19"/>
    </row>
    <row r="14474" spans="5:5">
      <c r="E14474" s="19"/>
    </row>
    <row r="14475" spans="5:5">
      <c r="E14475" s="19"/>
    </row>
    <row r="14476" spans="5:5">
      <c r="E14476" s="19"/>
    </row>
    <row r="14477" spans="5:5">
      <c r="E14477" s="19"/>
    </row>
    <row r="14478" spans="5:5">
      <c r="E14478" s="19"/>
    </row>
    <row r="14479" spans="5:5">
      <c r="E14479" s="19"/>
    </row>
    <row r="14480" spans="5:5">
      <c r="E14480" s="19"/>
    </row>
    <row r="14481" spans="5:5">
      <c r="E14481" s="19"/>
    </row>
    <row r="14482" spans="5:5">
      <c r="E14482" s="19"/>
    </row>
    <row r="14483" spans="5:5">
      <c r="E14483" s="19"/>
    </row>
    <row r="14484" spans="5:5">
      <c r="E14484" s="19"/>
    </row>
    <row r="14485" spans="5:5">
      <c r="E14485" s="19"/>
    </row>
    <row r="14486" spans="5:5">
      <c r="E14486" s="19"/>
    </row>
    <row r="14487" spans="5:5">
      <c r="E14487" s="19"/>
    </row>
    <row r="14488" spans="5:5">
      <c r="E14488" s="19"/>
    </row>
    <row r="14489" spans="5:5">
      <c r="E14489" s="19"/>
    </row>
    <row r="14490" spans="5:5">
      <c r="E14490" s="19"/>
    </row>
    <row r="14491" spans="5:5">
      <c r="E14491" s="19"/>
    </row>
    <row r="14492" spans="5:5">
      <c r="E14492" s="19"/>
    </row>
    <row r="14493" spans="5:5">
      <c r="E14493" s="19"/>
    </row>
    <row r="14494" spans="5:5">
      <c r="E14494" s="19"/>
    </row>
    <row r="14495" spans="5:5">
      <c r="E14495" s="19"/>
    </row>
    <row r="14496" spans="5:5">
      <c r="E14496" s="19"/>
    </row>
    <row r="14497" spans="5:5">
      <c r="E14497" s="19"/>
    </row>
    <row r="14498" spans="5:5">
      <c r="E14498" s="19"/>
    </row>
    <row r="14499" spans="5:5">
      <c r="E14499" s="19"/>
    </row>
    <row r="14500" spans="5:5">
      <c r="E14500" s="19"/>
    </row>
    <row r="14501" spans="5:5">
      <c r="E14501" s="19"/>
    </row>
    <row r="14502" spans="5:5">
      <c r="E14502" s="19"/>
    </row>
    <row r="14503" spans="5:5">
      <c r="E14503" s="19"/>
    </row>
    <row r="14504" spans="5:5">
      <c r="E14504" s="19"/>
    </row>
    <row r="14505" spans="5:5">
      <c r="E14505" s="19"/>
    </row>
    <row r="14506" spans="5:5">
      <c r="E14506" s="19"/>
    </row>
    <row r="14507" spans="5:5">
      <c r="E14507" s="19"/>
    </row>
    <row r="14508" spans="5:5">
      <c r="E14508" s="19"/>
    </row>
    <row r="14509" spans="5:5">
      <c r="E14509" s="19"/>
    </row>
    <row r="14510" spans="5:5">
      <c r="E14510" s="19"/>
    </row>
    <row r="14511" spans="5:5">
      <c r="E14511" s="19"/>
    </row>
    <row r="14512" spans="5:5">
      <c r="E14512" s="19"/>
    </row>
    <row r="14513" spans="5:5">
      <c r="E14513" s="19"/>
    </row>
    <row r="14514" spans="5:5">
      <c r="E14514" s="19"/>
    </row>
    <row r="14515" spans="5:5">
      <c r="E14515" s="19"/>
    </row>
    <row r="14516" spans="5:5">
      <c r="E14516" s="19"/>
    </row>
    <row r="14517" spans="5:5">
      <c r="E14517" s="19"/>
    </row>
    <row r="14518" spans="5:5">
      <c r="E14518" s="19"/>
    </row>
    <row r="14519" spans="5:5">
      <c r="E14519" s="19"/>
    </row>
    <row r="14520" spans="5:5">
      <c r="E14520" s="19"/>
    </row>
    <row r="14521" spans="5:5">
      <c r="E14521" s="19"/>
    </row>
    <row r="14522" spans="5:5">
      <c r="E14522" s="19"/>
    </row>
    <row r="14523" spans="5:5">
      <c r="E14523" s="19"/>
    </row>
    <row r="14524" spans="5:5">
      <c r="E14524" s="19"/>
    </row>
    <row r="14525" spans="5:5">
      <c r="E14525" s="19"/>
    </row>
    <row r="14526" spans="5:5">
      <c r="E14526" s="19"/>
    </row>
    <row r="14527" spans="5:5">
      <c r="E14527" s="19"/>
    </row>
    <row r="14528" spans="5:5">
      <c r="E14528" s="19"/>
    </row>
    <row r="14529" spans="5:5">
      <c r="E14529" s="19"/>
    </row>
    <row r="14530" spans="5:5">
      <c r="E14530" s="19"/>
    </row>
    <row r="14531" spans="5:5">
      <c r="E14531" s="19"/>
    </row>
    <row r="14532" spans="5:5">
      <c r="E14532" s="19"/>
    </row>
    <row r="14533" spans="5:5">
      <c r="E14533" s="19"/>
    </row>
    <row r="14534" spans="5:5">
      <c r="E14534" s="19"/>
    </row>
    <row r="14535" spans="5:5">
      <c r="E14535" s="19"/>
    </row>
    <row r="14536" spans="5:5">
      <c r="E14536" s="19"/>
    </row>
    <row r="14537" spans="5:5">
      <c r="E14537" s="19"/>
    </row>
    <row r="14538" spans="5:5">
      <c r="E14538" s="19"/>
    </row>
    <row r="14539" spans="5:5">
      <c r="E14539" s="19"/>
    </row>
    <row r="14540" spans="5:5">
      <c r="E14540" s="19"/>
    </row>
    <row r="14541" spans="5:5">
      <c r="E14541" s="19"/>
    </row>
    <row r="14542" spans="5:5">
      <c r="E14542" s="19"/>
    </row>
    <row r="14543" spans="5:5">
      <c r="E14543" s="19"/>
    </row>
    <row r="14544" spans="5:5">
      <c r="E14544" s="19"/>
    </row>
    <row r="14545" spans="5:5">
      <c r="E14545" s="19"/>
    </row>
    <row r="14546" spans="5:5">
      <c r="E14546" s="19"/>
    </row>
    <row r="14547" spans="5:5">
      <c r="E14547" s="19"/>
    </row>
    <row r="14548" spans="5:5">
      <c r="E14548" s="19"/>
    </row>
    <row r="14549" spans="5:5">
      <c r="E14549" s="19"/>
    </row>
    <row r="14550" spans="5:5">
      <c r="E14550" s="19"/>
    </row>
    <row r="14551" spans="5:5">
      <c r="E14551" s="19"/>
    </row>
    <row r="14552" spans="5:5">
      <c r="E14552" s="19"/>
    </row>
    <row r="14553" spans="5:5">
      <c r="E14553" s="19"/>
    </row>
    <row r="14554" spans="5:5">
      <c r="E14554" s="19"/>
    </row>
    <row r="14555" spans="5:5">
      <c r="E14555" s="19"/>
    </row>
    <row r="14556" spans="5:5">
      <c r="E14556" s="19"/>
    </row>
    <row r="14557" spans="5:5">
      <c r="E14557" s="19"/>
    </row>
    <row r="14558" spans="5:5">
      <c r="E14558" s="19"/>
    </row>
    <row r="14559" spans="5:5">
      <c r="E14559" s="19"/>
    </row>
    <row r="14560" spans="5:5">
      <c r="E14560" s="19"/>
    </row>
    <row r="14561" spans="5:5">
      <c r="E14561" s="19"/>
    </row>
    <row r="14562" spans="5:5">
      <c r="E14562" s="19"/>
    </row>
    <row r="14563" spans="5:5">
      <c r="E14563" s="19"/>
    </row>
    <row r="14564" spans="5:5">
      <c r="E14564" s="19"/>
    </row>
    <row r="14565" spans="5:5">
      <c r="E14565" s="19"/>
    </row>
    <row r="14566" spans="5:5">
      <c r="E14566" s="19"/>
    </row>
    <row r="14567" spans="5:5">
      <c r="E14567" s="19"/>
    </row>
    <row r="14568" spans="5:5">
      <c r="E14568" s="19"/>
    </row>
    <row r="14569" spans="5:5">
      <c r="E14569" s="19"/>
    </row>
    <row r="14570" spans="5:5">
      <c r="E14570" s="19"/>
    </row>
    <row r="14571" spans="5:5">
      <c r="E14571" s="19"/>
    </row>
    <row r="14572" spans="5:5">
      <c r="E14572" s="19"/>
    </row>
    <row r="14573" spans="5:5">
      <c r="E14573" s="19"/>
    </row>
    <row r="14574" spans="5:5">
      <c r="E14574" s="19"/>
    </row>
    <row r="14575" spans="5:5">
      <c r="E14575" s="19"/>
    </row>
    <row r="14576" spans="5:5">
      <c r="E14576" s="19"/>
    </row>
    <row r="14577" spans="5:5">
      <c r="E14577" s="19"/>
    </row>
    <row r="14578" spans="5:5">
      <c r="E14578" s="19"/>
    </row>
    <row r="14579" spans="5:5">
      <c r="E14579" s="19"/>
    </row>
    <row r="14580" spans="5:5">
      <c r="E14580" s="19"/>
    </row>
    <row r="14581" spans="5:5">
      <c r="E14581" s="19"/>
    </row>
    <row r="14582" spans="5:5">
      <c r="E14582" s="19"/>
    </row>
    <row r="14583" spans="5:5">
      <c r="E14583" s="19"/>
    </row>
    <row r="14584" spans="5:5">
      <c r="E14584" s="19"/>
    </row>
    <row r="14585" spans="5:5">
      <c r="E14585" s="19"/>
    </row>
    <row r="14586" spans="5:5">
      <c r="E14586" s="19"/>
    </row>
    <row r="14587" spans="5:5">
      <c r="E14587" s="19"/>
    </row>
    <row r="14588" spans="5:5">
      <c r="E14588" s="19"/>
    </row>
    <row r="14589" spans="5:5">
      <c r="E14589" s="19"/>
    </row>
    <row r="14590" spans="5:5">
      <c r="E14590" s="19"/>
    </row>
    <row r="14591" spans="5:5">
      <c r="E14591" s="19"/>
    </row>
    <row r="14592" spans="5:5">
      <c r="E14592" s="19"/>
    </row>
    <row r="14593" spans="5:5">
      <c r="E14593" s="19"/>
    </row>
    <row r="14594" spans="5:5">
      <c r="E14594" s="19"/>
    </row>
    <row r="14595" spans="5:5">
      <c r="E14595" s="19"/>
    </row>
    <row r="14596" spans="5:5">
      <c r="E14596" s="19"/>
    </row>
    <row r="14597" spans="5:5">
      <c r="E14597" s="19"/>
    </row>
    <row r="14598" spans="5:5">
      <c r="E14598" s="19"/>
    </row>
    <row r="14599" spans="5:5">
      <c r="E14599" s="19"/>
    </row>
    <row r="14600" spans="5:5">
      <c r="E14600" s="19"/>
    </row>
    <row r="14601" spans="5:5">
      <c r="E14601" s="19"/>
    </row>
    <row r="14602" spans="5:5">
      <c r="E14602" s="19"/>
    </row>
    <row r="14603" spans="5:5">
      <c r="E14603" s="19"/>
    </row>
    <row r="14604" spans="5:5">
      <c r="E14604" s="19"/>
    </row>
    <row r="14605" spans="5:5">
      <c r="E14605" s="19"/>
    </row>
    <row r="14606" spans="5:5">
      <c r="E14606" s="19"/>
    </row>
    <row r="14607" spans="5:5">
      <c r="E14607" s="19"/>
    </row>
    <row r="14608" spans="5:5">
      <c r="E14608" s="19"/>
    </row>
    <row r="14609" spans="5:5">
      <c r="E14609" s="19"/>
    </row>
    <row r="14610" spans="5:5">
      <c r="E14610" s="19"/>
    </row>
    <row r="14611" spans="5:5">
      <c r="E14611" s="19"/>
    </row>
    <row r="14612" spans="5:5">
      <c r="E14612" s="19"/>
    </row>
    <row r="14613" spans="5:5">
      <c r="E14613" s="19"/>
    </row>
    <row r="14614" spans="5:5">
      <c r="E14614" s="19"/>
    </row>
    <row r="14615" spans="5:5">
      <c r="E14615" s="19"/>
    </row>
    <row r="14616" spans="5:5">
      <c r="E14616" s="19"/>
    </row>
    <row r="14617" spans="5:5">
      <c r="E14617" s="19"/>
    </row>
    <row r="14618" spans="5:5">
      <c r="E14618" s="19"/>
    </row>
    <row r="14619" spans="5:5">
      <c r="E14619" s="19"/>
    </row>
    <row r="14620" spans="5:5">
      <c r="E14620" s="19"/>
    </row>
    <row r="14621" spans="5:5">
      <c r="E14621" s="19"/>
    </row>
    <row r="14622" spans="5:5">
      <c r="E14622" s="19"/>
    </row>
    <row r="14623" spans="5:5">
      <c r="E14623" s="19"/>
    </row>
    <row r="14624" spans="5:5">
      <c r="E14624" s="19"/>
    </row>
    <row r="14625" spans="5:5">
      <c r="E14625" s="19"/>
    </row>
    <row r="14626" spans="5:5">
      <c r="E14626" s="19"/>
    </row>
    <row r="14627" spans="5:5">
      <c r="E14627" s="19"/>
    </row>
    <row r="14628" spans="5:5">
      <c r="E14628" s="19"/>
    </row>
    <row r="14629" spans="5:5">
      <c r="E14629" s="19"/>
    </row>
    <row r="14630" spans="5:5">
      <c r="E14630" s="19"/>
    </row>
    <row r="14631" spans="5:5">
      <c r="E14631" s="19"/>
    </row>
    <row r="14632" spans="5:5">
      <c r="E14632" s="19"/>
    </row>
    <row r="14633" spans="5:5">
      <c r="E14633" s="19"/>
    </row>
    <row r="14634" spans="5:5">
      <c r="E14634" s="19"/>
    </row>
    <row r="14635" spans="5:5">
      <c r="E14635" s="19"/>
    </row>
    <row r="14636" spans="5:5">
      <c r="E14636" s="19"/>
    </row>
    <row r="14637" spans="5:5">
      <c r="E14637" s="19"/>
    </row>
    <row r="14638" spans="5:5">
      <c r="E14638" s="19"/>
    </row>
    <row r="14639" spans="5:5">
      <c r="E14639" s="19"/>
    </row>
    <row r="14640" spans="5:5">
      <c r="E14640" s="19"/>
    </row>
    <row r="14641" spans="5:5">
      <c r="E14641" s="19"/>
    </row>
    <row r="14642" spans="5:5">
      <c r="E14642" s="19"/>
    </row>
    <row r="14643" spans="5:5">
      <c r="E14643" s="19"/>
    </row>
    <row r="14644" spans="5:5">
      <c r="E14644" s="19"/>
    </row>
    <row r="14645" spans="5:5">
      <c r="E14645" s="19"/>
    </row>
    <row r="14646" spans="5:5">
      <c r="E14646" s="19"/>
    </row>
    <row r="14647" spans="5:5">
      <c r="E14647" s="19"/>
    </row>
    <row r="14648" spans="5:5">
      <c r="E14648" s="19"/>
    </row>
    <row r="14649" spans="5:5">
      <c r="E14649" s="19"/>
    </row>
    <row r="14650" spans="5:5">
      <c r="E14650" s="19"/>
    </row>
    <row r="14651" spans="5:5">
      <c r="E14651" s="19"/>
    </row>
    <row r="14652" spans="5:5">
      <c r="E14652" s="19"/>
    </row>
    <row r="14653" spans="5:5">
      <c r="E14653" s="19"/>
    </row>
    <row r="14654" spans="5:5">
      <c r="E14654" s="19"/>
    </row>
    <row r="14655" spans="5:5">
      <c r="E14655" s="19"/>
    </row>
    <row r="14656" spans="5:5">
      <c r="E14656" s="19"/>
    </row>
    <row r="14657" spans="5:5">
      <c r="E14657" s="19"/>
    </row>
    <row r="14658" spans="5:5">
      <c r="E14658" s="19"/>
    </row>
    <row r="14659" spans="5:5">
      <c r="E14659" s="19"/>
    </row>
    <row r="14660" spans="5:5">
      <c r="E14660" s="19"/>
    </row>
    <row r="14661" spans="5:5">
      <c r="E14661" s="19"/>
    </row>
    <row r="14662" spans="5:5">
      <c r="E14662" s="19"/>
    </row>
    <row r="14663" spans="5:5">
      <c r="E14663" s="19"/>
    </row>
    <row r="14664" spans="5:5">
      <c r="E14664" s="19"/>
    </row>
    <row r="14665" spans="5:5">
      <c r="E14665" s="19"/>
    </row>
    <row r="14666" spans="5:5">
      <c r="E14666" s="19"/>
    </row>
    <row r="14667" spans="5:5">
      <c r="E14667" s="19"/>
    </row>
    <row r="14668" spans="5:5">
      <c r="E14668" s="19"/>
    </row>
    <row r="14669" spans="5:5">
      <c r="E14669" s="19"/>
    </row>
    <row r="14670" spans="5:5">
      <c r="E14670" s="19"/>
    </row>
    <row r="14671" spans="5:5">
      <c r="E14671" s="19"/>
    </row>
    <row r="14672" spans="5:5">
      <c r="E14672" s="19"/>
    </row>
    <row r="14673" spans="5:5">
      <c r="E14673" s="19"/>
    </row>
    <row r="14674" spans="5:5">
      <c r="E14674" s="19"/>
    </row>
    <row r="14675" spans="5:5">
      <c r="E14675" s="19"/>
    </row>
    <row r="14676" spans="5:5">
      <c r="E14676" s="19"/>
    </row>
    <row r="14677" spans="5:5">
      <c r="E14677" s="19"/>
    </row>
    <row r="14678" spans="5:5">
      <c r="E14678" s="19"/>
    </row>
    <row r="14679" spans="5:5">
      <c r="E14679" s="19"/>
    </row>
    <row r="14680" spans="5:5">
      <c r="E14680" s="19"/>
    </row>
    <row r="14681" spans="5:5">
      <c r="E14681" s="19"/>
    </row>
    <row r="14682" spans="5:5">
      <c r="E14682" s="19"/>
    </row>
    <row r="14683" spans="5:5">
      <c r="E14683" s="19"/>
    </row>
    <row r="14684" spans="5:5">
      <c r="E14684" s="19"/>
    </row>
    <row r="14685" spans="5:5">
      <c r="E14685" s="19"/>
    </row>
    <row r="14686" spans="5:5">
      <c r="E14686" s="19"/>
    </row>
    <row r="14687" spans="5:5">
      <c r="E14687" s="19"/>
    </row>
    <row r="14688" spans="5:5">
      <c r="E14688" s="19"/>
    </row>
    <row r="14689" spans="5:5">
      <c r="E14689" s="19"/>
    </row>
    <row r="14690" spans="5:5">
      <c r="E14690" s="19"/>
    </row>
    <row r="14691" spans="5:5">
      <c r="E14691" s="19"/>
    </row>
    <row r="14692" spans="5:5">
      <c r="E14692" s="19"/>
    </row>
    <row r="14693" spans="5:5">
      <c r="E14693" s="19"/>
    </row>
    <row r="14694" spans="5:5">
      <c r="E14694" s="19"/>
    </row>
    <row r="14695" spans="5:5">
      <c r="E14695" s="19"/>
    </row>
    <row r="14696" spans="5:5">
      <c r="E14696" s="19"/>
    </row>
    <row r="14697" spans="5:5">
      <c r="E14697" s="19"/>
    </row>
    <row r="14698" spans="5:5">
      <c r="E14698" s="19"/>
    </row>
    <row r="14699" spans="5:5">
      <c r="E14699" s="19"/>
    </row>
    <row r="14700" spans="5:5">
      <c r="E14700" s="19"/>
    </row>
    <row r="14701" spans="5:5">
      <c r="E14701" s="19"/>
    </row>
    <row r="14702" spans="5:5">
      <c r="E14702" s="19"/>
    </row>
    <row r="14703" spans="5:5">
      <c r="E14703" s="19"/>
    </row>
    <row r="14704" spans="5:5">
      <c r="E14704" s="19"/>
    </row>
    <row r="14705" spans="5:5">
      <c r="E14705" s="19"/>
    </row>
    <row r="14706" spans="5:5">
      <c r="E14706" s="19"/>
    </row>
    <row r="14707" spans="5:5">
      <c r="E14707" s="19"/>
    </row>
    <row r="14708" spans="5:5">
      <c r="E14708" s="19"/>
    </row>
    <row r="14709" spans="5:5">
      <c r="E14709" s="19"/>
    </row>
    <row r="14710" spans="5:5">
      <c r="E14710" s="19"/>
    </row>
    <row r="14711" spans="5:5">
      <c r="E14711" s="19"/>
    </row>
    <row r="14712" spans="5:5">
      <c r="E14712" s="19"/>
    </row>
    <row r="14713" spans="5:5">
      <c r="E14713" s="19"/>
    </row>
    <row r="14714" spans="5:5">
      <c r="E14714" s="19"/>
    </row>
    <row r="14715" spans="5:5">
      <c r="E14715" s="19"/>
    </row>
    <row r="14716" spans="5:5">
      <c r="E14716" s="19"/>
    </row>
    <row r="14717" spans="5:5">
      <c r="E14717" s="19"/>
    </row>
    <row r="14718" spans="5:5">
      <c r="E14718" s="19"/>
    </row>
    <row r="14719" spans="5:5">
      <c r="E14719" s="19"/>
    </row>
    <row r="14720" spans="5:5">
      <c r="E14720" s="19"/>
    </row>
    <row r="14721" spans="5:5">
      <c r="E14721" s="19"/>
    </row>
    <row r="14722" spans="5:5">
      <c r="E14722" s="19"/>
    </row>
    <row r="14723" spans="5:5">
      <c r="E14723" s="19"/>
    </row>
    <row r="14724" spans="5:5">
      <c r="E14724" s="19"/>
    </row>
    <row r="14725" spans="5:5">
      <c r="E14725" s="19"/>
    </row>
    <row r="14726" spans="5:5">
      <c r="E14726" s="19"/>
    </row>
    <row r="14727" spans="5:5">
      <c r="E14727" s="19"/>
    </row>
    <row r="14728" spans="5:5">
      <c r="E14728" s="19"/>
    </row>
    <row r="14729" spans="5:5">
      <c r="E14729" s="19"/>
    </row>
    <row r="14730" spans="5:5">
      <c r="E14730" s="19"/>
    </row>
    <row r="14731" spans="5:5">
      <c r="E14731" s="19"/>
    </row>
    <row r="14732" spans="5:5">
      <c r="E14732" s="19"/>
    </row>
    <row r="14733" spans="5:5">
      <c r="E14733" s="19"/>
    </row>
    <row r="14734" spans="5:5">
      <c r="E14734" s="19"/>
    </row>
    <row r="14735" spans="5:5">
      <c r="E14735" s="19"/>
    </row>
    <row r="14736" spans="5:5">
      <c r="E14736" s="19"/>
    </row>
    <row r="14737" spans="5:5">
      <c r="E14737" s="19"/>
    </row>
    <row r="14738" spans="5:5">
      <c r="E14738" s="19"/>
    </row>
    <row r="14739" spans="5:5">
      <c r="E14739" s="19"/>
    </row>
    <row r="14740" spans="5:5">
      <c r="E14740" s="19"/>
    </row>
    <row r="14741" spans="5:5">
      <c r="E14741" s="19"/>
    </row>
    <row r="14742" spans="5:5">
      <c r="E14742" s="19"/>
    </row>
    <row r="14743" spans="5:5">
      <c r="E14743" s="19"/>
    </row>
    <row r="14744" spans="5:5">
      <c r="E14744" s="19"/>
    </row>
    <row r="14745" spans="5:5">
      <c r="E14745" s="19"/>
    </row>
    <row r="14746" spans="5:5">
      <c r="E14746" s="19"/>
    </row>
    <row r="14747" spans="5:5">
      <c r="E14747" s="19"/>
    </row>
    <row r="14748" spans="5:5">
      <c r="E14748" s="19"/>
    </row>
    <row r="14749" spans="5:5">
      <c r="E14749" s="19"/>
    </row>
    <row r="14750" spans="5:5">
      <c r="E14750" s="19"/>
    </row>
    <row r="14751" spans="5:5">
      <c r="E14751" s="19"/>
    </row>
    <row r="14752" spans="5:5">
      <c r="E14752" s="19"/>
    </row>
    <row r="14753" spans="5:5">
      <c r="E14753" s="19"/>
    </row>
    <row r="14754" spans="5:5">
      <c r="E14754" s="19"/>
    </row>
    <row r="14755" spans="5:5">
      <c r="E14755" s="19"/>
    </row>
    <row r="14756" spans="5:5">
      <c r="E14756" s="19"/>
    </row>
    <row r="14757" spans="5:5">
      <c r="E14757" s="19"/>
    </row>
    <row r="14758" spans="5:5">
      <c r="E14758" s="19"/>
    </row>
    <row r="14759" spans="5:5">
      <c r="E14759" s="19"/>
    </row>
    <row r="14760" spans="5:5">
      <c r="E14760" s="19"/>
    </row>
    <row r="14761" spans="5:5">
      <c r="E14761" s="19"/>
    </row>
    <row r="14762" spans="5:5">
      <c r="E14762" s="19"/>
    </row>
    <row r="14763" spans="5:5">
      <c r="E14763" s="19"/>
    </row>
    <row r="14764" spans="5:5">
      <c r="E14764" s="19"/>
    </row>
    <row r="14765" spans="5:5">
      <c r="E14765" s="19"/>
    </row>
    <row r="14766" spans="5:5">
      <c r="E14766" s="19"/>
    </row>
    <row r="14767" spans="5:5">
      <c r="E14767" s="19"/>
    </row>
    <row r="14768" spans="5:5">
      <c r="E14768" s="19"/>
    </row>
    <row r="14769" spans="5:5">
      <c r="E14769" s="19"/>
    </row>
    <row r="14770" spans="5:5">
      <c r="E14770" s="19"/>
    </row>
    <row r="14771" spans="5:5">
      <c r="E14771" s="19"/>
    </row>
    <row r="14772" spans="5:5">
      <c r="E14772" s="19"/>
    </row>
    <row r="14773" spans="5:5">
      <c r="E14773" s="19"/>
    </row>
    <row r="14774" spans="5:5">
      <c r="E14774" s="19"/>
    </row>
    <row r="14775" spans="5:5">
      <c r="E14775" s="19"/>
    </row>
    <row r="14776" spans="5:5">
      <c r="E14776" s="19"/>
    </row>
    <row r="14777" spans="5:5">
      <c r="E14777" s="19"/>
    </row>
    <row r="14778" spans="5:5">
      <c r="E14778" s="19"/>
    </row>
    <row r="14779" spans="5:5">
      <c r="E14779" s="19"/>
    </row>
    <row r="14780" spans="5:5">
      <c r="E14780" s="19"/>
    </row>
    <row r="14781" spans="5:5">
      <c r="E14781" s="19"/>
    </row>
    <row r="14782" spans="5:5">
      <c r="E14782" s="19"/>
    </row>
    <row r="14783" spans="5:5">
      <c r="E14783" s="19"/>
    </row>
    <row r="14784" spans="5:5">
      <c r="E14784" s="19"/>
    </row>
    <row r="14785" spans="5:5">
      <c r="E14785" s="19"/>
    </row>
    <row r="14786" spans="5:5">
      <c r="E14786" s="19"/>
    </row>
    <row r="14787" spans="5:5">
      <c r="E14787" s="19"/>
    </row>
    <row r="14788" spans="5:5">
      <c r="E14788" s="19"/>
    </row>
    <row r="14789" spans="5:5">
      <c r="E14789" s="19"/>
    </row>
    <row r="14790" spans="5:5">
      <c r="E14790" s="19"/>
    </row>
    <row r="14791" spans="5:5">
      <c r="E14791" s="19"/>
    </row>
    <row r="14792" spans="5:5">
      <c r="E14792" s="19"/>
    </row>
    <row r="14793" spans="5:5">
      <c r="E14793" s="19"/>
    </row>
    <row r="14794" spans="5:5">
      <c r="E14794" s="19"/>
    </row>
    <row r="14795" spans="5:5">
      <c r="E14795" s="19"/>
    </row>
    <row r="14796" spans="5:5">
      <c r="E14796" s="19"/>
    </row>
    <row r="14797" spans="5:5">
      <c r="E14797" s="19"/>
    </row>
    <row r="14798" spans="5:5">
      <c r="E14798" s="19"/>
    </row>
    <row r="14799" spans="5:5">
      <c r="E14799" s="19"/>
    </row>
    <row r="14800" spans="5:5">
      <c r="E14800" s="19"/>
    </row>
    <row r="14801" spans="5:5">
      <c r="E14801" s="19"/>
    </row>
    <row r="14802" spans="5:5">
      <c r="E14802" s="19"/>
    </row>
    <row r="14803" spans="5:5">
      <c r="E14803" s="19"/>
    </row>
    <row r="14804" spans="5:5">
      <c r="E14804" s="19"/>
    </row>
    <row r="14805" spans="5:5">
      <c r="E14805" s="19"/>
    </row>
    <row r="14806" spans="5:5">
      <c r="E14806" s="19"/>
    </row>
    <row r="14807" spans="5:5">
      <c r="E14807" s="19"/>
    </row>
    <row r="14808" spans="5:5">
      <c r="E14808" s="19"/>
    </row>
    <row r="14809" spans="5:5">
      <c r="E14809" s="19"/>
    </row>
    <row r="14810" spans="5:5">
      <c r="E14810" s="19"/>
    </row>
    <row r="14811" spans="5:5">
      <c r="E14811" s="19"/>
    </row>
    <row r="14812" spans="5:5">
      <c r="E14812" s="19"/>
    </row>
    <row r="14813" spans="5:5">
      <c r="E14813" s="19"/>
    </row>
    <row r="14814" spans="5:5">
      <c r="E14814" s="19"/>
    </row>
    <row r="14815" spans="5:5">
      <c r="E14815" s="19"/>
    </row>
    <row r="14816" spans="5:5">
      <c r="E14816" s="19"/>
    </row>
    <row r="14817" spans="5:5">
      <c r="E14817" s="19"/>
    </row>
    <row r="14818" spans="5:5">
      <c r="E14818" s="19"/>
    </row>
    <row r="14819" spans="5:5">
      <c r="E14819" s="19"/>
    </row>
    <row r="14820" spans="5:5">
      <c r="E14820" s="19"/>
    </row>
    <row r="14821" spans="5:5">
      <c r="E14821" s="19"/>
    </row>
    <row r="14822" spans="5:5">
      <c r="E14822" s="19"/>
    </row>
    <row r="14823" spans="5:5">
      <c r="E14823" s="19"/>
    </row>
    <row r="14824" spans="5:5">
      <c r="E14824" s="19"/>
    </row>
    <row r="14825" spans="5:5">
      <c r="E14825" s="19"/>
    </row>
    <row r="14826" spans="5:5">
      <c r="E14826" s="19"/>
    </row>
    <row r="14827" spans="5:5">
      <c r="E14827" s="19"/>
    </row>
    <row r="14828" spans="5:5">
      <c r="E14828" s="19"/>
    </row>
    <row r="14829" spans="5:5">
      <c r="E14829" s="19"/>
    </row>
    <row r="14830" spans="5:5">
      <c r="E14830" s="19"/>
    </row>
    <row r="14831" spans="5:5">
      <c r="E14831" s="19"/>
    </row>
    <row r="14832" spans="5:5">
      <c r="E14832" s="19"/>
    </row>
    <row r="14833" spans="5:5">
      <c r="E14833" s="19"/>
    </row>
    <row r="14834" spans="5:5">
      <c r="E14834" s="19"/>
    </row>
    <row r="14835" spans="5:5">
      <c r="E14835" s="19"/>
    </row>
    <row r="14836" spans="5:5">
      <c r="E14836" s="19"/>
    </row>
    <row r="14837" spans="5:5">
      <c r="E14837" s="19"/>
    </row>
    <row r="14838" spans="5:5">
      <c r="E14838" s="19"/>
    </row>
    <row r="14839" spans="5:5">
      <c r="E14839" s="19"/>
    </row>
    <row r="14840" spans="5:5">
      <c r="E14840" s="19"/>
    </row>
    <row r="14841" spans="5:5">
      <c r="E14841" s="19"/>
    </row>
    <row r="14842" spans="5:5">
      <c r="E14842" s="19"/>
    </row>
    <row r="14843" spans="5:5">
      <c r="E14843" s="19"/>
    </row>
    <row r="14844" spans="5:5">
      <c r="E14844" s="19"/>
    </row>
    <row r="14845" spans="5:5">
      <c r="E14845" s="19"/>
    </row>
    <row r="14846" spans="5:5">
      <c r="E14846" s="19"/>
    </row>
    <row r="14847" spans="5:5">
      <c r="E14847" s="19"/>
    </row>
    <row r="14848" spans="5:5">
      <c r="E14848" s="19"/>
    </row>
    <row r="14849" spans="5:5">
      <c r="E14849" s="19"/>
    </row>
    <row r="14850" spans="5:5">
      <c r="E14850" s="19"/>
    </row>
    <row r="14851" spans="5:5">
      <c r="E14851" s="19"/>
    </row>
    <row r="14852" spans="5:5">
      <c r="E14852" s="19"/>
    </row>
    <row r="14853" spans="5:5">
      <c r="E14853" s="19"/>
    </row>
    <row r="14854" spans="5:5">
      <c r="E14854" s="19"/>
    </row>
    <row r="14855" spans="5:5">
      <c r="E14855" s="19"/>
    </row>
    <row r="14856" spans="5:5">
      <c r="E14856" s="19"/>
    </row>
    <row r="14857" spans="5:5">
      <c r="E14857" s="19"/>
    </row>
    <row r="14858" spans="5:5">
      <c r="E14858" s="19"/>
    </row>
    <row r="14859" spans="5:5">
      <c r="E14859" s="19"/>
    </row>
    <row r="14860" spans="5:5">
      <c r="E14860" s="19"/>
    </row>
    <row r="14861" spans="5:5">
      <c r="E14861" s="19"/>
    </row>
    <row r="14862" spans="5:5">
      <c r="E14862" s="19"/>
    </row>
    <row r="14863" spans="5:5">
      <c r="E14863" s="19"/>
    </row>
    <row r="14864" spans="5:5">
      <c r="E14864" s="19"/>
    </row>
    <row r="14865" spans="5:5">
      <c r="E14865" s="19"/>
    </row>
    <row r="14866" spans="5:5">
      <c r="E14866" s="19"/>
    </row>
    <row r="14867" spans="5:5">
      <c r="E14867" s="19"/>
    </row>
    <row r="14868" spans="5:5">
      <c r="E14868" s="19"/>
    </row>
    <row r="14869" spans="5:5">
      <c r="E14869" s="19"/>
    </row>
    <row r="14870" spans="5:5">
      <c r="E14870" s="19"/>
    </row>
    <row r="14871" spans="5:5">
      <c r="E14871" s="19"/>
    </row>
    <row r="14872" spans="5:5">
      <c r="E14872" s="19"/>
    </row>
    <row r="14873" spans="5:5">
      <c r="E14873" s="19"/>
    </row>
    <row r="14874" spans="5:5">
      <c r="E14874" s="19"/>
    </row>
    <row r="14875" spans="5:5">
      <c r="E14875" s="19"/>
    </row>
    <row r="14876" spans="5:5">
      <c r="E14876" s="19"/>
    </row>
    <row r="14877" spans="5:5">
      <c r="E14877" s="19"/>
    </row>
    <row r="14878" spans="5:5">
      <c r="E14878" s="19"/>
    </row>
    <row r="14879" spans="5:5">
      <c r="E14879" s="19"/>
    </row>
    <row r="14880" spans="5:5">
      <c r="E14880" s="19"/>
    </row>
    <row r="14881" spans="5:5">
      <c r="E14881" s="19"/>
    </row>
    <row r="14882" spans="5:5">
      <c r="E14882" s="19"/>
    </row>
    <row r="14883" spans="5:5">
      <c r="E14883" s="19"/>
    </row>
    <row r="14884" spans="5:5">
      <c r="E14884" s="19"/>
    </row>
    <row r="14885" spans="5:5">
      <c r="E14885" s="19"/>
    </row>
    <row r="14886" spans="5:5">
      <c r="E14886" s="19"/>
    </row>
    <row r="14887" spans="5:5">
      <c r="E14887" s="19"/>
    </row>
    <row r="14888" spans="5:5">
      <c r="E14888" s="19"/>
    </row>
    <row r="14889" spans="5:5">
      <c r="E14889" s="19"/>
    </row>
    <row r="14890" spans="5:5">
      <c r="E14890" s="19"/>
    </row>
    <row r="14891" spans="5:5">
      <c r="E14891" s="19"/>
    </row>
    <row r="14892" spans="5:5">
      <c r="E14892" s="19"/>
    </row>
    <row r="14893" spans="5:5">
      <c r="E14893" s="19"/>
    </row>
    <row r="14894" spans="5:5">
      <c r="E14894" s="19"/>
    </row>
    <row r="14895" spans="5:5">
      <c r="E14895" s="19"/>
    </row>
    <row r="14896" spans="5:5">
      <c r="E14896" s="19"/>
    </row>
    <row r="14897" spans="5:5">
      <c r="E14897" s="19"/>
    </row>
    <row r="14898" spans="5:5">
      <c r="E14898" s="19"/>
    </row>
    <row r="14899" spans="5:5">
      <c r="E14899" s="19"/>
    </row>
    <row r="14900" spans="5:5">
      <c r="E14900" s="19"/>
    </row>
    <row r="14901" spans="5:5">
      <c r="E14901" s="19"/>
    </row>
    <row r="14902" spans="5:5">
      <c r="E14902" s="19"/>
    </row>
    <row r="14903" spans="5:5">
      <c r="E14903" s="19"/>
    </row>
    <row r="14904" spans="5:5">
      <c r="E14904" s="19"/>
    </row>
    <row r="14905" spans="5:5">
      <c r="E14905" s="19"/>
    </row>
    <row r="14906" spans="5:5">
      <c r="E14906" s="19"/>
    </row>
    <row r="14907" spans="5:5">
      <c r="E14907" s="19"/>
    </row>
    <row r="14908" spans="5:5">
      <c r="E14908" s="19"/>
    </row>
    <row r="14909" spans="5:5">
      <c r="E14909" s="19"/>
    </row>
    <row r="14910" spans="5:5">
      <c r="E14910" s="19"/>
    </row>
    <row r="14911" spans="5:5">
      <c r="E14911" s="19"/>
    </row>
    <row r="14912" spans="5:5">
      <c r="E14912" s="19"/>
    </row>
    <row r="14913" spans="5:5">
      <c r="E14913" s="19"/>
    </row>
    <row r="14914" spans="5:5">
      <c r="E14914" s="19"/>
    </row>
    <row r="14915" spans="5:5">
      <c r="E14915" s="19"/>
    </row>
    <row r="14916" spans="5:5">
      <c r="E14916" s="19"/>
    </row>
    <row r="14917" spans="5:5">
      <c r="E14917" s="19"/>
    </row>
    <row r="14918" spans="5:5">
      <c r="E14918" s="19"/>
    </row>
    <row r="14919" spans="5:5">
      <c r="E14919" s="19"/>
    </row>
    <row r="14920" spans="5:5">
      <c r="E14920" s="19"/>
    </row>
    <row r="14921" spans="5:5">
      <c r="E14921" s="19"/>
    </row>
    <row r="14922" spans="5:5">
      <c r="E14922" s="19"/>
    </row>
    <row r="14923" spans="5:5">
      <c r="E14923" s="19"/>
    </row>
    <row r="14924" spans="5:5">
      <c r="E14924" s="19"/>
    </row>
    <row r="14925" spans="5:5">
      <c r="E14925" s="19"/>
    </row>
    <row r="14926" spans="5:5">
      <c r="E14926" s="19"/>
    </row>
    <row r="14927" spans="5:5">
      <c r="E14927" s="19"/>
    </row>
    <row r="14928" spans="5:5">
      <c r="E14928" s="19"/>
    </row>
    <row r="14929" spans="5:5">
      <c r="E14929" s="19"/>
    </row>
    <row r="14930" spans="5:5">
      <c r="E14930" s="19"/>
    </row>
    <row r="14931" spans="5:5">
      <c r="E14931" s="19"/>
    </row>
    <row r="14932" spans="5:5">
      <c r="E14932" s="19"/>
    </row>
    <row r="14933" spans="5:5">
      <c r="E14933" s="19"/>
    </row>
    <row r="14934" spans="5:5">
      <c r="E14934" s="19"/>
    </row>
    <row r="14935" spans="5:5">
      <c r="E14935" s="19"/>
    </row>
    <row r="14936" spans="5:5">
      <c r="E14936" s="19"/>
    </row>
    <row r="14937" spans="5:5">
      <c r="E14937" s="19"/>
    </row>
    <row r="14938" spans="5:5">
      <c r="E14938" s="19"/>
    </row>
    <row r="14939" spans="5:5">
      <c r="E14939" s="19"/>
    </row>
    <row r="14940" spans="5:5">
      <c r="E14940" s="19"/>
    </row>
    <row r="14941" spans="5:5">
      <c r="E14941" s="19"/>
    </row>
    <row r="14942" spans="5:5">
      <c r="E14942" s="19"/>
    </row>
    <row r="14943" spans="5:5">
      <c r="E14943" s="19"/>
    </row>
    <row r="14944" spans="5:5">
      <c r="E14944" s="19"/>
    </row>
    <row r="14945" spans="5:5">
      <c r="E14945" s="19"/>
    </row>
    <row r="14946" spans="5:5">
      <c r="E14946" s="19"/>
    </row>
    <row r="14947" spans="5:5">
      <c r="E14947" s="19"/>
    </row>
    <row r="14948" spans="5:5">
      <c r="E14948" s="19"/>
    </row>
    <row r="14949" spans="5:5">
      <c r="E14949" s="19"/>
    </row>
    <row r="14950" spans="5:5">
      <c r="E14950" s="19"/>
    </row>
    <row r="14951" spans="5:5">
      <c r="E14951" s="19"/>
    </row>
    <row r="14952" spans="5:5">
      <c r="E14952" s="19"/>
    </row>
    <row r="14953" spans="5:5">
      <c r="E14953" s="19"/>
    </row>
    <row r="14954" spans="5:5">
      <c r="E14954" s="19"/>
    </row>
    <row r="14955" spans="5:5">
      <c r="E14955" s="19"/>
    </row>
    <row r="14956" spans="5:5">
      <c r="E14956" s="19"/>
    </row>
    <row r="14957" spans="5:5">
      <c r="E14957" s="19"/>
    </row>
    <row r="14958" spans="5:5">
      <c r="E14958" s="19"/>
    </row>
    <row r="14959" spans="5:5">
      <c r="E14959" s="19"/>
    </row>
    <row r="14960" spans="5:5">
      <c r="E14960" s="19"/>
    </row>
    <row r="14961" spans="5:5">
      <c r="E14961" s="19"/>
    </row>
    <row r="14962" spans="5:5">
      <c r="E14962" s="19"/>
    </row>
    <row r="14963" spans="5:5">
      <c r="E14963" s="19"/>
    </row>
    <row r="14964" spans="5:5">
      <c r="E14964" s="19"/>
    </row>
    <row r="14965" spans="5:5">
      <c r="E14965" s="19"/>
    </row>
    <row r="14966" spans="5:5">
      <c r="E14966" s="19"/>
    </row>
    <row r="14967" spans="5:5">
      <c r="E14967" s="19"/>
    </row>
    <row r="14968" spans="5:5">
      <c r="E14968" s="19"/>
    </row>
    <row r="14969" spans="5:5">
      <c r="E14969" s="19"/>
    </row>
    <row r="14970" spans="5:5">
      <c r="E14970" s="19"/>
    </row>
    <row r="14971" spans="5:5">
      <c r="E14971" s="19"/>
    </row>
    <row r="14972" spans="5:5">
      <c r="E14972" s="19"/>
    </row>
    <row r="14973" spans="5:5">
      <c r="E14973" s="19"/>
    </row>
    <row r="14974" spans="5:5">
      <c r="E14974" s="19"/>
    </row>
    <row r="14975" spans="5:5">
      <c r="E14975" s="19"/>
    </row>
    <row r="14976" spans="5:5">
      <c r="E14976" s="19"/>
    </row>
    <row r="14977" spans="5:5">
      <c r="E14977" s="19"/>
    </row>
    <row r="14978" spans="5:5">
      <c r="E14978" s="19"/>
    </row>
    <row r="14979" spans="5:5">
      <c r="E14979" s="19"/>
    </row>
    <row r="14980" spans="5:5">
      <c r="E14980" s="19"/>
    </row>
    <row r="14981" spans="5:5">
      <c r="E14981" s="19"/>
    </row>
    <row r="14982" spans="5:5">
      <c r="E14982" s="19"/>
    </row>
    <row r="14983" spans="5:5">
      <c r="E14983" s="19"/>
    </row>
    <row r="14984" spans="5:5">
      <c r="E14984" s="19"/>
    </row>
    <row r="14985" spans="5:5">
      <c r="E14985" s="19"/>
    </row>
    <row r="14986" spans="5:5">
      <c r="E14986" s="19"/>
    </row>
    <row r="14987" spans="5:5">
      <c r="E14987" s="19"/>
    </row>
    <row r="14988" spans="5:5">
      <c r="E14988" s="19"/>
    </row>
    <row r="14989" spans="5:5">
      <c r="E14989" s="19"/>
    </row>
    <row r="14990" spans="5:5">
      <c r="E14990" s="19"/>
    </row>
    <row r="14991" spans="5:5">
      <c r="E14991" s="19"/>
    </row>
    <row r="14992" spans="5:5">
      <c r="E14992" s="19"/>
    </row>
    <row r="14993" spans="5:5">
      <c r="E14993" s="19"/>
    </row>
    <row r="14994" spans="5:5">
      <c r="E14994" s="19"/>
    </row>
    <row r="14995" spans="5:5">
      <c r="E14995" s="19"/>
    </row>
    <row r="14996" spans="5:5">
      <c r="E14996" s="19"/>
    </row>
    <row r="14997" spans="5:5">
      <c r="E14997" s="19"/>
    </row>
    <row r="14998" spans="5:5">
      <c r="E14998" s="19"/>
    </row>
    <row r="14999" spans="5:5">
      <c r="E14999" s="19"/>
    </row>
    <row r="15000" spans="5:5">
      <c r="E15000" s="19"/>
    </row>
    <row r="15001" spans="5:5">
      <c r="E15001" s="19"/>
    </row>
    <row r="15002" spans="5:5">
      <c r="E15002" s="19"/>
    </row>
    <row r="15003" spans="5:5">
      <c r="E15003" s="19"/>
    </row>
    <row r="15004" spans="5:5">
      <c r="E15004" s="19"/>
    </row>
    <row r="15005" spans="5:5">
      <c r="E15005" s="19"/>
    </row>
    <row r="15006" spans="5:5">
      <c r="E15006" s="19"/>
    </row>
    <row r="15007" spans="5:5">
      <c r="E15007" s="19"/>
    </row>
    <row r="15008" spans="5:5">
      <c r="E15008" s="19"/>
    </row>
    <row r="15009" spans="5:5">
      <c r="E15009" s="19"/>
    </row>
    <row r="15010" spans="5:5">
      <c r="E15010" s="19"/>
    </row>
    <row r="15011" spans="5:5">
      <c r="E15011" s="19"/>
    </row>
    <row r="15012" spans="5:5">
      <c r="E15012" s="19"/>
    </row>
    <row r="15013" spans="5:5">
      <c r="E15013" s="19"/>
    </row>
    <row r="15014" spans="5:5">
      <c r="E15014" s="19"/>
    </row>
    <row r="15015" spans="5:5">
      <c r="E15015" s="19"/>
    </row>
    <row r="15016" spans="5:5">
      <c r="E15016" s="19"/>
    </row>
    <row r="15017" spans="5:5">
      <c r="E15017" s="19"/>
    </row>
    <row r="15018" spans="5:5">
      <c r="E15018" s="19"/>
    </row>
    <row r="15019" spans="5:5">
      <c r="E15019" s="19"/>
    </row>
    <row r="15020" spans="5:5">
      <c r="E15020" s="19"/>
    </row>
    <row r="15021" spans="5:5">
      <c r="E15021" s="19"/>
    </row>
    <row r="15022" spans="5:5">
      <c r="E15022" s="19"/>
    </row>
    <row r="15023" spans="5:5">
      <c r="E15023" s="19"/>
    </row>
    <row r="15024" spans="5:5">
      <c r="E15024" s="19"/>
    </row>
    <row r="15025" spans="5:5">
      <c r="E15025" s="19"/>
    </row>
    <row r="15026" spans="5:5">
      <c r="E15026" s="19"/>
    </row>
    <row r="15027" spans="5:5">
      <c r="E15027" s="19"/>
    </row>
    <row r="15028" spans="5:5">
      <c r="E15028" s="19"/>
    </row>
    <row r="15029" spans="5:5">
      <c r="E15029" s="19"/>
    </row>
    <row r="15030" spans="5:5">
      <c r="E15030" s="19"/>
    </row>
    <row r="15031" spans="5:5">
      <c r="E15031" s="19"/>
    </row>
    <row r="15032" spans="5:5">
      <c r="E15032" s="19"/>
    </row>
    <row r="15033" spans="5:5">
      <c r="E15033" s="19"/>
    </row>
    <row r="15034" spans="5:5">
      <c r="E15034" s="19"/>
    </row>
    <row r="15035" spans="5:5">
      <c r="E15035" s="19"/>
    </row>
    <row r="15036" spans="5:5">
      <c r="E15036" s="19"/>
    </row>
    <row r="15037" spans="5:5">
      <c r="E15037" s="19"/>
    </row>
    <row r="15038" spans="5:5">
      <c r="E15038" s="19"/>
    </row>
    <row r="15039" spans="5:5">
      <c r="E15039" s="19"/>
    </row>
    <row r="15040" spans="5:5">
      <c r="E15040" s="19"/>
    </row>
    <row r="15041" spans="5:5">
      <c r="E15041" s="19"/>
    </row>
    <row r="15042" spans="5:5">
      <c r="E15042" s="19"/>
    </row>
    <row r="15043" spans="5:5">
      <c r="E15043" s="19"/>
    </row>
    <row r="15044" spans="5:5">
      <c r="E15044" s="19"/>
    </row>
    <row r="15045" spans="5:5">
      <c r="E15045" s="19"/>
    </row>
    <row r="15046" spans="5:5">
      <c r="E15046" s="19"/>
    </row>
    <row r="15047" spans="5:5">
      <c r="E15047" s="19"/>
    </row>
    <row r="15048" spans="5:5">
      <c r="E15048" s="19"/>
    </row>
    <row r="15049" spans="5:5">
      <c r="E15049" s="19"/>
    </row>
    <row r="15050" spans="5:5">
      <c r="E15050" s="19"/>
    </row>
    <row r="15051" spans="5:5">
      <c r="E15051" s="19"/>
    </row>
    <row r="15052" spans="5:5">
      <c r="E15052" s="19"/>
    </row>
    <row r="15053" spans="5:5">
      <c r="E15053" s="19"/>
    </row>
    <row r="15054" spans="5:5">
      <c r="E15054" s="19"/>
    </row>
    <row r="15055" spans="5:5">
      <c r="E15055" s="19"/>
    </row>
    <row r="15056" spans="5:5">
      <c r="E15056" s="19"/>
    </row>
    <row r="15057" spans="5:5">
      <c r="E15057" s="19"/>
    </row>
    <row r="15058" spans="5:5">
      <c r="E15058" s="19"/>
    </row>
    <row r="15059" spans="5:5">
      <c r="E15059" s="19"/>
    </row>
    <row r="15060" spans="5:5">
      <c r="E15060" s="19"/>
    </row>
    <row r="15061" spans="5:5">
      <c r="E15061" s="19"/>
    </row>
    <row r="15062" spans="5:5">
      <c r="E15062" s="19"/>
    </row>
    <row r="15063" spans="5:5">
      <c r="E15063" s="19"/>
    </row>
    <row r="15064" spans="5:5">
      <c r="E15064" s="19"/>
    </row>
    <row r="15065" spans="5:5">
      <c r="E15065" s="19"/>
    </row>
    <row r="15066" spans="5:5">
      <c r="E15066" s="19"/>
    </row>
    <row r="15067" spans="5:5">
      <c r="E15067" s="19"/>
    </row>
    <row r="15068" spans="5:5">
      <c r="E15068" s="19"/>
    </row>
    <row r="15069" spans="5:5">
      <c r="E15069" s="19"/>
    </row>
    <row r="15070" spans="5:5">
      <c r="E15070" s="19"/>
    </row>
    <row r="15071" spans="5:5">
      <c r="E15071" s="19"/>
    </row>
    <row r="15072" spans="5:5">
      <c r="E15072" s="19"/>
    </row>
    <row r="15073" spans="5:5">
      <c r="E15073" s="19"/>
    </row>
    <row r="15074" spans="5:5">
      <c r="E15074" s="19"/>
    </row>
    <row r="15075" spans="5:5">
      <c r="E15075" s="19"/>
    </row>
    <row r="15076" spans="5:5">
      <c r="E15076" s="19"/>
    </row>
    <row r="15077" spans="5:5">
      <c r="E15077" s="19"/>
    </row>
    <row r="15078" spans="5:5">
      <c r="E15078" s="19"/>
    </row>
    <row r="15079" spans="5:5">
      <c r="E15079" s="19"/>
    </row>
    <row r="15080" spans="5:5">
      <c r="E15080" s="19"/>
    </row>
    <row r="15081" spans="5:5">
      <c r="E15081" s="19"/>
    </row>
    <row r="15082" spans="5:5">
      <c r="E15082" s="19"/>
    </row>
    <row r="15083" spans="5:5">
      <c r="E15083" s="19"/>
    </row>
    <row r="15084" spans="5:5">
      <c r="E15084" s="19"/>
    </row>
    <row r="15085" spans="5:5">
      <c r="E15085" s="19"/>
    </row>
    <row r="15086" spans="5:5">
      <c r="E15086" s="19"/>
    </row>
    <row r="15087" spans="5:5">
      <c r="E15087" s="19"/>
    </row>
    <row r="15088" spans="5:5">
      <c r="E15088" s="19"/>
    </row>
    <row r="15089" spans="5:5">
      <c r="E15089" s="19"/>
    </row>
    <row r="15090" spans="5:5">
      <c r="E15090" s="19"/>
    </row>
    <row r="15091" spans="5:5">
      <c r="E15091" s="19"/>
    </row>
    <row r="15092" spans="5:5">
      <c r="E15092" s="19"/>
    </row>
    <row r="15093" spans="5:5">
      <c r="E15093" s="19"/>
    </row>
    <row r="15094" spans="5:5">
      <c r="E15094" s="19"/>
    </row>
    <row r="15095" spans="5:5">
      <c r="E15095" s="19"/>
    </row>
    <row r="15096" spans="5:5">
      <c r="E15096" s="19"/>
    </row>
    <row r="15097" spans="5:5">
      <c r="E15097" s="19"/>
    </row>
    <row r="15098" spans="5:5">
      <c r="E15098" s="19"/>
    </row>
    <row r="15099" spans="5:5">
      <c r="E15099" s="19"/>
    </row>
    <row r="15100" spans="5:5">
      <c r="E15100" s="19"/>
    </row>
    <row r="15101" spans="5:5">
      <c r="E15101" s="19"/>
    </row>
    <row r="15102" spans="5:5">
      <c r="E15102" s="19"/>
    </row>
    <row r="15103" spans="5:5">
      <c r="E15103" s="19"/>
    </row>
    <row r="15104" spans="5:5">
      <c r="E15104" s="19"/>
    </row>
    <row r="15105" spans="5:5">
      <c r="E15105" s="19"/>
    </row>
    <row r="15106" spans="5:5">
      <c r="E15106" s="19"/>
    </row>
    <row r="15107" spans="5:5">
      <c r="E15107" s="19"/>
    </row>
    <row r="15108" spans="5:5">
      <c r="E15108" s="19"/>
    </row>
    <row r="15109" spans="5:5">
      <c r="E15109" s="19"/>
    </row>
    <row r="15110" spans="5:5">
      <c r="E15110" s="19"/>
    </row>
    <row r="15111" spans="5:5">
      <c r="E15111" s="19"/>
    </row>
    <row r="15112" spans="5:5">
      <c r="E15112" s="19"/>
    </row>
    <row r="15113" spans="5:5">
      <c r="E15113" s="19"/>
    </row>
    <row r="15114" spans="5:5">
      <c r="E15114" s="19"/>
    </row>
    <row r="15115" spans="5:5">
      <c r="E15115" s="19"/>
    </row>
    <row r="15116" spans="5:5">
      <c r="E15116" s="19"/>
    </row>
    <row r="15117" spans="5:5">
      <c r="E15117" s="19"/>
    </row>
    <row r="15118" spans="5:5">
      <c r="E15118" s="19"/>
    </row>
    <row r="15119" spans="5:5">
      <c r="E15119" s="19"/>
    </row>
    <row r="15120" spans="5:5">
      <c r="E15120" s="19"/>
    </row>
    <row r="15121" spans="5:5">
      <c r="E15121" s="19"/>
    </row>
    <row r="15122" spans="5:5">
      <c r="E15122" s="19"/>
    </row>
    <row r="15123" spans="5:5">
      <c r="E15123" s="19"/>
    </row>
    <row r="15124" spans="5:5">
      <c r="E15124" s="19"/>
    </row>
    <row r="15125" spans="5:5">
      <c r="E15125" s="19"/>
    </row>
    <row r="15126" spans="5:5">
      <c r="E15126" s="19"/>
    </row>
    <row r="15127" spans="5:5">
      <c r="E15127" s="19"/>
    </row>
    <row r="15128" spans="5:5">
      <c r="E15128" s="19"/>
    </row>
    <row r="15129" spans="5:5">
      <c r="E15129" s="19"/>
    </row>
    <row r="15130" spans="5:5">
      <c r="E15130" s="19"/>
    </row>
    <row r="15131" spans="5:5">
      <c r="E15131" s="19"/>
    </row>
    <row r="15132" spans="5:5">
      <c r="E15132" s="19"/>
    </row>
    <row r="15133" spans="5:5">
      <c r="E15133" s="19"/>
    </row>
    <row r="15134" spans="5:5">
      <c r="E15134" s="19"/>
    </row>
    <row r="15135" spans="5:5">
      <c r="E15135" s="19"/>
    </row>
    <row r="15136" spans="5:5">
      <c r="E15136" s="19"/>
    </row>
    <row r="15137" spans="5:5">
      <c r="E15137" s="19"/>
    </row>
    <row r="15138" spans="5:5">
      <c r="E15138" s="19"/>
    </row>
    <row r="15139" spans="5:5">
      <c r="E15139" s="19"/>
    </row>
    <row r="15140" spans="5:5">
      <c r="E15140" s="19"/>
    </row>
    <row r="15141" spans="5:5">
      <c r="E15141" s="19"/>
    </row>
    <row r="15142" spans="5:5">
      <c r="E15142" s="19"/>
    </row>
    <row r="15143" spans="5:5">
      <c r="E15143" s="19"/>
    </row>
    <row r="15144" spans="5:5">
      <c r="E15144" s="19"/>
    </row>
    <row r="15145" spans="5:5">
      <c r="E15145" s="19"/>
    </row>
    <row r="15146" spans="5:5">
      <c r="E15146" s="19"/>
    </row>
    <row r="15147" spans="5:5">
      <c r="E15147" s="19"/>
    </row>
    <row r="15148" spans="5:5">
      <c r="E15148" s="19"/>
    </row>
    <row r="15149" spans="5:5">
      <c r="E15149" s="19"/>
    </row>
    <row r="15150" spans="5:5">
      <c r="E15150" s="19"/>
    </row>
    <row r="15151" spans="5:5">
      <c r="E15151" s="19"/>
    </row>
    <row r="15152" spans="5:5">
      <c r="E15152" s="19"/>
    </row>
    <row r="15153" spans="5:5">
      <c r="E15153" s="19"/>
    </row>
    <row r="15154" spans="5:5">
      <c r="E15154" s="19"/>
    </row>
    <row r="15155" spans="5:5">
      <c r="E15155" s="19"/>
    </row>
    <row r="15156" spans="5:5">
      <c r="E15156" s="19"/>
    </row>
    <row r="15157" spans="5:5">
      <c r="E15157" s="19"/>
    </row>
    <row r="15158" spans="5:5">
      <c r="E15158" s="19"/>
    </row>
    <row r="15159" spans="5:5">
      <c r="E15159" s="19"/>
    </row>
    <row r="15160" spans="5:5">
      <c r="E15160" s="19"/>
    </row>
    <row r="15161" spans="5:5">
      <c r="E15161" s="19"/>
    </row>
    <row r="15162" spans="5:5">
      <c r="E15162" s="19"/>
    </row>
    <row r="15163" spans="5:5">
      <c r="E15163" s="19"/>
    </row>
    <row r="15164" spans="5:5">
      <c r="E15164" s="19"/>
    </row>
    <row r="15165" spans="5:5">
      <c r="E15165" s="19"/>
    </row>
    <row r="15166" spans="5:5">
      <c r="E15166" s="19"/>
    </row>
    <row r="15167" spans="5:5">
      <c r="E15167" s="19"/>
    </row>
    <row r="15168" spans="5:5">
      <c r="E15168" s="19"/>
    </row>
    <row r="15169" spans="5:5">
      <c r="E15169" s="19"/>
    </row>
    <row r="15170" spans="5:5">
      <c r="E15170" s="19"/>
    </row>
    <row r="15171" spans="5:5">
      <c r="E15171" s="19"/>
    </row>
    <row r="15172" spans="5:5">
      <c r="E15172" s="19"/>
    </row>
    <row r="15173" spans="5:5">
      <c r="E15173" s="19"/>
    </row>
    <row r="15174" spans="5:5">
      <c r="E15174" s="19"/>
    </row>
    <row r="15175" spans="5:5">
      <c r="E15175" s="19"/>
    </row>
    <row r="15176" spans="5:5">
      <c r="E15176" s="19"/>
    </row>
    <row r="15177" spans="5:5">
      <c r="E15177" s="19"/>
    </row>
    <row r="15178" spans="5:5">
      <c r="E15178" s="19"/>
    </row>
    <row r="15179" spans="5:5">
      <c r="E15179" s="19"/>
    </row>
    <row r="15180" spans="5:5">
      <c r="E15180" s="19"/>
    </row>
    <row r="15181" spans="5:5">
      <c r="E15181" s="19"/>
    </row>
    <row r="15182" spans="5:5">
      <c r="E15182" s="19"/>
    </row>
    <row r="15183" spans="5:5">
      <c r="E15183" s="19"/>
    </row>
    <row r="15184" spans="5:5">
      <c r="E15184" s="19"/>
    </row>
    <row r="15185" spans="5:5">
      <c r="E15185" s="19"/>
    </row>
    <row r="15186" spans="5:5">
      <c r="E15186" s="19"/>
    </row>
    <row r="15187" spans="5:5">
      <c r="E15187" s="19"/>
    </row>
    <row r="15188" spans="5:5">
      <c r="E15188" s="19"/>
    </row>
    <row r="15189" spans="5:5">
      <c r="E15189" s="19"/>
    </row>
    <row r="15190" spans="5:5">
      <c r="E15190" s="19"/>
    </row>
    <row r="15191" spans="5:5">
      <c r="E15191" s="19"/>
    </row>
    <row r="15192" spans="5:5">
      <c r="E15192" s="19"/>
    </row>
    <row r="15193" spans="5:5">
      <c r="E15193" s="19"/>
    </row>
    <row r="15194" spans="5:5">
      <c r="E15194" s="19"/>
    </row>
    <row r="15195" spans="5:5">
      <c r="E15195" s="19"/>
    </row>
    <row r="15196" spans="5:5">
      <c r="E15196" s="19"/>
    </row>
    <row r="15197" spans="5:5">
      <c r="E15197" s="19"/>
    </row>
    <row r="15198" spans="5:5">
      <c r="E15198" s="19"/>
    </row>
    <row r="15199" spans="5:5">
      <c r="E15199" s="19"/>
    </row>
    <row r="15200" spans="5:5">
      <c r="E15200" s="19"/>
    </row>
    <row r="15201" spans="5:5">
      <c r="E15201" s="19"/>
    </row>
    <row r="15202" spans="5:5">
      <c r="E15202" s="19"/>
    </row>
    <row r="15203" spans="5:5">
      <c r="E15203" s="19"/>
    </row>
    <row r="15204" spans="5:5">
      <c r="E15204" s="19"/>
    </row>
    <row r="15205" spans="5:5">
      <c r="E15205" s="19"/>
    </row>
    <row r="15206" spans="5:5">
      <c r="E15206" s="19"/>
    </row>
    <row r="15207" spans="5:5">
      <c r="E15207" s="19"/>
    </row>
    <row r="15208" spans="5:5">
      <c r="E15208" s="19"/>
    </row>
    <row r="15209" spans="5:5">
      <c r="E15209" s="19"/>
    </row>
    <row r="15210" spans="5:5">
      <c r="E15210" s="19"/>
    </row>
    <row r="15211" spans="5:5">
      <c r="E15211" s="19"/>
    </row>
    <row r="15212" spans="5:5">
      <c r="E15212" s="19"/>
    </row>
    <row r="15213" spans="5:5">
      <c r="E15213" s="19"/>
    </row>
    <row r="15214" spans="5:5">
      <c r="E15214" s="19"/>
    </row>
    <row r="15215" spans="5:5">
      <c r="E15215" s="19"/>
    </row>
    <row r="15216" spans="5:5">
      <c r="E15216" s="19"/>
    </row>
    <row r="15217" spans="5:5">
      <c r="E15217" s="19"/>
    </row>
    <row r="15218" spans="5:5">
      <c r="E15218" s="19"/>
    </row>
    <row r="15219" spans="5:5">
      <c r="E15219" s="19"/>
    </row>
    <row r="15220" spans="5:5">
      <c r="E15220" s="19"/>
    </row>
    <row r="15221" spans="5:5">
      <c r="E15221" s="19"/>
    </row>
    <row r="15222" spans="5:5">
      <c r="E15222" s="19"/>
    </row>
    <row r="15223" spans="5:5">
      <c r="E15223" s="19"/>
    </row>
    <row r="15224" spans="5:5">
      <c r="E15224" s="19"/>
    </row>
    <row r="15225" spans="5:5">
      <c r="E15225" s="19"/>
    </row>
    <row r="15226" spans="5:5">
      <c r="E15226" s="19"/>
    </row>
    <row r="15227" spans="5:5">
      <c r="E15227" s="19"/>
    </row>
    <row r="15228" spans="5:5">
      <c r="E15228" s="19"/>
    </row>
    <row r="15229" spans="5:5">
      <c r="E15229" s="19"/>
    </row>
    <row r="15230" spans="5:5">
      <c r="E15230" s="19"/>
    </row>
    <row r="15231" spans="5:5">
      <c r="E15231" s="19"/>
    </row>
    <row r="15232" spans="5:5">
      <c r="E15232" s="19"/>
    </row>
    <row r="15233" spans="5:5">
      <c r="E15233" s="19"/>
    </row>
    <row r="15234" spans="5:5">
      <c r="E15234" s="19"/>
    </row>
    <row r="15235" spans="5:5">
      <c r="E15235" s="19"/>
    </row>
    <row r="15236" spans="5:5">
      <c r="E15236" s="19"/>
    </row>
    <row r="15237" spans="5:5">
      <c r="E15237" s="19"/>
    </row>
    <row r="15238" spans="5:5">
      <c r="E15238" s="19"/>
    </row>
    <row r="15239" spans="5:5">
      <c r="E15239" s="19"/>
    </row>
    <row r="15240" spans="5:5">
      <c r="E15240" s="19"/>
    </row>
    <row r="15241" spans="5:5">
      <c r="E15241" s="19"/>
    </row>
    <row r="15242" spans="5:5">
      <c r="E15242" s="19"/>
    </row>
    <row r="15243" spans="5:5">
      <c r="E15243" s="19"/>
    </row>
    <row r="15244" spans="5:5">
      <c r="E15244" s="19"/>
    </row>
    <row r="15245" spans="5:5">
      <c r="E15245" s="19"/>
    </row>
    <row r="15246" spans="5:5">
      <c r="E15246" s="19"/>
    </row>
    <row r="15247" spans="5:5">
      <c r="E15247" s="19"/>
    </row>
    <row r="15248" spans="5:5">
      <c r="E15248" s="19"/>
    </row>
    <row r="15249" spans="5:5">
      <c r="E15249" s="19"/>
    </row>
    <row r="15250" spans="5:5">
      <c r="E15250" s="19"/>
    </row>
    <row r="15251" spans="5:5">
      <c r="E15251" s="19"/>
    </row>
    <row r="15252" spans="5:5">
      <c r="E15252" s="19"/>
    </row>
    <row r="15253" spans="5:5">
      <c r="E15253" s="19"/>
    </row>
    <row r="15254" spans="5:5">
      <c r="E15254" s="19"/>
    </row>
    <row r="15255" spans="5:5">
      <c r="E15255" s="19"/>
    </row>
    <row r="15256" spans="5:5">
      <c r="E15256" s="19"/>
    </row>
    <row r="15257" spans="5:5">
      <c r="E15257" s="19"/>
    </row>
    <row r="15258" spans="5:5">
      <c r="E15258" s="19"/>
    </row>
    <row r="15259" spans="5:5">
      <c r="E15259" s="19"/>
    </row>
    <row r="15260" spans="5:5">
      <c r="E15260" s="19"/>
    </row>
    <row r="15261" spans="5:5">
      <c r="E15261" s="19"/>
    </row>
    <row r="15262" spans="5:5">
      <c r="E15262" s="19"/>
    </row>
    <row r="15263" spans="5:5">
      <c r="E15263" s="19"/>
    </row>
    <row r="15264" spans="5:5">
      <c r="E15264" s="19"/>
    </row>
    <row r="15265" spans="5:5">
      <c r="E15265" s="19"/>
    </row>
    <row r="15266" spans="5:5">
      <c r="E15266" s="19"/>
    </row>
    <row r="15267" spans="5:5">
      <c r="E15267" s="19"/>
    </row>
    <row r="15268" spans="5:5">
      <c r="E15268" s="19"/>
    </row>
    <row r="15269" spans="5:5">
      <c r="E15269" s="19"/>
    </row>
    <row r="15270" spans="5:5">
      <c r="E15270" s="19"/>
    </row>
    <row r="15271" spans="5:5">
      <c r="E15271" s="19"/>
    </row>
    <row r="15272" spans="5:5">
      <c r="E15272" s="19"/>
    </row>
    <row r="15273" spans="5:5">
      <c r="E15273" s="19"/>
    </row>
    <row r="15274" spans="5:5">
      <c r="E15274" s="19"/>
    </row>
    <row r="15275" spans="5:5">
      <c r="E15275" s="19"/>
    </row>
    <row r="15276" spans="5:5">
      <c r="E15276" s="19"/>
    </row>
    <row r="15277" spans="5:5">
      <c r="E15277" s="19"/>
    </row>
    <row r="15278" spans="5:5">
      <c r="E15278" s="19"/>
    </row>
    <row r="15279" spans="5:5">
      <c r="E15279" s="19"/>
    </row>
    <row r="15280" spans="5:5">
      <c r="E15280" s="19"/>
    </row>
    <row r="15281" spans="5:5">
      <c r="E15281" s="19"/>
    </row>
    <row r="15282" spans="5:5">
      <c r="E15282" s="19"/>
    </row>
    <row r="15283" spans="5:5">
      <c r="E15283" s="19"/>
    </row>
    <row r="15284" spans="5:5">
      <c r="E15284" s="19"/>
    </row>
    <row r="15285" spans="5:5">
      <c r="E15285" s="19"/>
    </row>
    <row r="15286" spans="5:5">
      <c r="E15286" s="19"/>
    </row>
    <row r="15287" spans="5:5">
      <c r="E15287" s="19"/>
    </row>
    <row r="15288" spans="5:5">
      <c r="E15288" s="19"/>
    </row>
    <row r="15289" spans="5:5">
      <c r="E15289" s="19"/>
    </row>
    <row r="15290" spans="5:5">
      <c r="E15290" s="19"/>
    </row>
    <row r="15291" spans="5:5">
      <c r="E15291" s="19"/>
    </row>
    <row r="15292" spans="5:5">
      <c r="E15292" s="19"/>
    </row>
    <row r="15293" spans="5:5">
      <c r="E15293" s="19"/>
    </row>
    <row r="15294" spans="5:5">
      <c r="E15294" s="19"/>
    </row>
    <row r="15295" spans="5:5">
      <c r="E15295" s="19"/>
    </row>
    <row r="15296" spans="5:5">
      <c r="E15296" s="19"/>
    </row>
    <row r="15297" spans="5:5">
      <c r="E15297" s="19"/>
    </row>
    <row r="15298" spans="5:5">
      <c r="E15298" s="19"/>
    </row>
    <row r="15299" spans="5:5">
      <c r="E15299" s="19"/>
    </row>
    <row r="15300" spans="5:5">
      <c r="E15300" s="19"/>
    </row>
    <row r="15301" spans="5:5">
      <c r="E15301" s="19"/>
    </row>
    <row r="15302" spans="5:5">
      <c r="E15302" s="19"/>
    </row>
    <row r="15303" spans="5:5">
      <c r="E15303" s="19"/>
    </row>
    <row r="15304" spans="5:5">
      <c r="E15304" s="19"/>
    </row>
    <row r="15305" spans="5:5">
      <c r="E15305" s="19"/>
    </row>
    <row r="15306" spans="5:5">
      <c r="E15306" s="19"/>
    </row>
    <row r="15307" spans="5:5">
      <c r="E15307" s="19"/>
    </row>
    <row r="15308" spans="5:5">
      <c r="E15308" s="19"/>
    </row>
    <row r="15309" spans="5:5">
      <c r="E15309" s="19"/>
    </row>
    <row r="15310" spans="5:5">
      <c r="E15310" s="19"/>
    </row>
    <row r="15311" spans="5:5">
      <c r="E15311" s="19"/>
    </row>
    <row r="15312" spans="5:5">
      <c r="E15312" s="19"/>
    </row>
    <row r="15313" spans="5:5">
      <c r="E15313" s="19"/>
    </row>
    <row r="15314" spans="5:5">
      <c r="E15314" s="19"/>
    </row>
    <row r="15315" spans="5:5">
      <c r="E15315" s="19"/>
    </row>
    <row r="15316" spans="5:5">
      <c r="E15316" s="19"/>
    </row>
    <row r="15317" spans="5:5">
      <c r="E15317" s="19"/>
    </row>
    <row r="15318" spans="5:5">
      <c r="E15318" s="19"/>
    </row>
    <row r="15319" spans="5:5">
      <c r="E15319" s="19"/>
    </row>
    <row r="15320" spans="5:5">
      <c r="E15320" s="19"/>
    </row>
    <row r="15321" spans="5:5">
      <c r="E15321" s="19"/>
    </row>
    <row r="15322" spans="5:5">
      <c r="E15322" s="19"/>
    </row>
    <row r="15323" spans="5:5">
      <c r="E15323" s="19"/>
    </row>
    <row r="15324" spans="5:5">
      <c r="E15324" s="19"/>
    </row>
    <row r="15325" spans="5:5">
      <c r="E15325" s="19"/>
    </row>
    <row r="15326" spans="5:5">
      <c r="E15326" s="19"/>
    </row>
    <row r="15327" spans="5:5">
      <c r="E15327" s="19"/>
    </row>
    <row r="15328" spans="5:5">
      <c r="E15328" s="19"/>
    </row>
    <row r="15329" spans="5:5">
      <c r="E15329" s="19"/>
    </row>
    <row r="15330" spans="5:5">
      <c r="E15330" s="19"/>
    </row>
    <row r="15331" spans="5:5">
      <c r="E15331" s="19"/>
    </row>
    <row r="15332" spans="5:5">
      <c r="E15332" s="19"/>
    </row>
    <row r="15333" spans="5:5">
      <c r="E15333" s="19"/>
    </row>
    <row r="15334" spans="5:5">
      <c r="E15334" s="19"/>
    </row>
    <row r="15335" spans="5:5">
      <c r="E15335" s="19"/>
    </row>
    <row r="15336" spans="5:5">
      <c r="E15336" s="19"/>
    </row>
    <row r="15337" spans="5:5">
      <c r="E15337" s="19"/>
    </row>
    <row r="15338" spans="5:5">
      <c r="E15338" s="19"/>
    </row>
    <row r="15339" spans="5:5">
      <c r="E15339" s="19"/>
    </row>
    <row r="15340" spans="5:5">
      <c r="E15340" s="19"/>
    </row>
    <row r="15341" spans="5:5">
      <c r="E15341" s="19"/>
    </row>
    <row r="15342" spans="5:5">
      <c r="E15342" s="19"/>
    </row>
    <row r="15343" spans="5:5">
      <c r="E15343" s="19"/>
    </row>
    <row r="15344" spans="5:5">
      <c r="E15344" s="19"/>
    </row>
    <row r="15345" spans="5:5">
      <c r="E15345" s="19"/>
    </row>
    <row r="15346" spans="5:5">
      <c r="E15346" s="19"/>
    </row>
    <row r="15347" spans="5:5">
      <c r="E15347" s="19"/>
    </row>
    <row r="15348" spans="5:5">
      <c r="E15348" s="19"/>
    </row>
    <row r="15349" spans="5:5">
      <c r="E15349" s="19"/>
    </row>
    <row r="15350" spans="5:5">
      <c r="E15350" s="19"/>
    </row>
    <row r="15351" spans="5:5">
      <c r="E15351" s="19"/>
    </row>
    <row r="15352" spans="5:5">
      <c r="E15352" s="19"/>
    </row>
    <row r="15353" spans="5:5">
      <c r="E15353" s="19"/>
    </row>
    <row r="15354" spans="5:5">
      <c r="E15354" s="19"/>
    </row>
    <row r="15355" spans="5:5">
      <c r="E15355" s="19"/>
    </row>
    <row r="15356" spans="5:5">
      <c r="E15356" s="19"/>
    </row>
    <row r="15357" spans="5:5">
      <c r="E15357" s="19"/>
    </row>
    <row r="15358" spans="5:5">
      <c r="E15358" s="19"/>
    </row>
    <row r="15359" spans="5:5">
      <c r="E15359" s="19"/>
    </row>
    <row r="15360" spans="5:5">
      <c r="E15360" s="19"/>
    </row>
    <row r="15361" spans="5:5">
      <c r="E15361" s="19"/>
    </row>
    <row r="15362" spans="5:5">
      <c r="E15362" s="19"/>
    </row>
    <row r="15363" spans="5:5">
      <c r="E15363" s="19"/>
    </row>
    <row r="15364" spans="5:5">
      <c r="E15364" s="19"/>
    </row>
    <row r="15365" spans="5:5">
      <c r="E15365" s="19"/>
    </row>
    <row r="15366" spans="5:5">
      <c r="E15366" s="19"/>
    </row>
    <row r="15367" spans="5:5">
      <c r="E15367" s="19"/>
    </row>
    <row r="15368" spans="5:5">
      <c r="E15368" s="19"/>
    </row>
    <row r="15369" spans="5:5">
      <c r="E15369" s="19"/>
    </row>
    <row r="15370" spans="5:5">
      <c r="E15370" s="19"/>
    </row>
    <row r="15371" spans="5:5">
      <c r="E15371" s="19"/>
    </row>
    <row r="15372" spans="5:5">
      <c r="E15372" s="19"/>
    </row>
    <row r="15373" spans="5:5">
      <c r="E15373" s="19"/>
    </row>
    <row r="15374" spans="5:5">
      <c r="E15374" s="19"/>
    </row>
    <row r="15375" spans="5:5">
      <c r="E15375" s="19"/>
    </row>
    <row r="15376" spans="5:5">
      <c r="E15376" s="19"/>
    </row>
    <row r="15377" spans="5:5">
      <c r="E15377" s="19"/>
    </row>
    <row r="15378" spans="5:5">
      <c r="E15378" s="19"/>
    </row>
    <row r="15379" spans="5:5">
      <c r="E15379" s="19"/>
    </row>
    <row r="15380" spans="5:5">
      <c r="E15380" s="19"/>
    </row>
    <row r="15381" spans="5:5">
      <c r="E15381" s="19"/>
    </row>
    <row r="15382" spans="5:5">
      <c r="E15382" s="19"/>
    </row>
    <row r="15383" spans="5:5">
      <c r="E15383" s="19"/>
    </row>
    <row r="15384" spans="5:5">
      <c r="E15384" s="19"/>
    </row>
    <row r="15385" spans="5:5">
      <c r="E15385" s="19"/>
    </row>
    <row r="15386" spans="5:5">
      <c r="E15386" s="19"/>
    </row>
    <row r="15387" spans="5:5">
      <c r="E15387" s="19"/>
    </row>
    <row r="15388" spans="5:5">
      <c r="E15388" s="19"/>
    </row>
    <row r="15389" spans="5:5">
      <c r="E15389" s="19"/>
    </row>
    <row r="15390" spans="5:5">
      <c r="E15390" s="19"/>
    </row>
    <row r="15391" spans="5:5">
      <c r="E15391" s="19"/>
    </row>
    <row r="15392" spans="5:5">
      <c r="E15392" s="19"/>
    </row>
    <row r="15393" spans="5:5">
      <c r="E15393" s="19"/>
    </row>
    <row r="15394" spans="5:5">
      <c r="E15394" s="19"/>
    </row>
    <row r="15395" spans="5:5">
      <c r="E15395" s="19"/>
    </row>
    <row r="15396" spans="5:5">
      <c r="E15396" s="19"/>
    </row>
    <row r="15397" spans="5:5">
      <c r="E15397" s="19"/>
    </row>
    <row r="15398" spans="5:5">
      <c r="E15398" s="19"/>
    </row>
    <row r="15399" spans="5:5">
      <c r="E15399" s="19"/>
    </row>
    <row r="15400" spans="5:5">
      <c r="E15400" s="19"/>
    </row>
    <row r="15401" spans="5:5">
      <c r="E15401" s="19"/>
    </row>
    <row r="15402" spans="5:5">
      <c r="E15402" s="19"/>
    </row>
    <row r="15403" spans="5:5">
      <c r="E15403" s="19"/>
    </row>
    <row r="15404" spans="5:5">
      <c r="E15404" s="19"/>
    </row>
    <row r="15405" spans="5:5">
      <c r="E15405" s="19"/>
    </row>
    <row r="15406" spans="5:5">
      <c r="E15406" s="19"/>
    </row>
    <row r="15407" spans="5:5">
      <c r="E15407" s="19"/>
    </row>
    <row r="15408" spans="5:5">
      <c r="E15408" s="19"/>
    </row>
    <row r="15409" spans="5:5">
      <c r="E15409" s="19"/>
    </row>
    <row r="15410" spans="5:5">
      <c r="E15410" s="19"/>
    </row>
    <row r="15411" spans="5:5">
      <c r="E15411" s="19"/>
    </row>
    <row r="15412" spans="5:5">
      <c r="E15412" s="19"/>
    </row>
    <row r="15413" spans="5:5">
      <c r="E15413" s="19"/>
    </row>
    <row r="15414" spans="5:5">
      <c r="E15414" s="19"/>
    </row>
    <row r="15415" spans="5:5">
      <c r="E15415" s="19"/>
    </row>
    <row r="15416" spans="5:5">
      <c r="E15416" s="19"/>
    </row>
    <row r="15417" spans="5:5">
      <c r="E15417" s="19"/>
    </row>
    <row r="15418" spans="5:5">
      <c r="E15418" s="19"/>
    </row>
    <row r="15419" spans="5:5">
      <c r="E15419" s="19"/>
    </row>
    <row r="15420" spans="5:5">
      <c r="E15420" s="19"/>
    </row>
    <row r="15421" spans="5:5">
      <c r="E15421" s="19"/>
    </row>
    <row r="15422" spans="5:5">
      <c r="E15422" s="19"/>
    </row>
    <row r="15423" spans="5:5">
      <c r="E15423" s="19"/>
    </row>
    <row r="15424" spans="5:5">
      <c r="E15424" s="19"/>
    </row>
    <row r="15425" spans="5:5">
      <c r="E15425" s="19"/>
    </row>
    <row r="15426" spans="5:5">
      <c r="E15426" s="19"/>
    </row>
    <row r="15427" spans="5:5">
      <c r="E15427" s="19"/>
    </row>
    <row r="15428" spans="5:5">
      <c r="E15428" s="19"/>
    </row>
    <row r="15429" spans="5:5">
      <c r="E15429" s="19"/>
    </row>
    <row r="15430" spans="5:5">
      <c r="E15430" s="19"/>
    </row>
    <row r="15431" spans="5:5">
      <c r="E15431" s="19"/>
    </row>
    <row r="15432" spans="5:5">
      <c r="E15432" s="19"/>
    </row>
    <row r="15433" spans="5:5">
      <c r="E15433" s="19"/>
    </row>
    <row r="15434" spans="5:5">
      <c r="E15434" s="19"/>
    </row>
    <row r="15435" spans="5:5">
      <c r="E15435" s="19"/>
    </row>
    <row r="15436" spans="5:5">
      <c r="E15436" s="19"/>
    </row>
    <row r="15437" spans="5:5">
      <c r="E15437" s="19"/>
    </row>
    <row r="15438" spans="5:5">
      <c r="E15438" s="19"/>
    </row>
    <row r="15439" spans="5:5">
      <c r="E15439" s="19"/>
    </row>
    <row r="15440" spans="5:5">
      <c r="E15440" s="19"/>
    </row>
    <row r="15441" spans="5:5">
      <c r="E15441" s="19"/>
    </row>
    <row r="15442" spans="5:5">
      <c r="E15442" s="19"/>
    </row>
    <row r="15443" spans="5:5">
      <c r="E15443" s="19"/>
    </row>
    <row r="15444" spans="5:5">
      <c r="E15444" s="19"/>
    </row>
    <row r="15445" spans="5:5">
      <c r="E15445" s="19"/>
    </row>
    <row r="15446" spans="5:5">
      <c r="E15446" s="19"/>
    </row>
    <row r="15447" spans="5:5">
      <c r="E15447" s="19"/>
    </row>
    <row r="15448" spans="5:5">
      <c r="E15448" s="19"/>
    </row>
    <row r="15449" spans="5:5">
      <c r="E15449" s="19"/>
    </row>
    <row r="15450" spans="5:5">
      <c r="E15450" s="19"/>
    </row>
    <row r="15451" spans="5:5">
      <c r="E15451" s="19"/>
    </row>
    <row r="15452" spans="5:5">
      <c r="E15452" s="19"/>
    </row>
    <row r="15453" spans="5:5">
      <c r="E15453" s="19"/>
    </row>
    <row r="15454" spans="5:5">
      <c r="E15454" s="19"/>
    </row>
    <row r="15455" spans="5:5">
      <c r="E15455" s="19"/>
    </row>
    <row r="15456" spans="5:5">
      <c r="E15456" s="19"/>
    </row>
    <row r="15457" spans="5:5">
      <c r="E15457" s="19"/>
    </row>
    <row r="15458" spans="5:5">
      <c r="E15458" s="19"/>
    </row>
    <row r="15459" spans="5:5">
      <c r="E15459" s="19"/>
    </row>
    <row r="15460" spans="5:5">
      <c r="E15460" s="19"/>
    </row>
    <row r="15461" spans="5:5">
      <c r="E15461" s="19"/>
    </row>
    <row r="15462" spans="5:5">
      <c r="E15462" s="19"/>
    </row>
    <row r="15463" spans="5:5">
      <c r="E15463" s="19"/>
    </row>
    <row r="15464" spans="5:5">
      <c r="E15464" s="19"/>
    </row>
    <row r="15465" spans="5:5">
      <c r="E15465" s="19"/>
    </row>
    <row r="15466" spans="5:5">
      <c r="E15466" s="19"/>
    </row>
    <row r="15467" spans="5:5">
      <c r="E15467" s="19"/>
    </row>
    <row r="15468" spans="5:5">
      <c r="E15468" s="19"/>
    </row>
    <row r="15469" spans="5:5">
      <c r="E15469" s="19"/>
    </row>
    <row r="15470" spans="5:5">
      <c r="E15470" s="19"/>
    </row>
    <row r="15471" spans="5:5">
      <c r="E15471" s="19"/>
    </row>
    <row r="15472" spans="5:5">
      <c r="E15472" s="19"/>
    </row>
    <row r="15473" spans="5:5">
      <c r="E15473" s="19"/>
    </row>
    <row r="15474" spans="5:5">
      <c r="E15474" s="19"/>
    </row>
    <row r="15475" spans="5:5">
      <c r="E15475" s="19"/>
    </row>
    <row r="15476" spans="5:5">
      <c r="E15476" s="19"/>
    </row>
    <row r="15477" spans="5:5">
      <c r="E15477" s="19"/>
    </row>
    <row r="15478" spans="5:5">
      <c r="E15478" s="19"/>
    </row>
    <row r="15479" spans="5:5">
      <c r="E15479" s="19"/>
    </row>
    <row r="15480" spans="5:5">
      <c r="E15480" s="19"/>
    </row>
    <row r="15481" spans="5:5">
      <c r="E15481" s="19"/>
    </row>
    <row r="15482" spans="5:5">
      <c r="E15482" s="19"/>
    </row>
    <row r="15483" spans="5:5">
      <c r="E15483" s="19"/>
    </row>
    <row r="15484" spans="5:5">
      <c r="E15484" s="19"/>
    </row>
    <row r="15485" spans="5:5">
      <c r="E15485" s="19"/>
    </row>
    <row r="15486" spans="5:5">
      <c r="E15486" s="19"/>
    </row>
    <row r="15487" spans="5:5">
      <c r="E15487" s="19"/>
    </row>
    <row r="15488" spans="5:5">
      <c r="E15488" s="19"/>
    </row>
    <row r="15489" spans="5:5">
      <c r="E15489" s="19"/>
    </row>
    <row r="15490" spans="5:5">
      <c r="E15490" s="19"/>
    </row>
    <row r="15491" spans="5:5">
      <c r="E15491" s="19"/>
    </row>
    <row r="15492" spans="5:5">
      <c r="E15492" s="19"/>
    </row>
    <row r="15493" spans="5:5">
      <c r="E15493" s="19"/>
    </row>
    <row r="15494" spans="5:5">
      <c r="E15494" s="19"/>
    </row>
    <row r="15495" spans="5:5">
      <c r="E15495" s="19"/>
    </row>
    <row r="15496" spans="5:5">
      <c r="E15496" s="19"/>
    </row>
    <row r="15497" spans="5:5">
      <c r="E15497" s="19"/>
    </row>
    <row r="15498" spans="5:5">
      <c r="E15498" s="19"/>
    </row>
    <row r="15499" spans="5:5">
      <c r="E15499" s="19"/>
    </row>
    <row r="15500" spans="5:5">
      <c r="E15500" s="19"/>
    </row>
    <row r="15501" spans="5:5">
      <c r="E15501" s="19"/>
    </row>
    <row r="15502" spans="5:5">
      <c r="E15502" s="19"/>
    </row>
    <row r="15503" spans="5:5">
      <c r="E15503" s="19"/>
    </row>
    <row r="15504" spans="5:5">
      <c r="E15504" s="19"/>
    </row>
    <row r="15505" spans="5:5">
      <c r="E15505" s="19"/>
    </row>
    <row r="15506" spans="5:5">
      <c r="E15506" s="19"/>
    </row>
    <row r="15507" spans="5:5">
      <c r="E15507" s="19"/>
    </row>
    <row r="15508" spans="5:5">
      <c r="E15508" s="19"/>
    </row>
    <row r="15509" spans="5:5">
      <c r="E15509" s="19"/>
    </row>
    <row r="15510" spans="5:5">
      <c r="E15510" s="19"/>
    </row>
    <row r="15511" spans="5:5">
      <c r="E15511" s="19"/>
    </row>
    <row r="15512" spans="5:5">
      <c r="E15512" s="19"/>
    </row>
    <row r="15513" spans="5:5">
      <c r="E15513" s="19"/>
    </row>
    <row r="15514" spans="5:5">
      <c r="E15514" s="19"/>
    </row>
    <row r="15515" spans="5:5">
      <c r="E15515" s="19"/>
    </row>
    <row r="15516" spans="5:5">
      <c r="E15516" s="19"/>
    </row>
    <row r="15517" spans="5:5">
      <c r="E15517" s="19"/>
    </row>
    <row r="15518" spans="5:5">
      <c r="E15518" s="19"/>
    </row>
    <row r="15519" spans="5:5">
      <c r="E15519" s="19"/>
    </row>
    <row r="15520" spans="5:5">
      <c r="E15520" s="19"/>
    </row>
    <row r="15521" spans="5:5">
      <c r="E15521" s="19"/>
    </row>
    <row r="15522" spans="5:5">
      <c r="E15522" s="19"/>
    </row>
    <row r="15523" spans="5:5">
      <c r="E15523" s="19"/>
    </row>
    <row r="15524" spans="5:5">
      <c r="E15524" s="19"/>
    </row>
    <row r="15525" spans="5:5">
      <c r="E15525" s="19"/>
    </row>
    <row r="15526" spans="5:5">
      <c r="E15526" s="19"/>
    </row>
    <row r="15527" spans="5:5">
      <c r="E15527" s="19"/>
    </row>
    <row r="15528" spans="5:5">
      <c r="E15528" s="19"/>
    </row>
    <row r="15529" spans="5:5">
      <c r="E15529" s="19"/>
    </row>
    <row r="15530" spans="5:5">
      <c r="E15530" s="19"/>
    </row>
    <row r="15531" spans="5:5">
      <c r="E15531" s="19"/>
    </row>
    <row r="15532" spans="5:5">
      <c r="E15532" s="19"/>
    </row>
    <row r="15533" spans="5:5">
      <c r="E15533" s="19"/>
    </row>
    <row r="15534" spans="5:5">
      <c r="E15534" s="19"/>
    </row>
    <row r="15535" spans="5:5">
      <c r="E15535" s="19"/>
    </row>
    <row r="15536" spans="5:5">
      <c r="E15536" s="19"/>
    </row>
    <row r="15537" spans="5:5">
      <c r="E15537" s="19"/>
    </row>
    <row r="15538" spans="5:5">
      <c r="E15538" s="19"/>
    </row>
    <row r="15539" spans="5:5">
      <c r="E15539" s="19"/>
    </row>
    <row r="15540" spans="5:5">
      <c r="E15540" s="19"/>
    </row>
    <row r="15541" spans="5:5">
      <c r="E15541" s="19"/>
    </row>
    <row r="15542" spans="5:5">
      <c r="E15542" s="19"/>
    </row>
    <row r="15543" spans="5:5">
      <c r="E15543" s="19"/>
    </row>
    <row r="15544" spans="5:5">
      <c r="E15544" s="19"/>
    </row>
    <row r="15545" spans="5:5">
      <c r="E15545" s="19"/>
    </row>
    <row r="15546" spans="5:5">
      <c r="E15546" s="19"/>
    </row>
    <row r="15547" spans="5:5">
      <c r="E15547" s="19"/>
    </row>
    <row r="15548" spans="5:5">
      <c r="E15548" s="19"/>
    </row>
    <row r="15549" spans="5:5">
      <c r="E15549" s="19"/>
    </row>
    <row r="15550" spans="5:5">
      <c r="E15550" s="19"/>
    </row>
    <row r="15551" spans="5:5">
      <c r="E15551" s="19"/>
    </row>
    <row r="15552" spans="5:5">
      <c r="E15552" s="19"/>
    </row>
    <row r="15553" spans="5:5">
      <c r="E15553" s="19"/>
    </row>
    <row r="15554" spans="5:5">
      <c r="E15554" s="19"/>
    </row>
    <row r="15555" spans="5:5">
      <c r="E15555" s="19"/>
    </row>
    <row r="15556" spans="5:5">
      <c r="E15556" s="19"/>
    </row>
    <row r="15557" spans="5:5">
      <c r="E15557" s="19"/>
    </row>
    <row r="15558" spans="5:5">
      <c r="E15558" s="19"/>
    </row>
    <row r="15559" spans="5:5">
      <c r="E15559" s="19"/>
    </row>
    <row r="15560" spans="5:5">
      <c r="E15560" s="19"/>
    </row>
    <row r="15561" spans="5:5">
      <c r="E15561" s="19"/>
    </row>
    <row r="15562" spans="5:5">
      <c r="E15562" s="19"/>
    </row>
    <row r="15563" spans="5:5">
      <c r="E15563" s="19"/>
    </row>
    <row r="15564" spans="5:5">
      <c r="E15564" s="19"/>
    </row>
    <row r="15565" spans="5:5">
      <c r="E15565" s="19"/>
    </row>
    <row r="15566" spans="5:5">
      <c r="E15566" s="19"/>
    </row>
    <row r="15567" spans="5:5">
      <c r="E15567" s="19"/>
    </row>
    <row r="15568" spans="5:5">
      <c r="E15568" s="19"/>
    </row>
    <row r="15569" spans="5:5">
      <c r="E15569" s="19"/>
    </row>
    <row r="15570" spans="5:5">
      <c r="E15570" s="19"/>
    </row>
    <row r="15571" spans="5:5">
      <c r="E15571" s="19"/>
    </row>
    <row r="15572" spans="5:5">
      <c r="E15572" s="19"/>
    </row>
    <row r="15573" spans="5:5">
      <c r="E15573" s="19"/>
    </row>
    <row r="15574" spans="5:5">
      <c r="E15574" s="19"/>
    </row>
    <row r="15575" spans="5:5">
      <c r="E15575" s="19"/>
    </row>
    <row r="15576" spans="5:5">
      <c r="E15576" s="19"/>
    </row>
    <row r="15577" spans="5:5">
      <c r="E15577" s="19"/>
    </row>
    <row r="15578" spans="5:5">
      <c r="E15578" s="19"/>
    </row>
    <row r="15579" spans="5:5">
      <c r="E15579" s="19"/>
    </row>
    <row r="15580" spans="5:5">
      <c r="E15580" s="19"/>
    </row>
    <row r="15581" spans="5:5">
      <c r="E15581" s="19"/>
    </row>
    <row r="15582" spans="5:5">
      <c r="E15582" s="19"/>
    </row>
    <row r="15583" spans="5:5">
      <c r="E15583" s="19"/>
    </row>
    <row r="15584" spans="5:5">
      <c r="E15584" s="19"/>
    </row>
    <row r="15585" spans="5:5">
      <c r="E15585" s="19"/>
    </row>
    <row r="15586" spans="5:5">
      <c r="E15586" s="19"/>
    </row>
    <row r="15587" spans="5:5">
      <c r="E15587" s="19"/>
    </row>
    <row r="15588" spans="5:5">
      <c r="E15588" s="19"/>
    </row>
    <row r="15589" spans="5:5">
      <c r="E15589" s="19"/>
    </row>
    <row r="15590" spans="5:5">
      <c r="E15590" s="19"/>
    </row>
    <row r="15591" spans="5:5">
      <c r="E15591" s="19"/>
    </row>
    <row r="15592" spans="5:5">
      <c r="E15592" s="19"/>
    </row>
    <row r="15593" spans="5:5">
      <c r="E15593" s="19"/>
    </row>
    <row r="15594" spans="5:5">
      <c r="E15594" s="19"/>
    </row>
    <row r="15595" spans="5:5">
      <c r="E15595" s="19"/>
    </row>
    <row r="15596" spans="5:5">
      <c r="E15596" s="19"/>
    </row>
    <row r="15597" spans="5:5">
      <c r="E15597" s="19"/>
    </row>
    <row r="15598" spans="5:5">
      <c r="E15598" s="19"/>
    </row>
    <row r="15599" spans="5:5">
      <c r="E15599" s="19"/>
    </row>
    <row r="15600" spans="5:5">
      <c r="E15600" s="19"/>
    </row>
    <row r="15601" spans="5:5">
      <c r="E15601" s="19"/>
    </row>
    <row r="15602" spans="5:5">
      <c r="E15602" s="19"/>
    </row>
    <row r="15603" spans="5:5">
      <c r="E15603" s="19"/>
    </row>
    <row r="15604" spans="5:5">
      <c r="E15604" s="19"/>
    </row>
    <row r="15605" spans="5:5">
      <c r="E15605" s="19"/>
    </row>
    <row r="15606" spans="5:5">
      <c r="E15606" s="19"/>
    </row>
    <row r="15607" spans="5:5">
      <c r="E15607" s="19"/>
    </row>
    <row r="15608" spans="5:5">
      <c r="E15608" s="19"/>
    </row>
    <row r="15609" spans="5:5">
      <c r="E15609" s="19"/>
    </row>
    <row r="15610" spans="5:5">
      <c r="E15610" s="19"/>
    </row>
    <row r="15611" spans="5:5">
      <c r="E15611" s="19"/>
    </row>
    <row r="15612" spans="5:5">
      <c r="E15612" s="19"/>
    </row>
    <row r="15613" spans="5:5">
      <c r="E15613" s="19"/>
    </row>
    <row r="15614" spans="5:5">
      <c r="E15614" s="19"/>
    </row>
    <row r="15615" spans="5:5">
      <c r="E15615" s="19"/>
    </row>
    <row r="15616" spans="5:5">
      <c r="E15616" s="19"/>
    </row>
    <row r="15617" spans="5:5">
      <c r="E15617" s="19"/>
    </row>
    <row r="15618" spans="5:5">
      <c r="E15618" s="19"/>
    </row>
    <row r="15619" spans="5:5">
      <c r="E15619" s="19"/>
    </row>
    <row r="15620" spans="5:5">
      <c r="E15620" s="19"/>
    </row>
    <row r="15621" spans="5:5">
      <c r="E15621" s="19"/>
    </row>
    <row r="15622" spans="5:5">
      <c r="E15622" s="19"/>
    </row>
    <row r="15623" spans="5:5">
      <c r="E15623" s="19"/>
    </row>
    <row r="15624" spans="5:5">
      <c r="E15624" s="19"/>
    </row>
    <row r="15625" spans="5:5">
      <c r="E15625" s="19"/>
    </row>
    <row r="15626" spans="5:5">
      <c r="E15626" s="19"/>
    </row>
    <row r="15627" spans="5:5">
      <c r="E15627" s="19"/>
    </row>
    <row r="15628" spans="5:5">
      <c r="E15628" s="19"/>
    </row>
    <row r="15629" spans="5:5">
      <c r="E15629" s="19"/>
    </row>
    <row r="15630" spans="5:5">
      <c r="E15630" s="19"/>
    </row>
    <row r="15631" spans="5:5">
      <c r="E15631" s="19"/>
    </row>
    <row r="15632" spans="5:5">
      <c r="E15632" s="19"/>
    </row>
    <row r="15633" spans="5:5">
      <c r="E15633" s="19"/>
    </row>
    <row r="15634" spans="5:5">
      <c r="E15634" s="19"/>
    </row>
    <row r="15635" spans="5:5">
      <c r="E15635" s="19"/>
    </row>
    <row r="15636" spans="5:5">
      <c r="E15636" s="19"/>
    </row>
    <row r="15637" spans="5:5">
      <c r="E15637" s="19"/>
    </row>
    <row r="15638" spans="5:5">
      <c r="E15638" s="19"/>
    </row>
    <row r="15639" spans="5:5">
      <c r="E15639" s="19"/>
    </row>
    <row r="15640" spans="5:5">
      <c r="E15640" s="19"/>
    </row>
    <row r="15641" spans="5:5">
      <c r="E15641" s="19"/>
    </row>
    <row r="15642" spans="5:5">
      <c r="E15642" s="19"/>
    </row>
    <row r="15643" spans="5:5">
      <c r="E15643" s="19"/>
    </row>
    <row r="15644" spans="5:5">
      <c r="E15644" s="19"/>
    </row>
    <row r="15645" spans="5:5">
      <c r="E15645" s="19"/>
    </row>
    <row r="15646" spans="5:5">
      <c r="E15646" s="19"/>
    </row>
    <row r="15647" spans="5:5">
      <c r="E15647" s="19"/>
    </row>
    <row r="15648" spans="5:5">
      <c r="E15648" s="19"/>
    </row>
    <row r="15649" spans="5:5">
      <c r="E15649" s="19"/>
    </row>
    <row r="15650" spans="5:5">
      <c r="E15650" s="19"/>
    </row>
    <row r="15651" spans="5:5">
      <c r="E15651" s="19"/>
    </row>
    <row r="15652" spans="5:5">
      <c r="E15652" s="19"/>
    </row>
    <row r="15653" spans="5:5">
      <c r="E15653" s="19"/>
    </row>
    <row r="15654" spans="5:5">
      <c r="E15654" s="19"/>
    </row>
    <row r="15655" spans="5:5">
      <c r="E15655" s="19"/>
    </row>
    <row r="15656" spans="5:5">
      <c r="E15656" s="19"/>
    </row>
    <row r="15657" spans="5:5">
      <c r="E15657" s="19"/>
    </row>
    <row r="15658" spans="5:5">
      <c r="E15658" s="19"/>
    </row>
    <row r="15659" spans="5:5">
      <c r="E15659" s="19"/>
    </row>
    <row r="15660" spans="5:5">
      <c r="E15660" s="19"/>
    </row>
    <row r="15661" spans="5:5">
      <c r="E15661" s="19"/>
    </row>
    <row r="15662" spans="5:5">
      <c r="E15662" s="19"/>
    </row>
    <row r="15663" spans="5:5">
      <c r="E15663" s="19"/>
    </row>
    <row r="15664" spans="5:5">
      <c r="E15664" s="19"/>
    </row>
    <row r="15665" spans="5:5">
      <c r="E15665" s="19"/>
    </row>
    <row r="15666" spans="5:5">
      <c r="E15666" s="19"/>
    </row>
    <row r="15667" spans="5:5">
      <c r="E15667" s="19"/>
    </row>
    <row r="15668" spans="5:5">
      <c r="E15668" s="19"/>
    </row>
    <row r="15669" spans="5:5">
      <c r="E15669" s="19"/>
    </row>
    <row r="15670" spans="5:5">
      <c r="E15670" s="19"/>
    </row>
    <row r="15671" spans="5:5">
      <c r="E15671" s="19"/>
    </row>
    <row r="15672" spans="5:5">
      <c r="E15672" s="19"/>
    </row>
    <row r="15673" spans="5:5">
      <c r="E15673" s="19"/>
    </row>
    <row r="15674" spans="5:5">
      <c r="E15674" s="19"/>
    </row>
    <row r="15675" spans="5:5">
      <c r="E15675" s="19"/>
    </row>
    <row r="15676" spans="5:5">
      <c r="E15676" s="19"/>
    </row>
    <row r="15677" spans="5:5">
      <c r="E15677" s="19"/>
    </row>
    <row r="15678" spans="5:5">
      <c r="E15678" s="19"/>
    </row>
    <row r="15679" spans="5:5">
      <c r="E15679" s="19"/>
    </row>
    <row r="15680" spans="5:5">
      <c r="E15680" s="19"/>
    </row>
    <row r="15681" spans="5:5">
      <c r="E15681" s="19"/>
    </row>
    <row r="15682" spans="5:5">
      <c r="E15682" s="19"/>
    </row>
    <row r="15683" spans="5:5">
      <c r="E15683" s="19"/>
    </row>
    <row r="15684" spans="5:5">
      <c r="E15684" s="19"/>
    </row>
    <row r="15685" spans="5:5">
      <c r="E15685" s="19"/>
    </row>
    <row r="15686" spans="5:5">
      <c r="E15686" s="19"/>
    </row>
    <row r="15687" spans="5:5">
      <c r="E15687" s="19"/>
    </row>
    <row r="15688" spans="5:5">
      <c r="E15688" s="19"/>
    </row>
    <row r="15689" spans="5:5">
      <c r="E15689" s="19"/>
    </row>
    <row r="15690" spans="5:5">
      <c r="E15690" s="19"/>
    </row>
    <row r="15691" spans="5:5">
      <c r="E15691" s="19"/>
    </row>
    <row r="15692" spans="5:5">
      <c r="E15692" s="19"/>
    </row>
    <row r="15693" spans="5:5">
      <c r="E15693" s="19"/>
    </row>
    <row r="15694" spans="5:5">
      <c r="E15694" s="19"/>
    </row>
    <row r="15695" spans="5:5">
      <c r="E15695" s="19"/>
    </row>
    <row r="15696" spans="5:5">
      <c r="E15696" s="19"/>
    </row>
    <row r="15697" spans="5:5">
      <c r="E15697" s="19"/>
    </row>
    <row r="15698" spans="5:5">
      <c r="E15698" s="19"/>
    </row>
    <row r="15699" spans="5:5">
      <c r="E15699" s="19"/>
    </row>
    <row r="15700" spans="5:5">
      <c r="E15700" s="19"/>
    </row>
    <row r="15701" spans="5:5">
      <c r="E15701" s="19"/>
    </row>
    <row r="15702" spans="5:5">
      <c r="E15702" s="19"/>
    </row>
    <row r="15703" spans="5:5">
      <c r="E15703" s="19"/>
    </row>
    <row r="15704" spans="5:5">
      <c r="E15704" s="19"/>
    </row>
    <row r="15705" spans="5:5">
      <c r="E15705" s="19"/>
    </row>
    <row r="15706" spans="5:5">
      <c r="E15706" s="19"/>
    </row>
    <row r="15707" spans="5:5">
      <c r="E15707" s="19"/>
    </row>
    <row r="15708" spans="5:5">
      <c r="E15708" s="19"/>
    </row>
    <row r="15709" spans="5:5">
      <c r="E15709" s="19"/>
    </row>
    <row r="15710" spans="5:5">
      <c r="E15710" s="19"/>
    </row>
    <row r="15711" spans="5:5">
      <c r="E15711" s="19"/>
    </row>
    <row r="15712" spans="5:5">
      <c r="E15712" s="19"/>
    </row>
    <row r="15713" spans="5:5">
      <c r="E15713" s="19"/>
    </row>
    <row r="15714" spans="5:5">
      <c r="E15714" s="19"/>
    </row>
    <row r="15715" spans="5:5">
      <c r="E15715" s="19"/>
    </row>
    <row r="15716" spans="5:5">
      <c r="E15716" s="19"/>
    </row>
    <row r="15717" spans="5:5">
      <c r="E15717" s="19"/>
    </row>
    <row r="15718" spans="5:5">
      <c r="E15718" s="19"/>
    </row>
    <row r="15719" spans="5:5">
      <c r="E15719" s="19"/>
    </row>
    <row r="15720" spans="5:5">
      <c r="E15720" s="19"/>
    </row>
    <row r="15721" spans="5:5">
      <c r="E15721" s="19"/>
    </row>
    <row r="15722" spans="5:5">
      <c r="E15722" s="19"/>
    </row>
    <row r="15723" spans="5:5">
      <c r="E15723" s="19"/>
    </row>
    <row r="15724" spans="5:5">
      <c r="E15724" s="19"/>
    </row>
    <row r="15725" spans="5:5">
      <c r="E15725" s="19"/>
    </row>
    <row r="15726" spans="5:5">
      <c r="E15726" s="19"/>
    </row>
    <row r="15727" spans="5:5">
      <c r="E15727" s="19"/>
    </row>
    <row r="15728" spans="5:5">
      <c r="E15728" s="19"/>
    </row>
    <row r="15729" spans="5:5">
      <c r="E15729" s="19"/>
    </row>
    <row r="15730" spans="5:5">
      <c r="E15730" s="19"/>
    </row>
    <row r="15731" spans="5:5">
      <c r="E15731" s="19"/>
    </row>
    <row r="15732" spans="5:5">
      <c r="E15732" s="19"/>
    </row>
    <row r="15733" spans="5:5">
      <c r="E15733" s="19"/>
    </row>
    <row r="15734" spans="5:5">
      <c r="E15734" s="19"/>
    </row>
    <row r="15735" spans="5:5">
      <c r="E15735" s="19"/>
    </row>
    <row r="15736" spans="5:5">
      <c r="E15736" s="19"/>
    </row>
    <row r="15737" spans="5:5">
      <c r="E15737" s="19"/>
    </row>
    <row r="15738" spans="5:5">
      <c r="E15738" s="19"/>
    </row>
    <row r="15739" spans="5:5">
      <c r="E15739" s="19"/>
    </row>
    <row r="15740" spans="5:5">
      <c r="E15740" s="19"/>
    </row>
    <row r="15741" spans="5:5">
      <c r="E15741" s="19"/>
    </row>
    <row r="15742" spans="5:5">
      <c r="E15742" s="19"/>
    </row>
    <row r="15743" spans="5:5">
      <c r="E15743" s="19"/>
    </row>
    <row r="15744" spans="5:5">
      <c r="E15744" s="19"/>
    </row>
    <row r="15745" spans="5:5">
      <c r="E15745" s="19"/>
    </row>
    <row r="15746" spans="5:5">
      <c r="E15746" s="19"/>
    </row>
    <row r="15747" spans="5:5">
      <c r="E15747" s="19"/>
    </row>
    <row r="15748" spans="5:5">
      <c r="E15748" s="19"/>
    </row>
    <row r="15749" spans="5:5">
      <c r="E15749" s="19"/>
    </row>
    <row r="15750" spans="5:5">
      <c r="E15750" s="19"/>
    </row>
    <row r="15751" spans="5:5">
      <c r="E15751" s="19"/>
    </row>
    <row r="15752" spans="5:5">
      <c r="E15752" s="19"/>
    </row>
    <row r="15753" spans="5:5">
      <c r="E15753" s="19"/>
    </row>
    <row r="15754" spans="5:5">
      <c r="E15754" s="19"/>
    </row>
    <row r="15755" spans="5:5">
      <c r="E15755" s="19"/>
    </row>
    <row r="15756" spans="5:5">
      <c r="E15756" s="19"/>
    </row>
    <row r="15757" spans="5:5">
      <c r="E15757" s="19"/>
    </row>
    <row r="15758" spans="5:5">
      <c r="E15758" s="19"/>
    </row>
    <row r="15759" spans="5:5">
      <c r="E15759" s="19"/>
    </row>
    <row r="15760" spans="5:5">
      <c r="E15760" s="19"/>
    </row>
    <row r="15761" spans="5:5">
      <c r="E15761" s="19"/>
    </row>
    <row r="15762" spans="5:5">
      <c r="E15762" s="19"/>
    </row>
    <row r="15763" spans="5:5">
      <c r="E15763" s="19"/>
    </row>
    <row r="15764" spans="5:5">
      <c r="E15764" s="19"/>
    </row>
    <row r="15765" spans="5:5">
      <c r="E15765" s="19"/>
    </row>
    <row r="15766" spans="5:5">
      <c r="E15766" s="19"/>
    </row>
    <row r="15767" spans="5:5">
      <c r="E15767" s="19"/>
    </row>
    <row r="15768" spans="5:5">
      <c r="E15768" s="19"/>
    </row>
    <row r="15769" spans="5:5">
      <c r="E15769" s="19"/>
    </row>
    <row r="15770" spans="5:5">
      <c r="E15770" s="19"/>
    </row>
    <row r="15771" spans="5:5">
      <c r="E15771" s="19"/>
    </row>
    <row r="15772" spans="5:5">
      <c r="E15772" s="19"/>
    </row>
    <row r="15773" spans="5:5">
      <c r="E15773" s="19"/>
    </row>
    <row r="15774" spans="5:5">
      <c r="E15774" s="19"/>
    </row>
    <row r="15775" spans="5:5">
      <c r="E15775" s="19"/>
    </row>
    <row r="15776" spans="5:5">
      <c r="E15776" s="19"/>
    </row>
    <row r="15777" spans="5:5">
      <c r="E15777" s="19"/>
    </row>
    <row r="15778" spans="5:5">
      <c r="E15778" s="19"/>
    </row>
    <row r="15779" spans="5:5">
      <c r="E15779" s="19"/>
    </row>
    <row r="15780" spans="5:5">
      <c r="E15780" s="19"/>
    </row>
    <row r="15781" spans="5:5">
      <c r="E15781" s="19"/>
    </row>
    <row r="15782" spans="5:5">
      <c r="E15782" s="19"/>
    </row>
    <row r="15783" spans="5:5">
      <c r="E15783" s="19"/>
    </row>
    <row r="15784" spans="5:5">
      <c r="E15784" s="19"/>
    </row>
    <row r="15785" spans="5:5">
      <c r="E15785" s="19"/>
    </row>
    <row r="15786" spans="5:5">
      <c r="E15786" s="19"/>
    </row>
    <row r="15787" spans="5:5">
      <c r="E15787" s="19"/>
    </row>
    <row r="15788" spans="5:5">
      <c r="E15788" s="19"/>
    </row>
    <row r="15789" spans="5:5">
      <c r="E15789" s="19"/>
    </row>
    <row r="15790" spans="5:5">
      <c r="E15790" s="19"/>
    </row>
    <row r="15791" spans="5:5">
      <c r="E15791" s="19"/>
    </row>
    <row r="15792" spans="5:5">
      <c r="E15792" s="19"/>
    </row>
    <row r="15793" spans="5:5">
      <c r="E15793" s="19"/>
    </row>
    <row r="15794" spans="5:5">
      <c r="E15794" s="19"/>
    </row>
    <row r="15795" spans="5:5">
      <c r="E15795" s="19"/>
    </row>
    <row r="15796" spans="5:5">
      <c r="E15796" s="19"/>
    </row>
    <row r="15797" spans="5:5">
      <c r="E15797" s="19"/>
    </row>
    <row r="15798" spans="5:5">
      <c r="E15798" s="19"/>
    </row>
    <row r="15799" spans="5:5">
      <c r="E15799" s="19"/>
    </row>
    <row r="15800" spans="5:5">
      <c r="E15800" s="19"/>
    </row>
    <row r="15801" spans="5:5">
      <c r="E15801" s="19"/>
    </row>
    <row r="15802" spans="5:5">
      <c r="E15802" s="19"/>
    </row>
    <row r="15803" spans="5:5">
      <c r="E15803" s="19"/>
    </row>
    <row r="15804" spans="5:5">
      <c r="E15804" s="19"/>
    </row>
    <row r="15805" spans="5:5">
      <c r="E15805" s="19"/>
    </row>
    <row r="15806" spans="5:5">
      <c r="E15806" s="19"/>
    </row>
    <row r="15807" spans="5:5">
      <c r="E15807" s="19"/>
    </row>
    <row r="15808" spans="5:5">
      <c r="E15808" s="19"/>
    </row>
    <row r="15809" spans="5:5">
      <c r="E15809" s="19"/>
    </row>
    <row r="15810" spans="5:5">
      <c r="E15810" s="19"/>
    </row>
    <row r="15811" spans="5:5">
      <c r="E15811" s="19"/>
    </row>
    <row r="15812" spans="5:5">
      <c r="E15812" s="19"/>
    </row>
    <row r="15813" spans="5:5">
      <c r="E15813" s="19"/>
    </row>
    <row r="15814" spans="5:5">
      <c r="E15814" s="19"/>
    </row>
    <row r="15815" spans="5:5">
      <c r="E15815" s="19"/>
    </row>
    <row r="15816" spans="5:5">
      <c r="E15816" s="19"/>
    </row>
    <row r="15817" spans="5:5">
      <c r="E15817" s="19"/>
    </row>
    <row r="15818" spans="5:5">
      <c r="E15818" s="19"/>
    </row>
    <row r="15819" spans="5:5">
      <c r="E15819" s="19"/>
    </row>
    <row r="15820" spans="5:5">
      <c r="E15820" s="19"/>
    </row>
    <row r="15821" spans="5:5">
      <c r="E15821" s="19"/>
    </row>
    <row r="15822" spans="5:5">
      <c r="E15822" s="19"/>
    </row>
    <row r="15823" spans="5:5">
      <c r="E15823" s="19"/>
    </row>
    <row r="15824" spans="5:5">
      <c r="E15824" s="19"/>
    </row>
    <row r="15825" spans="5:5">
      <c r="E15825" s="19"/>
    </row>
    <row r="15826" spans="5:5">
      <c r="E15826" s="19"/>
    </row>
    <row r="15827" spans="5:5">
      <c r="E15827" s="19"/>
    </row>
    <row r="15828" spans="5:5">
      <c r="E15828" s="19"/>
    </row>
    <row r="15829" spans="5:5">
      <c r="E15829" s="19"/>
    </row>
    <row r="15830" spans="5:5">
      <c r="E15830" s="19"/>
    </row>
    <row r="15831" spans="5:5">
      <c r="E15831" s="19"/>
    </row>
    <row r="15832" spans="5:5">
      <c r="E15832" s="19"/>
    </row>
    <row r="15833" spans="5:5">
      <c r="E15833" s="19"/>
    </row>
    <row r="15834" spans="5:5">
      <c r="E15834" s="19"/>
    </row>
    <row r="15835" spans="5:5">
      <c r="E15835" s="19"/>
    </row>
    <row r="15836" spans="5:5">
      <c r="E15836" s="19"/>
    </row>
    <row r="15837" spans="5:5">
      <c r="E15837" s="19"/>
    </row>
    <row r="15838" spans="5:5">
      <c r="E15838" s="19"/>
    </row>
    <row r="15839" spans="5:5">
      <c r="E15839" s="19"/>
    </row>
    <row r="15840" spans="5:5">
      <c r="E15840" s="19"/>
    </row>
    <row r="15841" spans="5:5">
      <c r="E15841" s="19"/>
    </row>
    <row r="15842" spans="5:5">
      <c r="E15842" s="19"/>
    </row>
    <row r="15843" spans="5:5">
      <c r="E15843" s="19"/>
    </row>
    <row r="15844" spans="5:5">
      <c r="E15844" s="19"/>
    </row>
    <row r="15845" spans="5:5">
      <c r="E15845" s="19"/>
    </row>
    <row r="15846" spans="5:5">
      <c r="E15846" s="19"/>
    </row>
    <row r="15847" spans="5:5">
      <c r="E15847" s="19"/>
    </row>
    <row r="15848" spans="5:5">
      <c r="E15848" s="19"/>
    </row>
    <row r="15849" spans="5:5">
      <c r="E15849" s="19"/>
    </row>
    <row r="15850" spans="5:5">
      <c r="E15850" s="19"/>
    </row>
    <row r="15851" spans="5:5">
      <c r="E15851" s="19"/>
    </row>
    <row r="15852" spans="5:5">
      <c r="E15852" s="19"/>
    </row>
    <row r="15853" spans="5:5">
      <c r="E15853" s="19"/>
    </row>
    <row r="15854" spans="5:5">
      <c r="E15854" s="19"/>
    </row>
    <row r="15855" spans="5:5">
      <c r="E15855" s="19"/>
    </row>
    <row r="15856" spans="5:5">
      <c r="E15856" s="19"/>
    </row>
    <row r="15857" spans="5:5">
      <c r="E15857" s="19"/>
    </row>
    <row r="15858" spans="5:5">
      <c r="E15858" s="19"/>
    </row>
    <row r="15859" spans="5:5">
      <c r="E15859" s="19"/>
    </row>
    <row r="15860" spans="5:5">
      <c r="E15860" s="19"/>
    </row>
    <row r="15861" spans="5:5">
      <c r="E15861" s="19"/>
    </row>
    <row r="15862" spans="5:5">
      <c r="E15862" s="19"/>
    </row>
    <row r="15863" spans="5:5">
      <c r="E15863" s="19"/>
    </row>
    <row r="15864" spans="5:5">
      <c r="E15864" s="19"/>
    </row>
    <row r="15865" spans="5:5">
      <c r="E15865" s="19"/>
    </row>
    <row r="15866" spans="5:5">
      <c r="E15866" s="19"/>
    </row>
    <row r="15867" spans="5:5">
      <c r="E15867" s="19"/>
    </row>
    <row r="15868" spans="5:5">
      <c r="E15868" s="19"/>
    </row>
    <row r="15869" spans="5:5">
      <c r="E15869" s="19"/>
    </row>
    <row r="15870" spans="5:5">
      <c r="E15870" s="19"/>
    </row>
    <row r="15871" spans="5:5">
      <c r="E15871" s="19"/>
    </row>
    <row r="15872" spans="5:5">
      <c r="E15872" s="19"/>
    </row>
    <row r="15873" spans="5:5">
      <c r="E15873" s="19"/>
    </row>
    <row r="15874" spans="5:5">
      <c r="E15874" s="19"/>
    </row>
    <row r="15875" spans="5:5">
      <c r="E15875" s="19"/>
    </row>
    <row r="15876" spans="5:5">
      <c r="E15876" s="19"/>
    </row>
    <row r="15877" spans="5:5">
      <c r="E15877" s="19"/>
    </row>
    <row r="15878" spans="5:5">
      <c r="E15878" s="19"/>
    </row>
    <row r="15879" spans="5:5">
      <c r="E15879" s="19"/>
    </row>
    <row r="15880" spans="5:5">
      <c r="E15880" s="19"/>
    </row>
    <row r="15881" spans="5:5">
      <c r="E15881" s="19"/>
    </row>
    <row r="15882" spans="5:5">
      <c r="E15882" s="19"/>
    </row>
    <row r="15883" spans="5:5">
      <c r="E15883" s="19"/>
    </row>
    <row r="15884" spans="5:5">
      <c r="E15884" s="19"/>
    </row>
    <row r="15885" spans="5:5">
      <c r="E15885" s="19"/>
    </row>
    <row r="15886" spans="5:5">
      <c r="E15886" s="19"/>
    </row>
    <row r="15887" spans="5:5">
      <c r="E15887" s="19"/>
    </row>
    <row r="15888" spans="5:5">
      <c r="E15888" s="19"/>
    </row>
    <row r="15889" spans="5:5">
      <c r="E15889" s="19"/>
    </row>
    <row r="15890" spans="5:5">
      <c r="E15890" s="19"/>
    </row>
    <row r="15891" spans="5:5">
      <c r="E15891" s="19"/>
    </row>
    <row r="15892" spans="5:5">
      <c r="E15892" s="19"/>
    </row>
    <row r="15893" spans="5:5">
      <c r="E15893" s="19"/>
    </row>
    <row r="15894" spans="5:5">
      <c r="E15894" s="19"/>
    </row>
    <row r="15895" spans="5:5">
      <c r="E15895" s="19"/>
    </row>
    <row r="15896" spans="5:5">
      <c r="E15896" s="19"/>
    </row>
    <row r="15897" spans="5:5">
      <c r="E15897" s="19"/>
    </row>
    <row r="15898" spans="5:5">
      <c r="E15898" s="19"/>
    </row>
    <row r="15899" spans="5:5">
      <c r="E15899" s="19"/>
    </row>
    <row r="15900" spans="5:5">
      <c r="E15900" s="19"/>
    </row>
    <row r="15901" spans="5:5">
      <c r="E15901" s="19"/>
    </row>
    <row r="15902" spans="5:5">
      <c r="E15902" s="19"/>
    </row>
    <row r="15903" spans="5:5">
      <c r="E15903" s="19"/>
    </row>
    <row r="15904" spans="5:5">
      <c r="E15904" s="19"/>
    </row>
    <row r="15905" spans="5:5">
      <c r="E15905" s="19"/>
    </row>
    <row r="15906" spans="5:5">
      <c r="E15906" s="19"/>
    </row>
    <row r="15907" spans="5:5">
      <c r="E15907" s="19"/>
    </row>
    <row r="15908" spans="5:5">
      <c r="E15908" s="19"/>
    </row>
    <row r="15909" spans="5:5">
      <c r="E15909" s="19"/>
    </row>
    <row r="15910" spans="5:5">
      <c r="E15910" s="19"/>
    </row>
    <row r="15911" spans="5:5">
      <c r="E15911" s="19"/>
    </row>
    <row r="15912" spans="5:5">
      <c r="E15912" s="19"/>
    </row>
    <row r="15913" spans="5:5">
      <c r="E15913" s="19"/>
    </row>
    <row r="15914" spans="5:5">
      <c r="E15914" s="19"/>
    </row>
    <row r="15915" spans="5:5">
      <c r="E15915" s="19"/>
    </row>
    <row r="15916" spans="5:5">
      <c r="E15916" s="19"/>
    </row>
    <row r="15917" spans="5:5">
      <c r="E15917" s="19"/>
    </row>
    <row r="15918" spans="5:5">
      <c r="E15918" s="19"/>
    </row>
    <row r="15919" spans="5:5">
      <c r="E15919" s="19"/>
    </row>
    <row r="15920" spans="5:5">
      <c r="E15920" s="19"/>
    </row>
    <row r="15921" spans="5:5">
      <c r="E15921" s="19"/>
    </row>
    <row r="15922" spans="5:5">
      <c r="E15922" s="19"/>
    </row>
    <row r="15923" spans="5:5">
      <c r="E15923" s="19"/>
    </row>
    <row r="15924" spans="5:5">
      <c r="E15924" s="19"/>
    </row>
    <row r="15925" spans="5:5">
      <c r="E15925" s="19"/>
    </row>
    <row r="15926" spans="5:5">
      <c r="E15926" s="19"/>
    </row>
    <row r="15927" spans="5:5">
      <c r="E15927" s="19"/>
    </row>
    <row r="15928" spans="5:5">
      <c r="E15928" s="19"/>
    </row>
    <row r="15929" spans="5:5">
      <c r="E15929" s="19"/>
    </row>
    <row r="15930" spans="5:5">
      <c r="E15930" s="19"/>
    </row>
    <row r="15931" spans="5:5">
      <c r="E15931" s="19"/>
    </row>
    <row r="15932" spans="5:5">
      <c r="E15932" s="19"/>
    </row>
    <row r="15933" spans="5:5">
      <c r="E15933" s="19"/>
    </row>
    <row r="15934" spans="5:5">
      <c r="E15934" s="19"/>
    </row>
    <row r="15935" spans="5:5">
      <c r="E15935" s="19"/>
    </row>
    <row r="15936" spans="5:5">
      <c r="E15936" s="19"/>
    </row>
    <row r="15937" spans="5:5">
      <c r="E15937" s="19"/>
    </row>
    <row r="15938" spans="5:5">
      <c r="E15938" s="19"/>
    </row>
    <row r="15939" spans="5:5">
      <c r="E15939" s="19"/>
    </row>
    <row r="15940" spans="5:5">
      <c r="E15940" s="19"/>
    </row>
    <row r="15941" spans="5:5">
      <c r="E15941" s="19"/>
    </row>
    <row r="15942" spans="5:5">
      <c r="E15942" s="19"/>
    </row>
    <row r="15943" spans="5:5">
      <c r="E15943" s="19"/>
    </row>
    <row r="15944" spans="5:5">
      <c r="E15944" s="19"/>
    </row>
    <row r="15945" spans="5:5">
      <c r="E15945" s="19"/>
    </row>
    <row r="15946" spans="5:5">
      <c r="E15946" s="19"/>
    </row>
    <row r="15947" spans="5:5">
      <c r="E15947" s="19"/>
    </row>
    <row r="15948" spans="5:5">
      <c r="E15948" s="19"/>
    </row>
    <row r="15949" spans="5:5">
      <c r="E15949" s="19"/>
    </row>
    <row r="15950" spans="5:5">
      <c r="E15950" s="19"/>
    </row>
    <row r="15951" spans="5:5">
      <c r="E15951" s="19"/>
    </row>
    <row r="15952" spans="5:5">
      <c r="E15952" s="19"/>
    </row>
    <row r="15953" spans="5:5">
      <c r="E15953" s="19"/>
    </row>
    <row r="15954" spans="5:5">
      <c r="E15954" s="19"/>
    </row>
    <row r="15955" spans="5:5">
      <c r="E15955" s="19"/>
    </row>
    <row r="15956" spans="5:5">
      <c r="E15956" s="19"/>
    </row>
    <row r="15957" spans="5:5">
      <c r="E15957" s="19"/>
    </row>
    <row r="15958" spans="5:5">
      <c r="E15958" s="19"/>
    </row>
    <row r="15959" spans="5:5">
      <c r="E15959" s="19"/>
    </row>
    <row r="15960" spans="5:5">
      <c r="E15960" s="19"/>
    </row>
    <row r="15961" spans="5:5">
      <c r="E15961" s="19"/>
    </row>
    <row r="15962" spans="5:5">
      <c r="E15962" s="19"/>
    </row>
    <row r="15963" spans="5:5">
      <c r="E15963" s="19"/>
    </row>
    <row r="15964" spans="5:5">
      <c r="E15964" s="19"/>
    </row>
    <row r="15965" spans="5:5">
      <c r="E15965" s="19"/>
    </row>
    <row r="15966" spans="5:5">
      <c r="E15966" s="19"/>
    </row>
    <row r="15967" spans="5:5">
      <c r="E15967" s="19"/>
    </row>
    <row r="15968" spans="5:5">
      <c r="E15968" s="19"/>
    </row>
    <row r="15969" spans="5:5">
      <c r="E15969" s="19"/>
    </row>
    <row r="15970" spans="5:5">
      <c r="E15970" s="19"/>
    </row>
    <row r="15971" spans="5:5">
      <c r="E15971" s="19"/>
    </row>
    <row r="15972" spans="5:5">
      <c r="E15972" s="19"/>
    </row>
    <row r="15973" spans="5:5">
      <c r="E15973" s="19"/>
    </row>
    <row r="15974" spans="5:5">
      <c r="E15974" s="19"/>
    </row>
    <row r="15975" spans="5:5">
      <c r="E15975" s="19"/>
    </row>
    <row r="15976" spans="5:5">
      <c r="E15976" s="19"/>
    </row>
    <row r="15977" spans="5:5">
      <c r="E15977" s="19"/>
    </row>
    <row r="15978" spans="5:5">
      <c r="E15978" s="19"/>
    </row>
    <row r="15979" spans="5:5">
      <c r="E15979" s="19"/>
    </row>
    <row r="15980" spans="5:5">
      <c r="E15980" s="19"/>
    </row>
    <row r="15981" spans="5:5">
      <c r="E15981" s="19"/>
    </row>
    <row r="15982" spans="5:5">
      <c r="E15982" s="19"/>
    </row>
    <row r="15983" spans="5:5">
      <c r="E15983" s="19"/>
    </row>
    <row r="15984" spans="5:5">
      <c r="E15984" s="19"/>
    </row>
    <row r="15985" spans="5:5">
      <c r="E15985" s="19"/>
    </row>
    <row r="15986" spans="5:5">
      <c r="E15986" s="19"/>
    </row>
    <row r="15987" spans="5:5">
      <c r="E15987" s="19"/>
    </row>
    <row r="15988" spans="5:5">
      <c r="E15988" s="19"/>
    </row>
    <row r="15989" spans="5:5">
      <c r="E15989" s="19"/>
    </row>
    <row r="15990" spans="5:5">
      <c r="E15990" s="19"/>
    </row>
    <row r="15991" spans="5:5">
      <c r="E15991" s="19"/>
    </row>
    <row r="15992" spans="5:5">
      <c r="E15992" s="19"/>
    </row>
    <row r="15993" spans="5:5">
      <c r="E15993" s="19"/>
    </row>
    <row r="15994" spans="5:5">
      <c r="E15994" s="19"/>
    </row>
    <row r="15995" spans="5:5">
      <c r="E15995" s="19"/>
    </row>
    <row r="15996" spans="5:5">
      <c r="E15996" s="19"/>
    </row>
    <row r="15997" spans="5:5">
      <c r="E15997" s="19"/>
    </row>
    <row r="15998" spans="5:5">
      <c r="E15998" s="19"/>
    </row>
    <row r="15999" spans="5:5">
      <c r="E15999" s="19"/>
    </row>
    <row r="16000" spans="5:5">
      <c r="E16000" s="19"/>
    </row>
    <row r="16001" spans="5:5">
      <c r="E16001" s="19"/>
    </row>
    <row r="16002" spans="5:5">
      <c r="E16002" s="19"/>
    </row>
    <row r="16003" spans="5:5">
      <c r="E16003" s="19"/>
    </row>
    <row r="16004" spans="5:5">
      <c r="E16004" s="19"/>
    </row>
    <row r="16005" spans="5:5">
      <c r="E16005" s="19"/>
    </row>
    <row r="16006" spans="5:5">
      <c r="E16006" s="19"/>
    </row>
    <row r="16007" spans="5:5">
      <c r="E16007" s="19"/>
    </row>
    <row r="16008" spans="5:5">
      <c r="E16008" s="19"/>
    </row>
    <row r="16009" spans="5:5">
      <c r="E16009" s="19"/>
    </row>
    <row r="16010" spans="5:5">
      <c r="E16010" s="19"/>
    </row>
    <row r="16011" spans="5:5">
      <c r="E16011" s="19"/>
    </row>
    <row r="16012" spans="5:5">
      <c r="E16012" s="19"/>
    </row>
    <row r="16013" spans="5:5">
      <c r="E16013" s="19"/>
    </row>
    <row r="16014" spans="5:5">
      <c r="E16014" s="19"/>
    </row>
    <row r="16015" spans="5:5">
      <c r="E16015" s="19"/>
    </row>
    <row r="16016" spans="5:5">
      <c r="E16016" s="19"/>
    </row>
    <row r="16017" spans="5:5">
      <c r="E16017" s="19"/>
    </row>
    <row r="16018" spans="5:5">
      <c r="E16018" s="19"/>
    </row>
    <row r="16019" spans="5:5">
      <c r="E16019" s="19"/>
    </row>
    <row r="16020" spans="5:5">
      <c r="E16020" s="19"/>
    </row>
    <row r="16021" spans="5:5">
      <c r="E16021" s="19"/>
    </row>
    <row r="16022" spans="5:5">
      <c r="E16022" s="19"/>
    </row>
    <row r="16023" spans="5:5">
      <c r="E16023" s="19"/>
    </row>
    <row r="16024" spans="5:5">
      <c r="E16024" s="19"/>
    </row>
    <row r="16025" spans="5:5">
      <c r="E16025" s="19"/>
    </row>
    <row r="16026" spans="5:5">
      <c r="E16026" s="19"/>
    </row>
    <row r="16027" spans="5:5">
      <c r="E16027" s="19"/>
    </row>
    <row r="16028" spans="5:5">
      <c r="E16028" s="19"/>
    </row>
    <row r="16029" spans="5:5">
      <c r="E16029" s="19"/>
    </row>
    <row r="16030" spans="5:5">
      <c r="E16030" s="19"/>
    </row>
    <row r="16031" spans="5:5">
      <c r="E16031" s="19"/>
    </row>
    <row r="16032" spans="5:5">
      <c r="E16032" s="19"/>
    </row>
    <row r="16033" spans="5:5">
      <c r="E16033" s="19"/>
    </row>
    <row r="16034" spans="5:5">
      <c r="E16034" s="19"/>
    </row>
    <row r="16035" spans="5:5">
      <c r="E16035" s="19"/>
    </row>
    <row r="16036" spans="5:5">
      <c r="E16036" s="19"/>
    </row>
    <row r="16037" spans="5:5">
      <c r="E16037" s="19"/>
    </row>
    <row r="16038" spans="5:5">
      <c r="E16038" s="19"/>
    </row>
    <row r="16039" spans="5:5">
      <c r="E16039" s="19"/>
    </row>
    <row r="16040" spans="5:5">
      <c r="E16040" s="19"/>
    </row>
    <row r="16041" spans="5:5">
      <c r="E16041" s="19"/>
    </row>
    <row r="16042" spans="5:5">
      <c r="E16042" s="19"/>
    </row>
    <row r="16043" spans="5:5">
      <c r="E16043" s="19"/>
    </row>
    <row r="16044" spans="5:5">
      <c r="E16044" s="19"/>
    </row>
    <row r="16045" spans="5:5">
      <c r="E16045" s="19"/>
    </row>
    <row r="16046" spans="5:5">
      <c r="E16046" s="19"/>
    </row>
    <row r="16047" spans="5:5">
      <c r="E16047" s="19"/>
    </row>
    <row r="16048" spans="5:5">
      <c r="E16048" s="19"/>
    </row>
    <row r="16049" spans="5:5">
      <c r="E16049" s="19"/>
    </row>
    <row r="16050" spans="5:5">
      <c r="E16050" s="19"/>
    </row>
    <row r="16051" spans="5:5">
      <c r="E16051" s="19"/>
    </row>
    <row r="16052" spans="5:5">
      <c r="E16052" s="19"/>
    </row>
    <row r="16053" spans="5:5">
      <c r="E16053" s="19"/>
    </row>
    <row r="16054" spans="5:5">
      <c r="E16054" s="19"/>
    </row>
    <row r="16055" spans="5:5">
      <c r="E16055" s="19"/>
    </row>
    <row r="16056" spans="5:5">
      <c r="E16056" s="19"/>
    </row>
    <row r="16057" spans="5:5">
      <c r="E16057" s="19"/>
    </row>
    <row r="16058" spans="5:5">
      <c r="E16058" s="19"/>
    </row>
    <row r="16059" spans="5:5">
      <c r="E16059" s="19"/>
    </row>
    <row r="16060" spans="5:5">
      <c r="E16060" s="19"/>
    </row>
    <row r="16061" spans="5:5">
      <c r="E16061" s="19"/>
    </row>
    <row r="16062" spans="5:5">
      <c r="E16062" s="19"/>
    </row>
    <row r="16063" spans="5:5">
      <c r="E16063" s="19"/>
    </row>
    <row r="16064" spans="5:5">
      <c r="E16064" s="19"/>
    </row>
    <row r="16065" spans="5:5">
      <c r="E16065" s="19"/>
    </row>
    <row r="16066" spans="5:5">
      <c r="E16066" s="19"/>
    </row>
    <row r="16067" spans="5:5">
      <c r="E16067" s="19"/>
    </row>
    <row r="16068" spans="5:5">
      <c r="E16068" s="19"/>
    </row>
    <row r="16069" spans="5:5">
      <c r="E16069" s="19"/>
    </row>
    <row r="16070" spans="5:5">
      <c r="E16070" s="19"/>
    </row>
    <row r="16071" spans="5:5">
      <c r="E16071" s="19"/>
    </row>
    <row r="16072" spans="5:5">
      <c r="E16072" s="19"/>
    </row>
    <row r="16073" spans="5:5">
      <c r="E16073" s="19"/>
    </row>
    <row r="16074" spans="5:5">
      <c r="E16074" s="19"/>
    </row>
    <row r="16075" spans="5:5">
      <c r="E16075" s="19"/>
    </row>
    <row r="16076" spans="5:5">
      <c r="E16076" s="19"/>
    </row>
    <row r="16077" spans="5:5">
      <c r="E16077" s="19"/>
    </row>
    <row r="16078" spans="5:5">
      <c r="E16078" s="19"/>
    </row>
    <row r="16079" spans="5:5">
      <c r="E16079" s="19"/>
    </row>
    <row r="16080" spans="5:5">
      <c r="E16080" s="19"/>
    </row>
    <row r="16081" spans="5:5">
      <c r="E16081" s="19"/>
    </row>
    <row r="16082" spans="5:5">
      <c r="E16082" s="19"/>
    </row>
    <row r="16083" spans="5:5">
      <c r="E16083" s="19"/>
    </row>
    <row r="16084" spans="5:5">
      <c r="E16084" s="19"/>
    </row>
    <row r="16085" spans="5:5">
      <c r="E16085" s="19"/>
    </row>
    <row r="16086" spans="5:5">
      <c r="E16086" s="19"/>
    </row>
    <row r="16087" spans="5:5">
      <c r="E16087" s="19"/>
    </row>
    <row r="16088" spans="5:5">
      <c r="E16088" s="19"/>
    </row>
    <row r="16089" spans="5:5">
      <c r="E16089" s="19"/>
    </row>
    <row r="16090" spans="5:5">
      <c r="E16090" s="19"/>
    </row>
    <row r="16091" spans="5:5">
      <c r="E16091" s="19"/>
    </row>
    <row r="16092" spans="5:5">
      <c r="E16092" s="19"/>
    </row>
    <row r="16093" spans="5:5">
      <c r="E16093" s="19"/>
    </row>
    <row r="16094" spans="5:5">
      <c r="E16094" s="19"/>
    </row>
    <row r="16095" spans="5:5">
      <c r="E16095" s="19"/>
    </row>
    <row r="16096" spans="5:5">
      <c r="E16096" s="19"/>
    </row>
    <row r="16097" spans="5:5">
      <c r="E16097" s="19"/>
    </row>
    <row r="16098" spans="5:5">
      <c r="E16098" s="19"/>
    </row>
    <row r="16099" spans="5:5">
      <c r="E16099" s="19"/>
    </row>
    <row r="16100" spans="5:5">
      <c r="E16100" s="19"/>
    </row>
    <row r="16101" spans="5:5">
      <c r="E16101" s="19"/>
    </row>
    <row r="16102" spans="5:5">
      <c r="E16102" s="19"/>
    </row>
    <row r="16103" spans="5:5">
      <c r="E16103" s="19"/>
    </row>
    <row r="16104" spans="5:5">
      <c r="E16104" s="19"/>
    </row>
    <row r="16105" spans="5:5">
      <c r="E16105" s="19"/>
    </row>
    <row r="16106" spans="5:5">
      <c r="E16106" s="19"/>
    </row>
    <row r="16107" spans="5:5">
      <c r="E16107" s="19"/>
    </row>
    <row r="16108" spans="5:5">
      <c r="E16108" s="19"/>
    </row>
    <row r="16109" spans="5:5">
      <c r="E16109" s="19"/>
    </row>
    <row r="16110" spans="5:5">
      <c r="E16110" s="19"/>
    </row>
    <row r="16111" spans="5:5">
      <c r="E16111" s="19"/>
    </row>
    <row r="16112" spans="5:5">
      <c r="E16112" s="19"/>
    </row>
    <row r="16113" spans="5:5">
      <c r="E16113" s="19"/>
    </row>
    <row r="16114" spans="5:5">
      <c r="E16114" s="19"/>
    </row>
    <row r="16115" spans="5:5">
      <c r="E16115" s="19"/>
    </row>
    <row r="16116" spans="5:5">
      <c r="E16116" s="19"/>
    </row>
    <row r="16117" spans="5:5">
      <c r="E16117" s="19"/>
    </row>
    <row r="16118" spans="5:5">
      <c r="E16118" s="19"/>
    </row>
    <row r="16119" spans="5:5">
      <c r="E16119" s="19"/>
    </row>
    <row r="16120" spans="5:5">
      <c r="E16120" s="19"/>
    </row>
    <row r="16121" spans="5:5">
      <c r="E16121" s="19"/>
    </row>
    <row r="16122" spans="5:5">
      <c r="E16122" s="19"/>
    </row>
    <row r="16123" spans="5:5">
      <c r="E16123" s="19"/>
    </row>
    <row r="16124" spans="5:5">
      <c r="E16124" s="19"/>
    </row>
    <row r="16125" spans="5:5">
      <c r="E16125" s="19"/>
    </row>
    <row r="16126" spans="5:5">
      <c r="E16126" s="19"/>
    </row>
    <row r="16127" spans="5:5">
      <c r="E16127" s="19"/>
    </row>
    <row r="16128" spans="5:5">
      <c r="E16128" s="19"/>
    </row>
    <row r="16129" spans="5:5">
      <c r="E16129" s="19"/>
    </row>
    <row r="16130" spans="5:5">
      <c r="E16130" s="19"/>
    </row>
    <row r="16131" spans="5:5">
      <c r="E16131" s="19"/>
    </row>
    <row r="16132" spans="5:5">
      <c r="E16132" s="19"/>
    </row>
    <row r="16133" spans="5:5">
      <c r="E16133" s="19"/>
    </row>
    <row r="16134" spans="5:5">
      <c r="E16134" s="19"/>
    </row>
    <row r="16135" spans="5:5">
      <c r="E16135" s="19"/>
    </row>
    <row r="16136" spans="5:5">
      <c r="E16136" s="19"/>
    </row>
    <row r="16137" spans="5:5">
      <c r="E16137" s="19"/>
    </row>
    <row r="16138" spans="5:5">
      <c r="E16138" s="19"/>
    </row>
    <row r="16139" spans="5:5">
      <c r="E16139" s="19"/>
    </row>
    <row r="16140" spans="5:5">
      <c r="E16140" s="19"/>
    </row>
    <row r="16141" spans="5:5">
      <c r="E16141" s="19"/>
    </row>
    <row r="16142" spans="5:5">
      <c r="E16142" s="19"/>
    </row>
    <row r="16143" spans="5:5">
      <c r="E16143" s="19"/>
    </row>
    <row r="16144" spans="5:5">
      <c r="E16144" s="19"/>
    </row>
    <row r="16145" spans="5:5">
      <c r="E16145" s="19"/>
    </row>
    <row r="16146" spans="5:5">
      <c r="E16146" s="19"/>
    </row>
    <row r="16147" spans="5:5">
      <c r="E16147" s="19"/>
    </row>
    <row r="16148" spans="5:5">
      <c r="E16148" s="19"/>
    </row>
    <row r="16149" spans="5:5">
      <c r="E16149" s="19"/>
    </row>
    <row r="16150" spans="5:5">
      <c r="E16150" s="19"/>
    </row>
    <row r="16151" spans="5:5">
      <c r="E16151" s="19"/>
    </row>
    <row r="16152" spans="5:5">
      <c r="E16152" s="19"/>
    </row>
    <row r="16153" spans="5:5">
      <c r="E16153" s="19"/>
    </row>
    <row r="16154" spans="5:5">
      <c r="E16154" s="19"/>
    </row>
    <row r="16155" spans="5:5">
      <c r="E16155" s="19"/>
    </row>
    <row r="16156" spans="5:5">
      <c r="E16156" s="19"/>
    </row>
    <row r="16157" spans="5:5">
      <c r="E16157" s="19"/>
    </row>
    <row r="16158" spans="5:5">
      <c r="E16158" s="19"/>
    </row>
    <row r="16159" spans="5:5">
      <c r="E16159" s="19"/>
    </row>
    <row r="16160" spans="5:5">
      <c r="E16160" s="19"/>
    </row>
    <row r="16161" spans="5:5">
      <c r="E16161" s="19"/>
    </row>
    <row r="16162" spans="5:5">
      <c r="E16162" s="19"/>
    </row>
    <row r="16163" spans="5:5">
      <c r="E16163" s="19"/>
    </row>
    <row r="16164" spans="5:5">
      <c r="E16164" s="19"/>
    </row>
    <row r="16165" spans="5:5">
      <c r="E16165" s="19"/>
    </row>
    <row r="16166" spans="5:5">
      <c r="E16166" s="19"/>
    </row>
    <row r="16167" spans="5:5">
      <c r="E16167" s="19"/>
    </row>
    <row r="16168" spans="5:5">
      <c r="E16168" s="19"/>
    </row>
    <row r="16169" spans="5:5">
      <c r="E16169" s="19"/>
    </row>
    <row r="16170" spans="5:5">
      <c r="E16170" s="19"/>
    </row>
    <row r="16171" spans="5:5">
      <c r="E16171" s="19"/>
    </row>
    <row r="16172" spans="5:5">
      <c r="E16172" s="19"/>
    </row>
    <row r="16173" spans="5:5">
      <c r="E16173" s="19"/>
    </row>
    <row r="16174" spans="5:5">
      <c r="E16174" s="19"/>
    </row>
    <row r="16175" spans="5:5">
      <c r="E16175" s="19"/>
    </row>
    <row r="16176" spans="5:5">
      <c r="E16176" s="19"/>
    </row>
    <row r="16177" spans="5:5">
      <c r="E16177" s="19"/>
    </row>
    <row r="16178" spans="5:5">
      <c r="E16178" s="19"/>
    </row>
    <row r="16179" spans="5:5">
      <c r="E16179" s="19"/>
    </row>
    <row r="16180" spans="5:5">
      <c r="E16180" s="19"/>
    </row>
    <row r="16181" spans="5:5">
      <c r="E16181" s="19"/>
    </row>
    <row r="16182" spans="5:5">
      <c r="E16182" s="19"/>
    </row>
    <row r="16183" spans="5:5">
      <c r="E16183" s="19"/>
    </row>
    <row r="16184" spans="5:5">
      <c r="E16184" s="19"/>
    </row>
    <row r="16185" spans="5:5">
      <c r="E16185" s="19"/>
    </row>
    <row r="16186" spans="5:5">
      <c r="E16186" s="19"/>
    </row>
    <row r="16187" spans="5:5">
      <c r="E16187" s="19"/>
    </row>
    <row r="16188" spans="5:5">
      <c r="E16188" s="19"/>
    </row>
    <row r="16189" spans="5:5">
      <c r="E16189" s="19"/>
    </row>
    <row r="16190" spans="5:5">
      <c r="E16190" s="19"/>
    </row>
    <row r="16191" spans="5:5">
      <c r="E16191" s="19"/>
    </row>
    <row r="16192" spans="5:5">
      <c r="E16192" s="19"/>
    </row>
    <row r="16193" spans="5:5">
      <c r="E16193" s="19"/>
    </row>
    <row r="16194" spans="5:5">
      <c r="E16194" s="19"/>
    </row>
    <row r="16195" spans="5:5">
      <c r="E16195" s="19"/>
    </row>
    <row r="16196" spans="5:5">
      <c r="E16196" s="19"/>
    </row>
    <row r="16197" spans="5:5">
      <c r="E16197" s="19"/>
    </row>
    <row r="16198" spans="5:5">
      <c r="E16198" s="19"/>
    </row>
    <row r="16199" spans="5:5">
      <c r="E16199" s="19"/>
    </row>
    <row r="16200" spans="5:5">
      <c r="E16200" s="19"/>
    </row>
    <row r="16201" spans="5:5">
      <c r="E16201" s="19"/>
    </row>
    <row r="16202" spans="5:5">
      <c r="E16202" s="19"/>
    </row>
    <row r="16203" spans="5:5">
      <c r="E16203" s="19"/>
    </row>
    <row r="16204" spans="5:5">
      <c r="E16204" s="19"/>
    </row>
    <row r="16205" spans="5:5">
      <c r="E16205" s="19"/>
    </row>
    <row r="16206" spans="5:5">
      <c r="E16206" s="19"/>
    </row>
    <row r="16207" spans="5:5">
      <c r="E16207" s="19"/>
    </row>
    <row r="16208" spans="5:5">
      <c r="E16208" s="19"/>
    </row>
    <row r="16209" spans="5:5">
      <c r="E16209" s="19"/>
    </row>
    <row r="16210" spans="5:5">
      <c r="E16210" s="19"/>
    </row>
    <row r="16211" spans="5:5">
      <c r="E16211" s="19"/>
    </row>
    <row r="16212" spans="5:5">
      <c r="E16212" s="19"/>
    </row>
    <row r="16213" spans="5:5">
      <c r="E16213" s="19"/>
    </row>
    <row r="16214" spans="5:5">
      <c r="E16214" s="19"/>
    </row>
    <row r="16215" spans="5:5">
      <c r="E16215" s="19"/>
    </row>
    <row r="16216" spans="5:5">
      <c r="E16216" s="19"/>
    </row>
    <row r="16217" spans="5:5">
      <c r="E16217" s="19"/>
    </row>
    <row r="16218" spans="5:5">
      <c r="E16218" s="19"/>
    </row>
    <row r="16219" spans="5:5">
      <c r="E16219" s="19"/>
    </row>
    <row r="16220" spans="5:5">
      <c r="E16220" s="19"/>
    </row>
    <row r="16221" spans="5:5">
      <c r="E16221" s="19"/>
    </row>
    <row r="16222" spans="5:5">
      <c r="E16222" s="19"/>
    </row>
    <row r="16223" spans="5:5">
      <c r="E16223" s="19"/>
    </row>
    <row r="16224" spans="5:5">
      <c r="E16224" s="19"/>
    </row>
    <row r="16225" spans="5:5">
      <c r="E16225" s="19"/>
    </row>
    <row r="16226" spans="5:5">
      <c r="E16226" s="19"/>
    </row>
    <row r="16227" spans="5:5">
      <c r="E16227" s="19"/>
    </row>
    <row r="16228" spans="5:5">
      <c r="E16228" s="19"/>
    </row>
    <row r="16229" spans="5:5">
      <c r="E16229" s="19"/>
    </row>
    <row r="16230" spans="5:5">
      <c r="E16230" s="19"/>
    </row>
    <row r="16231" spans="5:5">
      <c r="E16231" s="19"/>
    </row>
    <row r="16232" spans="5:5">
      <c r="E16232" s="19"/>
    </row>
    <row r="16233" spans="5:5">
      <c r="E16233" s="19"/>
    </row>
    <row r="16234" spans="5:5">
      <c r="E16234" s="19"/>
    </row>
    <row r="16235" spans="5:5">
      <c r="E16235" s="19"/>
    </row>
    <row r="16236" spans="5:5">
      <c r="E16236" s="19"/>
    </row>
    <row r="16237" spans="5:5">
      <c r="E16237" s="19"/>
    </row>
    <row r="16238" spans="5:5">
      <c r="E16238" s="19"/>
    </row>
    <row r="16239" spans="5:5">
      <c r="E16239" s="19"/>
    </row>
    <row r="16240" spans="5:5">
      <c r="E16240" s="19"/>
    </row>
    <row r="16241" spans="5:5">
      <c r="E16241" s="19"/>
    </row>
    <row r="16242" spans="5:5">
      <c r="E16242" s="19"/>
    </row>
    <row r="16243" spans="5:5">
      <c r="E16243" s="19"/>
    </row>
    <row r="16244" spans="5:5">
      <c r="E16244" s="19"/>
    </row>
    <row r="16245" spans="5:5">
      <c r="E16245" s="19"/>
    </row>
    <row r="16246" spans="5:5">
      <c r="E16246" s="19"/>
    </row>
    <row r="16247" spans="5:5">
      <c r="E16247" s="19"/>
    </row>
    <row r="16248" spans="5:5">
      <c r="E16248" s="19"/>
    </row>
    <row r="16249" spans="5:5">
      <c r="E16249" s="19"/>
    </row>
    <row r="16250" spans="5:5">
      <c r="E16250" s="19"/>
    </row>
    <row r="16251" spans="5:5">
      <c r="E16251" s="19"/>
    </row>
    <row r="16252" spans="5:5">
      <c r="E16252" s="19"/>
    </row>
    <row r="16253" spans="5:5">
      <c r="E16253" s="19"/>
    </row>
    <row r="16254" spans="5:5">
      <c r="E16254" s="19"/>
    </row>
    <row r="16255" spans="5:5">
      <c r="E16255" s="19"/>
    </row>
    <row r="16256" spans="5:5">
      <c r="E16256" s="19"/>
    </row>
    <row r="16257" spans="5:5">
      <c r="E16257" s="19"/>
    </row>
    <row r="16258" spans="5:5">
      <c r="E16258" s="19"/>
    </row>
    <row r="16259" spans="5:5">
      <c r="E16259" s="19"/>
    </row>
    <row r="16260" spans="5:5">
      <c r="E16260" s="19"/>
    </row>
    <row r="16261" spans="5:5">
      <c r="E16261" s="19"/>
    </row>
    <row r="16262" spans="5:5">
      <c r="E16262" s="19"/>
    </row>
    <row r="16263" spans="5:5">
      <c r="E16263" s="19"/>
    </row>
    <row r="16264" spans="5:5">
      <c r="E16264" s="19"/>
    </row>
    <row r="16265" spans="5:5">
      <c r="E16265" s="19"/>
    </row>
    <row r="16266" spans="5:5">
      <c r="E16266" s="19"/>
    </row>
    <row r="16267" spans="5:5">
      <c r="E16267" s="19"/>
    </row>
    <row r="16268" spans="5:5">
      <c r="E16268" s="19"/>
    </row>
    <row r="16269" spans="5:5">
      <c r="E16269" s="19"/>
    </row>
    <row r="16270" spans="5:5">
      <c r="E16270" s="19"/>
    </row>
    <row r="16271" spans="5:5">
      <c r="E16271" s="19"/>
    </row>
    <row r="16272" spans="5:5">
      <c r="E16272" s="19"/>
    </row>
    <row r="16273" spans="5:5">
      <c r="E16273" s="19"/>
    </row>
    <row r="16274" spans="5:5">
      <c r="E16274" s="19"/>
    </row>
    <row r="16275" spans="5:5">
      <c r="E16275" s="19"/>
    </row>
    <row r="16276" spans="5:5">
      <c r="E16276" s="19"/>
    </row>
    <row r="16277" spans="5:5">
      <c r="E16277" s="19"/>
    </row>
    <row r="16278" spans="5:5">
      <c r="E16278" s="19"/>
    </row>
    <row r="16279" spans="5:5">
      <c r="E16279" s="19"/>
    </row>
    <row r="16280" spans="5:5">
      <c r="E16280" s="19"/>
    </row>
    <row r="16281" spans="5:5">
      <c r="E16281" s="19"/>
    </row>
    <row r="16282" spans="5:5">
      <c r="E16282" s="19"/>
    </row>
    <row r="16283" spans="5:5">
      <c r="E16283" s="19"/>
    </row>
    <row r="16284" spans="5:5">
      <c r="E16284" s="19"/>
    </row>
    <row r="16285" spans="5:5">
      <c r="E16285" s="19"/>
    </row>
    <row r="16286" spans="5:5">
      <c r="E16286" s="19"/>
    </row>
    <row r="16287" spans="5:5">
      <c r="E16287" s="19"/>
    </row>
    <row r="16288" spans="5:5">
      <c r="E16288" s="19"/>
    </row>
    <row r="16289" spans="5:5">
      <c r="E16289" s="19"/>
    </row>
    <row r="16290" spans="5:5">
      <c r="E16290" s="19"/>
    </row>
    <row r="16291" spans="5:5">
      <c r="E16291" s="19"/>
    </row>
    <row r="16292" spans="5:5">
      <c r="E16292" s="19"/>
    </row>
    <row r="16293" spans="5:5">
      <c r="E16293" s="19"/>
    </row>
    <row r="16294" spans="5:5">
      <c r="E16294" s="19"/>
    </row>
    <row r="16295" spans="5:5">
      <c r="E16295" s="19"/>
    </row>
    <row r="16296" spans="5:5">
      <c r="E16296" s="19"/>
    </row>
    <row r="16297" spans="5:5">
      <c r="E16297" s="19"/>
    </row>
    <row r="16298" spans="5:5">
      <c r="E16298" s="19"/>
    </row>
    <row r="16299" spans="5:5">
      <c r="E16299" s="19"/>
    </row>
    <row r="16300" spans="5:5">
      <c r="E16300" s="19"/>
    </row>
    <row r="16301" spans="5:5">
      <c r="E16301" s="19"/>
    </row>
    <row r="16302" spans="5:5">
      <c r="E16302" s="19"/>
    </row>
    <row r="16303" spans="5:5">
      <c r="E16303" s="19"/>
    </row>
    <row r="16304" spans="5:5">
      <c r="E16304" s="19"/>
    </row>
    <row r="16305" spans="5:5">
      <c r="E16305" s="19"/>
    </row>
    <row r="16306" spans="5:5">
      <c r="E16306" s="19"/>
    </row>
    <row r="16307" spans="5:5">
      <c r="E16307" s="19"/>
    </row>
    <row r="16308" spans="5:5">
      <c r="E16308" s="19"/>
    </row>
    <row r="16309" spans="5:5">
      <c r="E16309" s="19"/>
    </row>
    <row r="16310" spans="5:5">
      <c r="E16310" s="19"/>
    </row>
    <row r="16311" spans="5:5">
      <c r="E16311" s="19"/>
    </row>
    <row r="16312" spans="5:5">
      <c r="E16312" s="19"/>
    </row>
    <row r="16313" spans="5:5">
      <c r="E16313" s="19"/>
    </row>
    <row r="16314" spans="5:5">
      <c r="E16314" s="19"/>
    </row>
    <row r="16315" spans="5:5">
      <c r="E16315" s="19"/>
    </row>
    <row r="16316" spans="5:5">
      <c r="E16316" s="19"/>
    </row>
    <row r="16317" spans="5:5">
      <c r="E16317" s="19"/>
    </row>
    <row r="16318" spans="5:5">
      <c r="E16318" s="19"/>
    </row>
    <row r="16319" spans="5:5">
      <c r="E16319" s="19"/>
    </row>
    <row r="16320" spans="5:5">
      <c r="E16320" s="19"/>
    </row>
    <row r="16321" spans="5:5">
      <c r="E16321" s="19"/>
    </row>
    <row r="16322" spans="5:5">
      <c r="E16322" s="19"/>
    </row>
    <row r="16323" spans="5:5">
      <c r="E16323" s="19"/>
    </row>
    <row r="16324" spans="5:5">
      <c r="E16324" s="19"/>
    </row>
    <row r="16325" spans="5:5">
      <c r="E16325" s="19"/>
    </row>
    <row r="16326" spans="5:5">
      <c r="E16326" s="19"/>
    </row>
    <row r="16327" spans="5:5">
      <c r="E16327" s="19"/>
    </row>
    <row r="16328" spans="5:5">
      <c r="E16328" s="19"/>
    </row>
    <row r="16329" spans="5:5">
      <c r="E16329" s="19"/>
    </row>
    <row r="16330" spans="5:5">
      <c r="E16330" s="19"/>
    </row>
    <row r="16331" spans="5:5">
      <c r="E16331" s="19"/>
    </row>
    <row r="16332" spans="5:5">
      <c r="E16332" s="19"/>
    </row>
    <row r="16333" spans="5:5">
      <c r="E16333" s="19"/>
    </row>
    <row r="16334" spans="5:5">
      <c r="E16334" s="19"/>
    </row>
    <row r="16335" spans="5:5">
      <c r="E16335" s="19"/>
    </row>
    <row r="16336" spans="5:5">
      <c r="E16336" s="19"/>
    </row>
    <row r="16337" spans="5:5">
      <c r="E16337" s="19"/>
    </row>
    <row r="16338" spans="5:5">
      <c r="E16338" s="19"/>
    </row>
    <row r="16339" spans="5:5">
      <c r="E16339" s="19"/>
    </row>
    <row r="16340" spans="5:5">
      <c r="E16340" s="19"/>
    </row>
    <row r="16341" spans="5:5">
      <c r="E16341" s="19"/>
    </row>
    <row r="16342" spans="5:5">
      <c r="E16342" s="19"/>
    </row>
    <row r="16343" spans="5:5">
      <c r="E16343" s="19"/>
    </row>
    <row r="16344" spans="5:5">
      <c r="E16344" s="19"/>
    </row>
    <row r="16345" spans="5:5">
      <c r="E16345" s="19"/>
    </row>
    <row r="16346" spans="5:5">
      <c r="E16346" s="19"/>
    </row>
    <row r="16347" spans="5:5">
      <c r="E16347" s="19"/>
    </row>
    <row r="16348" spans="5:5">
      <c r="E16348" s="19"/>
    </row>
    <row r="16349" spans="5:5">
      <c r="E16349" s="19"/>
    </row>
    <row r="16350" spans="5:5">
      <c r="E16350" s="19"/>
    </row>
    <row r="16351" spans="5:5">
      <c r="E16351" s="19"/>
    </row>
    <row r="16352" spans="5:5">
      <c r="E16352" s="19"/>
    </row>
    <row r="16353" spans="5:5">
      <c r="E16353" s="19"/>
    </row>
    <row r="16354" spans="5:5">
      <c r="E16354" s="19"/>
    </row>
    <row r="16355" spans="5:5">
      <c r="E16355" s="19"/>
    </row>
    <row r="16356" spans="5:5">
      <c r="E16356" s="19"/>
    </row>
    <row r="16357" spans="5:5">
      <c r="E16357" s="19"/>
    </row>
    <row r="16358" spans="5:5">
      <c r="E16358" s="19"/>
    </row>
    <row r="16359" spans="5:5">
      <c r="E16359" s="19"/>
    </row>
    <row r="16360" spans="5:5">
      <c r="E16360" s="19"/>
    </row>
    <row r="16361" spans="5:5">
      <c r="E16361" s="19"/>
    </row>
    <row r="16362" spans="5:5">
      <c r="E16362" s="19"/>
    </row>
    <row r="16363" spans="5:5">
      <c r="E16363" s="19"/>
    </row>
    <row r="16364" spans="5:5">
      <c r="E16364" s="19"/>
    </row>
    <row r="16365" spans="5:5">
      <c r="E16365" s="19"/>
    </row>
    <row r="16366" spans="5:5">
      <c r="E16366" s="19"/>
    </row>
    <row r="16367" spans="5:5">
      <c r="E16367" s="19"/>
    </row>
    <row r="16368" spans="5:5">
      <c r="E16368" s="19"/>
    </row>
    <row r="16369" spans="5:5">
      <c r="E16369" s="19"/>
    </row>
    <row r="16370" spans="5:5">
      <c r="E16370" s="19"/>
    </row>
    <row r="16371" spans="5:5">
      <c r="E16371" s="19"/>
    </row>
    <row r="16372" spans="5:5">
      <c r="E16372" s="19"/>
    </row>
    <row r="16373" spans="5:5">
      <c r="E16373" s="19"/>
    </row>
    <row r="16374" spans="5:5">
      <c r="E16374" s="19"/>
    </row>
    <row r="16375" spans="5:5">
      <c r="E16375" s="19"/>
    </row>
    <row r="16376" spans="5:5">
      <c r="E16376" s="19"/>
    </row>
    <row r="16377" spans="5:5">
      <c r="E16377" s="19"/>
    </row>
    <row r="16378" spans="5:5">
      <c r="E16378" s="19"/>
    </row>
    <row r="16379" spans="5:5">
      <c r="E16379" s="19"/>
    </row>
    <row r="16380" spans="5:5">
      <c r="E16380" s="19"/>
    </row>
    <row r="16381" spans="5:5">
      <c r="E16381" s="19"/>
    </row>
    <row r="16382" spans="5:5">
      <c r="E16382" s="19"/>
    </row>
    <row r="16383" spans="5:5">
      <c r="E16383" s="19"/>
    </row>
    <row r="16384" spans="5:5">
      <c r="E16384" s="19"/>
    </row>
    <row r="16385" spans="5:5">
      <c r="E16385" s="19"/>
    </row>
    <row r="16386" spans="5:5">
      <c r="E16386" s="19"/>
    </row>
    <row r="16387" spans="5:5">
      <c r="E16387" s="19"/>
    </row>
    <row r="16388" spans="5:5">
      <c r="E16388" s="19"/>
    </row>
    <row r="16389" spans="5:5">
      <c r="E16389" s="19"/>
    </row>
    <row r="16390" spans="5:5">
      <c r="E16390" s="19"/>
    </row>
    <row r="16391" spans="5:5">
      <c r="E16391" s="19"/>
    </row>
    <row r="16392" spans="5:5">
      <c r="E16392" s="19"/>
    </row>
    <row r="16393" spans="5:5">
      <c r="E16393" s="19"/>
    </row>
    <row r="16394" spans="5:5">
      <c r="E16394" s="19"/>
    </row>
    <row r="16395" spans="5:5">
      <c r="E16395" s="19"/>
    </row>
    <row r="16396" spans="5:5">
      <c r="E16396" s="19"/>
    </row>
    <row r="16397" spans="5:5">
      <c r="E16397" s="19"/>
    </row>
    <row r="16398" spans="5:5">
      <c r="E16398" s="19"/>
    </row>
    <row r="16399" spans="5:5">
      <c r="E16399" s="19"/>
    </row>
    <row r="16400" spans="5:5">
      <c r="E16400" s="19"/>
    </row>
    <row r="16401" spans="5:5">
      <c r="E16401" s="19"/>
    </row>
    <row r="16402" spans="5:5">
      <c r="E16402" s="19"/>
    </row>
    <row r="16403" spans="5:5">
      <c r="E16403" s="19"/>
    </row>
    <row r="16404" spans="5:5">
      <c r="E16404" s="19"/>
    </row>
    <row r="16405" spans="5:5">
      <c r="E16405" s="19"/>
    </row>
    <row r="16406" spans="5:5">
      <c r="E16406" s="19"/>
    </row>
    <row r="16407" spans="5:5">
      <c r="E16407" s="19"/>
    </row>
    <row r="16408" spans="5:5">
      <c r="E16408" s="19"/>
    </row>
    <row r="16409" spans="5:5">
      <c r="E16409" s="19"/>
    </row>
    <row r="16410" spans="5:5">
      <c r="E16410" s="19"/>
    </row>
    <row r="16411" spans="5:5">
      <c r="E16411" s="19"/>
    </row>
    <row r="16412" spans="5:5">
      <c r="E16412" s="19"/>
    </row>
    <row r="16413" spans="5:5">
      <c r="E16413" s="19"/>
    </row>
    <row r="16414" spans="5:5">
      <c r="E16414" s="19"/>
    </row>
    <row r="16415" spans="5:5">
      <c r="E16415" s="19"/>
    </row>
    <row r="16416" spans="5:5">
      <c r="E16416" s="19"/>
    </row>
    <row r="16417" spans="5:5">
      <c r="E16417" s="19"/>
    </row>
    <row r="16418" spans="5:5">
      <c r="E16418" s="19"/>
    </row>
    <row r="16419" spans="5:5">
      <c r="E16419" s="19"/>
    </row>
    <row r="16420" spans="5:5">
      <c r="E16420" s="19"/>
    </row>
    <row r="16421" spans="5:5">
      <c r="E16421" s="19"/>
    </row>
    <row r="16422" spans="5:5">
      <c r="E16422" s="19"/>
    </row>
    <row r="16423" spans="5:5">
      <c r="E16423" s="19"/>
    </row>
    <row r="16424" spans="5:5">
      <c r="E16424" s="19"/>
    </row>
    <row r="16425" spans="5:5">
      <c r="E16425" s="19"/>
    </row>
    <row r="16426" spans="5:5">
      <c r="E16426" s="19"/>
    </row>
    <row r="16427" spans="5:5">
      <c r="E16427" s="19"/>
    </row>
    <row r="16428" spans="5:5">
      <c r="E16428" s="19"/>
    </row>
    <row r="16429" spans="5:5">
      <c r="E16429" s="19"/>
    </row>
    <row r="16430" spans="5:5">
      <c r="E16430" s="19"/>
    </row>
    <row r="16431" spans="5:5">
      <c r="E16431" s="19"/>
    </row>
    <row r="16432" spans="5:5">
      <c r="E16432" s="19"/>
    </row>
    <row r="16433" spans="5:5">
      <c r="E16433" s="19"/>
    </row>
    <row r="16434" spans="5:5">
      <c r="E16434" s="19"/>
    </row>
    <row r="16435" spans="5:5">
      <c r="E16435" s="19"/>
    </row>
    <row r="16436" spans="5:5">
      <c r="E16436" s="19"/>
    </row>
    <row r="16437" spans="5:5">
      <c r="E16437" s="19"/>
    </row>
    <row r="16438" spans="5:5">
      <c r="E16438" s="19"/>
    </row>
    <row r="16439" spans="5:5">
      <c r="E16439" s="19"/>
    </row>
    <row r="16440" spans="5:5">
      <c r="E16440" s="19"/>
    </row>
    <row r="16441" spans="5:5">
      <c r="E16441" s="19"/>
    </row>
    <row r="16442" spans="5:5">
      <c r="E16442" s="19"/>
    </row>
    <row r="16443" spans="5:5">
      <c r="E16443" s="19"/>
    </row>
    <row r="16444" spans="5:5">
      <c r="E16444" s="19"/>
    </row>
    <row r="16445" spans="5:5">
      <c r="E16445" s="19"/>
    </row>
    <row r="16446" spans="5:5">
      <c r="E16446" s="19"/>
    </row>
    <row r="16447" spans="5:5">
      <c r="E16447" s="19"/>
    </row>
    <row r="16448" spans="5:5">
      <c r="E16448" s="19"/>
    </row>
    <row r="16449" spans="5:5">
      <c r="E16449" s="19"/>
    </row>
    <row r="16450" spans="5:5">
      <c r="E16450" s="19"/>
    </row>
    <row r="16451" spans="5:5">
      <c r="E16451" s="19"/>
    </row>
    <row r="16452" spans="5:5">
      <c r="E16452" s="19"/>
    </row>
    <row r="16453" spans="5:5">
      <c r="E16453" s="19"/>
    </row>
    <row r="16454" spans="5:5">
      <c r="E16454" s="19"/>
    </row>
    <row r="16455" spans="5:5">
      <c r="E16455" s="19"/>
    </row>
    <row r="16456" spans="5:5">
      <c r="E16456" s="19"/>
    </row>
    <row r="16457" spans="5:5">
      <c r="E16457" s="19"/>
    </row>
    <row r="16458" spans="5:5">
      <c r="E16458" s="19"/>
    </row>
    <row r="16459" spans="5:5">
      <c r="E16459" s="19"/>
    </row>
    <row r="16460" spans="5:5">
      <c r="E16460" s="19"/>
    </row>
    <row r="16461" spans="5:5">
      <c r="E16461" s="19"/>
    </row>
    <row r="16462" spans="5:5">
      <c r="E16462" s="19"/>
    </row>
    <row r="16463" spans="5:5">
      <c r="E16463" s="19"/>
    </row>
    <row r="16464" spans="5:5">
      <c r="E16464" s="19"/>
    </row>
    <row r="16465" spans="5:5">
      <c r="E16465" s="19"/>
    </row>
    <row r="16466" spans="5:5">
      <c r="E16466" s="19"/>
    </row>
    <row r="16467" spans="5:5">
      <c r="E16467" s="19"/>
    </row>
    <row r="16468" spans="5:5">
      <c r="E16468" s="19"/>
    </row>
    <row r="16469" spans="5:5">
      <c r="E16469" s="19"/>
    </row>
    <row r="16470" spans="5:5">
      <c r="E16470" s="19"/>
    </row>
    <row r="16471" spans="5:5">
      <c r="E16471" s="19"/>
    </row>
    <row r="16472" spans="5:5">
      <c r="E16472" s="19"/>
    </row>
    <row r="16473" spans="5:5">
      <c r="E16473" s="19"/>
    </row>
    <row r="16474" spans="5:5">
      <c r="E16474" s="19"/>
    </row>
    <row r="16475" spans="5:5">
      <c r="E16475" s="19"/>
    </row>
    <row r="16476" spans="5:5">
      <c r="E16476" s="19"/>
    </row>
    <row r="16477" spans="5:5">
      <c r="E16477" s="19"/>
    </row>
    <row r="16478" spans="5:5">
      <c r="E16478" s="19"/>
    </row>
    <row r="16479" spans="5:5">
      <c r="E16479" s="19"/>
    </row>
    <row r="16480" spans="5:5">
      <c r="E16480" s="19"/>
    </row>
    <row r="16481" spans="5:5">
      <c r="E16481" s="19"/>
    </row>
    <row r="16482" spans="5:5">
      <c r="E16482" s="19"/>
    </row>
    <row r="16483" spans="5:5">
      <c r="E16483" s="19"/>
    </row>
    <row r="16484" spans="5:5">
      <c r="E16484" s="19"/>
    </row>
    <row r="16485" spans="5:5">
      <c r="E16485" s="19"/>
    </row>
    <row r="16486" spans="5:5">
      <c r="E16486" s="19"/>
    </row>
    <row r="16487" spans="5:5">
      <c r="E16487" s="19"/>
    </row>
    <row r="16488" spans="5:5">
      <c r="E16488" s="19"/>
    </row>
    <row r="16489" spans="5:5">
      <c r="E16489" s="19"/>
    </row>
    <row r="16490" spans="5:5">
      <c r="E16490" s="19"/>
    </row>
    <row r="16491" spans="5:5">
      <c r="E16491" s="19"/>
    </row>
    <row r="16492" spans="5:5">
      <c r="E16492" s="19"/>
    </row>
    <row r="16493" spans="5:5">
      <c r="E16493" s="19"/>
    </row>
    <row r="16494" spans="5:5">
      <c r="E16494" s="19"/>
    </row>
    <row r="16495" spans="5:5">
      <c r="E16495" s="19"/>
    </row>
    <row r="16496" spans="5:5">
      <c r="E16496" s="19"/>
    </row>
    <row r="16497" spans="5:5">
      <c r="E16497" s="19"/>
    </row>
    <row r="16498" spans="5:5">
      <c r="E16498" s="19"/>
    </row>
    <row r="16499" spans="5:5">
      <c r="E16499" s="19"/>
    </row>
    <row r="16500" spans="5:5">
      <c r="E16500" s="19"/>
    </row>
    <row r="16501" spans="5:5">
      <c r="E16501" s="19"/>
    </row>
    <row r="16502" spans="5:5">
      <c r="E16502" s="19"/>
    </row>
    <row r="16503" spans="5:5">
      <c r="E16503" s="19"/>
    </row>
    <row r="16504" spans="5:5">
      <c r="E16504" s="19"/>
    </row>
    <row r="16505" spans="5:5">
      <c r="E16505" s="19"/>
    </row>
    <row r="16506" spans="5:5">
      <c r="E16506" s="19"/>
    </row>
    <row r="16507" spans="5:5">
      <c r="E16507" s="19"/>
    </row>
    <row r="16508" spans="5:5">
      <c r="E16508" s="19"/>
    </row>
    <row r="16509" spans="5:5">
      <c r="E16509" s="19"/>
    </row>
    <row r="16510" spans="5:5">
      <c r="E16510" s="19"/>
    </row>
    <row r="16511" spans="5:5">
      <c r="E16511" s="19"/>
    </row>
    <row r="16512" spans="5:5">
      <c r="E16512" s="19"/>
    </row>
    <row r="16513" spans="5:5">
      <c r="E16513" s="19"/>
    </row>
    <row r="16514" spans="5:5">
      <c r="E16514" s="19"/>
    </row>
    <row r="16515" spans="5:5">
      <c r="E16515" s="19"/>
    </row>
    <row r="16516" spans="5:5">
      <c r="E16516" s="19"/>
    </row>
    <row r="16517" spans="5:5">
      <c r="E16517" s="19"/>
    </row>
    <row r="16518" spans="5:5">
      <c r="E16518" s="19"/>
    </row>
    <row r="16519" spans="5:5">
      <c r="E16519" s="19"/>
    </row>
    <row r="16520" spans="5:5">
      <c r="E16520" s="19"/>
    </row>
    <row r="16521" spans="5:5">
      <c r="E16521" s="19"/>
    </row>
    <row r="16522" spans="5:5">
      <c r="E16522" s="19"/>
    </row>
    <row r="16523" spans="5:5">
      <c r="E16523" s="19"/>
    </row>
    <row r="16524" spans="5:5">
      <c r="E16524" s="19"/>
    </row>
    <row r="16525" spans="5:5">
      <c r="E16525" s="19"/>
    </row>
    <row r="16526" spans="5:5">
      <c r="E16526" s="19"/>
    </row>
    <row r="16527" spans="5:5">
      <c r="E16527" s="19"/>
    </row>
    <row r="16528" spans="5:5">
      <c r="E16528" s="19"/>
    </row>
    <row r="16529" spans="5:5">
      <c r="E16529" s="19"/>
    </row>
    <row r="16530" spans="5:5">
      <c r="E16530" s="19"/>
    </row>
    <row r="16531" spans="5:5">
      <c r="E16531" s="19"/>
    </row>
    <row r="16532" spans="5:5">
      <c r="E16532" s="19"/>
    </row>
    <row r="16533" spans="5:5">
      <c r="E16533" s="19"/>
    </row>
    <row r="16534" spans="5:5">
      <c r="E16534" s="19"/>
    </row>
    <row r="16535" spans="5:5">
      <c r="E16535" s="19"/>
    </row>
    <row r="16536" spans="5:5">
      <c r="E16536" s="19"/>
    </row>
    <row r="16537" spans="5:5">
      <c r="E16537" s="19"/>
    </row>
    <row r="16538" spans="5:5">
      <c r="E16538" s="19"/>
    </row>
    <row r="16539" spans="5:5">
      <c r="E16539" s="19"/>
    </row>
    <row r="16540" spans="5:5">
      <c r="E16540" s="19"/>
    </row>
    <row r="16541" spans="5:5">
      <c r="E16541" s="19"/>
    </row>
    <row r="16542" spans="5:5">
      <c r="E16542" s="19"/>
    </row>
    <row r="16543" spans="5:5">
      <c r="E16543" s="19"/>
    </row>
    <row r="16544" spans="5:5">
      <c r="E16544" s="19"/>
    </row>
    <row r="16545" spans="5:5">
      <c r="E16545" s="19"/>
    </row>
    <row r="16546" spans="5:5">
      <c r="E16546" s="19"/>
    </row>
    <row r="16547" spans="5:5">
      <c r="E16547" s="19"/>
    </row>
    <row r="16548" spans="5:5">
      <c r="E16548" s="19"/>
    </row>
    <row r="16549" spans="5:5">
      <c r="E16549" s="19"/>
    </row>
    <row r="16550" spans="5:5">
      <c r="E16550" s="19"/>
    </row>
    <row r="16551" spans="5:5">
      <c r="E16551" s="19"/>
    </row>
    <row r="16552" spans="5:5">
      <c r="E16552" s="19"/>
    </row>
    <row r="16553" spans="5:5">
      <c r="E16553" s="19"/>
    </row>
    <row r="16554" spans="5:5">
      <c r="E16554" s="19"/>
    </row>
    <row r="16555" spans="5:5">
      <c r="E16555" s="19"/>
    </row>
    <row r="16556" spans="5:5">
      <c r="E16556" s="19"/>
    </row>
    <row r="16557" spans="5:5">
      <c r="E16557" s="19"/>
    </row>
    <row r="16558" spans="5:5">
      <c r="E16558" s="19"/>
    </row>
    <row r="16559" spans="5:5">
      <c r="E16559" s="19"/>
    </row>
    <row r="16560" spans="5:5">
      <c r="E16560" s="19"/>
    </row>
    <row r="16561" spans="5:5">
      <c r="E16561" s="19"/>
    </row>
    <row r="16562" spans="5:5">
      <c r="E16562" s="19"/>
    </row>
    <row r="16563" spans="5:5">
      <c r="E16563" s="19"/>
    </row>
    <row r="16564" spans="5:5">
      <c r="E16564" s="19"/>
    </row>
    <row r="16565" spans="5:5">
      <c r="E16565" s="19"/>
    </row>
    <row r="16566" spans="5:5">
      <c r="E16566" s="19"/>
    </row>
    <row r="16567" spans="5:5">
      <c r="E16567" s="19"/>
    </row>
    <row r="16568" spans="5:5">
      <c r="E16568" s="19"/>
    </row>
    <row r="16569" spans="5:5">
      <c r="E16569" s="19"/>
    </row>
    <row r="16570" spans="5:5">
      <c r="E16570" s="19"/>
    </row>
    <row r="16571" spans="5:5">
      <c r="E16571" s="19"/>
    </row>
    <row r="16572" spans="5:5">
      <c r="E16572" s="19"/>
    </row>
    <row r="16573" spans="5:5">
      <c r="E16573" s="19"/>
    </row>
    <row r="16574" spans="5:5">
      <c r="E16574" s="19"/>
    </row>
    <row r="16575" spans="5:5">
      <c r="E16575" s="19"/>
    </row>
    <row r="16576" spans="5:5">
      <c r="E16576" s="19"/>
    </row>
    <row r="16577" spans="5:5">
      <c r="E16577" s="19"/>
    </row>
    <row r="16578" spans="5:5">
      <c r="E16578" s="19"/>
    </row>
    <row r="16579" spans="5:5">
      <c r="E16579" s="19"/>
    </row>
    <row r="16580" spans="5:5">
      <c r="E16580" s="19"/>
    </row>
    <row r="16581" spans="5:5">
      <c r="E16581" s="19"/>
    </row>
    <row r="16582" spans="5:5">
      <c r="E16582" s="19"/>
    </row>
    <row r="16583" spans="5:5">
      <c r="E16583" s="19"/>
    </row>
    <row r="16584" spans="5:5">
      <c r="E16584" s="19"/>
    </row>
    <row r="16585" spans="5:5">
      <c r="E16585" s="19"/>
    </row>
    <row r="16586" spans="5:5">
      <c r="E16586" s="19"/>
    </row>
    <row r="16587" spans="5:5">
      <c r="E16587" s="19"/>
    </row>
    <row r="16588" spans="5:5">
      <c r="E16588" s="19"/>
    </row>
    <row r="16589" spans="5:5">
      <c r="E16589" s="19"/>
    </row>
    <row r="16590" spans="5:5">
      <c r="E16590" s="19"/>
    </row>
    <row r="16591" spans="5:5">
      <c r="E16591" s="19"/>
    </row>
    <row r="16592" spans="5:5">
      <c r="E16592" s="19"/>
    </row>
    <row r="16593" spans="5:5">
      <c r="E16593" s="19"/>
    </row>
    <row r="16594" spans="5:5">
      <c r="E16594" s="19"/>
    </row>
    <row r="16595" spans="5:5">
      <c r="E16595" s="19"/>
    </row>
    <row r="16596" spans="5:5">
      <c r="E16596" s="19"/>
    </row>
    <row r="16597" spans="5:5">
      <c r="E16597" s="19"/>
    </row>
    <row r="16598" spans="5:5">
      <c r="E16598" s="19"/>
    </row>
    <row r="16599" spans="5:5">
      <c r="E16599" s="19"/>
    </row>
    <row r="16600" spans="5:5">
      <c r="E16600" s="19"/>
    </row>
    <row r="16601" spans="5:5">
      <c r="E16601" s="19"/>
    </row>
    <row r="16602" spans="5:5">
      <c r="E16602" s="19"/>
    </row>
    <row r="16603" spans="5:5">
      <c r="E16603" s="19"/>
    </row>
    <row r="16604" spans="5:5">
      <c r="E16604" s="19"/>
    </row>
    <row r="16605" spans="5:5">
      <c r="E16605" s="19"/>
    </row>
    <row r="16606" spans="5:5">
      <c r="E16606" s="19"/>
    </row>
    <row r="16607" spans="5:5">
      <c r="E16607" s="19"/>
    </row>
    <row r="16608" spans="5:5">
      <c r="E16608" s="19"/>
    </row>
    <row r="16609" spans="5:5">
      <c r="E16609" s="19"/>
    </row>
    <row r="16610" spans="5:5">
      <c r="E16610" s="19"/>
    </row>
    <row r="16611" spans="5:5">
      <c r="E16611" s="19"/>
    </row>
    <row r="16612" spans="5:5">
      <c r="E16612" s="19"/>
    </row>
    <row r="16613" spans="5:5">
      <c r="E16613" s="19"/>
    </row>
    <row r="16614" spans="5:5">
      <c r="E16614" s="19"/>
    </row>
    <row r="16615" spans="5:5">
      <c r="E16615" s="19"/>
    </row>
    <row r="16616" spans="5:5">
      <c r="E16616" s="19"/>
    </row>
    <row r="16617" spans="5:5">
      <c r="E16617" s="19"/>
    </row>
    <row r="16618" spans="5:5">
      <c r="E16618" s="19"/>
    </row>
    <row r="16619" spans="5:5">
      <c r="E16619" s="19"/>
    </row>
    <row r="16620" spans="5:5">
      <c r="E16620" s="19"/>
    </row>
    <row r="16621" spans="5:5">
      <c r="E16621" s="19"/>
    </row>
    <row r="16622" spans="5:5">
      <c r="E16622" s="19"/>
    </row>
    <row r="16623" spans="5:5">
      <c r="E16623" s="19"/>
    </row>
    <row r="16624" spans="5:5">
      <c r="E16624" s="19"/>
    </row>
    <row r="16625" spans="5:5">
      <c r="E16625" s="19"/>
    </row>
    <row r="16626" spans="5:5">
      <c r="E16626" s="19"/>
    </row>
    <row r="16627" spans="5:5">
      <c r="E16627" s="19"/>
    </row>
    <row r="16628" spans="5:5">
      <c r="E16628" s="19"/>
    </row>
    <row r="16629" spans="5:5">
      <c r="E16629" s="19"/>
    </row>
    <row r="16630" spans="5:5">
      <c r="E16630" s="19"/>
    </row>
    <row r="16631" spans="5:5">
      <c r="E16631" s="19"/>
    </row>
    <row r="16632" spans="5:5">
      <c r="E16632" s="19"/>
    </row>
    <row r="16633" spans="5:5">
      <c r="E16633" s="19"/>
    </row>
    <row r="16634" spans="5:5">
      <c r="E16634" s="19"/>
    </row>
    <row r="16635" spans="5:5">
      <c r="E16635" s="19"/>
    </row>
    <row r="16636" spans="5:5">
      <c r="E16636" s="19"/>
    </row>
    <row r="16637" spans="5:5">
      <c r="E16637" s="19"/>
    </row>
    <row r="16638" spans="5:5">
      <c r="E16638" s="19"/>
    </row>
    <row r="16639" spans="5:5">
      <c r="E16639" s="19"/>
    </row>
    <row r="16640" spans="5:5">
      <c r="E16640" s="19"/>
    </row>
    <row r="16641" spans="5:5">
      <c r="E16641" s="19"/>
    </row>
    <row r="16642" spans="5:5">
      <c r="E16642" s="19"/>
    </row>
    <row r="16643" spans="5:5">
      <c r="E16643" s="19"/>
    </row>
    <row r="16644" spans="5:5">
      <c r="E16644" s="19"/>
    </row>
    <row r="16645" spans="5:5">
      <c r="E16645" s="19"/>
    </row>
    <row r="16646" spans="5:5">
      <c r="E16646" s="19"/>
    </row>
    <row r="16647" spans="5:5">
      <c r="E16647" s="19"/>
    </row>
    <row r="16648" spans="5:5">
      <c r="E16648" s="19"/>
    </row>
    <row r="16649" spans="5:5">
      <c r="E16649" s="19"/>
    </row>
    <row r="16650" spans="5:5">
      <c r="E16650" s="19"/>
    </row>
    <row r="16651" spans="5:5">
      <c r="E16651" s="19"/>
    </row>
    <row r="16652" spans="5:5">
      <c r="E16652" s="19"/>
    </row>
    <row r="16653" spans="5:5">
      <c r="E16653" s="19"/>
    </row>
    <row r="16654" spans="5:5">
      <c r="E16654" s="19"/>
    </row>
    <row r="16655" spans="5:5">
      <c r="E16655" s="19"/>
    </row>
    <row r="16656" spans="5:5">
      <c r="E16656" s="19"/>
    </row>
    <row r="16657" spans="5:5">
      <c r="E16657" s="19"/>
    </row>
    <row r="16658" spans="5:5">
      <c r="E16658" s="19"/>
    </row>
    <row r="16659" spans="5:5">
      <c r="E16659" s="19"/>
    </row>
    <row r="16660" spans="5:5">
      <c r="E16660" s="19"/>
    </row>
    <row r="16661" spans="5:5">
      <c r="E16661" s="19"/>
    </row>
    <row r="16662" spans="5:5">
      <c r="E16662" s="19"/>
    </row>
    <row r="16663" spans="5:5">
      <c r="E16663" s="19"/>
    </row>
    <row r="16664" spans="5:5">
      <c r="E16664" s="19"/>
    </row>
    <row r="16665" spans="5:5">
      <c r="E16665" s="19"/>
    </row>
    <row r="16666" spans="5:5">
      <c r="E16666" s="19"/>
    </row>
    <row r="16667" spans="5:5">
      <c r="E16667" s="19"/>
    </row>
    <row r="16668" spans="5:5">
      <c r="E16668" s="19"/>
    </row>
    <row r="16669" spans="5:5">
      <c r="E16669" s="19"/>
    </row>
    <row r="16670" spans="5:5">
      <c r="E16670" s="19"/>
    </row>
    <row r="16671" spans="5:5">
      <c r="E16671" s="19"/>
    </row>
    <row r="16672" spans="5:5">
      <c r="E16672" s="19"/>
    </row>
    <row r="16673" spans="5:5">
      <c r="E16673" s="19"/>
    </row>
    <row r="16674" spans="5:5">
      <c r="E16674" s="19"/>
    </row>
    <row r="16675" spans="5:5">
      <c r="E16675" s="19"/>
    </row>
    <row r="16676" spans="5:5">
      <c r="E16676" s="19"/>
    </row>
    <row r="16677" spans="5:5">
      <c r="E16677" s="19"/>
    </row>
    <row r="16678" spans="5:5">
      <c r="E16678" s="19"/>
    </row>
    <row r="16679" spans="5:5">
      <c r="E16679" s="19"/>
    </row>
    <row r="16680" spans="5:5">
      <c r="E16680" s="19"/>
    </row>
    <row r="16681" spans="5:5">
      <c r="E16681" s="19"/>
    </row>
    <row r="16682" spans="5:5">
      <c r="E16682" s="19"/>
    </row>
    <row r="16683" spans="5:5">
      <c r="E16683" s="19"/>
    </row>
    <row r="16684" spans="5:5">
      <c r="E16684" s="19"/>
    </row>
    <row r="16685" spans="5:5">
      <c r="E16685" s="19"/>
    </row>
    <row r="16686" spans="5:5">
      <c r="E16686" s="19"/>
    </row>
    <row r="16687" spans="5:5">
      <c r="E16687" s="19"/>
    </row>
    <row r="16688" spans="5:5">
      <c r="E16688" s="19"/>
    </row>
    <row r="16689" spans="5:5">
      <c r="E16689" s="19"/>
    </row>
    <row r="16690" spans="5:5">
      <c r="E16690" s="19"/>
    </row>
    <row r="16691" spans="5:5">
      <c r="E16691" s="19"/>
    </row>
    <row r="16692" spans="5:5">
      <c r="E16692" s="19"/>
    </row>
    <row r="16693" spans="5:5">
      <c r="E16693" s="19"/>
    </row>
    <row r="16694" spans="5:5">
      <c r="E16694" s="19"/>
    </row>
    <row r="16695" spans="5:5">
      <c r="E16695" s="19"/>
    </row>
    <row r="16696" spans="5:5">
      <c r="E16696" s="19"/>
    </row>
    <row r="16697" spans="5:5">
      <c r="E16697" s="19"/>
    </row>
    <row r="16698" spans="5:5">
      <c r="E16698" s="19"/>
    </row>
    <row r="16699" spans="5:5">
      <c r="E16699" s="19"/>
    </row>
    <row r="16700" spans="5:5">
      <c r="E16700" s="19"/>
    </row>
    <row r="16701" spans="5:5">
      <c r="E16701" s="19"/>
    </row>
    <row r="16702" spans="5:5">
      <c r="E16702" s="19"/>
    </row>
    <row r="16703" spans="5:5">
      <c r="E16703" s="19"/>
    </row>
    <row r="16704" spans="5:5">
      <c r="E16704" s="19"/>
    </row>
    <row r="16705" spans="5:5">
      <c r="E16705" s="19"/>
    </row>
    <row r="16706" spans="5:5">
      <c r="E16706" s="19"/>
    </row>
    <row r="16707" spans="5:5">
      <c r="E16707" s="19"/>
    </row>
    <row r="16708" spans="5:5">
      <c r="E16708" s="19"/>
    </row>
    <row r="16709" spans="5:5">
      <c r="E16709" s="19"/>
    </row>
    <row r="16710" spans="5:5">
      <c r="E16710" s="19"/>
    </row>
    <row r="16711" spans="5:5">
      <c r="E16711" s="19"/>
    </row>
    <row r="16712" spans="5:5">
      <c r="E16712" s="19"/>
    </row>
    <row r="16713" spans="5:5">
      <c r="E16713" s="19"/>
    </row>
    <row r="16714" spans="5:5">
      <c r="E16714" s="19"/>
    </row>
    <row r="16715" spans="5:5">
      <c r="E16715" s="19"/>
    </row>
    <row r="16716" spans="5:5">
      <c r="E16716" s="19"/>
    </row>
    <row r="16717" spans="5:5">
      <c r="E16717" s="19"/>
    </row>
    <row r="16718" spans="5:5">
      <c r="E16718" s="19"/>
    </row>
    <row r="16719" spans="5:5">
      <c r="E16719" s="19"/>
    </row>
    <row r="16720" spans="5:5">
      <c r="E16720" s="19"/>
    </row>
    <row r="16721" spans="5:5">
      <c r="E16721" s="19"/>
    </row>
    <row r="16722" spans="5:5">
      <c r="E16722" s="19"/>
    </row>
    <row r="16723" spans="5:5">
      <c r="E16723" s="19"/>
    </row>
    <row r="16724" spans="5:5">
      <c r="E16724" s="19"/>
    </row>
    <row r="16725" spans="5:5">
      <c r="E16725" s="19"/>
    </row>
    <row r="16726" spans="5:5">
      <c r="E16726" s="19"/>
    </row>
    <row r="16727" spans="5:5">
      <c r="E16727" s="19"/>
    </row>
    <row r="16728" spans="5:5">
      <c r="E16728" s="19"/>
    </row>
    <row r="16729" spans="5:5">
      <c r="E16729" s="19"/>
    </row>
    <row r="16730" spans="5:5">
      <c r="E16730" s="19"/>
    </row>
    <row r="16731" spans="5:5">
      <c r="E16731" s="19"/>
    </row>
    <row r="16732" spans="5:5">
      <c r="E16732" s="19"/>
    </row>
    <row r="16733" spans="5:5">
      <c r="E16733" s="19"/>
    </row>
    <row r="16734" spans="5:5">
      <c r="E16734" s="19"/>
    </row>
    <row r="16735" spans="5:5">
      <c r="E16735" s="19"/>
    </row>
    <row r="16736" spans="5:5">
      <c r="E16736" s="19"/>
    </row>
    <row r="16737" spans="5:5">
      <c r="E16737" s="19"/>
    </row>
    <row r="16738" spans="5:5">
      <c r="E16738" s="19"/>
    </row>
    <row r="16739" spans="5:5">
      <c r="E16739" s="19"/>
    </row>
    <row r="16740" spans="5:5">
      <c r="E16740" s="19"/>
    </row>
    <row r="16741" spans="5:5">
      <c r="E16741" s="19"/>
    </row>
    <row r="16742" spans="5:5">
      <c r="E16742" s="19"/>
    </row>
    <row r="16743" spans="5:5">
      <c r="E16743" s="19"/>
    </row>
    <row r="16744" spans="5:5">
      <c r="E16744" s="19"/>
    </row>
    <row r="16745" spans="5:5">
      <c r="E16745" s="19"/>
    </row>
    <row r="16746" spans="5:5">
      <c r="E16746" s="19"/>
    </row>
    <row r="16747" spans="5:5">
      <c r="E16747" s="19"/>
    </row>
    <row r="16748" spans="5:5">
      <c r="E16748" s="19"/>
    </row>
    <row r="16749" spans="5:5">
      <c r="E16749" s="19"/>
    </row>
    <row r="16750" spans="5:5">
      <c r="E16750" s="19"/>
    </row>
    <row r="16751" spans="5:5">
      <c r="E16751" s="19"/>
    </row>
    <row r="16752" spans="5:5">
      <c r="E16752" s="19"/>
    </row>
    <row r="16753" spans="5:5">
      <c r="E16753" s="19"/>
    </row>
    <row r="16754" spans="5:5">
      <c r="E16754" s="19"/>
    </row>
    <row r="16755" spans="5:5">
      <c r="E16755" s="19"/>
    </row>
    <row r="16756" spans="5:5">
      <c r="E16756" s="19"/>
    </row>
    <row r="16757" spans="5:5">
      <c r="E16757" s="19"/>
    </row>
    <row r="16758" spans="5:5">
      <c r="E16758" s="19"/>
    </row>
    <row r="16759" spans="5:5">
      <c r="E16759" s="19"/>
    </row>
    <row r="16760" spans="5:5">
      <c r="E16760" s="19"/>
    </row>
    <row r="16761" spans="5:5">
      <c r="E16761" s="19"/>
    </row>
    <row r="16762" spans="5:5">
      <c r="E16762" s="19"/>
    </row>
    <row r="16763" spans="5:5">
      <c r="E16763" s="19"/>
    </row>
    <row r="16764" spans="5:5">
      <c r="E16764" s="19"/>
    </row>
    <row r="16765" spans="5:5">
      <c r="E16765" s="19"/>
    </row>
    <row r="16766" spans="5:5">
      <c r="E16766" s="19"/>
    </row>
    <row r="16767" spans="5:5">
      <c r="E16767" s="19"/>
    </row>
    <row r="16768" spans="5:5">
      <c r="E16768" s="19"/>
    </row>
    <row r="16769" spans="5:5">
      <c r="E16769" s="19"/>
    </row>
    <row r="16770" spans="5:5">
      <c r="E16770" s="19"/>
    </row>
    <row r="16771" spans="5:5">
      <c r="E16771" s="19"/>
    </row>
    <row r="16772" spans="5:5">
      <c r="E16772" s="19"/>
    </row>
    <row r="16773" spans="5:5">
      <c r="E16773" s="19"/>
    </row>
    <row r="16774" spans="5:5">
      <c r="E16774" s="19"/>
    </row>
    <row r="16775" spans="5:5">
      <c r="E16775" s="19"/>
    </row>
    <row r="16776" spans="5:5">
      <c r="E16776" s="19"/>
    </row>
    <row r="16777" spans="5:5">
      <c r="E16777" s="19"/>
    </row>
    <row r="16778" spans="5:5">
      <c r="E16778" s="19"/>
    </row>
    <row r="16779" spans="5:5">
      <c r="E16779" s="19"/>
    </row>
    <row r="16780" spans="5:5">
      <c r="E16780" s="19"/>
    </row>
    <row r="16781" spans="5:5">
      <c r="E16781" s="19"/>
    </row>
    <row r="16782" spans="5:5">
      <c r="E16782" s="19"/>
    </row>
    <row r="16783" spans="5:5">
      <c r="E16783" s="19"/>
    </row>
    <row r="16784" spans="5:5">
      <c r="E16784" s="19"/>
    </row>
    <row r="16785" spans="5:5">
      <c r="E16785" s="19"/>
    </row>
    <row r="16786" spans="5:5">
      <c r="E16786" s="19"/>
    </row>
    <row r="16787" spans="5:5">
      <c r="E16787" s="19"/>
    </row>
    <row r="16788" spans="5:5">
      <c r="E16788" s="19"/>
    </row>
    <row r="16789" spans="5:5">
      <c r="E16789" s="19"/>
    </row>
    <row r="16790" spans="5:5">
      <c r="E16790" s="19"/>
    </row>
    <row r="16791" spans="5:5">
      <c r="E16791" s="19"/>
    </row>
    <row r="16792" spans="5:5">
      <c r="E16792" s="19"/>
    </row>
    <row r="16793" spans="5:5">
      <c r="E16793" s="19"/>
    </row>
    <row r="16794" spans="5:5">
      <c r="E16794" s="19"/>
    </row>
    <row r="16795" spans="5:5">
      <c r="E16795" s="19"/>
    </row>
    <row r="16796" spans="5:5">
      <c r="E16796" s="19"/>
    </row>
    <row r="16797" spans="5:5">
      <c r="E16797" s="19"/>
    </row>
    <row r="16798" spans="5:5">
      <c r="E16798" s="19"/>
    </row>
    <row r="16799" spans="5:5">
      <c r="E16799" s="19"/>
    </row>
    <row r="16800" spans="5:5">
      <c r="E16800" s="19"/>
    </row>
    <row r="16801" spans="5:5">
      <c r="E16801" s="19"/>
    </row>
    <row r="16802" spans="5:5">
      <c r="E16802" s="19"/>
    </row>
    <row r="16803" spans="5:5">
      <c r="E16803" s="19"/>
    </row>
    <row r="16804" spans="5:5">
      <c r="E16804" s="19"/>
    </row>
    <row r="16805" spans="5:5">
      <c r="E16805" s="19"/>
    </row>
    <row r="16806" spans="5:5">
      <c r="E16806" s="19"/>
    </row>
    <row r="16807" spans="5:5">
      <c r="E16807" s="19"/>
    </row>
    <row r="16808" spans="5:5">
      <c r="E16808" s="19"/>
    </row>
    <row r="16809" spans="5:5">
      <c r="E16809" s="19"/>
    </row>
    <row r="16810" spans="5:5">
      <c r="E16810" s="19"/>
    </row>
    <row r="16811" spans="5:5">
      <c r="E16811" s="19"/>
    </row>
    <row r="16812" spans="5:5">
      <c r="E16812" s="19"/>
    </row>
    <row r="16813" spans="5:5">
      <c r="E16813" s="19"/>
    </row>
    <row r="16814" spans="5:5">
      <c r="E16814" s="19"/>
    </row>
    <row r="16815" spans="5:5">
      <c r="E16815" s="19"/>
    </row>
    <row r="16816" spans="5:5">
      <c r="E16816" s="19"/>
    </row>
    <row r="16817" spans="5:5">
      <c r="E16817" s="19"/>
    </row>
    <row r="16818" spans="5:5">
      <c r="E16818" s="19"/>
    </row>
    <row r="16819" spans="5:5">
      <c r="E16819" s="19"/>
    </row>
    <row r="16820" spans="5:5">
      <c r="E16820" s="19"/>
    </row>
    <row r="16821" spans="5:5">
      <c r="E16821" s="19"/>
    </row>
    <row r="16822" spans="5:5">
      <c r="E16822" s="19"/>
    </row>
    <row r="16823" spans="5:5">
      <c r="E16823" s="19"/>
    </row>
    <row r="16824" spans="5:5">
      <c r="E16824" s="19"/>
    </row>
    <row r="16825" spans="5:5">
      <c r="E16825" s="19"/>
    </row>
    <row r="16826" spans="5:5">
      <c r="E16826" s="19"/>
    </row>
    <row r="16827" spans="5:5">
      <c r="E16827" s="19"/>
    </row>
    <row r="16828" spans="5:5">
      <c r="E16828" s="19"/>
    </row>
    <row r="16829" spans="5:5">
      <c r="E16829" s="19"/>
    </row>
    <row r="16830" spans="5:5">
      <c r="E16830" s="19"/>
    </row>
    <row r="16831" spans="5:5">
      <c r="E16831" s="19"/>
    </row>
    <row r="16832" spans="5:5">
      <c r="E16832" s="19"/>
    </row>
    <row r="16833" spans="5:5">
      <c r="E16833" s="19"/>
    </row>
    <row r="16834" spans="5:5">
      <c r="E16834" s="19"/>
    </row>
    <row r="16835" spans="5:5">
      <c r="E16835" s="19"/>
    </row>
    <row r="16836" spans="5:5">
      <c r="E16836" s="19"/>
    </row>
    <row r="16837" spans="5:5">
      <c r="E16837" s="19"/>
    </row>
    <row r="16838" spans="5:5">
      <c r="E16838" s="19"/>
    </row>
    <row r="16839" spans="5:5">
      <c r="E16839" s="19"/>
    </row>
    <row r="16840" spans="5:5">
      <c r="E16840" s="19"/>
    </row>
    <row r="16841" spans="5:5">
      <c r="E16841" s="19"/>
    </row>
    <row r="16842" spans="5:5">
      <c r="E16842" s="19"/>
    </row>
    <row r="16843" spans="5:5">
      <c r="E16843" s="19"/>
    </row>
    <row r="16844" spans="5:5">
      <c r="E16844" s="19"/>
    </row>
    <row r="16845" spans="5:5">
      <c r="E16845" s="19"/>
    </row>
    <row r="16846" spans="5:5">
      <c r="E16846" s="19"/>
    </row>
    <row r="16847" spans="5:5">
      <c r="E16847" s="19"/>
    </row>
    <row r="16848" spans="5:5">
      <c r="E16848" s="19"/>
    </row>
    <row r="16849" spans="5:5">
      <c r="E16849" s="19"/>
    </row>
    <row r="16850" spans="5:5">
      <c r="E16850" s="19"/>
    </row>
    <row r="16851" spans="5:5">
      <c r="E16851" s="19"/>
    </row>
    <row r="16852" spans="5:5">
      <c r="E16852" s="19"/>
    </row>
    <row r="16853" spans="5:5">
      <c r="E16853" s="19"/>
    </row>
    <row r="16854" spans="5:5">
      <c r="E16854" s="19"/>
    </row>
    <row r="16855" spans="5:5">
      <c r="E16855" s="19"/>
    </row>
    <row r="16856" spans="5:5">
      <c r="E16856" s="19"/>
    </row>
    <row r="16857" spans="5:5">
      <c r="E16857" s="19"/>
    </row>
    <row r="16858" spans="5:5">
      <c r="E16858" s="19"/>
    </row>
    <row r="16859" spans="5:5">
      <c r="E16859" s="19"/>
    </row>
    <row r="16860" spans="5:5">
      <c r="E16860" s="19"/>
    </row>
    <row r="16861" spans="5:5">
      <c r="E16861" s="19"/>
    </row>
    <row r="16862" spans="5:5">
      <c r="E16862" s="19"/>
    </row>
    <row r="16863" spans="5:5">
      <c r="E16863" s="19"/>
    </row>
    <row r="16864" spans="5:5">
      <c r="E16864" s="19"/>
    </row>
    <row r="16865" spans="5:5">
      <c r="E16865" s="19"/>
    </row>
    <row r="16866" spans="5:5">
      <c r="E16866" s="19"/>
    </row>
    <row r="16867" spans="5:5">
      <c r="E16867" s="19"/>
    </row>
    <row r="16868" spans="5:5">
      <c r="E16868" s="19"/>
    </row>
    <row r="16869" spans="5:5">
      <c r="E16869" s="19"/>
    </row>
    <row r="16870" spans="5:5">
      <c r="E16870" s="19"/>
    </row>
    <row r="16871" spans="5:5">
      <c r="E16871" s="19"/>
    </row>
    <row r="16872" spans="5:5">
      <c r="E16872" s="19"/>
    </row>
    <row r="16873" spans="5:5">
      <c r="E16873" s="19"/>
    </row>
    <row r="16874" spans="5:5">
      <c r="E16874" s="19"/>
    </row>
    <row r="16875" spans="5:5">
      <c r="E16875" s="19"/>
    </row>
    <row r="16876" spans="5:5">
      <c r="E16876" s="19"/>
    </row>
    <row r="16877" spans="5:5">
      <c r="E16877" s="19"/>
    </row>
    <row r="16878" spans="5:5">
      <c r="E16878" s="19"/>
    </row>
    <row r="16879" spans="5:5">
      <c r="E16879" s="19"/>
    </row>
    <row r="16880" spans="5:5">
      <c r="E16880" s="19"/>
    </row>
    <row r="16881" spans="5:5">
      <c r="E16881" s="19"/>
    </row>
    <row r="16882" spans="5:5">
      <c r="E16882" s="19"/>
    </row>
    <row r="16883" spans="5:5">
      <c r="E16883" s="19"/>
    </row>
    <row r="16884" spans="5:5">
      <c r="E16884" s="19"/>
    </row>
    <row r="16885" spans="5:5">
      <c r="E16885" s="19"/>
    </row>
    <row r="16886" spans="5:5">
      <c r="E16886" s="19"/>
    </row>
    <row r="16887" spans="5:5">
      <c r="E16887" s="19"/>
    </row>
    <row r="16888" spans="5:5">
      <c r="E16888" s="19"/>
    </row>
    <row r="16889" spans="5:5">
      <c r="E16889" s="19"/>
    </row>
    <row r="16890" spans="5:5">
      <c r="E16890" s="19"/>
    </row>
    <row r="16891" spans="5:5">
      <c r="E16891" s="19"/>
    </row>
    <row r="16892" spans="5:5">
      <c r="E16892" s="19"/>
    </row>
    <row r="16893" spans="5:5">
      <c r="E16893" s="19"/>
    </row>
    <row r="16894" spans="5:5">
      <c r="E16894" s="19"/>
    </row>
    <row r="16895" spans="5:5">
      <c r="E16895" s="19"/>
    </row>
    <row r="16896" spans="5:5">
      <c r="E16896" s="19"/>
    </row>
    <row r="16897" spans="5:5">
      <c r="E16897" s="19"/>
    </row>
    <row r="16898" spans="5:5">
      <c r="E16898" s="19"/>
    </row>
    <row r="16899" spans="5:5">
      <c r="E16899" s="19"/>
    </row>
    <row r="16900" spans="5:5">
      <c r="E16900" s="19"/>
    </row>
    <row r="16901" spans="5:5">
      <c r="E16901" s="19"/>
    </row>
    <row r="16902" spans="5:5">
      <c r="E16902" s="19"/>
    </row>
    <row r="16903" spans="5:5">
      <c r="E16903" s="19"/>
    </row>
    <row r="16904" spans="5:5">
      <c r="E16904" s="19"/>
    </row>
    <row r="16905" spans="5:5">
      <c r="E16905" s="19"/>
    </row>
    <row r="16906" spans="5:5">
      <c r="E16906" s="19"/>
    </row>
    <row r="16907" spans="5:5">
      <c r="E16907" s="19"/>
    </row>
    <row r="16908" spans="5:5">
      <c r="E16908" s="19"/>
    </row>
    <row r="16909" spans="5:5">
      <c r="E16909" s="19"/>
    </row>
    <row r="16910" spans="5:5">
      <c r="E16910" s="19"/>
    </row>
    <row r="16911" spans="5:5">
      <c r="E16911" s="19"/>
    </row>
    <row r="16912" spans="5:5">
      <c r="E16912" s="19"/>
    </row>
    <row r="16913" spans="5:5">
      <c r="E16913" s="19"/>
    </row>
    <row r="16914" spans="5:5">
      <c r="E16914" s="19"/>
    </row>
    <row r="16915" spans="5:5">
      <c r="E16915" s="19"/>
    </row>
    <row r="16916" spans="5:5">
      <c r="E16916" s="19"/>
    </row>
    <row r="16917" spans="5:5">
      <c r="E16917" s="19"/>
    </row>
    <row r="16918" spans="5:5">
      <c r="E16918" s="19"/>
    </row>
    <row r="16919" spans="5:5">
      <c r="E16919" s="19"/>
    </row>
    <row r="16920" spans="5:5">
      <c r="E16920" s="19"/>
    </row>
    <row r="16921" spans="5:5">
      <c r="E16921" s="19"/>
    </row>
    <row r="16922" spans="5:5">
      <c r="E16922" s="19"/>
    </row>
    <row r="16923" spans="5:5">
      <c r="E16923" s="19"/>
    </row>
    <row r="16924" spans="5:5">
      <c r="E16924" s="19"/>
    </row>
    <row r="16925" spans="5:5">
      <c r="E16925" s="19"/>
    </row>
    <row r="16926" spans="5:5">
      <c r="E16926" s="19"/>
    </row>
    <row r="16927" spans="5:5">
      <c r="E16927" s="19"/>
    </row>
    <row r="16928" spans="5:5">
      <c r="E16928" s="19"/>
    </row>
    <row r="16929" spans="5:5">
      <c r="E16929" s="19"/>
    </row>
    <row r="16930" spans="5:5">
      <c r="E16930" s="19"/>
    </row>
    <row r="16931" spans="5:5">
      <c r="E16931" s="19"/>
    </row>
    <row r="16932" spans="5:5">
      <c r="E16932" s="19"/>
    </row>
    <row r="16933" spans="5:5">
      <c r="E16933" s="19"/>
    </row>
    <row r="16934" spans="5:5">
      <c r="E16934" s="19"/>
    </row>
    <row r="16935" spans="5:5">
      <c r="E16935" s="19"/>
    </row>
    <row r="16936" spans="5:5">
      <c r="E16936" s="19"/>
    </row>
    <row r="16937" spans="5:5">
      <c r="E16937" s="19"/>
    </row>
    <row r="16938" spans="5:5">
      <c r="E16938" s="19"/>
    </row>
    <row r="16939" spans="5:5">
      <c r="E16939" s="19"/>
    </row>
    <row r="16940" spans="5:5">
      <c r="E16940" s="19"/>
    </row>
    <row r="16941" spans="5:5">
      <c r="E16941" s="19"/>
    </row>
    <row r="16942" spans="5:5">
      <c r="E16942" s="19"/>
    </row>
    <row r="16943" spans="5:5">
      <c r="E16943" s="19"/>
    </row>
    <row r="16944" spans="5:5">
      <c r="E16944" s="19"/>
    </row>
    <row r="16945" spans="5:5">
      <c r="E16945" s="19"/>
    </row>
    <row r="16946" spans="5:5">
      <c r="E16946" s="19"/>
    </row>
    <row r="16947" spans="5:5">
      <c r="E16947" s="19"/>
    </row>
    <row r="16948" spans="5:5">
      <c r="E16948" s="19"/>
    </row>
    <row r="16949" spans="5:5">
      <c r="E16949" s="19"/>
    </row>
    <row r="16950" spans="5:5">
      <c r="E16950" s="19"/>
    </row>
    <row r="16951" spans="5:5">
      <c r="E16951" s="19"/>
    </row>
    <row r="16952" spans="5:5">
      <c r="E16952" s="19"/>
    </row>
    <row r="16953" spans="5:5">
      <c r="E16953" s="19"/>
    </row>
    <row r="16954" spans="5:5">
      <c r="E16954" s="19"/>
    </row>
    <row r="16955" spans="5:5">
      <c r="E16955" s="19"/>
    </row>
    <row r="16956" spans="5:5">
      <c r="E16956" s="19"/>
    </row>
    <row r="16957" spans="5:5">
      <c r="E16957" s="19"/>
    </row>
    <row r="16958" spans="5:5">
      <c r="E16958" s="19"/>
    </row>
    <row r="16959" spans="5:5">
      <c r="E16959" s="19"/>
    </row>
    <row r="16960" spans="5:5">
      <c r="E16960" s="19"/>
    </row>
    <row r="16961" spans="5:5">
      <c r="E16961" s="19"/>
    </row>
    <row r="16962" spans="5:5">
      <c r="E16962" s="19"/>
    </row>
    <row r="16963" spans="5:5">
      <c r="E16963" s="19"/>
    </row>
    <row r="16964" spans="5:5">
      <c r="E16964" s="19"/>
    </row>
    <row r="16965" spans="5:5">
      <c r="E16965" s="19"/>
    </row>
    <row r="16966" spans="5:5">
      <c r="E16966" s="19"/>
    </row>
    <row r="16967" spans="5:5">
      <c r="E16967" s="19"/>
    </row>
    <row r="16968" spans="5:5">
      <c r="E16968" s="19"/>
    </row>
    <row r="16969" spans="5:5">
      <c r="E16969" s="19"/>
    </row>
    <row r="16970" spans="5:5">
      <c r="E16970" s="19"/>
    </row>
    <row r="16971" spans="5:5">
      <c r="E16971" s="19"/>
    </row>
    <row r="16972" spans="5:5">
      <c r="E16972" s="19"/>
    </row>
    <row r="16973" spans="5:5">
      <c r="E16973" s="19"/>
    </row>
    <row r="16974" spans="5:5">
      <c r="E16974" s="19"/>
    </row>
    <row r="16975" spans="5:5">
      <c r="E16975" s="19"/>
    </row>
    <row r="16976" spans="5:5">
      <c r="E16976" s="19"/>
    </row>
    <row r="16977" spans="5:5">
      <c r="E16977" s="19"/>
    </row>
    <row r="16978" spans="5:5">
      <c r="E16978" s="19"/>
    </row>
    <row r="16979" spans="5:5">
      <c r="E16979" s="19"/>
    </row>
    <row r="16980" spans="5:5">
      <c r="E16980" s="19"/>
    </row>
    <row r="16981" spans="5:5">
      <c r="E16981" s="19"/>
    </row>
    <row r="16982" spans="5:5">
      <c r="E16982" s="19"/>
    </row>
    <row r="16983" spans="5:5">
      <c r="E16983" s="19"/>
    </row>
    <row r="16984" spans="5:5">
      <c r="E16984" s="19"/>
    </row>
    <row r="16985" spans="5:5">
      <c r="E16985" s="19"/>
    </row>
    <row r="16986" spans="5:5">
      <c r="E16986" s="19"/>
    </row>
    <row r="16987" spans="5:5">
      <c r="E16987" s="19"/>
    </row>
    <row r="16988" spans="5:5">
      <c r="E16988" s="19"/>
    </row>
    <row r="16989" spans="5:5">
      <c r="E16989" s="19"/>
    </row>
    <row r="16990" spans="5:5">
      <c r="E16990" s="19"/>
    </row>
    <row r="16991" spans="5:5">
      <c r="E16991" s="19"/>
    </row>
    <row r="16992" spans="5:5">
      <c r="E16992" s="19"/>
    </row>
    <row r="16993" spans="5:5">
      <c r="E16993" s="19"/>
    </row>
    <row r="16994" spans="5:5">
      <c r="E16994" s="19"/>
    </row>
    <row r="16995" spans="5:5">
      <c r="E16995" s="19"/>
    </row>
    <row r="16996" spans="5:5">
      <c r="E16996" s="19"/>
    </row>
    <row r="16997" spans="5:5">
      <c r="E16997" s="19"/>
    </row>
    <row r="16998" spans="5:5">
      <c r="E16998" s="19"/>
    </row>
    <row r="16999" spans="5:5">
      <c r="E16999" s="19"/>
    </row>
    <row r="17000" spans="5:5">
      <c r="E17000" s="19"/>
    </row>
    <row r="17001" spans="5:5">
      <c r="E17001" s="19"/>
    </row>
    <row r="17002" spans="5:5">
      <c r="E17002" s="19"/>
    </row>
    <row r="17003" spans="5:5">
      <c r="E17003" s="19"/>
    </row>
    <row r="17004" spans="5:5">
      <c r="E17004" s="19"/>
    </row>
    <row r="17005" spans="5:5">
      <c r="E17005" s="19"/>
    </row>
    <row r="17006" spans="5:5">
      <c r="E17006" s="19"/>
    </row>
    <row r="17007" spans="5:5">
      <c r="E17007" s="19"/>
    </row>
    <row r="17008" spans="5:5">
      <c r="E17008" s="19"/>
    </row>
    <row r="17009" spans="5:5">
      <c r="E17009" s="19"/>
    </row>
    <row r="17010" spans="5:5">
      <c r="E17010" s="19"/>
    </row>
    <row r="17011" spans="5:5">
      <c r="E17011" s="19"/>
    </row>
    <row r="17012" spans="5:5">
      <c r="E17012" s="19"/>
    </row>
    <row r="17013" spans="5:5">
      <c r="E17013" s="19"/>
    </row>
    <row r="17014" spans="5:5">
      <c r="E17014" s="19"/>
    </row>
    <row r="17015" spans="5:5">
      <c r="E17015" s="19"/>
    </row>
    <row r="17016" spans="5:5">
      <c r="E17016" s="19"/>
    </row>
    <row r="17017" spans="5:5">
      <c r="E17017" s="19"/>
    </row>
    <row r="17018" spans="5:5">
      <c r="E17018" s="19"/>
    </row>
    <row r="17019" spans="5:5">
      <c r="E17019" s="19"/>
    </row>
    <row r="17020" spans="5:5">
      <c r="E17020" s="19"/>
    </row>
    <row r="17021" spans="5:5">
      <c r="E17021" s="19"/>
    </row>
    <row r="17022" spans="5:5">
      <c r="E17022" s="19"/>
    </row>
    <row r="17023" spans="5:5">
      <c r="E17023" s="19"/>
    </row>
    <row r="17024" spans="5:5">
      <c r="E17024" s="19"/>
    </row>
    <row r="17025" spans="5:5">
      <c r="E17025" s="19"/>
    </row>
    <row r="17026" spans="5:5">
      <c r="E17026" s="19"/>
    </row>
    <row r="17027" spans="5:5">
      <c r="E17027" s="19"/>
    </row>
    <row r="17028" spans="5:5">
      <c r="E17028" s="19"/>
    </row>
    <row r="17029" spans="5:5">
      <c r="E17029" s="19"/>
    </row>
    <row r="17030" spans="5:5">
      <c r="E17030" s="19"/>
    </row>
    <row r="17031" spans="5:5">
      <c r="E17031" s="19"/>
    </row>
    <row r="17032" spans="5:5">
      <c r="E17032" s="19"/>
    </row>
    <row r="17033" spans="5:5">
      <c r="E17033" s="19"/>
    </row>
    <row r="17034" spans="5:5">
      <c r="E17034" s="19"/>
    </row>
    <row r="17035" spans="5:5">
      <c r="E17035" s="19"/>
    </row>
    <row r="17036" spans="5:5">
      <c r="E17036" s="19"/>
    </row>
    <row r="17037" spans="5:5">
      <c r="E17037" s="19"/>
    </row>
    <row r="17038" spans="5:5">
      <c r="E17038" s="19"/>
    </row>
    <row r="17039" spans="5:5">
      <c r="E17039" s="19"/>
    </row>
    <row r="17040" spans="5:5">
      <c r="E17040" s="19"/>
    </row>
    <row r="17041" spans="5:5">
      <c r="E17041" s="19"/>
    </row>
    <row r="17042" spans="5:5">
      <c r="E17042" s="19"/>
    </row>
    <row r="17043" spans="5:5">
      <c r="E17043" s="19"/>
    </row>
    <row r="17044" spans="5:5">
      <c r="E17044" s="19"/>
    </row>
    <row r="17045" spans="5:5">
      <c r="E17045" s="19"/>
    </row>
    <row r="17046" spans="5:5">
      <c r="E17046" s="19"/>
    </row>
    <row r="17047" spans="5:5">
      <c r="E17047" s="19"/>
    </row>
    <row r="17048" spans="5:5">
      <c r="E17048" s="19"/>
    </row>
    <row r="17049" spans="5:5">
      <c r="E17049" s="19"/>
    </row>
    <row r="17050" spans="5:5">
      <c r="E17050" s="19"/>
    </row>
    <row r="17051" spans="5:5">
      <c r="E17051" s="19"/>
    </row>
    <row r="17052" spans="5:5">
      <c r="E17052" s="19"/>
    </row>
    <row r="17053" spans="5:5">
      <c r="E17053" s="19"/>
    </row>
    <row r="17054" spans="5:5">
      <c r="E17054" s="19"/>
    </row>
    <row r="17055" spans="5:5">
      <c r="E17055" s="19"/>
    </row>
    <row r="17056" spans="5:5">
      <c r="E17056" s="19"/>
    </row>
    <row r="17057" spans="5:5">
      <c r="E17057" s="19"/>
    </row>
    <row r="17058" spans="5:5">
      <c r="E17058" s="19"/>
    </row>
    <row r="17059" spans="5:5">
      <c r="E17059" s="19"/>
    </row>
    <row r="17060" spans="5:5">
      <c r="E17060" s="19"/>
    </row>
    <row r="17061" spans="5:5">
      <c r="E17061" s="19"/>
    </row>
    <row r="17062" spans="5:5">
      <c r="E17062" s="19"/>
    </row>
    <row r="17063" spans="5:5">
      <c r="E17063" s="19"/>
    </row>
    <row r="17064" spans="5:5">
      <c r="E17064" s="19"/>
    </row>
    <row r="17065" spans="5:5">
      <c r="E17065" s="19"/>
    </row>
    <row r="17066" spans="5:5">
      <c r="E17066" s="19"/>
    </row>
    <row r="17067" spans="5:5">
      <c r="E17067" s="19"/>
    </row>
    <row r="17068" spans="5:5">
      <c r="E17068" s="19"/>
    </row>
    <row r="17069" spans="5:5">
      <c r="E17069" s="19"/>
    </row>
    <row r="17070" spans="5:5">
      <c r="E17070" s="19"/>
    </row>
    <row r="17071" spans="5:5">
      <c r="E17071" s="19"/>
    </row>
    <row r="17072" spans="5:5">
      <c r="E17072" s="19"/>
    </row>
    <row r="17073" spans="5:5">
      <c r="E17073" s="19"/>
    </row>
    <row r="17074" spans="5:5">
      <c r="E17074" s="19"/>
    </row>
    <row r="17075" spans="5:5">
      <c r="E17075" s="19"/>
    </row>
    <row r="17076" spans="5:5">
      <c r="E17076" s="19"/>
    </row>
    <row r="17077" spans="5:5">
      <c r="E17077" s="19"/>
    </row>
    <row r="17078" spans="5:5">
      <c r="E17078" s="19"/>
    </row>
    <row r="17079" spans="5:5">
      <c r="E17079" s="19"/>
    </row>
    <row r="17080" spans="5:5">
      <c r="E17080" s="19"/>
    </row>
    <row r="17081" spans="5:5">
      <c r="E17081" s="19"/>
    </row>
    <row r="17082" spans="5:5">
      <c r="E17082" s="19"/>
    </row>
    <row r="17083" spans="5:5">
      <c r="E17083" s="19"/>
    </row>
    <row r="17084" spans="5:5">
      <c r="E17084" s="19"/>
    </row>
    <row r="17085" spans="5:5">
      <c r="E17085" s="19"/>
    </row>
    <row r="17086" spans="5:5">
      <c r="E17086" s="19"/>
    </row>
    <row r="17087" spans="5:5">
      <c r="E17087" s="19"/>
    </row>
    <row r="17088" spans="5:5">
      <c r="E17088" s="19"/>
    </row>
    <row r="17089" spans="5:5">
      <c r="E17089" s="19"/>
    </row>
    <row r="17090" spans="5:5">
      <c r="E17090" s="19"/>
    </row>
    <row r="17091" spans="5:5">
      <c r="E17091" s="19"/>
    </row>
    <row r="17092" spans="5:5">
      <c r="E17092" s="19"/>
    </row>
    <row r="17093" spans="5:5">
      <c r="E17093" s="19"/>
    </row>
    <row r="17094" spans="5:5">
      <c r="E17094" s="19"/>
    </row>
    <row r="17095" spans="5:5">
      <c r="E17095" s="19"/>
    </row>
    <row r="17096" spans="5:5">
      <c r="E17096" s="19"/>
    </row>
    <row r="17097" spans="5:5">
      <c r="E17097" s="19"/>
    </row>
    <row r="17098" spans="5:5">
      <c r="E17098" s="19"/>
    </row>
    <row r="17099" spans="5:5">
      <c r="E17099" s="19"/>
    </row>
    <row r="17100" spans="5:5">
      <c r="E17100" s="19"/>
    </row>
    <row r="17101" spans="5:5">
      <c r="E17101" s="19"/>
    </row>
    <row r="17102" spans="5:5">
      <c r="E17102" s="19"/>
    </row>
    <row r="17103" spans="5:5">
      <c r="E17103" s="19"/>
    </row>
    <row r="17104" spans="5:5">
      <c r="E17104" s="19"/>
    </row>
    <row r="17105" spans="5:5">
      <c r="E17105" s="19"/>
    </row>
    <row r="17106" spans="5:5">
      <c r="E17106" s="19"/>
    </row>
    <row r="17107" spans="5:5">
      <c r="E17107" s="19"/>
    </row>
    <row r="17108" spans="5:5">
      <c r="E17108" s="19"/>
    </row>
    <row r="17109" spans="5:5">
      <c r="E17109" s="19"/>
    </row>
    <row r="17110" spans="5:5">
      <c r="E17110" s="19"/>
    </row>
    <row r="17111" spans="5:5">
      <c r="E17111" s="19"/>
    </row>
    <row r="17112" spans="5:5">
      <c r="E17112" s="19"/>
    </row>
    <row r="17113" spans="5:5">
      <c r="E17113" s="19"/>
    </row>
    <row r="17114" spans="5:5">
      <c r="E17114" s="19"/>
    </row>
    <row r="17115" spans="5:5">
      <c r="E17115" s="19"/>
    </row>
    <row r="17116" spans="5:5">
      <c r="E17116" s="19"/>
    </row>
    <row r="17117" spans="5:5">
      <c r="E17117" s="19"/>
    </row>
    <row r="17118" spans="5:5">
      <c r="E17118" s="19"/>
    </row>
    <row r="17119" spans="5:5">
      <c r="E17119" s="19"/>
    </row>
    <row r="17120" spans="5:5">
      <c r="E17120" s="19"/>
    </row>
    <row r="17121" spans="5:5">
      <c r="E17121" s="19"/>
    </row>
    <row r="17122" spans="5:5">
      <c r="E17122" s="19"/>
    </row>
    <row r="17123" spans="5:5">
      <c r="E17123" s="19"/>
    </row>
    <row r="17124" spans="5:5">
      <c r="E17124" s="19"/>
    </row>
    <row r="17125" spans="5:5">
      <c r="E17125" s="19"/>
    </row>
    <row r="17126" spans="5:5">
      <c r="E17126" s="19"/>
    </row>
    <row r="17127" spans="5:5">
      <c r="E17127" s="19"/>
    </row>
    <row r="17128" spans="5:5">
      <c r="E17128" s="19"/>
    </row>
    <row r="17129" spans="5:5">
      <c r="E17129" s="19"/>
    </row>
    <row r="17130" spans="5:5">
      <c r="E17130" s="19"/>
    </row>
    <row r="17131" spans="5:5">
      <c r="E17131" s="19"/>
    </row>
    <row r="17132" spans="5:5">
      <c r="E17132" s="19"/>
    </row>
    <row r="17133" spans="5:5">
      <c r="E17133" s="19"/>
    </row>
    <row r="17134" spans="5:5">
      <c r="E17134" s="19"/>
    </row>
    <row r="17135" spans="5:5">
      <c r="E17135" s="19"/>
    </row>
    <row r="17136" spans="5:5">
      <c r="E17136" s="19"/>
    </row>
    <row r="17137" spans="5:5">
      <c r="E17137" s="19"/>
    </row>
    <row r="17138" spans="5:5">
      <c r="E17138" s="19"/>
    </row>
    <row r="17139" spans="5:5">
      <c r="E17139" s="19"/>
    </row>
    <row r="17140" spans="5:5">
      <c r="E17140" s="19"/>
    </row>
    <row r="17141" spans="5:5">
      <c r="E17141" s="19"/>
    </row>
    <row r="17142" spans="5:5">
      <c r="E17142" s="19"/>
    </row>
    <row r="17143" spans="5:5">
      <c r="E17143" s="19"/>
    </row>
    <row r="17144" spans="5:5">
      <c r="E17144" s="19"/>
    </row>
    <row r="17145" spans="5:5">
      <c r="E17145" s="19"/>
    </row>
    <row r="17146" spans="5:5">
      <c r="E17146" s="19"/>
    </row>
    <row r="17147" spans="5:5">
      <c r="E17147" s="19"/>
    </row>
    <row r="17148" spans="5:5">
      <c r="E17148" s="19"/>
    </row>
    <row r="17149" spans="5:5">
      <c r="E17149" s="19"/>
    </row>
    <row r="17150" spans="5:5">
      <c r="E17150" s="19"/>
    </row>
    <row r="17151" spans="5:5">
      <c r="E17151" s="19"/>
    </row>
    <row r="17152" spans="5:5">
      <c r="E17152" s="19"/>
    </row>
    <row r="17153" spans="5:5">
      <c r="E17153" s="19"/>
    </row>
    <row r="17154" spans="5:5">
      <c r="E17154" s="19"/>
    </row>
    <row r="17155" spans="5:5">
      <c r="E17155" s="19"/>
    </row>
    <row r="17156" spans="5:5">
      <c r="E17156" s="19"/>
    </row>
    <row r="17157" spans="5:5">
      <c r="E17157" s="19"/>
    </row>
    <row r="17158" spans="5:5">
      <c r="E17158" s="19"/>
    </row>
    <row r="17159" spans="5:5">
      <c r="E17159" s="19"/>
    </row>
    <row r="17160" spans="5:5">
      <c r="E17160" s="19"/>
    </row>
    <row r="17161" spans="5:5">
      <c r="E17161" s="19"/>
    </row>
    <row r="17162" spans="5:5">
      <c r="E17162" s="19"/>
    </row>
    <row r="17163" spans="5:5">
      <c r="E17163" s="19"/>
    </row>
    <row r="17164" spans="5:5">
      <c r="E17164" s="19"/>
    </row>
    <row r="17165" spans="5:5">
      <c r="E17165" s="19"/>
    </row>
    <row r="17166" spans="5:5">
      <c r="E17166" s="19"/>
    </row>
    <row r="17167" spans="5:5">
      <c r="E17167" s="19"/>
    </row>
    <row r="17168" spans="5:5">
      <c r="E17168" s="19"/>
    </row>
    <row r="17169" spans="5:5">
      <c r="E17169" s="19"/>
    </row>
    <row r="17170" spans="5:5">
      <c r="E17170" s="19"/>
    </row>
    <row r="17171" spans="5:5">
      <c r="E17171" s="19"/>
    </row>
    <row r="17172" spans="5:5">
      <c r="E17172" s="19"/>
    </row>
    <row r="17173" spans="5:5">
      <c r="E17173" s="19"/>
    </row>
    <row r="17174" spans="5:5">
      <c r="E17174" s="19"/>
    </row>
    <row r="17175" spans="5:5">
      <c r="E17175" s="19"/>
    </row>
    <row r="17176" spans="5:5">
      <c r="E17176" s="19"/>
    </row>
    <row r="17177" spans="5:5">
      <c r="E17177" s="19"/>
    </row>
    <row r="17178" spans="5:5">
      <c r="E17178" s="19"/>
    </row>
    <row r="17179" spans="5:5">
      <c r="E17179" s="19"/>
    </row>
    <row r="17180" spans="5:5">
      <c r="E17180" s="19"/>
    </row>
    <row r="17181" spans="5:5">
      <c r="E17181" s="19"/>
    </row>
    <row r="17182" spans="5:5">
      <c r="E17182" s="19"/>
    </row>
    <row r="17183" spans="5:5">
      <c r="E17183" s="19"/>
    </row>
    <row r="17184" spans="5:5">
      <c r="E17184" s="19"/>
    </row>
    <row r="17185" spans="5:5">
      <c r="E17185" s="19"/>
    </row>
    <row r="17186" spans="5:5">
      <c r="E17186" s="19"/>
    </row>
    <row r="17187" spans="5:5">
      <c r="E17187" s="19"/>
    </row>
    <row r="17188" spans="5:5">
      <c r="E17188" s="19"/>
    </row>
    <row r="17189" spans="5:5">
      <c r="E17189" s="19"/>
    </row>
    <row r="17190" spans="5:5">
      <c r="E17190" s="19"/>
    </row>
    <row r="17191" spans="5:5">
      <c r="E17191" s="19"/>
    </row>
    <row r="17192" spans="5:5">
      <c r="E17192" s="19"/>
    </row>
    <row r="17193" spans="5:5">
      <c r="E17193" s="19"/>
    </row>
    <row r="17194" spans="5:5">
      <c r="E17194" s="19"/>
    </row>
    <row r="17195" spans="5:5">
      <c r="E17195" s="19"/>
    </row>
    <row r="17196" spans="5:5">
      <c r="E17196" s="19"/>
    </row>
    <row r="17197" spans="5:5">
      <c r="E17197" s="19"/>
    </row>
    <row r="17198" spans="5:5">
      <c r="E17198" s="19"/>
    </row>
    <row r="17199" spans="5:5">
      <c r="E17199" s="19"/>
    </row>
    <row r="17200" spans="5:5">
      <c r="E17200" s="19"/>
    </row>
    <row r="17201" spans="5:5">
      <c r="E17201" s="19"/>
    </row>
    <row r="17202" spans="5:5">
      <c r="E17202" s="19"/>
    </row>
    <row r="17203" spans="5:5">
      <c r="E17203" s="19"/>
    </row>
    <row r="17204" spans="5:5">
      <c r="E17204" s="19"/>
    </row>
    <row r="17205" spans="5:5">
      <c r="E17205" s="19"/>
    </row>
    <row r="17206" spans="5:5">
      <c r="E17206" s="19"/>
    </row>
    <row r="17207" spans="5:5">
      <c r="E17207" s="19"/>
    </row>
    <row r="17208" spans="5:5">
      <c r="E17208" s="19"/>
    </row>
    <row r="17209" spans="5:5">
      <c r="E17209" s="19"/>
    </row>
    <row r="17210" spans="5:5">
      <c r="E17210" s="19"/>
    </row>
    <row r="17211" spans="5:5">
      <c r="E17211" s="19"/>
    </row>
    <row r="17212" spans="5:5">
      <c r="E17212" s="19"/>
    </row>
    <row r="17213" spans="5:5">
      <c r="E17213" s="19"/>
    </row>
    <row r="17214" spans="5:5">
      <c r="E17214" s="19"/>
    </row>
    <row r="17215" spans="5:5">
      <c r="E17215" s="19"/>
    </row>
    <row r="17216" spans="5:5">
      <c r="E17216" s="19"/>
    </row>
    <row r="17217" spans="5:5">
      <c r="E17217" s="19"/>
    </row>
    <row r="17218" spans="5:5">
      <c r="E17218" s="19"/>
    </row>
    <row r="17219" spans="5:5">
      <c r="E17219" s="19"/>
    </row>
    <row r="17220" spans="5:5">
      <c r="E17220" s="19"/>
    </row>
    <row r="17221" spans="5:5">
      <c r="E17221" s="19"/>
    </row>
    <row r="17222" spans="5:5">
      <c r="E17222" s="19"/>
    </row>
    <row r="17223" spans="5:5">
      <c r="E17223" s="19"/>
    </row>
    <row r="17224" spans="5:5">
      <c r="E17224" s="19"/>
    </row>
    <row r="17225" spans="5:5">
      <c r="E17225" s="19"/>
    </row>
    <row r="17226" spans="5:5">
      <c r="E17226" s="19"/>
    </row>
    <row r="17227" spans="5:5">
      <c r="E17227" s="19"/>
    </row>
    <row r="17228" spans="5:5">
      <c r="E17228" s="19"/>
    </row>
    <row r="17229" spans="5:5">
      <c r="E17229" s="19"/>
    </row>
    <row r="17230" spans="5:5">
      <c r="E17230" s="19"/>
    </row>
    <row r="17231" spans="5:5">
      <c r="E17231" s="19"/>
    </row>
    <row r="17232" spans="5:5">
      <c r="E17232" s="19"/>
    </row>
    <row r="17233" spans="5:5">
      <c r="E17233" s="19"/>
    </row>
    <row r="17234" spans="5:5">
      <c r="E17234" s="19"/>
    </row>
    <row r="17235" spans="5:5">
      <c r="E17235" s="19"/>
    </row>
    <row r="17236" spans="5:5">
      <c r="E17236" s="19"/>
    </row>
    <row r="17237" spans="5:5">
      <c r="E17237" s="19"/>
    </row>
    <row r="17238" spans="5:5">
      <c r="E17238" s="19"/>
    </row>
    <row r="17239" spans="5:5">
      <c r="E17239" s="19"/>
    </row>
    <row r="17240" spans="5:5">
      <c r="E17240" s="19"/>
    </row>
    <row r="17241" spans="5:5">
      <c r="E17241" s="19"/>
    </row>
    <row r="17242" spans="5:5">
      <c r="E17242" s="19"/>
    </row>
    <row r="17243" spans="5:5">
      <c r="E17243" s="19"/>
    </row>
    <row r="17244" spans="5:5">
      <c r="E17244" s="19"/>
    </row>
    <row r="17245" spans="5:5">
      <c r="E17245" s="19"/>
    </row>
    <row r="17246" spans="5:5">
      <c r="E17246" s="19"/>
    </row>
    <row r="17247" spans="5:5">
      <c r="E17247" s="19"/>
    </row>
    <row r="17248" spans="5:5">
      <c r="E17248" s="19"/>
    </row>
    <row r="17249" spans="5:5">
      <c r="E17249" s="19"/>
    </row>
    <row r="17250" spans="5:5">
      <c r="E17250" s="19"/>
    </row>
    <row r="17251" spans="5:5">
      <c r="E17251" s="19"/>
    </row>
    <row r="17252" spans="5:5">
      <c r="E17252" s="19"/>
    </row>
    <row r="17253" spans="5:5">
      <c r="E17253" s="19"/>
    </row>
    <row r="17254" spans="5:5">
      <c r="E17254" s="19"/>
    </row>
    <row r="17255" spans="5:5">
      <c r="E17255" s="19"/>
    </row>
    <row r="17256" spans="5:5">
      <c r="E17256" s="19"/>
    </row>
    <row r="17257" spans="5:5">
      <c r="E17257" s="19"/>
    </row>
    <row r="17258" spans="5:5">
      <c r="E17258" s="19"/>
    </row>
    <row r="17259" spans="5:5">
      <c r="E17259" s="19"/>
    </row>
    <row r="17260" spans="5:5">
      <c r="E17260" s="19"/>
    </row>
    <row r="17261" spans="5:5">
      <c r="E17261" s="19"/>
    </row>
    <row r="17262" spans="5:5">
      <c r="E17262" s="19"/>
    </row>
    <row r="17263" spans="5:5">
      <c r="E17263" s="19"/>
    </row>
    <row r="17264" spans="5:5">
      <c r="E17264" s="19"/>
    </row>
    <row r="17265" spans="5:5">
      <c r="E17265" s="19"/>
    </row>
    <row r="17266" spans="5:5">
      <c r="E17266" s="19"/>
    </row>
    <row r="17267" spans="5:5">
      <c r="E17267" s="19"/>
    </row>
    <row r="17268" spans="5:5">
      <c r="E17268" s="19"/>
    </row>
    <row r="17269" spans="5:5">
      <c r="E17269" s="19"/>
    </row>
    <row r="17270" spans="5:5">
      <c r="E17270" s="19"/>
    </row>
    <row r="17271" spans="5:5">
      <c r="E17271" s="19"/>
    </row>
    <row r="17272" spans="5:5">
      <c r="E17272" s="19"/>
    </row>
    <row r="17273" spans="5:5">
      <c r="E17273" s="19"/>
    </row>
    <row r="17274" spans="5:5">
      <c r="E17274" s="19"/>
    </row>
    <row r="17275" spans="5:5">
      <c r="E17275" s="19"/>
    </row>
    <row r="17276" spans="5:5">
      <c r="E17276" s="19"/>
    </row>
    <row r="17277" spans="5:5">
      <c r="E17277" s="19"/>
    </row>
    <row r="17278" spans="5:5">
      <c r="E17278" s="19"/>
    </row>
    <row r="17279" spans="5:5">
      <c r="E17279" s="19"/>
    </row>
    <row r="17280" spans="5:5">
      <c r="E17280" s="19"/>
    </row>
    <row r="17281" spans="5:5">
      <c r="E17281" s="19"/>
    </row>
    <row r="17282" spans="5:5">
      <c r="E17282" s="19"/>
    </row>
    <row r="17283" spans="5:5">
      <c r="E17283" s="19"/>
    </row>
    <row r="17284" spans="5:5">
      <c r="E17284" s="19"/>
    </row>
    <row r="17285" spans="5:5">
      <c r="E17285" s="19"/>
    </row>
    <row r="17286" spans="5:5">
      <c r="E17286" s="19"/>
    </row>
    <row r="17287" spans="5:5">
      <c r="E17287" s="19"/>
    </row>
    <row r="17288" spans="5:5">
      <c r="E17288" s="19"/>
    </row>
    <row r="17289" spans="5:5">
      <c r="E17289" s="19"/>
    </row>
    <row r="17290" spans="5:5">
      <c r="E17290" s="19"/>
    </row>
    <row r="17291" spans="5:5">
      <c r="E17291" s="19"/>
    </row>
    <row r="17292" spans="5:5">
      <c r="E17292" s="19"/>
    </row>
    <row r="17293" spans="5:5">
      <c r="E17293" s="19"/>
    </row>
    <row r="17294" spans="5:5">
      <c r="E17294" s="19"/>
    </row>
    <row r="17295" spans="5:5">
      <c r="E17295" s="19"/>
    </row>
    <row r="17296" spans="5:5">
      <c r="E17296" s="19"/>
    </row>
    <row r="17297" spans="5:5">
      <c r="E17297" s="19"/>
    </row>
    <row r="17298" spans="5:5">
      <c r="E17298" s="19"/>
    </row>
    <row r="17299" spans="5:5">
      <c r="E17299" s="19"/>
    </row>
    <row r="17300" spans="5:5">
      <c r="E17300" s="19"/>
    </row>
    <row r="17301" spans="5:5">
      <c r="E17301" s="19"/>
    </row>
    <row r="17302" spans="5:5">
      <c r="E17302" s="19"/>
    </row>
    <row r="17303" spans="5:5">
      <c r="E17303" s="19"/>
    </row>
    <row r="17304" spans="5:5">
      <c r="E17304" s="19"/>
    </row>
    <row r="17305" spans="5:5">
      <c r="E17305" s="19"/>
    </row>
    <row r="17306" spans="5:5">
      <c r="E17306" s="19"/>
    </row>
    <row r="17307" spans="5:5">
      <c r="E17307" s="19"/>
    </row>
    <row r="17308" spans="5:5">
      <c r="E17308" s="19"/>
    </row>
    <row r="17309" spans="5:5">
      <c r="E17309" s="19"/>
    </row>
    <row r="17310" spans="5:5">
      <c r="E17310" s="19"/>
    </row>
    <row r="17311" spans="5:5">
      <c r="E17311" s="19"/>
    </row>
    <row r="17312" spans="5:5">
      <c r="E17312" s="19"/>
    </row>
    <row r="17313" spans="5:5">
      <c r="E17313" s="19"/>
    </row>
    <row r="17314" spans="5:5">
      <c r="E17314" s="19"/>
    </row>
    <row r="17315" spans="5:5">
      <c r="E17315" s="19"/>
    </row>
    <row r="17316" spans="5:5">
      <c r="E17316" s="19"/>
    </row>
    <row r="17317" spans="5:5">
      <c r="E17317" s="19"/>
    </row>
    <row r="17318" spans="5:5">
      <c r="E17318" s="19"/>
    </row>
    <row r="17319" spans="5:5">
      <c r="E17319" s="19"/>
    </row>
    <row r="17320" spans="5:5">
      <c r="E17320" s="19"/>
    </row>
    <row r="17321" spans="5:5">
      <c r="E17321" s="19"/>
    </row>
    <row r="17322" spans="5:5">
      <c r="E17322" s="19"/>
    </row>
    <row r="17323" spans="5:5">
      <c r="E17323" s="19"/>
    </row>
    <row r="17324" spans="5:5">
      <c r="E17324" s="19"/>
    </row>
    <row r="17325" spans="5:5">
      <c r="E17325" s="19"/>
    </row>
    <row r="17326" spans="5:5">
      <c r="E17326" s="19"/>
    </row>
    <row r="17327" spans="5:5">
      <c r="E17327" s="19"/>
    </row>
    <row r="17328" spans="5:5">
      <c r="E17328" s="19"/>
    </row>
    <row r="17329" spans="5:5">
      <c r="E17329" s="19"/>
    </row>
    <row r="17330" spans="5:5">
      <c r="E17330" s="19"/>
    </row>
    <row r="17331" spans="5:5">
      <c r="E17331" s="19"/>
    </row>
    <row r="17332" spans="5:5">
      <c r="E17332" s="19"/>
    </row>
    <row r="17333" spans="5:5">
      <c r="E17333" s="19"/>
    </row>
    <row r="17334" spans="5:5">
      <c r="E17334" s="19"/>
    </row>
    <row r="17335" spans="5:5">
      <c r="E17335" s="19"/>
    </row>
    <row r="17336" spans="5:5">
      <c r="E17336" s="19"/>
    </row>
    <row r="17337" spans="5:5">
      <c r="E17337" s="19"/>
    </row>
    <row r="17338" spans="5:5">
      <c r="E17338" s="19"/>
    </row>
    <row r="17339" spans="5:5">
      <c r="E17339" s="19"/>
    </row>
    <row r="17340" spans="5:5">
      <c r="E17340" s="19"/>
    </row>
    <row r="17341" spans="5:5">
      <c r="E17341" s="19"/>
    </row>
    <row r="17342" spans="5:5">
      <c r="E17342" s="19"/>
    </row>
    <row r="17343" spans="5:5">
      <c r="E17343" s="19"/>
    </row>
    <row r="17344" spans="5:5">
      <c r="E17344" s="19"/>
    </row>
    <row r="17345" spans="5:5">
      <c r="E17345" s="19"/>
    </row>
    <row r="17346" spans="5:5">
      <c r="E17346" s="19"/>
    </row>
    <row r="17347" spans="5:5">
      <c r="E17347" s="19"/>
    </row>
    <row r="17348" spans="5:5">
      <c r="E17348" s="19"/>
    </row>
    <row r="17349" spans="5:5">
      <c r="E17349" s="19"/>
    </row>
    <row r="17350" spans="5:5">
      <c r="E17350" s="19"/>
    </row>
    <row r="17351" spans="5:5">
      <c r="E17351" s="19"/>
    </row>
    <row r="17352" spans="5:5">
      <c r="E17352" s="19"/>
    </row>
    <row r="17353" spans="5:5">
      <c r="E17353" s="19"/>
    </row>
    <row r="17354" spans="5:5">
      <c r="E17354" s="19"/>
    </row>
    <row r="17355" spans="5:5">
      <c r="E17355" s="19"/>
    </row>
    <row r="17356" spans="5:5">
      <c r="E17356" s="19"/>
    </row>
    <row r="17357" spans="5:5">
      <c r="E17357" s="19"/>
    </row>
    <row r="17358" spans="5:5">
      <c r="E17358" s="19"/>
    </row>
    <row r="17359" spans="5:5">
      <c r="E17359" s="19"/>
    </row>
    <row r="17360" spans="5:5">
      <c r="E17360" s="19"/>
    </row>
    <row r="17361" spans="5:5">
      <c r="E17361" s="19"/>
    </row>
    <row r="17362" spans="5:5">
      <c r="E17362" s="19"/>
    </row>
    <row r="17363" spans="5:5">
      <c r="E17363" s="19"/>
    </row>
    <row r="17364" spans="5:5">
      <c r="E17364" s="19"/>
    </row>
    <row r="17365" spans="5:5">
      <c r="E17365" s="19"/>
    </row>
    <row r="17366" spans="5:5">
      <c r="E17366" s="19"/>
    </row>
    <row r="17367" spans="5:5">
      <c r="E17367" s="19"/>
    </row>
    <row r="17368" spans="5:5">
      <c r="E17368" s="19"/>
    </row>
    <row r="17369" spans="5:5">
      <c r="E17369" s="19"/>
    </row>
    <row r="17370" spans="5:5">
      <c r="E17370" s="19"/>
    </row>
    <row r="17371" spans="5:5">
      <c r="E17371" s="19"/>
    </row>
    <row r="17372" spans="5:5">
      <c r="E17372" s="19"/>
    </row>
    <row r="17373" spans="5:5">
      <c r="E17373" s="19"/>
    </row>
    <row r="17374" spans="5:5">
      <c r="E17374" s="19"/>
    </row>
    <row r="17375" spans="5:5">
      <c r="E17375" s="19"/>
    </row>
    <row r="17376" spans="5:5">
      <c r="E17376" s="19"/>
    </row>
    <row r="17377" spans="5:5">
      <c r="E17377" s="19"/>
    </row>
    <row r="17378" spans="5:5">
      <c r="E17378" s="19"/>
    </row>
    <row r="17379" spans="5:5">
      <c r="E17379" s="19"/>
    </row>
    <row r="17380" spans="5:5">
      <c r="E17380" s="19"/>
    </row>
    <row r="17381" spans="5:5">
      <c r="E17381" s="19"/>
    </row>
    <row r="17382" spans="5:5">
      <c r="E17382" s="19"/>
    </row>
    <row r="17383" spans="5:5">
      <c r="E17383" s="19"/>
    </row>
    <row r="17384" spans="5:5">
      <c r="E17384" s="19"/>
    </row>
    <row r="17385" spans="5:5">
      <c r="E17385" s="19"/>
    </row>
    <row r="17386" spans="5:5">
      <c r="E17386" s="19"/>
    </row>
    <row r="17387" spans="5:5">
      <c r="E17387" s="19"/>
    </row>
    <row r="17388" spans="5:5">
      <c r="E17388" s="19"/>
    </row>
    <row r="17389" spans="5:5">
      <c r="E17389" s="19"/>
    </row>
    <row r="17390" spans="5:5">
      <c r="E17390" s="19"/>
    </row>
    <row r="17391" spans="5:5">
      <c r="E17391" s="19"/>
    </row>
    <row r="17392" spans="5:5">
      <c r="E17392" s="19"/>
    </row>
    <row r="17393" spans="5:5">
      <c r="E17393" s="19"/>
    </row>
    <row r="17394" spans="5:5">
      <c r="E17394" s="19"/>
    </row>
    <row r="17395" spans="5:5">
      <c r="E17395" s="19"/>
    </row>
    <row r="17396" spans="5:5">
      <c r="E17396" s="19"/>
    </row>
    <row r="17397" spans="5:5">
      <c r="E17397" s="19"/>
    </row>
    <row r="17398" spans="5:5">
      <c r="E17398" s="19"/>
    </row>
    <row r="17399" spans="5:5">
      <c r="E17399" s="19"/>
    </row>
    <row r="17400" spans="5:5">
      <c r="E17400" s="19"/>
    </row>
    <row r="17401" spans="5:5">
      <c r="E17401" s="19"/>
    </row>
    <row r="17402" spans="5:5">
      <c r="E17402" s="19"/>
    </row>
    <row r="17403" spans="5:5">
      <c r="E17403" s="19"/>
    </row>
    <row r="17404" spans="5:5">
      <c r="E17404" s="19"/>
    </row>
    <row r="17405" spans="5:5">
      <c r="E17405" s="19"/>
    </row>
    <row r="17406" spans="5:5">
      <c r="E17406" s="19"/>
    </row>
    <row r="17407" spans="5:5">
      <c r="E17407" s="19"/>
    </row>
    <row r="17408" spans="5:5">
      <c r="E17408" s="19"/>
    </row>
    <row r="17409" spans="5:5">
      <c r="E17409" s="19"/>
    </row>
    <row r="17410" spans="5:5">
      <c r="E17410" s="19"/>
    </row>
    <row r="17411" spans="5:5">
      <c r="E17411" s="19"/>
    </row>
    <row r="17412" spans="5:5">
      <c r="E17412" s="19"/>
    </row>
    <row r="17413" spans="5:5">
      <c r="E17413" s="19"/>
    </row>
    <row r="17414" spans="5:5">
      <c r="E17414" s="19"/>
    </row>
    <row r="17415" spans="5:5">
      <c r="E17415" s="19"/>
    </row>
    <row r="17416" spans="5:5">
      <c r="E17416" s="19"/>
    </row>
    <row r="17417" spans="5:5">
      <c r="E17417" s="19"/>
    </row>
    <row r="17418" spans="5:5">
      <c r="E17418" s="19"/>
    </row>
    <row r="17419" spans="5:5">
      <c r="E17419" s="19"/>
    </row>
    <row r="17420" spans="5:5">
      <c r="E17420" s="19"/>
    </row>
    <row r="17421" spans="5:5">
      <c r="E17421" s="19"/>
    </row>
    <row r="17422" spans="5:5">
      <c r="E17422" s="19"/>
    </row>
    <row r="17423" spans="5:5">
      <c r="E17423" s="19"/>
    </row>
    <row r="17424" spans="5:5">
      <c r="E17424" s="19"/>
    </row>
    <row r="17425" spans="5:5">
      <c r="E17425" s="19"/>
    </row>
    <row r="17426" spans="5:5">
      <c r="E17426" s="19"/>
    </row>
    <row r="17427" spans="5:5">
      <c r="E17427" s="19"/>
    </row>
    <row r="17428" spans="5:5">
      <c r="E17428" s="19"/>
    </row>
    <row r="17429" spans="5:5">
      <c r="E17429" s="19"/>
    </row>
    <row r="17430" spans="5:5">
      <c r="E17430" s="19"/>
    </row>
    <row r="17431" spans="5:5">
      <c r="E17431" s="19"/>
    </row>
    <row r="17432" spans="5:5">
      <c r="E17432" s="19"/>
    </row>
    <row r="17433" spans="5:5">
      <c r="E17433" s="19"/>
    </row>
    <row r="17434" spans="5:5">
      <c r="E17434" s="19"/>
    </row>
    <row r="17435" spans="5:5">
      <c r="E17435" s="19"/>
    </row>
    <row r="17436" spans="5:5">
      <c r="E17436" s="19"/>
    </row>
    <row r="17437" spans="5:5">
      <c r="E17437" s="19"/>
    </row>
    <row r="17438" spans="5:5">
      <c r="E17438" s="19"/>
    </row>
    <row r="17439" spans="5:5">
      <c r="E17439" s="19"/>
    </row>
    <row r="17440" spans="5:5">
      <c r="E17440" s="19"/>
    </row>
    <row r="17441" spans="5:5">
      <c r="E17441" s="19"/>
    </row>
    <row r="17442" spans="5:5">
      <c r="E17442" s="19"/>
    </row>
    <row r="17443" spans="5:5">
      <c r="E17443" s="19"/>
    </row>
    <row r="17444" spans="5:5">
      <c r="E17444" s="19"/>
    </row>
    <row r="17445" spans="5:5">
      <c r="E17445" s="19"/>
    </row>
    <row r="17446" spans="5:5">
      <c r="E17446" s="19"/>
    </row>
    <row r="17447" spans="5:5">
      <c r="E17447" s="19"/>
    </row>
    <row r="17448" spans="5:5">
      <c r="E17448" s="19"/>
    </row>
    <row r="17449" spans="5:5">
      <c r="E17449" s="19"/>
    </row>
    <row r="17450" spans="5:5">
      <c r="E17450" s="19"/>
    </row>
    <row r="17451" spans="5:5">
      <c r="E17451" s="19"/>
    </row>
    <row r="17452" spans="5:5">
      <c r="E17452" s="19"/>
    </row>
    <row r="17453" spans="5:5">
      <c r="E17453" s="19"/>
    </row>
    <row r="17454" spans="5:5">
      <c r="E17454" s="19"/>
    </row>
    <row r="17455" spans="5:5">
      <c r="E17455" s="19"/>
    </row>
    <row r="17456" spans="5:5">
      <c r="E17456" s="19"/>
    </row>
    <row r="17457" spans="5:5">
      <c r="E17457" s="19"/>
    </row>
    <row r="17458" spans="5:5">
      <c r="E17458" s="19"/>
    </row>
    <row r="17459" spans="5:5">
      <c r="E17459" s="19"/>
    </row>
    <row r="17460" spans="5:5">
      <c r="E17460" s="19"/>
    </row>
    <row r="17461" spans="5:5">
      <c r="E17461" s="19"/>
    </row>
    <row r="17462" spans="5:5">
      <c r="E17462" s="19"/>
    </row>
    <row r="17463" spans="5:5">
      <c r="E17463" s="19"/>
    </row>
    <row r="17464" spans="5:5">
      <c r="E17464" s="19"/>
    </row>
    <row r="17465" spans="5:5">
      <c r="E17465" s="19"/>
    </row>
    <row r="17466" spans="5:5">
      <c r="E17466" s="19"/>
    </row>
    <row r="17467" spans="5:5">
      <c r="E17467" s="19"/>
    </row>
    <row r="17468" spans="5:5">
      <c r="E17468" s="19"/>
    </row>
    <row r="17469" spans="5:5">
      <c r="E17469" s="19"/>
    </row>
    <row r="17470" spans="5:5">
      <c r="E17470" s="19"/>
    </row>
    <row r="17471" spans="5:5">
      <c r="E17471" s="19"/>
    </row>
    <row r="17472" spans="5:5">
      <c r="E17472" s="19"/>
    </row>
    <row r="17473" spans="5:5">
      <c r="E17473" s="19"/>
    </row>
    <row r="17474" spans="5:5">
      <c r="E17474" s="19"/>
    </row>
    <row r="17475" spans="5:5">
      <c r="E17475" s="19"/>
    </row>
    <row r="17476" spans="5:5">
      <c r="E17476" s="19"/>
    </row>
    <row r="17477" spans="5:5">
      <c r="E17477" s="19"/>
    </row>
    <row r="17478" spans="5:5">
      <c r="E17478" s="19"/>
    </row>
    <row r="17479" spans="5:5">
      <c r="E17479" s="19"/>
    </row>
    <row r="17480" spans="5:5">
      <c r="E17480" s="19"/>
    </row>
    <row r="17481" spans="5:5">
      <c r="E17481" s="19"/>
    </row>
    <row r="17482" spans="5:5">
      <c r="E17482" s="19"/>
    </row>
    <row r="17483" spans="5:5">
      <c r="E17483" s="19"/>
    </row>
    <row r="17484" spans="5:5">
      <c r="E17484" s="19"/>
    </row>
    <row r="17485" spans="5:5">
      <c r="E17485" s="19"/>
    </row>
    <row r="17486" spans="5:5">
      <c r="E17486" s="19"/>
    </row>
    <row r="17487" spans="5:5">
      <c r="E17487" s="19"/>
    </row>
    <row r="17488" spans="5:5">
      <c r="E17488" s="19"/>
    </row>
    <row r="17489" spans="5:5">
      <c r="E17489" s="19"/>
    </row>
    <row r="17490" spans="5:5">
      <c r="E17490" s="19"/>
    </row>
    <row r="17491" spans="5:5">
      <c r="E17491" s="19"/>
    </row>
    <row r="17492" spans="5:5">
      <c r="E17492" s="19"/>
    </row>
    <row r="17493" spans="5:5">
      <c r="E17493" s="19"/>
    </row>
    <row r="17494" spans="5:5">
      <c r="E17494" s="19"/>
    </row>
    <row r="17495" spans="5:5">
      <c r="E17495" s="19"/>
    </row>
    <row r="17496" spans="5:5">
      <c r="E17496" s="19"/>
    </row>
    <row r="17497" spans="5:5">
      <c r="E17497" s="19"/>
    </row>
    <row r="17498" spans="5:5">
      <c r="E17498" s="19"/>
    </row>
    <row r="17499" spans="5:5">
      <c r="E17499" s="19"/>
    </row>
    <row r="17500" spans="5:5">
      <c r="E17500" s="19"/>
    </row>
    <row r="17501" spans="5:5">
      <c r="E17501" s="19"/>
    </row>
    <row r="17502" spans="5:5">
      <c r="E17502" s="19"/>
    </row>
    <row r="17503" spans="5:5">
      <c r="E17503" s="19"/>
    </row>
    <row r="17504" spans="5:5">
      <c r="E17504" s="19"/>
    </row>
    <row r="17505" spans="5:5">
      <c r="E17505" s="19"/>
    </row>
    <row r="17506" spans="5:5">
      <c r="E17506" s="19"/>
    </row>
    <row r="17507" spans="5:5">
      <c r="E17507" s="19"/>
    </row>
    <row r="17508" spans="5:5">
      <c r="E17508" s="19"/>
    </row>
    <row r="17509" spans="5:5">
      <c r="E17509" s="19"/>
    </row>
    <row r="17510" spans="5:5">
      <c r="E17510" s="19"/>
    </row>
    <row r="17511" spans="5:5">
      <c r="E17511" s="19"/>
    </row>
    <row r="17512" spans="5:5">
      <c r="E17512" s="19"/>
    </row>
    <row r="17513" spans="5:5">
      <c r="E17513" s="19"/>
    </row>
    <row r="17514" spans="5:5">
      <c r="E17514" s="19"/>
    </row>
    <row r="17515" spans="5:5">
      <c r="E17515" s="19"/>
    </row>
    <row r="17516" spans="5:5">
      <c r="E17516" s="19"/>
    </row>
    <row r="17517" spans="5:5">
      <c r="E17517" s="19"/>
    </row>
    <row r="17518" spans="5:5">
      <c r="E17518" s="19"/>
    </row>
    <row r="17519" spans="5:5">
      <c r="E17519" s="19"/>
    </row>
    <row r="17520" spans="5:5">
      <c r="E17520" s="19"/>
    </row>
    <row r="17521" spans="5:5">
      <c r="E17521" s="19"/>
    </row>
    <row r="17522" spans="5:5">
      <c r="E17522" s="19"/>
    </row>
    <row r="17523" spans="5:5">
      <c r="E17523" s="19"/>
    </row>
    <row r="17524" spans="5:5">
      <c r="E17524" s="19"/>
    </row>
    <row r="17525" spans="5:5">
      <c r="E17525" s="19"/>
    </row>
    <row r="17526" spans="5:5">
      <c r="E17526" s="19"/>
    </row>
    <row r="17527" spans="5:5">
      <c r="E17527" s="19"/>
    </row>
    <row r="17528" spans="5:5">
      <c r="E17528" s="19"/>
    </row>
    <row r="17529" spans="5:5">
      <c r="E17529" s="19"/>
    </row>
    <row r="17530" spans="5:5">
      <c r="E17530" s="19"/>
    </row>
    <row r="17531" spans="5:5">
      <c r="E17531" s="19"/>
    </row>
    <row r="17532" spans="5:5">
      <c r="E17532" s="19"/>
    </row>
    <row r="17533" spans="5:5">
      <c r="E17533" s="19"/>
    </row>
    <row r="17534" spans="5:5">
      <c r="E17534" s="19"/>
    </row>
    <row r="17535" spans="5:5">
      <c r="E17535" s="19"/>
    </row>
    <row r="17536" spans="5:5">
      <c r="E17536" s="19"/>
    </row>
    <row r="17537" spans="5:5">
      <c r="E17537" s="19"/>
    </row>
    <row r="17538" spans="5:5">
      <c r="E17538" s="19"/>
    </row>
    <row r="17539" spans="5:5">
      <c r="E17539" s="19"/>
    </row>
    <row r="17540" spans="5:5">
      <c r="E17540" s="19"/>
    </row>
    <row r="17541" spans="5:5">
      <c r="E17541" s="19"/>
    </row>
    <row r="17542" spans="5:5">
      <c r="E17542" s="19"/>
    </row>
    <row r="17543" spans="5:5">
      <c r="E17543" s="19"/>
    </row>
    <row r="17544" spans="5:5">
      <c r="E17544" s="19"/>
    </row>
    <row r="17545" spans="5:5">
      <c r="E17545" s="19"/>
    </row>
    <row r="17546" spans="5:5">
      <c r="E17546" s="19"/>
    </row>
    <row r="17547" spans="5:5">
      <c r="E17547" s="19"/>
    </row>
    <row r="17548" spans="5:5">
      <c r="E17548" s="19"/>
    </row>
    <row r="17549" spans="5:5">
      <c r="E17549" s="19"/>
    </row>
    <row r="17550" spans="5:5">
      <c r="E17550" s="19"/>
    </row>
    <row r="17551" spans="5:5">
      <c r="E17551" s="19"/>
    </row>
    <row r="17552" spans="5:5">
      <c r="E17552" s="19"/>
    </row>
    <row r="17553" spans="5:5">
      <c r="E17553" s="19"/>
    </row>
    <row r="17554" spans="5:5">
      <c r="E17554" s="19"/>
    </row>
    <row r="17555" spans="5:5">
      <c r="E17555" s="19"/>
    </row>
    <row r="17556" spans="5:5">
      <c r="E17556" s="19"/>
    </row>
    <row r="17557" spans="5:5">
      <c r="E17557" s="19"/>
    </row>
    <row r="17558" spans="5:5">
      <c r="E17558" s="19"/>
    </row>
    <row r="17559" spans="5:5">
      <c r="E17559" s="19"/>
    </row>
    <row r="17560" spans="5:5">
      <c r="E17560" s="19"/>
    </row>
    <row r="17561" spans="5:5">
      <c r="E17561" s="19"/>
    </row>
    <row r="17562" spans="5:5">
      <c r="E17562" s="19"/>
    </row>
    <row r="17563" spans="5:5">
      <c r="E17563" s="19"/>
    </row>
    <row r="17564" spans="5:5">
      <c r="E17564" s="19"/>
    </row>
    <row r="17565" spans="5:5">
      <c r="E17565" s="19"/>
    </row>
    <row r="17566" spans="5:5">
      <c r="E17566" s="19"/>
    </row>
    <row r="17567" spans="5:5">
      <c r="E17567" s="19"/>
    </row>
    <row r="17568" spans="5:5">
      <c r="E17568" s="19"/>
    </row>
    <row r="17569" spans="5:5">
      <c r="E17569" s="19"/>
    </row>
    <row r="17570" spans="5:5">
      <c r="E17570" s="19"/>
    </row>
    <row r="17571" spans="5:5">
      <c r="E17571" s="19"/>
    </row>
    <row r="17572" spans="5:5">
      <c r="E17572" s="19"/>
    </row>
    <row r="17573" spans="5:5">
      <c r="E17573" s="19"/>
    </row>
    <row r="17574" spans="5:5">
      <c r="E17574" s="19"/>
    </row>
    <row r="17575" spans="5:5">
      <c r="E17575" s="19"/>
    </row>
    <row r="17576" spans="5:5">
      <c r="E17576" s="19"/>
    </row>
    <row r="17577" spans="5:5">
      <c r="E17577" s="19"/>
    </row>
    <row r="17578" spans="5:5">
      <c r="E17578" s="19"/>
    </row>
    <row r="17579" spans="5:5">
      <c r="E17579" s="19"/>
    </row>
    <row r="17580" spans="5:5">
      <c r="E17580" s="19"/>
    </row>
    <row r="17581" spans="5:5">
      <c r="E17581" s="19"/>
    </row>
    <row r="17582" spans="5:5">
      <c r="E17582" s="19"/>
    </row>
    <row r="17583" spans="5:5">
      <c r="E17583" s="19"/>
    </row>
    <row r="17584" spans="5:5">
      <c r="E17584" s="19"/>
    </row>
    <row r="17585" spans="5:5">
      <c r="E17585" s="19"/>
    </row>
    <row r="17586" spans="5:5">
      <c r="E17586" s="19"/>
    </row>
    <row r="17587" spans="5:5">
      <c r="E17587" s="19"/>
    </row>
    <row r="17588" spans="5:5">
      <c r="E17588" s="19"/>
    </row>
    <row r="17589" spans="5:5">
      <c r="E17589" s="19"/>
    </row>
    <row r="17590" spans="5:5">
      <c r="E17590" s="19"/>
    </row>
    <row r="17591" spans="5:5">
      <c r="E17591" s="19"/>
    </row>
    <row r="17592" spans="5:5">
      <c r="E17592" s="19"/>
    </row>
    <row r="17593" spans="5:5">
      <c r="E17593" s="19"/>
    </row>
    <row r="17594" spans="5:5">
      <c r="E17594" s="19"/>
    </row>
    <row r="17595" spans="5:5">
      <c r="E17595" s="19"/>
    </row>
    <row r="17596" spans="5:5">
      <c r="E17596" s="19"/>
    </row>
    <row r="17597" spans="5:5">
      <c r="E17597" s="19"/>
    </row>
    <row r="17598" spans="5:5">
      <c r="E17598" s="19"/>
    </row>
    <row r="17599" spans="5:5">
      <c r="E17599" s="19"/>
    </row>
    <row r="17600" spans="5:5">
      <c r="E17600" s="19"/>
    </row>
    <row r="17601" spans="5:5">
      <c r="E17601" s="19"/>
    </row>
    <row r="17602" spans="5:5">
      <c r="E17602" s="19"/>
    </row>
    <row r="17603" spans="5:5">
      <c r="E17603" s="19"/>
    </row>
    <row r="17604" spans="5:5">
      <c r="E17604" s="19"/>
    </row>
    <row r="17605" spans="5:5">
      <c r="E17605" s="19"/>
    </row>
    <row r="17606" spans="5:5">
      <c r="E17606" s="19"/>
    </row>
    <row r="17607" spans="5:5">
      <c r="E17607" s="19"/>
    </row>
    <row r="17608" spans="5:5">
      <c r="E17608" s="19"/>
    </row>
    <row r="17609" spans="5:5">
      <c r="E17609" s="19"/>
    </row>
    <row r="17610" spans="5:5">
      <c r="E17610" s="19"/>
    </row>
    <row r="17611" spans="5:5">
      <c r="E17611" s="19"/>
    </row>
    <row r="17612" spans="5:5">
      <c r="E17612" s="19"/>
    </row>
    <row r="17613" spans="5:5">
      <c r="E17613" s="19"/>
    </row>
    <row r="17614" spans="5:5">
      <c r="E17614" s="19"/>
    </row>
    <row r="17615" spans="5:5">
      <c r="E17615" s="19"/>
    </row>
    <row r="17616" spans="5:5">
      <c r="E17616" s="19"/>
    </row>
    <row r="17617" spans="5:5">
      <c r="E17617" s="19"/>
    </row>
    <row r="17618" spans="5:5">
      <c r="E17618" s="19"/>
    </row>
    <row r="17619" spans="5:5">
      <c r="E17619" s="19"/>
    </row>
    <row r="17620" spans="5:5">
      <c r="E17620" s="19"/>
    </row>
    <row r="17621" spans="5:5">
      <c r="E17621" s="19"/>
    </row>
    <row r="17622" spans="5:5">
      <c r="E17622" s="19"/>
    </row>
    <row r="17623" spans="5:5">
      <c r="E17623" s="19"/>
    </row>
    <row r="17624" spans="5:5">
      <c r="E17624" s="19"/>
    </row>
    <row r="17625" spans="5:5">
      <c r="E17625" s="19"/>
    </row>
    <row r="17626" spans="5:5">
      <c r="E17626" s="19"/>
    </row>
    <row r="17627" spans="5:5">
      <c r="E17627" s="19"/>
    </row>
    <row r="17628" spans="5:5">
      <c r="E17628" s="19"/>
    </row>
    <row r="17629" spans="5:5">
      <c r="E17629" s="19"/>
    </row>
    <row r="17630" spans="5:5">
      <c r="E17630" s="19"/>
    </row>
    <row r="17631" spans="5:5">
      <c r="E17631" s="19"/>
    </row>
    <row r="17632" spans="5:5">
      <c r="E17632" s="19"/>
    </row>
    <row r="17633" spans="5:5">
      <c r="E17633" s="19"/>
    </row>
    <row r="17634" spans="5:5">
      <c r="E17634" s="19"/>
    </row>
    <row r="17635" spans="5:5">
      <c r="E17635" s="19"/>
    </row>
    <row r="17636" spans="5:5">
      <c r="E17636" s="19"/>
    </row>
    <row r="17637" spans="5:5">
      <c r="E17637" s="19"/>
    </row>
    <row r="17638" spans="5:5">
      <c r="E17638" s="19"/>
    </row>
    <row r="17639" spans="5:5">
      <c r="E17639" s="19"/>
    </row>
    <row r="17640" spans="5:5">
      <c r="E17640" s="19"/>
    </row>
    <row r="17641" spans="5:5">
      <c r="E17641" s="19"/>
    </row>
    <row r="17642" spans="5:5">
      <c r="E17642" s="19"/>
    </row>
    <row r="17643" spans="5:5">
      <c r="E17643" s="19"/>
    </row>
    <row r="17644" spans="5:5">
      <c r="E17644" s="19"/>
    </row>
    <row r="17645" spans="5:5">
      <c r="E17645" s="19"/>
    </row>
    <row r="17646" spans="5:5">
      <c r="E17646" s="19"/>
    </row>
    <row r="17647" spans="5:5">
      <c r="E17647" s="19"/>
    </row>
    <row r="17648" spans="5:5">
      <c r="E17648" s="19"/>
    </row>
    <row r="17649" spans="5:5">
      <c r="E17649" s="19"/>
    </row>
    <row r="17650" spans="5:5">
      <c r="E17650" s="19"/>
    </row>
    <row r="17651" spans="5:5">
      <c r="E17651" s="19"/>
    </row>
    <row r="17652" spans="5:5">
      <c r="E17652" s="19"/>
    </row>
    <row r="17653" spans="5:5">
      <c r="E17653" s="19"/>
    </row>
    <row r="17654" spans="5:5">
      <c r="E17654" s="19"/>
    </row>
    <row r="17655" spans="5:5">
      <c r="E17655" s="19"/>
    </row>
    <row r="17656" spans="5:5">
      <c r="E17656" s="19"/>
    </row>
    <row r="17657" spans="5:5">
      <c r="E17657" s="19"/>
    </row>
    <row r="17658" spans="5:5">
      <c r="E17658" s="19"/>
    </row>
    <row r="17659" spans="5:5">
      <c r="E17659" s="19"/>
    </row>
    <row r="17660" spans="5:5">
      <c r="E17660" s="19"/>
    </row>
    <row r="17661" spans="5:5">
      <c r="E17661" s="19"/>
    </row>
    <row r="17662" spans="5:5">
      <c r="E17662" s="19"/>
    </row>
    <row r="17663" spans="5:5">
      <c r="E17663" s="19"/>
    </row>
    <row r="17664" spans="5:5">
      <c r="E17664" s="19"/>
    </row>
    <row r="17665" spans="5:5">
      <c r="E17665" s="19"/>
    </row>
    <row r="17666" spans="5:5">
      <c r="E17666" s="19"/>
    </row>
    <row r="17667" spans="5:5">
      <c r="E17667" s="19"/>
    </row>
    <row r="17668" spans="5:5">
      <c r="E17668" s="19"/>
    </row>
    <row r="17669" spans="5:5">
      <c r="E17669" s="19"/>
    </row>
    <row r="17670" spans="5:5">
      <c r="E17670" s="19"/>
    </row>
    <row r="17671" spans="5:5">
      <c r="E17671" s="19"/>
    </row>
    <row r="17672" spans="5:5">
      <c r="E17672" s="19"/>
    </row>
    <row r="17673" spans="5:5">
      <c r="E17673" s="19"/>
    </row>
    <row r="17674" spans="5:5">
      <c r="E17674" s="19"/>
    </row>
    <row r="17675" spans="5:5">
      <c r="E17675" s="19"/>
    </row>
    <row r="17676" spans="5:5">
      <c r="E17676" s="19"/>
    </row>
    <row r="17677" spans="5:5">
      <c r="E17677" s="19"/>
    </row>
    <row r="17678" spans="5:5">
      <c r="E17678" s="19"/>
    </row>
    <row r="17679" spans="5:5">
      <c r="E17679" s="19"/>
    </row>
    <row r="17680" spans="5:5">
      <c r="E17680" s="19"/>
    </row>
    <row r="17681" spans="5:5">
      <c r="E17681" s="19"/>
    </row>
    <row r="17682" spans="5:5">
      <c r="E17682" s="19"/>
    </row>
    <row r="17683" spans="5:5">
      <c r="E17683" s="19"/>
    </row>
    <row r="17684" spans="5:5">
      <c r="E17684" s="19"/>
    </row>
    <row r="17685" spans="5:5">
      <c r="E17685" s="19"/>
    </row>
    <row r="17686" spans="5:5">
      <c r="E17686" s="19"/>
    </row>
    <row r="17687" spans="5:5">
      <c r="E17687" s="19"/>
    </row>
    <row r="17688" spans="5:5">
      <c r="E17688" s="19"/>
    </row>
    <row r="17689" spans="5:5">
      <c r="E17689" s="19"/>
    </row>
    <row r="17690" spans="5:5">
      <c r="E17690" s="19"/>
    </row>
    <row r="17691" spans="5:5">
      <c r="E17691" s="19"/>
    </row>
    <row r="17692" spans="5:5">
      <c r="E17692" s="19"/>
    </row>
    <row r="17693" spans="5:5">
      <c r="E17693" s="19"/>
    </row>
    <row r="17694" spans="5:5">
      <c r="E17694" s="19"/>
    </row>
    <row r="17695" spans="5:5">
      <c r="E17695" s="19"/>
    </row>
    <row r="17696" spans="5:5">
      <c r="E17696" s="19"/>
    </row>
    <row r="17697" spans="5:5">
      <c r="E17697" s="19"/>
    </row>
    <row r="17698" spans="5:5">
      <c r="E17698" s="19"/>
    </row>
    <row r="17699" spans="5:5">
      <c r="E17699" s="19"/>
    </row>
    <row r="17700" spans="5:5">
      <c r="E17700" s="19"/>
    </row>
    <row r="17701" spans="5:5">
      <c r="E17701" s="19"/>
    </row>
    <row r="17702" spans="5:5">
      <c r="E17702" s="19"/>
    </row>
    <row r="17703" spans="5:5">
      <c r="E17703" s="19"/>
    </row>
    <row r="17704" spans="5:5">
      <c r="E17704" s="19"/>
    </row>
    <row r="17705" spans="5:5">
      <c r="E17705" s="19"/>
    </row>
    <row r="17706" spans="5:5">
      <c r="E17706" s="19"/>
    </row>
    <row r="17707" spans="5:5">
      <c r="E17707" s="19"/>
    </row>
    <row r="17708" spans="5:5">
      <c r="E17708" s="19"/>
    </row>
    <row r="17709" spans="5:5">
      <c r="E17709" s="19"/>
    </row>
    <row r="17710" spans="5:5">
      <c r="E17710" s="19"/>
    </row>
    <row r="17711" spans="5:5">
      <c r="E17711" s="19"/>
    </row>
    <row r="17712" spans="5:5">
      <c r="E17712" s="19"/>
    </row>
    <row r="17713" spans="5:5">
      <c r="E17713" s="19"/>
    </row>
    <row r="17714" spans="5:5">
      <c r="E17714" s="19"/>
    </row>
    <row r="17715" spans="5:5">
      <c r="E17715" s="19"/>
    </row>
    <row r="17716" spans="5:5">
      <c r="E17716" s="19"/>
    </row>
    <row r="17717" spans="5:5">
      <c r="E17717" s="19"/>
    </row>
    <row r="17718" spans="5:5">
      <c r="E17718" s="19"/>
    </row>
    <row r="17719" spans="5:5">
      <c r="E17719" s="19"/>
    </row>
    <row r="17720" spans="5:5">
      <c r="E17720" s="19"/>
    </row>
    <row r="17721" spans="5:5">
      <c r="E17721" s="19"/>
    </row>
    <row r="17722" spans="5:5">
      <c r="E17722" s="19"/>
    </row>
    <row r="17723" spans="5:5">
      <c r="E17723" s="19"/>
    </row>
    <row r="17724" spans="5:5">
      <c r="E17724" s="19"/>
    </row>
    <row r="17725" spans="5:5">
      <c r="E17725" s="19"/>
    </row>
    <row r="17726" spans="5:5">
      <c r="E17726" s="19"/>
    </row>
    <row r="17727" spans="5:5">
      <c r="E17727" s="19"/>
    </row>
    <row r="17728" spans="5:5">
      <c r="E17728" s="19"/>
    </row>
    <row r="17729" spans="5:5">
      <c r="E17729" s="19"/>
    </row>
    <row r="17730" spans="5:5">
      <c r="E17730" s="19"/>
    </row>
    <row r="17731" spans="5:5">
      <c r="E17731" s="19"/>
    </row>
    <row r="17732" spans="5:5">
      <c r="E17732" s="19"/>
    </row>
    <row r="17733" spans="5:5">
      <c r="E17733" s="19"/>
    </row>
    <row r="17734" spans="5:5">
      <c r="E17734" s="19"/>
    </row>
    <row r="17735" spans="5:5">
      <c r="E17735" s="19"/>
    </row>
    <row r="17736" spans="5:5">
      <c r="E17736" s="19"/>
    </row>
    <row r="17737" spans="5:5">
      <c r="E17737" s="19"/>
    </row>
    <row r="17738" spans="5:5">
      <c r="E17738" s="19"/>
    </row>
    <row r="17739" spans="5:5">
      <c r="E17739" s="19"/>
    </row>
    <row r="17740" spans="5:5">
      <c r="E17740" s="19"/>
    </row>
    <row r="17741" spans="5:5">
      <c r="E17741" s="19"/>
    </row>
    <row r="17742" spans="5:5">
      <c r="E17742" s="19"/>
    </row>
    <row r="17743" spans="5:5">
      <c r="E17743" s="19"/>
    </row>
    <row r="17744" spans="5:5">
      <c r="E17744" s="19"/>
    </row>
    <row r="17745" spans="5:5">
      <c r="E17745" s="19"/>
    </row>
    <row r="17746" spans="5:5">
      <c r="E17746" s="19"/>
    </row>
    <row r="17747" spans="5:5">
      <c r="E17747" s="19"/>
    </row>
    <row r="17748" spans="5:5">
      <c r="E17748" s="19"/>
    </row>
    <row r="17749" spans="5:5">
      <c r="E17749" s="19"/>
    </row>
    <row r="17750" spans="5:5">
      <c r="E17750" s="19"/>
    </row>
    <row r="17751" spans="5:5">
      <c r="E17751" s="19"/>
    </row>
    <row r="17752" spans="5:5">
      <c r="E17752" s="19"/>
    </row>
    <row r="17753" spans="5:5">
      <c r="E17753" s="19"/>
    </row>
    <row r="17754" spans="5:5">
      <c r="E17754" s="19"/>
    </row>
    <row r="17755" spans="5:5">
      <c r="E17755" s="19"/>
    </row>
    <row r="17756" spans="5:5">
      <c r="E17756" s="19"/>
    </row>
    <row r="17757" spans="5:5">
      <c r="E17757" s="19"/>
    </row>
    <row r="17758" spans="5:5">
      <c r="E17758" s="19"/>
    </row>
    <row r="17759" spans="5:5">
      <c r="E17759" s="19"/>
    </row>
    <row r="17760" spans="5:5">
      <c r="E17760" s="19"/>
    </row>
    <row r="17761" spans="5:5">
      <c r="E17761" s="19"/>
    </row>
    <row r="17762" spans="5:5">
      <c r="E17762" s="19"/>
    </row>
    <row r="17763" spans="5:5">
      <c r="E17763" s="19"/>
    </row>
    <row r="17764" spans="5:5">
      <c r="E17764" s="19"/>
    </row>
    <row r="17765" spans="5:5">
      <c r="E17765" s="19"/>
    </row>
    <row r="17766" spans="5:5">
      <c r="E17766" s="19"/>
    </row>
    <row r="17767" spans="5:5">
      <c r="E17767" s="19"/>
    </row>
    <row r="17768" spans="5:5">
      <c r="E17768" s="19"/>
    </row>
    <row r="17769" spans="5:5">
      <c r="E17769" s="19"/>
    </row>
    <row r="17770" spans="5:5">
      <c r="E17770" s="19"/>
    </row>
    <row r="17771" spans="5:5">
      <c r="E17771" s="19"/>
    </row>
    <row r="17772" spans="5:5">
      <c r="E17772" s="19"/>
    </row>
    <row r="17773" spans="5:5">
      <c r="E17773" s="19"/>
    </row>
    <row r="17774" spans="5:5">
      <c r="E17774" s="19"/>
    </row>
    <row r="17775" spans="5:5">
      <c r="E17775" s="19"/>
    </row>
    <row r="17776" spans="5:5">
      <c r="E17776" s="19"/>
    </row>
    <row r="17777" spans="5:5">
      <c r="E17777" s="19"/>
    </row>
    <row r="17778" spans="5:5">
      <c r="E17778" s="19"/>
    </row>
    <row r="17779" spans="5:5">
      <c r="E17779" s="19"/>
    </row>
    <row r="17780" spans="5:5">
      <c r="E17780" s="19"/>
    </row>
    <row r="17781" spans="5:5">
      <c r="E17781" s="19"/>
    </row>
    <row r="17782" spans="5:5">
      <c r="E17782" s="19"/>
    </row>
    <row r="17783" spans="5:5">
      <c r="E17783" s="19"/>
    </row>
    <row r="17784" spans="5:5">
      <c r="E17784" s="19"/>
    </row>
    <row r="17785" spans="5:5">
      <c r="E17785" s="19"/>
    </row>
    <row r="17786" spans="5:5">
      <c r="E17786" s="19"/>
    </row>
    <row r="17787" spans="5:5">
      <c r="E17787" s="19"/>
    </row>
    <row r="17788" spans="5:5">
      <c r="E17788" s="19"/>
    </row>
    <row r="17789" spans="5:5">
      <c r="E17789" s="19"/>
    </row>
    <row r="17790" spans="5:5">
      <c r="E17790" s="19"/>
    </row>
    <row r="17791" spans="5:5">
      <c r="E17791" s="19"/>
    </row>
    <row r="17792" spans="5:5">
      <c r="E17792" s="19"/>
    </row>
    <row r="17793" spans="5:5">
      <c r="E17793" s="19"/>
    </row>
    <row r="17794" spans="5:5">
      <c r="E17794" s="19"/>
    </row>
    <row r="17795" spans="5:5">
      <c r="E17795" s="19"/>
    </row>
    <row r="17796" spans="5:5">
      <c r="E17796" s="19"/>
    </row>
    <row r="17797" spans="5:5">
      <c r="E17797" s="19"/>
    </row>
    <row r="17798" spans="5:5">
      <c r="E17798" s="19"/>
    </row>
    <row r="17799" spans="5:5">
      <c r="E17799" s="19"/>
    </row>
    <row r="17800" spans="5:5">
      <c r="E17800" s="19"/>
    </row>
    <row r="17801" spans="5:5">
      <c r="E17801" s="19"/>
    </row>
    <row r="17802" spans="5:5">
      <c r="E17802" s="19"/>
    </row>
    <row r="17803" spans="5:5">
      <c r="E17803" s="19"/>
    </row>
    <row r="17804" spans="5:5">
      <c r="E17804" s="19"/>
    </row>
    <row r="17805" spans="5:5">
      <c r="E17805" s="19"/>
    </row>
    <row r="17806" spans="5:5">
      <c r="E17806" s="19"/>
    </row>
    <row r="17807" spans="5:5">
      <c r="E17807" s="19"/>
    </row>
    <row r="17808" spans="5:5">
      <c r="E17808" s="19"/>
    </row>
    <row r="17809" spans="5:5">
      <c r="E17809" s="19"/>
    </row>
    <row r="17810" spans="5:5">
      <c r="E17810" s="19"/>
    </row>
    <row r="17811" spans="5:5">
      <c r="E17811" s="19"/>
    </row>
    <row r="17812" spans="5:5">
      <c r="E17812" s="19"/>
    </row>
    <row r="17813" spans="5:5">
      <c r="E17813" s="19"/>
    </row>
    <row r="17814" spans="5:5">
      <c r="E17814" s="19"/>
    </row>
    <row r="17815" spans="5:5">
      <c r="E17815" s="19"/>
    </row>
    <row r="17816" spans="5:5">
      <c r="E17816" s="19"/>
    </row>
    <row r="17817" spans="5:5">
      <c r="E17817" s="19"/>
    </row>
    <row r="17818" spans="5:5">
      <c r="E17818" s="19"/>
    </row>
    <row r="17819" spans="5:5">
      <c r="E17819" s="19"/>
    </row>
    <row r="17820" spans="5:5">
      <c r="E17820" s="19"/>
    </row>
    <row r="17821" spans="5:5">
      <c r="E17821" s="19"/>
    </row>
    <row r="17822" spans="5:5">
      <c r="E17822" s="19"/>
    </row>
    <row r="17823" spans="5:5">
      <c r="E17823" s="19"/>
    </row>
    <row r="17824" spans="5:5">
      <c r="E17824" s="19"/>
    </row>
    <row r="17825" spans="5:5">
      <c r="E17825" s="19"/>
    </row>
    <row r="17826" spans="5:5">
      <c r="E17826" s="19"/>
    </row>
    <row r="17827" spans="5:5">
      <c r="E17827" s="19"/>
    </row>
    <row r="17828" spans="5:5">
      <c r="E17828" s="19"/>
    </row>
    <row r="17829" spans="5:5">
      <c r="E17829" s="19"/>
    </row>
    <row r="17830" spans="5:5">
      <c r="E17830" s="19"/>
    </row>
    <row r="17831" spans="5:5">
      <c r="E17831" s="19"/>
    </row>
    <row r="17832" spans="5:5">
      <c r="E17832" s="19"/>
    </row>
    <row r="17833" spans="5:5">
      <c r="E17833" s="19"/>
    </row>
    <row r="17834" spans="5:5">
      <c r="E17834" s="19"/>
    </row>
    <row r="17835" spans="5:5">
      <c r="E17835" s="19"/>
    </row>
    <row r="17836" spans="5:5">
      <c r="E17836" s="19"/>
    </row>
    <row r="17837" spans="5:5">
      <c r="E17837" s="19"/>
    </row>
    <row r="17838" spans="5:5">
      <c r="E17838" s="19"/>
    </row>
    <row r="17839" spans="5:5">
      <c r="E17839" s="19"/>
    </row>
    <row r="17840" spans="5:5">
      <c r="E17840" s="19"/>
    </row>
    <row r="17841" spans="5:5">
      <c r="E17841" s="19"/>
    </row>
    <row r="17842" spans="5:5">
      <c r="E17842" s="19"/>
    </row>
    <row r="17843" spans="5:5">
      <c r="E17843" s="19"/>
    </row>
    <row r="17844" spans="5:5">
      <c r="E17844" s="19"/>
    </row>
    <row r="17845" spans="5:5">
      <c r="E17845" s="19"/>
    </row>
    <row r="17846" spans="5:5">
      <c r="E17846" s="19"/>
    </row>
    <row r="17847" spans="5:5">
      <c r="E17847" s="19"/>
    </row>
    <row r="17848" spans="5:5">
      <c r="E17848" s="19"/>
    </row>
    <row r="17849" spans="5:5">
      <c r="E17849" s="19"/>
    </row>
    <row r="17850" spans="5:5">
      <c r="E17850" s="19"/>
    </row>
    <row r="17851" spans="5:5">
      <c r="E17851" s="19"/>
    </row>
    <row r="17852" spans="5:5">
      <c r="E17852" s="19"/>
    </row>
    <row r="17853" spans="5:5">
      <c r="E17853" s="19"/>
    </row>
    <row r="17854" spans="5:5">
      <c r="E17854" s="19"/>
    </row>
    <row r="17855" spans="5:5">
      <c r="E17855" s="19"/>
    </row>
    <row r="17856" spans="5:5">
      <c r="E17856" s="19"/>
    </row>
    <row r="17857" spans="5:5">
      <c r="E17857" s="19"/>
    </row>
    <row r="17858" spans="5:5">
      <c r="E17858" s="19"/>
    </row>
    <row r="17859" spans="5:5">
      <c r="E17859" s="19"/>
    </row>
    <row r="17860" spans="5:5">
      <c r="E17860" s="19"/>
    </row>
    <row r="17861" spans="5:5">
      <c r="E17861" s="19"/>
    </row>
    <row r="17862" spans="5:5">
      <c r="E17862" s="19"/>
    </row>
    <row r="17863" spans="5:5">
      <c r="E17863" s="19"/>
    </row>
    <row r="17864" spans="5:5">
      <c r="E17864" s="19"/>
    </row>
    <row r="17865" spans="5:5">
      <c r="E17865" s="19"/>
    </row>
    <row r="17866" spans="5:5">
      <c r="E17866" s="19"/>
    </row>
    <row r="17867" spans="5:5">
      <c r="E17867" s="19"/>
    </row>
    <row r="17868" spans="5:5">
      <c r="E17868" s="19"/>
    </row>
    <row r="17869" spans="5:5">
      <c r="E17869" s="19"/>
    </row>
    <row r="17870" spans="5:5">
      <c r="E17870" s="19"/>
    </row>
    <row r="17871" spans="5:5">
      <c r="E17871" s="19"/>
    </row>
    <row r="17872" spans="5:5">
      <c r="E17872" s="19"/>
    </row>
    <row r="17873" spans="5:5">
      <c r="E17873" s="19"/>
    </row>
    <row r="17874" spans="5:5">
      <c r="E17874" s="19"/>
    </row>
    <row r="17875" spans="5:5">
      <c r="E17875" s="19"/>
    </row>
    <row r="17876" spans="5:5">
      <c r="E17876" s="19"/>
    </row>
    <row r="17877" spans="5:5">
      <c r="E17877" s="19"/>
    </row>
    <row r="17878" spans="5:5">
      <c r="E17878" s="19"/>
    </row>
    <row r="17879" spans="5:5">
      <c r="E17879" s="19"/>
    </row>
    <row r="17880" spans="5:5">
      <c r="E17880" s="19"/>
    </row>
    <row r="17881" spans="5:5">
      <c r="E17881" s="19"/>
    </row>
    <row r="17882" spans="5:5">
      <c r="E17882" s="19"/>
    </row>
    <row r="17883" spans="5:5">
      <c r="E17883" s="19"/>
    </row>
    <row r="17884" spans="5:5">
      <c r="E17884" s="19"/>
    </row>
    <row r="17885" spans="5:5">
      <c r="E17885" s="19"/>
    </row>
    <row r="17886" spans="5:5">
      <c r="E17886" s="19"/>
    </row>
    <row r="17887" spans="5:5">
      <c r="E17887" s="19"/>
    </row>
    <row r="17888" spans="5:5">
      <c r="E17888" s="19"/>
    </row>
    <row r="17889" spans="5:5">
      <c r="E17889" s="19"/>
    </row>
    <row r="17890" spans="5:5">
      <c r="E17890" s="19"/>
    </row>
    <row r="17891" spans="5:5">
      <c r="E17891" s="19"/>
    </row>
    <row r="17892" spans="5:5">
      <c r="E17892" s="19"/>
    </row>
    <row r="17893" spans="5:5">
      <c r="E17893" s="19"/>
    </row>
    <row r="17894" spans="5:5">
      <c r="E17894" s="19"/>
    </row>
    <row r="17895" spans="5:5">
      <c r="E17895" s="19"/>
    </row>
    <row r="17896" spans="5:5">
      <c r="E17896" s="19"/>
    </row>
    <row r="17897" spans="5:5">
      <c r="E17897" s="19"/>
    </row>
    <row r="17898" spans="5:5">
      <c r="E17898" s="19"/>
    </row>
    <row r="17899" spans="5:5">
      <c r="E17899" s="19"/>
    </row>
    <row r="17900" spans="5:5">
      <c r="E17900" s="19"/>
    </row>
    <row r="17901" spans="5:5">
      <c r="E17901" s="19"/>
    </row>
    <row r="17902" spans="5:5">
      <c r="E17902" s="19"/>
    </row>
    <row r="17903" spans="5:5">
      <c r="E17903" s="19"/>
    </row>
    <row r="17904" spans="5:5">
      <c r="E17904" s="19"/>
    </row>
    <row r="17905" spans="5:5">
      <c r="E17905" s="19"/>
    </row>
    <row r="17906" spans="5:5">
      <c r="E17906" s="19"/>
    </row>
    <row r="17907" spans="5:5">
      <c r="E17907" s="19"/>
    </row>
    <row r="17908" spans="5:5">
      <c r="E17908" s="19"/>
    </row>
    <row r="17909" spans="5:5">
      <c r="E17909" s="19"/>
    </row>
    <row r="17910" spans="5:5">
      <c r="E17910" s="19"/>
    </row>
    <row r="17911" spans="5:5">
      <c r="E17911" s="19"/>
    </row>
    <row r="17912" spans="5:5">
      <c r="E17912" s="19"/>
    </row>
    <row r="17913" spans="5:5">
      <c r="E17913" s="19"/>
    </row>
    <row r="17914" spans="5:5">
      <c r="E17914" s="19"/>
    </row>
    <row r="17915" spans="5:5">
      <c r="E17915" s="19"/>
    </row>
    <row r="17916" spans="5:5">
      <c r="E17916" s="19"/>
    </row>
    <row r="17917" spans="5:5">
      <c r="E17917" s="19"/>
    </row>
    <row r="17918" spans="5:5">
      <c r="E17918" s="19"/>
    </row>
    <row r="17919" spans="5:5">
      <c r="E17919" s="19"/>
    </row>
    <row r="17920" spans="5:5">
      <c r="E17920" s="19"/>
    </row>
    <row r="17921" spans="5:5">
      <c r="E17921" s="19"/>
    </row>
    <row r="17922" spans="5:5">
      <c r="E17922" s="19"/>
    </row>
    <row r="17923" spans="5:5">
      <c r="E17923" s="19"/>
    </row>
    <row r="17924" spans="5:5">
      <c r="E17924" s="19"/>
    </row>
    <row r="17925" spans="5:5">
      <c r="E17925" s="19"/>
    </row>
    <row r="17926" spans="5:5">
      <c r="E17926" s="19"/>
    </row>
    <row r="17927" spans="5:5">
      <c r="E17927" s="19"/>
    </row>
    <row r="17928" spans="5:5">
      <c r="E17928" s="19"/>
    </row>
    <row r="17929" spans="5:5">
      <c r="E17929" s="19"/>
    </row>
    <row r="17930" spans="5:5">
      <c r="E17930" s="19"/>
    </row>
    <row r="17931" spans="5:5">
      <c r="E17931" s="19"/>
    </row>
    <row r="17932" spans="5:5">
      <c r="E17932" s="19"/>
    </row>
    <row r="17933" spans="5:5">
      <c r="E17933" s="19"/>
    </row>
    <row r="17934" spans="5:5">
      <c r="E17934" s="19"/>
    </row>
    <row r="17935" spans="5:5">
      <c r="E17935" s="19"/>
    </row>
    <row r="17936" spans="5:5">
      <c r="E17936" s="19"/>
    </row>
    <row r="17937" spans="5:5">
      <c r="E17937" s="19"/>
    </row>
    <row r="17938" spans="5:5">
      <c r="E17938" s="19"/>
    </row>
    <row r="17939" spans="5:5">
      <c r="E17939" s="19"/>
    </row>
    <row r="17940" spans="5:5">
      <c r="E17940" s="19"/>
    </row>
    <row r="17941" spans="5:5">
      <c r="E17941" s="19"/>
    </row>
    <row r="17942" spans="5:5">
      <c r="E17942" s="19"/>
    </row>
    <row r="17943" spans="5:5">
      <c r="E17943" s="19"/>
    </row>
    <row r="17944" spans="5:5">
      <c r="E17944" s="19"/>
    </row>
    <row r="17945" spans="5:5">
      <c r="E17945" s="19"/>
    </row>
    <row r="17946" spans="5:5">
      <c r="E17946" s="19"/>
    </row>
    <row r="17947" spans="5:5">
      <c r="E17947" s="19"/>
    </row>
    <row r="17948" spans="5:5">
      <c r="E17948" s="19"/>
    </row>
    <row r="17949" spans="5:5">
      <c r="E17949" s="19"/>
    </row>
    <row r="17950" spans="5:5">
      <c r="E17950" s="19"/>
    </row>
    <row r="17951" spans="5:5">
      <c r="E17951" s="19"/>
    </row>
    <row r="17952" spans="5:5">
      <c r="E17952" s="19"/>
    </row>
    <row r="17953" spans="5:5">
      <c r="E17953" s="19"/>
    </row>
    <row r="17954" spans="5:5">
      <c r="E17954" s="19"/>
    </row>
    <row r="17955" spans="5:5">
      <c r="E17955" s="19"/>
    </row>
    <row r="17956" spans="5:5">
      <c r="E17956" s="19"/>
    </row>
    <row r="17957" spans="5:5">
      <c r="E17957" s="19"/>
    </row>
    <row r="17958" spans="5:5">
      <c r="E17958" s="19"/>
    </row>
    <row r="17959" spans="5:5">
      <c r="E17959" s="19"/>
    </row>
    <row r="17960" spans="5:5">
      <c r="E17960" s="19"/>
    </row>
    <row r="17961" spans="5:5">
      <c r="E17961" s="19"/>
    </row>
    <row r="17962" spans="5:5">
      <c r="E17962" s="19"/>
    </row>
    <row r="17963" spans="5:5">
      <c r="E17963" s="19"/>
    </row>
    <row r="17964" spans="5:5">
      <c r="E17964" s="19"/>
    </row>
    <row r="17965" spans="5:5">
      <c r="E17965" s="19"/>
    </row>
    <row r="17966" spans="5:5">
      <c r="E17966" s="19"/>
    </row>
    <row r="17967" spans="5:5">
      <c r="E17967" s="19"/>
    </row>
    <row r="17968" spans="5:5">
      <c r="E17968" s="19"/>
    </row>
    <row r="17969" spans="5:5">
      <c r="E17969" s="19"/>
    </row>
    <row r="17970" spans="5:5">
      <c r="E17970" s="19"/>
    </row>
    <row r="17971" spans="5:5">
      <c r="E17971" s="19"/>
    </row>
    <row r="17972" spans="5:5">
      <c r="E17972" s="19"/>
    </row>
    <row r="17973" spans="5:5">
      <c r="E17973" s="19"/>
    </row>
    <row r="17974" spans="5:5">
      <c r="E17974" s="19"/>
    </row>
    <row r="17975" spans="5:5">
      <c r="E17975" s="19"/>
    </row>
    <row r="17976" spans="5:5">
      <c r="E17976" s="19"/>
    </row>
    <row r="17977" spans="5:5">
      <c r="E17977" s="19"/>
    </row>
    <row r="17978" spans="5:5">
      <c r="E17978" s="19"/>
    </row>
    <row r="17979" spans="5:5">
      <c r="E17979" s="19"/>
    </row>
    <row r="17980" spans="5:5">
      <c r="E17980" s="19"/>
    </row>
    <row r="17981" spans="5:5">
      <c r="E17981" s="19"/>
    </row>
    <row r="17982" spans="5:5">
      <c r="E17982" s="19"/>
    </row>
    <row r="17983" spans="5:5">
      <c r="E17983" s="19"/>
    </row>
    <row r="17984" spans="5:5">
      <c r="E17984" s="19"/>
    </row>
    <row r="17985" spans="5:5">
      <c r="E17985" s="19"/>
    </row>
    <row r="17986" spans="5:5">
      <c r="E17986" s="19"/>
    </row>
    <row r="17987" spans="5:5">
      <c r="E17987" s="19"/>
    </row>
    <row r="17988" spans="5:5">
      <c r="E17988" s="19"/>
    </row>
    <row r="17989" spans="5:5">
      <c r="E17989" s="19"/>
    </row>
    <row r="17990" spans="5:5">
      <c r="E17990" s="19"/>
    </row>
    <row r="17991" spans="5:5">
      <c r="E17991" s="19"/>
    </row>
    <row r="17992" spans="5:5">
      <c r="E17992" s="19"/>
    </row>
    <row r="17993" spans="5:5">
      <c r="E17993" s="19"/>
    </row>
    <row r="17994" spans="5:5">
      <c r="E17994" s="19"/>
    </row>
    <row r="17995" spans="5:5">
      <c r="E17995" s="19"/>
    </row>
    <row r="17996" spans="5:5">
      <c r="E17996" s="19"/>
    </row>
    <row r="17997" spans="5:5">
      <c r="E17997" s="19"/>
    </row>
    <row r="17998" spans="5:5">
      <c r="E17998" s="19"/>
    </row>
    <row r="17999" spans="5:5">
      <c r="E17999" s="19"/>
    </row>
    <row r="18000" spans="5:5">
      <c r="E18000" s="19"/>
    </row>
    <row r="18001" spans="5:5">
      <c r="E18001" s="19"/>
    </row>
    <row r="18002" spans="5:5">
      <c r="E18002" s="19"/>
    </row>
    <row r="18003" spans="5:5">
      <c r="E18003" s="19"/>
    </row>
    <row r="18004" spans="5:5">
      <c r="E18004" s="19"/>
    </row>
    <row r="18005" spans="5:5">
      <c r="E18005" s="19"/>
    </row>
    <row r="18006" spans="5:5">
      <c r="E18006" s="19"/>
    </row>
    <row r="18007" spans="5:5">
      <c r="E18007" s="19"/>
    </row>
    <row r="18008" spans="5:5">
      <c r="E18008" s="19"/>
    </row>
    <row r="18009" spans="5:5">
      <c r="E18009" s="19"/>
    </row>
    <row r="18010" spans="5:5">
      <c r="E18010" s="19"/>
    </row>
    <row r="18011" spans="5:5">
      <c r="E18011" s="19"/>
    </row>
    <row r="18012" spans="5:5">
      <c r="E18012" s="19"/>
    </row>
    <row r="18013" spans="5:5">
      <c r="E18013" s="19"/>
    </row>
    <row r="18014" spans="5:5">
      <c r="E18014" s="19"/>
    </row>
    <row r="18015" spans="5:5">
      <c r="E18015" s="19"/>
    </row>
    <row r="18016" spans="5:5">
      <c r="E18016" s="19"/>
    </row>
    <row r="18017" spans="5:5">
      <c r="E18017" s="19"/>
    </row>
    <row r="18018" spans="5:5">
      <c r="E18018" s="19"/>
    </row>
    <row r="18019" spans="5:5">
      <c r="E18019" s="19"/>
    </row>
    <row r="18020" spans="5:5">
      <c r="E18020" s="19"/>
    </row>
    <row r="18021" spans="5:5">
      <c r="E18021" s="19"/>
    </row>
    <row r="18022" spans="5:5">
      <c r="E18022" s="19"/>
    </row>
    <row r="18023" spans="5:5">
      <c r="E18023" s="19"/>
    </row>
    <row r="18024" spans="5:5">
      <c r="E18024" s="19"/>
    </row>
    <row r="18025" spans="5:5">
      <c r="E18025" s="19"/>
    </row>
    <row r="18026" spans="5:5">
      <c r="E18026" s="19"/>
    </row>
    <row r="18027" spans="5:5">
      <c r="E18027" s="19"/>
    </row>
    <row r="18028" spans="5:5">
      <c r="E18028" s="19"/>
    </row>
    <row r="18029" spans="5:5">
      <c r="E18029" s="19"/>
    </row>
    <row r="18030" spans="5:5">
      <c r="E18030" s="19"/>
    </row>
    <row r="18031" spans="5:5">
      <c r="E18031" s="19"/>
    </row>
    <row r="18032" spans="5:5">
      <c r="E18032" s="19"/>
    </row>
    <row r="18033" spans="5:5">
      <c r="E18033" s="19"/>
    </row>
    <row r="18034" spans="5:5">
      <c r="E18034" s="19"/>
    </row>
    <row r="18035" spans="5:5">
      <c r="E18035" s="19"/>
    </row>
    <row r="18036" spans="5:5">
      <c r="E18036" s="19"/>
    </row>
    <row r="18037" spans="5:5">
      <c r="E18037" s="19"/>
    </row>
    <row r="18038" spans="5:5">
      <c r="E18038" s="19"/>
    </row>
    <row r="18039" spans="5:5">
      <c r="E18039" s="19"/>
    </row>
    <row r="18040" spans="5:5">
      <c r="E18040" s="19"/>
    </row>
    <row r="18041" spans="5:5">
      <c r="E18041" s="19"/>
    </row>
    <row r="18042" spans="5:5">
      <c r="E18042" s="19"/>
    </row>
    <row r="18043" spans="5:5">
      <c r="E18043" s="19"/>
    </row>
    <row r="18044" spans="5:5">
      <c r="E18044" s="19"/>
    </row>
    <row r="18045" spans="5:5">
      <c r="E18045" s="19"/>
    </row>
    <row r="18046" spans="5:5">
      <c r="E18046" s="19"/>
    </row>
    <row r="18047" spans="5:5">
      <c r="E18047" s="19"/>
    </row>
    <row r="18048" spans="5:5">
      <c r="E18048" s="19"/>
    </row>
    <row r="18049" spans="5:5">
      <c r="E18049" s="19"/>
    </row>
    <row r="18050" spans="5:5">
      <c r="E18050" s="19"/>
    </row>
    <row r="18051" spans="5:5">
      <c r="E18051" s="19"/>
    </row>
    <row r="18052" spans="5:5">
      <c r="E18052" s="19"/>
    </row>
    <row r="18053" spans="5:5">
      <c r="E18053" s="19"/>
    </row>
    <row r="18054" spans="5:5">
      <c r="E18054" s="19"/>
    </row>
    <row r="18055" spans="5:5">
      <c r="E18055" s="19"/>
    </row>
    <row r="18056" spans="5:5">
      <c r="E18056" s="19"/>
    </row>
    <row r="18057" spans="5:5">
      <c r="E18057" s="19"/>
    </row>
    <row r="18058" spans="5:5">
      <c r="E18058" s="19"/>
    </row>
    <row r="18059" spans="5:5">
      <c r="E18059" s="19"/>
    </row>
    <row r="18060" spans="5:5">
      <c r="E18060" s="19"/>
    </row>
    <row r="18061" spans="5:5">
      <c r="E18061" s="19"/>
    </row>
    <row r="18062" spans="5:5">
      <c r="E18062" s="19"/>
    </row>
    <row r="18063" spans="5:5">
      <c r="E18063" s="19"/>
    </row>
    <row r="18064" spans="5:5">
      <c r="E18064" s="19"/>
    </row>
    <row r="18065" spans="5:5">
      <c r="E18065" s="19"/>
    </row>
    <row r="18066" spans="5:5">
      <c r="E18066" s="19"/>
    </row>
    <row r="18067" spans="5:5">
      <c r="E18067" s="19"/>
    </row>
    <row r="18068" spans="5:5">
      <c r="E18068" s="19"/>
    </row>
    <row r="18069" spans="5:5">
      <c r="E18069" s="19"/>
    </row>
    <row r="18070" spans="5:5">
      <c r="E18070" s="19"/>
    </row>
    <row r="18071" spans="5:5">
      <c r="E18071" s="19"/>
    </row>
    <row r="18072" spans="5:5">
      <c r="E18072" s="19"/>
    </row>
    <row r="18073" spans="5:5">
      <c r="E18073" s="19"/>
    </row>
    <row r="18074" spans="5:5">
      <c r="E18074" s="19"/>
    </row>
    <row r="18075" spans="5:5">
      <c r="E18075" s="19"/>
    </row>
    <row r="18076" spans="5:5">
      <c r="E18076" s="19"/>
    </row>
    <row r="18077" spans="5:5">
      <c r="E18077" s="19"/>
    </row>
    <row r="18078" spans="5:5">
      <c r="E18078" s="19"/>
    </row>
    <row r="18079" spans="5:5">
      <c r="E18079" s="19"/>
    </row>
    <row r="18080" spans="5:5">
      <c r="E18080" s="19"/>
    </row>
    <row r="18081" spans="5:5">
      <c r="E18081" s="19"/>
    </row>
    <row r="18082" spans="5:5">
      <c r="E18082" s="19"/>
    </row>
    <row r="18083" spans="5:5">
      <c r="E18083" s="19"/>
    </row>
    <row r="18084" spans="5:5">
      <c r="E18084" s="19"/>
    </row>
    <row r="18085" spans="5:5">
      <c r="E18085" s="19"/>
    </row>
    <row r="18086" spans="5:5">
      <c r="E18086" s="19"/>
    </row>
    <row r="18087" spans="5:5">
      <c r="E18087" s="19"/>
    </row>
    <row r="18088" spans="5:5">
      <c r="E18088" s="19"/>
    </row>
    <row r="18089" spans="5:5">
      <c r="E18089" s="19"/>
    </row>
    <row r="18090" spans="5:5">
      <c r="E18090" s="19"/>
    </row>
    <row r="18091" spans="5:5">
      <c r="E18091" s="19"/>
    </row>
    <row r="18092" spans="5:5">
      <c r="E18092" s="19"/>
    </row>
    <row r="18093" spans="5:5">
      <c r="E18093" s="19"/>
    </row>
    <row r="18094" spans="5:5">
      <c r="E18094" s="19"/>
    </row>
    <row r="18095" spans="5:5">
      <c r="E18095" s="19"/>
    </row>
    <row r="18096" spans="5:5">
      <c r="E18096" s="19"/>
    </row>
    <row r="18097" spans="5:5">
      <c r="E18097" s="19"/>
    </row>
    <row r="18098" spans="5:5">
      <c r="E18098" s="19"/>
    </row>
    <row r="18099" spans="5:5">
      <c r="E18099" s="19"/>
    </row>
    <row r="18100" spans="5:5">
      <c r="E18100" s="19"/>
    </row>
    <row r="18101" spans="5:5">
      <c r="E18101" s="19"/>
    </row>
    <row r="18102" spans="5:5">
      <c r="E18102" s="19"/>
    </row>
    <row r="18103" spans="5:5">
      <c r="E18103" s="19"/>
    </row>
    <row r="18104" spans="5:5">
      <c r="E18104" s="19"/>
    </row>
    <row r="18105" spans="5:5">
      <c r="E18105" s="19"/>
    </row>
    <row r="18106" spans="5:5">
      <c r="E18106" s="19"/>
    </row>
    <row r="18107" spans="5:5">
      <c r="E18107" s="19"/>
    </row>
    <row r="18108" spans="5:5">
      <c r="E18108" s="19"/>
    </row>
    <row r="18109" spans="5:5">
      <c r="E18109" s="19"/>
    </row>
    <row r="18110" spans="5:5">
      <c r="E18110" s="19"/>
    </row>
    <row r="18111" spans="5:5">
      <c r="E18111" s="19"/>
    </row>
    <row r="18112" spans="5:5">
      <c r="E18112" s="19"/>
    </row>
    <row r="18113" spans="5:5">
      <c r="E18113" s="19"/>
    </row>
    <row r="18114" spans="5:5">
      <c r="E18114" s="19"/>
    </row>
    <row r="18115" spans="5:5">
      <c r="E18115" s="19"/>
    </row>
    <row r="18116" spans="5:5">
      <c r="E18116" s="19"/>
    </row>
    <row r="18117" spans="5:5">
      <c r="E18117" s="19"/>
    </row>
    <row r="18118" spans="5:5">
      <c r="E18118" s="19"/>
    </row>
    <row r="18119" spans="5:5">
      <c r="E18119" s="19"/>
    </row>
    <row r="18120" spans="5:5">
      <c r="E18120" s="19"/>
    </row>
    <row r="18121" spans="5:5">
      <c r="E18121" s="19"/>
    </row>
    <row r="18122" spans="5:5">
      <c r="E18122" s="19"/>
    </row>
    <row r="18123" spans="5:5">
      <c r="E18123" s="19"/>
    </row>
    <row r="18124" spans="5:5">
      <c r="E18124" s="19"/>
    </row>
    <row r="18125" spans="5:5">
      <c r="E18125" s="19"/>
    </row>
    <row r="18126" spans="5:5">
      <c r="E18126" s="19"/>
    </row>
    <row r="18127" spans="5:5">
      <c r="E18127" s="19"/>
    </row>
    <row r="18128" spans="5:5">
      <c r="E18128" s="19"/>
    </row>
    <row r="18129" spans="5:5">
      <c r="E18129" s="19"/>
    </row>
    <row r="18130" spans="5:5">
      <c r="E18130" s="19"/>
    </row>
    <row r="18131" spans="5:5">
      <c r="E18131" s="19"/>
    </row>
    <row r="18132" spans="5:5">
      <c r="E18132" s="19"/>
    </row>
    <row r="18133" spans="5:5">
      <c r="E18133" s="19"/>
    </row>
    <row r="18134" spans="5:5">
      <c r="E18134" s="19"/>
    </row>
    <row r="18135" spans="5:5">
      <c r="E18135" s="19"/>
    </row>
    <row r="18136" spans="5:5">
      <c r="E18136" s="19"/>
    </row>
    <row r="18137" spans="5:5">
      <c r="E18137" s="19"/>
    </row>
    <row r="18138" spans="5:5">
      <c r="E18138" s="19"/>
    </row>
    <row r="18139" spans="5:5">
      <c r="E18139" s="19"/>
    </row>
    <row r="18140" spans="5:5">
      <c r="E18140" s="19"/>
    </row>
    <row r="18141" spans="5:5">
      <c r="E18141" s="19"/>
    </row>
    <row r="18142" spans="5:5">
      <c r="E18142" s="19"/>
    </row>
    <row r="18143" spans="5:5">
      <c r="E18143" s="19"/>
    </row>
    <row r="18144" spans="5:5">
      <c r="E18144" s="19"/>
    </row>
    <row r="18145" spans="5:5">
      <c r="E18145" s="19"/>
    </row>
    <row r="18146" spans="5:5">
      <c r="E18146" s="19"/>
    </row>
    <row r="18147" spans="5:5">
      <c r="E18147" s="19"/>
    </row>
    <row r="18148" spans="5:5">
      <c r="E18148" s="19"/>
    </row>
    <row r="18149" spans="5:5">
      <c r="E18149" s="19"/>
    </row>
    <row r="18150" spans="5:5">
      <c r="E18150" s="19"/>
    </row>
    <row r="18151" spans="5:5">
      <c r="E18151" s="19"/>
    </row>
    <row r="18152" spans="5:5">
      <c r="E18152" s="19"/>
    </row>
    <row r="18153" spans="5:5">
      <c r="E18153" s="19"/>
    </row>
    <row r="18154" spans="5:5">
      <c r="E18154" s="19"/>
    </row>
    <row r="18155" spans="5:5">
      <c r="E18155" s="19"/>
    </row>
    <row r="18156" spans="5:5">
      <c r="E18156" s="19"/>
    </row>
    <row r="18157" spans="5:5">
      <c r="E18157" s="19"/>
    </row>
    <row r="18158" spans="5:5">
      <c r="E18158" s="19"/>
    </row>
    <row r="18159" spans="5:5">
      <c r="E18159" s="19"/>
    </row>
    <row r="18160" spans="5:5">
      <c r="E18160" s="19"/>
    </row>
    <row r="18161" spans="5:5">
      <c r="E18161" s="19"/>
    </row>
    <row r="18162" spans="5:5">
      <c r="E18162" s="19"/>
    </row>
    <row r="18163" spans="5:5">
      <c r="E18163" s="19"/>
    </row>
    <row r="18164" spans="5:5">
      <c r="E18164" s="19"/>
    </row>
    <row r="18165" spans="5:5">
      <c r="E18165" s="19"/>
    </row>
    <row r="18166" spans="5:5">
      <c r="E18166" s="19"/>
    </row>
    <row r="18167" spans="5:5">
      <c r="E18167" s="19"/>
    </row>
    <row r="18168" spans="5:5">
      <c r="E18168" s="19"/>
    </row>
    <row r="18169" spans="5:5">
      <c r="E18169" s="19"/>
    </row>
    <row r="18170" spans="5:5">
      <c r="E18170" s="19"/>
    </row>
    <row r="18171" spans="5:5">
      <c r="E18171" s="19"/>
    </row>
    <row r="18172" spans="5:5">
      <c r="E18172" s="19"/>
    </row>
    <row r="18173" spans="5:5">
      <c r="E18173" s="19"/>
    </row>
    <row r="18174" spans="5:5">
      <c r="E18174" s="19"/>
    </row>
    <row r="18175" spans="5:5">
      <c r="E18175" s="19"/>
    </row>
    <row r="18176" spans="5:5">
      <c r="E18176" s="19"/>
    </row>
    <row r="18177" spans="5:5">
      <c r="E18177" s="19"/>
    </row>
    <row r="18178" spans="5:5">
      <c r="E18178" s="19"/>
    </row>
    <row r="18179" spans="5:5">
      <c r="E18179" s="19"/>
    </row>
    <row r="18180" spans="5:5">
      <c r="E18180" s="19"/>
    </row>
    <row r="18181" spans="5:5">
      <c r="E18181" s="19"/>
    </row>
    <row r="18182" spans="5:5">
      <c r="E18182" s="19"/>
    </row>
    <row r="18183" spans="5:5">
      <c r="E18183" s="19"/>
    </row>
    <row r="18184" spans="5:5">
      <c r="E18184" s="19"/>
    </row>
    <row r="18185" spans="5:5">
      <c r="E18185" s="19"/>
    </row>
    <row r="18186" spans="5:5">
      <c r="E18186" s="19"/>
    </row>
    <row r="18187" spans="5:5">
      <c r="E18187" s="19"/>
    </row>
    <row r="18188" spans="5:5">
      <c r="E18188" s="19"/>
    </row>
    <row r="18189" spans="5:5">
      <c r="E18189" s="19"/>
    </row>
    <row r="18190" spans="5:5">
      <c r="E18190" s="19"/>
    </row>
    <row r="18191" spans="5:5">
      <c r="E18191" s="19"/>
    </row>
    <row r="18192" spans="5:5">
      <c r="E18192" s="19"/>
    </row>
    <row r="18193" spans="5:5">
      <c r="E18193" s="19"/>
    </row>
    <row r="18194" spans="5:5">
      <c r="E18194" s="19"/>
    </row>
    <row r="18195" spans="5:5">
      <c r="E18195" s="19"/>
    </row>
    <row r="18196" spans="5:5">
      <c r="E18196" s="19"/>
    </row>
    <row r="18197" spans="5:5">
      <c r="E18197" s="19"/>
    </row>
    <row r="18198" spans="5:5">
      <c r="E18198" s="19"/>
    </row>
    <row r="18199" spans="5:5">
      <c r="E18199" s="19"/>
    </row>
    <row r="18200" spans="5:5">
      <c r="E18200" s="19"/>
    </row>
    <row r="18201" spans="5:5">
      <c r="E18201" s="19"/>
    </row>
    <row r="18202" spans="5:5">
      <c r="E18202" s="19"/>
    </row>
    <row r="18203" spans="5:5">
      <c r="E18203" s="19"/>
    </row>
    <row r="18204" spans="5:5">
      <c r="E18204" s="19"/>
    </row>
    <row r="18205" spans="5:5">
      <c r="E18205" s="19"/>
    </row>
    <row r="18206" spans="5:5">
      <c r="E18206" s="19"/>
    </row>
    <row r="18207" spans="5:5">
      <c r="E18207" s="19"/>
    </row>
    <row r="18208" spans="5:5">
      <c r="E18208" s="19"/>
    </row>
    <row r="18209" spans="5:5">
      <c r="E18209" s="19"/>
    </row>
    <row r="18210" spans="5:5">
      <c r="E18210" s="19"/>
    </row>
    <row r="18211" spans="5:5">
      <c r="E18211" s="19"/>
    </row>
    <row r="18212" spans="5:5">
      <c r="E18212" s="19"/>
    </row>
    <row r="18213" spans="5:5">
      <c r="E18213" s="19"/>
    </row>
    <row r="18214" spans="5:5">
      <c r="E18214" s="19"/>
    </row>
    <row r="18215" spans="5:5">
      <c r="E18215" s="19"/>
    </row>
    <row r="18216" spans="5:5">
      <c r="E18216" s="19"/>
    </row>
    <row r="18217" spans="5:5">
      <c r="E18217" s="19"/>
    </row>
    <row r="18218" spans="5:5">
      <c r="E18218" s="19"/>
    </row>
    <row r="18219" spans="5:5">
      <c r="E18219" s="19"/>
    </row>
    <row r="18220" spans="5:5">
      <c r="E18220" s="19"/>
    </row>
    <row r="18221" spans="5:5">
      <c r="E18221" s="19"/>
    </row>
    <row r="18222" spans="5:5">
      <c r="E18222" s="19"/>
    </row>
    <row r="18223" spans="5:5">
      <c r="E18223" s="19"/>
    </row>
    <row r="18224" spans="5:5">
      <c r="E18224" s="19"/>
    </row>
    <row r="18225" spans="5:5">
      <c r="E18225" s="19"/>
    </row>
    <row r="18226" spans="5:5">
      <c r="E18226" s="19"/>
    </row>
    <row r="18227" spans="5:5">
      <c r="E18227" s="19"/>
    </row>
    <row r="18228" spans="5:5">
      <c r="E18228" s="19"/>
    </row>
    <row r="18229" spans="5:5">
      <c r="E18229" s="19"/>
    </row>
    <row r="18230" spans="5:5">
      <c r="E18230" s="19"/>
    </row>
    <row r="18231" spans="5:5">
      <c r="E18231" s="19"/>
    </row>
    <row r="18232" spans="5:5">
      <c r="E18232" s="19"/>
    </row>
    <row r="18233" spans="5:5">
      <c r="E18233" s="19"/>
    </row>
    <row r="18234" spans="5:5">
      <c r="E18234" s="19"/>
    </row>
    <row r="18235" spans="5:5">
      <c r="E18235" s="19"/>
    </row>
    <row r="18236" spans="5:5">
      <c r="E18236" s="19"/>
    </row>
    <row r="18237" spans="5:5">
      <c r="E18237" s="19"/>
    </row>
    <row r="18238" spans="5:5">
      <c r="E18238" s="19"/>
    </row>
    <row r="18239" spans="5:5">
      <c r="E18239" s="19"/>
    </row>
    <row r="18240" spans="5:5">
      <c r="E18240" s="19"/>
    </row>
    <row r="18241" spans="5:5">
      <c r="E18241" s="19"/>
    </row>
  </sheetData>
  <autoFilter ref="A1:E1184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3"/>
  <dimension ref="A1:S424"/>
  <sheetViews>
    <sheetView zoomScale="115" zoomScaleNormal="115" workbookViewId="0">
      <pane ySplit="1" topLeftCell="A2" activePane="bottomLeft" state="frozen"/>
      <selection pane="bottomLeft" activeCell="A2" sqref="A2"/>
    </sheetView>
  </sheetViews>
  <sheetFormatPr defaultRowHeight="15"/>
  <cols>
    <col min="4" max="4" width="15.140625" bestFit="1" customWidth="1"/>
    <col min="5" max="5" width="25.28515625" bestFit="1" customWidth="1"/>
    <col min="9" max="9" width="65.42578125" bestFit="1" customWidth="1"/>
    <col min="10" max="10" width="69.140625" bestFit="1" customWidth="1"/>
    <col min="11" max="11" width="9.140625" style="19"/>
    <col min="12" max="12" width="16.140625" style="19" bestFit="1" customWidth="1"/>
  </cols>
  <sheetData>
    <row r="1" spans="1:19">
      <c r="A1" t="s">
        <v>11</v>
      </c>
      <c r="B1" t="s">
        <v>12</v>
      </c>
      <c r="C1" t="s">
        <v>13</v>
      </c>
      <c r="D1" t="s">
        <v>14</v>
      </c>
      <c r="E1" t="s">
        <v>15</v>
      </c>
      <c r="F1" t="s">
        <v>16</v>
      </c>
      <c r="G1" t="s">
        <v>17</v>
      </c>
      <c r="H1" t="s">
        <v>190</v>
      </c>
      <c r="I1" t="s">
        <v>227</v>
      </c>
      <c r="M1" s="4" t="s">
        <v>14</v>
      </c>
      <c r="N1" s="4" t="s">
        <v>3280</v>
      </c>
      <c r="Q1" s="19" t="s">
        <v>7093</v>
      </c>
      <c r="R1" s="19" t="s">
        <v>7093</v>
      </c>
      <c r="S1" s="19" t="s">
        <v>7093</v>
      </c>
    </row>
    <row r="2" spans="1:19">
      <c r="A2">
        <v>0</v>
      </c>
      <c r="B2">
        <v>0</v>
      </c>
      <c r="C2">
        <v>0</v>
      </c>
      <c r="D2">
        <v>0</v>
      </c>
      <c r="E2">
        <v>0</v>
      </c>
      <c r="F2">
        <v>0</v>
      </c>
      <c r="G2">
        <v>0</v>
      </c>
      <c r="H2">
        <v>0</v>
      </c>
      <c r="I2" t="str">
        <f>VLOOKUP(H2,$R$2:$S$389,2,FALSE)</f>
        <v>World of Balance</v>
      </c>
      <c r="M2" s="4">
        <v>10</v>
      </c>
      <c r="N2">
        <f t="shared" ref="N2:N33" si="0">COUNTIF($D$2:$D$417,M2)</f>
        <v>47</v>
      </c>
      <c r="Q2" t="s">
        <v>6705</v>
      </c>
      <c r="R2" s="19">
        <f>HEX2DEC(MID(Q2,3,4))</f>
        <v>0</v>
      </c>
      <c r="S2" s="19" t="str">
        <f>MID(Q2,10,FIND("""",Q2,11)-10)</f>
        <v>World of Balance</v>
      </c>
    </row>
    <row r="3" spans="1:19">
      <c r="A3">
        <v>0</v>
      </c>
      <c r="B3">
        <v>0</v>
      </c>
      <c r="C3">
        <v>0</v>
      </c>
      <c r="D3">
        <v>0</v>
      </c>
      <c r="E3">
        <v>0</v>
      </c>
      <c r="F3">
        <v>0</v>
      </c>
      <c r="G3">
        <v>0</v>
      </c>
      <c r="H3">
        <f>H2+1</f>
        <v>1</v>
      </c>
      <c r="I3" s="19" t="str">
        <f t="shared" ref="I3:I66" si="1">VLOOKUP(H3,$R$2:$S$389,2,FALSE)</f>
        <v>World of Ruin</v>
      </c>
      <c r="M3" s="4">
        <v>36</v>
      </c>
      <c r="N3" s="4">
        <f t="shared" si="0"/>
        <v>25</v>
      </c>
      <c r="Q3" t="s">
        <v>6706</v>
      </c>
      <c r="R3" s="19">
        <f t="shared" ref="R3:R66" si="2">HEX2DEC(MID(Q3,3,4))</f>
        <v>1</v>
      </c>
      <c r="S3" s="19" t="str">
        <f t="shared" ref="S3:S66" si="3">MID(Q3,10,FIND("""",Q3,11)-10)</f>
        <v>World of Ruin</v>
      </c>
    </row>
    <row r="4" spans="1:19">
      <c r="A4">
        <v>0</v>
      </c>
      <c r="B4">
        <v>0</v>
      </c>
      <c r="C4">
        <v>0</v>
      </c>
      <c r="D4">
        <v>0</v>
      </c>
      <c r="E4">
        <v>0</v>
      </c>
      <c r="F4">
        <v>0</v>
      </c>
      <c r="G4">
        <v>0</v>
      </c>
      <c r="H4">
        <f t="shared" ref="H4:H67" si="4">H3+1</f>
        <v>2</v>
      </c>
      <c r="I4" s="19" t="str">
        <f t="shared" si="1"/>
        <v>Serpent Trench</v>
      </c>
      <c r="M4" s="4">
        <v>5</v>
      </c>
      <c r="N4" s="4">
        <f t="shared" si="0"/>
        <v>23</v>
      </c>
      <c r="Q4" t="s">
        <v>6707</v>
      </c>
      <c r="R4" s="19">
        <f t="shared" si="2"/>
        <v>2</v>
      </c>
      <c r="S4" s="19" t="str">
        <f t="shared" si="3"/>
        <v>Serpent Trench</v>
      </c>
    </row>
    <row r="5" spans="1:19">
      <c r="A5">
        <v>0</v>
      </c>
      <c r="B5">
        <v>0</v>
      </c>
      <c r="C5">
        <v>1</v>
      </c>
      <c r="D5">
        <v>15</v>
      </c>
      <c r="E5">
        <v>0</v>
      </c>
      <c r="F5">
        <v>0</v>
      </c>
      <c r="G5">
        <v>0</v>
      </c>
      <c r="H5">
        <f t="shared" si="4"/>
        <v>3</v>
      </c>
      <c r="I5" s="19" t="str">
        <f t="shared" si="1"/>
        <v>Empty</v>
      </c>
      <c r="M5" s="4">
        <v>23</v>
      </c>
      <c r="N5" s="4">
        <f t="shared" si="0"/>
        <v>22</v>
      </c>
      <c r="Q5" t="s">
        <v>6708</v>
      </c>
      <c r="R5" s="19">
        <f t="shared" si="2"/>
        <v>3</v>
      </c>
      <c r="S5" s="19" t="str">
        <f t="shared" si="3"/>
        <v>Empty</v>
      </c>
    </row>
    <row r="6" spans="1:19">
      <c r="A6">
        <v>0</v>
      </c>
      <c r="B6">
        <v>0</v>
      </c>
      <c r="C6">
        <v>1</v>
      </c>
      <c r="D6">
        <v>15</v>
      </c>
      <c r="E6">
        <v>0</v>
      </c>
      <c r="F6">
        <v>0</v>
      </c>
      <c r="G6">
        <v>0</v>
      </c>
      <c r="H6">
        <f t="shared" si="4"/>
        <v>4</v>
      </c>
      <c r="I6" s="19" t="str">
        <f t="shared" si="1"/>
        <v>Empty (Shadow's Dream)</v>
      </c>
      <c r="M6" s="4">
        <v>24</v>
      </c>
      <c r="N6" s="4">
        <f t="shared" si="0"/>
        <v>21</v>
      </c>
      <c r="Q6" t="s">
        <v>6709</v>
      </c>
      <c r="R6" s="19">
        <f t="shared" si="2"/>
        <v>4</v>
      </c>
      <c r="S6" s="19" t="str">
        <f t="shared" si="3"/>
        <v>Empty (Shadow's Dream)</v>
      </c>
    </row>
    <row r="7" spans="1:19">
      <c r="A7">
        <v>0</v>
      </c>
      <c r="B7">
        <v>0</v>
      </c>
      <c r="C7">
        <v>0</v>
      </c>
      <c r="D7">
        <v>15</v>
      </c>
      <c r="E7">
        <v>0</v>
      </c>
      <c r="F7">
        <v>0</v>
      </c>
      <c r="G7">
        <v>0</v>
      </c>
      <c r="H7">
        <f t="shared" si="4"/>
        <v>5</v>
      </c>
      <c r="I7" s="19" t="str">
        <f t="shared" si="1"/>
        <v>Empty (Mog Narration)</v>
      </c>
      <c r="M7" s="4">
        <v>6</v>
      </c>
      <c r="N7" s="4">
        <f t="shared" si="0"/>
        <v>20</v>
      </c>
      <c r="Q7" t="s">
        <v>6710</v>
      </c>
      <c r="R7" s="19">
        <f t="shared" si="2"/>
        <v>5</v>
      </c>
      <c r="S7" s="19" t="str">
        <f t="shared" si="3"/>
        <v>Empty (Mog Narration)</v>
      </c>
    </row>
    <row r="8" spans="1:19">
      <c r="A8">
        <v>0</v>
      </c>
      <c r="B8">
        <v>0</v>
      </c>
      <c r="C8">
        <v>0</v>
      </c>
      <c r="D8">
        <v>25</v>
      </c>
      <c r="E8">
        <v>0</v>
      </c>
      <c r="F8">
        <v>10</v>
      </c>
      <c r="G8">
        <v>0</v>
      </c>
      <c r="H8">
        <f t="shared" si="4"/>
        <v>6</v>
      </c>
      <c r="I8" s="19" t="str">
        <f t="shared" si="1"/>
        <v>Blackjack: Exterior</v>
      </c>
      <c r="M8" s="4">
        <v>0</v>
      </c>
      <c r="N8" s="4">
        <f t="shared" si="0"/>
        <v>19</v>
      </c>
      <c r="Q8" t="s">
        <v>6711</v>
      </c>
      <c r="R8" s="19">
        <f t="shared" si="2"/>
        <v>6</v>
      </c>
      <c r="S8" s="19" t="str">
        <f t="shared" si="3"/>
        <v>Blackjack: Exterior</v>
      </c>
    </row>
    <row r="9" spans="1:19">
      <c r="A9">
        <v>0</v>
      </c>
      <c r="B9">
        <v>0</v>
      </c>
      <c r="C9">
        <v>0</v>
      </c>
      <c r="D9">
        <v>26</v>
      </c>
      <c r="E9">
        <v>0</v>
      </c>
      <c r="F9">
        <v>9</v>
      </c>
      <c r="G9">
        <v>0</v>
      </c>
      <c r="H9">
        <f t="shared" si="4"/>
        <v>7</v>
      </c>
      <c r="I9" s="19" t="str">
        <f t="shared" si="1"/>
        <v>Blackjack: Interior</v>
      </c>
      <c r="M9" s="4">
        <v>9</v>
      </c>
      <c r="N9" s="4">
        <f t="shared" si="0"/>
        <v>16</v>
      </c>
      <c r="Q9" t="s">
        <v>6712</v>
      </c>
      <c r="R9" s="19">
        <f t="shared" si="2"/>
        <v>7</v>
      </c>
      <c r="S9" s="19" t="str">
        <f t="shared" si="3"/>
        <v>Blackjack: Interior</v>
      </c>
    </row>
    <row r="10" spans="1:19">
      <c r="A10">
        <v>2</v>
      </c>
      <c r="B10">
        <v>0</v>
      </c>
      <c r="C10">
        <v>0</v>
      </c>
      <c r="D10">
        <v>26</v>
      </c>
      <c r="E10">
        <v>0</v>
      </c>
      <c r="F10">
        <v>9</v>
      </c>
      <c r="G10">
        <v>0</v>
      </c>
      <c r="H10">
        <f t="shared" si="4"/>
        <v>8</v>
      </c>
      <c r="I10" s="19" t="str">
        <f t="shared" si="1"/>
        <v>Blackjack: Parlor</v>
      </c>
      <c r="M10" s="4">
        <v>21</v>
      </c>
      <c r="N10" s="4">
        <f t="shared" si="0"/>
        <v>15</v>
      </c>
      <c r="Q10" t="s">
        <v>6713</v>
      </c>
      <c r="R10" s="19">
        <f t="shared" si="2"/>
        <v>8</v>
      </c>
      <c r="S10" s="19" t="str">
        <f t="shared" si="3"/>
        <v>Blackjack: Parlor</v>
      </c>
    </row>
    <row r="11" spans="1:19">
      <c r="A11">
        <v>0</v>
      </c>
      <c r="B11">
        <v>0</v>
      </c>
      <c r="C11">
        <v>0</v>
      </c>
      <c r="D11">
        <v>15</v>
      </c>
      <c r="E11">
        <v>0</v>
      </c>
      <c r="F11">
        <v>0</v>
      </c>
      <c r="G11">
        <v>0</v>
      </c>
      <c r="H11">
        <f t="shared" si="4"/>
        <v>9</v>
      </c>
      <c r="I11" s="19" t="str">
        <f t="shared" si="1"/>
        <v>Blank Map (3 Scenarios)</v>
      </c>
      <c r="M11" s="4">
        <v>34</v>
      </c>
      <c r="N11" s="4">
        <f t="shared" si="0"/>
        <v>14</v>
      </c>
      <c r="Q11" t="s">
        <v>6714</v>
      </c>
      <c r="R11" s="19">
        <f t="shared" si="2"/>
        <v>9</v>
      </c>
      <c r="S11" s="19" t="str">
        <f t="shared" si="3"/>
        <v>Blank Map (3 Scenarios)</v>
      </c>
    </row>
    <row r="12" spans="1:19">
      <c r="A12">
        <v>0</v>
      </c>
      <c r="B12">
        <v>0</v>
      </c>
      <c r="C12">
        <v>0</v>
      </c>
      <c r="D12">
        <v>25</v>
      </c>
      <c r="E12">
        <v>0</v>
      </c>
      <c r="F12">
        <v>10</v>
      </c>
      <c r="G12">
        <v>0</v>
      </c>
      <c r="H12">
        <f t="shared" si="4"/>
        <v>10</v>
      </c>
      <c r="I12" s="19" t="str">
        <f t="shared" si="1"/>
        <v>Blackjack: Exterior (Cutscenes)</v>
      </c>
      <c r="M12" s="4">
        <v>15</v>
      </c>
      <c r="N12" s="4">
        <f t="shared" si="0"/>
        <v>14</v>
      </c>
      <c r="Q12" t="s">
        <v>6715</v>
      </c>
      <c r="R12" s="19">
        <f t="shared" si="2"/>
        <v>10</v>
      </c>
      <c r="S12" s="19" t="str">
        <f t="shared" si="3"/>
        <v>Blackjack: Exterior (Cutscenes)</v>
      </c>
    </row>
    <row r="13" spans="1:19">
      <c r="A13">
        <v>0</v>
      </c>
      <c r="B13">
        <v>0</v>
      </c>
      <c r="C13">
        <v>0</v>
      </c>
      <c r="D13">
        <v>45</v>
      </c>
      <c r="E13">
        <v>0</v>
      </c>
      <c r="F13">
        <v>10</v>
      </c>
      <c r="G13">
        <v>76</v>
      </c>
      <c r="H13">
        <f t="shared" si="4"/>
        <v>11</v>
      </c>
      <c r="I13" s="19" t="str">
        <f t="shared" si="1"/>
        <v>Falcon: Exterior</v>
      </c>
      <c r="M13" s="4">
        <v>37</v>
      </c>
      <c r="N13" s="4">
        <f t="shared" si="0"/>
        <v>12</v>
      </c>
      <c r="Q13" t="s">
        <v>6716</v>
      </c>
      <c r="R13" s="19">
        <f t="shared" si="2"/>
        <v>11</v>
      </c>
      <c r="S13" s="19" t="str">
        <f t="shared" si="3"/>
        <v>Falcon: Exterior</v>
      </c>
    </row>
    <row r="14" spans="1:19">
      <c r="A14">
        <v>0</v>
      </c>
      <c r="B14">
        <v>0</v>
      </c>
      <c r="C14">
        <v>0</v>
      </c>
      <c r="D14">
        <v>26</v>
      </c>
      <c r="E14">
        <v>0</v>
      </c>
      <c r="F14">
        <v>9</v>
      </c>
      <c r="G14">
        <v>16</v>
      </c>
      <c r="H14">
        <f t="shared" si="4"/>
        <v>12</v>
      </c>
      <c r="I14" s="19" t="str">
        <f t="shared" si="1"/>
        <v>Falcon: Interior</v>
      </c>
      <c r="M14" s="4">
        <v>22</v>
      </c>
      <c r="N14" s="4">
        <f t="shared" si="0"/>
        <v>11</v>
      </c>
      <c r="Q14" t="s">
        <v>6717</v>
      </c>
      <c r="R14" s="19">
        <f t="shared" si="2"/>
        <v>12</v>
      </c>
      <c r="S14" s="19" t="str">
        <f t="shared" si="3"/>
        <v>Falcon: Interior</v>
      </c>
    </row>
    <row r="15" spans="1:19">
      <c r="A15">
        <v>0</v>
      </c>
      <c r="B15">
        <v>0</v>
      </c>
      <c r="C15">
        <v>0</v>
      </c>
      <c r="D15">
        <v>25</v>
      </c>
      <c r="E15">
        <v>0</v>
      </c>
      <c r="F15">
        <v>10</v>
      </c>
      <c r="G15">
        <v>0</v>
      </c>
      <c r="H15">
        <f t="shared" si="4"/>
        <v>13</v>
      </c>
      <c r="I15" s="19" t="str">
        <f t="shared" si="1"/>
        <v>Blackjack: Exterior (Breaking Apart)</v>
      </c>
      <c r="M15" s="4">
        <v>1</v>
      </c>
      <c r="N15" s="4">
        <f t="shared" si="0"/>
        <v>11</v>
      </c>
      <c r="Q15" t="s">
        <v>6718</v>
      </c>
      <c r="R15" s="19">
        <f t="shared" si="2"/>
        <v>13</v>
      </c>
      <c r="S15" s="19" t="str">
        <f t="shared" si="3"/>
        <v>Blackjack: Exterior (Breaking Apart)</v>
      </c>
    </row>
    <row r="16" spans="1:19">
      <c r="A16">
        <v>23</v>
      </c>
      <c r="B16">
        <v>0</v>
      </c>
      <c r="C16">
        <v>0</v>
      </c>
      <c r="D16">
        <v>38</v>
      </c>
      <c r="E16">
        <v>0</v>
      </c>
      <c r="F16">
        <v>7</v>
      </c>
      <c r="G16">
        <v>42</v>
      </c>
      <c r="H16">
        <f t="shared" si="4"/>
        <v>14</v>
      </c>
      <c r="I16" s="19" t="str">
        <f t="shared" si="1"/>
        <v>Chocobo Stable: Exterior (WoB)</v>
      </c>
      <c r="M16" s="4">
        <v>31</v>
      </c>
      <c r="N16" s="4">
        <f t="shared" si="0"/>
        <v>10</v>
      </c>
      <c r="Q16" t="s">
        <v>6719</v>
      </c>
      <c r="R16" s="19">
        <f t="shared" si="2"/>
        <v>14</v>
      </c>
      <c r="S16" s="19" t="str">
        <f t="shared" si="3"/>
        <v>Chocobo Stable: Exterior (WoB)</v>
      </c>
    </row>
    <row r="17" spans="1:19">
      <c r="A17">
        <v>0</v>
      </c>
      <c r="B17">
        <v>0</v>
      </c>
      <c r="C17">
        <v>0</v>
      </c>
      <c r="D17">
        <v>36</v>
      </c>
      <c r="E17">
        <v>0</v>
      </c>
      <c r="F17">
        <v>11</v>
      </c>
      <c r="G17">
        <v>42</v>
      </c>
      <c r="H17">
        <f t="shared" si="4"/>
        <v>15</v>
      </c>
      <c r="I17" s="19" t="str">
        <f t="shared" si="1"/>
        <v>Chocobo Stable: Interior</v>
      </c>
      <c r="M17" s="4">
        <v>32</v>
      </c>
      <c r="N17" s="4">
        <f t="shared" si="0"/>
        <v>8</v>
      </c>
      <c r="Q17" t="s">
        <v>6720</v>
      </c>
      <c r="R17" s="19">
        <f t="shared" si="2"/>
        <v>15</v>
      </c>
      <c r="S17" s="19" t="str">
        <f t="shared" si="3"/>
        <v>Chocobo Stable: Interior</v>
      </c>
    </row>
    <row r="18" spans="1:19">
      <c r="A18">
        <v>23</v>
      </c>
      <c r="B18">
        <v>0</v>
      </c>
      <c r="C18">
        <v>0</v>
      </c>
      <c r="D18">
        <v>22</v>
      </c>
      <c r="E18">
        <v>0</v>
      </c>
      <c r="F18">
        <v>7</v>
      </c>
      <c r="G18">
        <v>42</v>
      </c>
      <c r="H18">
        <f t="shared" si="4"/>
        <v>16</v>
      </c>
      <c r="I18" s="19" t="str">
        <f t="shared" si="1"/>
        <v>Chocobo Stable: Exterior (WoR)</v>
      </c>
      <c r="M18" s="4">
        <v>29</v>
      </c>
      <c r="N18" s="4">
        <f t="shared" si="0"/>
        <v>8</v>
      </c>
      <c r="Q18" t="s">
        <v>6721</v>
      </c>
      <c r="R18" s="19">
        <f t="shared" si="2"/>
        <v>16</v>
      </c>
      <c r="S18" s="19" t="str">
        <f t="shared" si="3"/>
        <v>Chocobo Stable: Exterior (WoR)</v>
      </c>
    </row>
    <row r="19" spans="1:19">
      <c r="A19">
        <v>0</v>
      </c>
      <c r="B19">
        <v>0</v>
      </c>
      <c r="C19">
        <v>0</v>
      </c>
      <c r="D19">
        <v>45</v>
      </c>
      <c r="E19">
        <v>0</v>
      </c>
      <c r="F19">
        <v>10</v>
      </c>
      <c r="G19">
        <v>0</v>
      </c>
      <c r="H19">
        <f t="shared" si="4"/>
        <v>17</v>
      </c>
      <c r="I19" s="19" t="str">
        <f t="shared" si="1"/>
        <v>Falcon: Exterior (Cutscenes)</v>
      </c>
      <c r="M19" s="4">
        <v>20</v>
      </c>
      <c r="N19" s="4">
        <f t="shared" si="0"/>
        <v>8</v>
      </c>
      <c r="Q19" t="s">
        <v>6722</v>
      </c>
      <c r="R19" s="19">
        <f t="shared" si="2"/>
        <v>17</v>
      </c>
      <c r="S19" s="19" t="str">
        <f t="shared" si="3"/>
        <v>Falcon: Exterior (Cutscenes)</v>
      </c>
    </row>
    <row r="20" spans="1:19">
      <c r="A20">
        <v>0</v>
      </c>
      <c r="B20">
        <v>0</v>
      </c>
      <c r="C20">
        <v>0</v>
      </c>
      <c r="D20">
        <v>13</v>
      </c>
      <c r="E20">
        <v>0</v>
      </c>
      <c r="F20">
        <v>0</v>
      </c>
      <c r="G20">
        <v>23</v>
      </c>
      <c r="H20">
        <f t="shared" si="4"/>
        <v>18</v>
      </c>
      <c r="I20" s="19" t="str">
        <f t="shared" si="1"/>
        <v>Narshe: Mountaintop (Intro)</v>
      </c>
      <c r="M20" s="4">
        <v>18</v>
      </c>
      <c r="N20" s="4">
        <f t="shared" si="0"/>
        <v>8</v>
      </c>
      <c r="Q20" t="s">
        <v>6723</v>
      </c>
      <c r="R20" s="19">
        <f t="shared" si="2"/>
        <v>18</v>
      </c>
      <c r="S20" s="19" t="str">
        <f t="shared" si="3"/>
        <v>Narshe: Mountaintop (Intro)</v>
      </c>
    </row>
    <row r="21" spans="1:19">
      <c r="A21">
        <v>32</v>
      </c>
      <c r="B21">
        <v>0</v>
      </c>
      <c r="C21">
        <v>0</v>
      </c>
      <c r="D21">
        <v>12</v>
      </c>
      <c r="E21">
        <v>8</v>
      </c>
      <c r="F21">
        <v>195</v>
      </c>
      <c r="G21">
        <v>57</v>
      </c>
      <c r="H21">
        <f t="shared" si="4"/>
        <v>19</v>
      </c>
      <c r="I21" s="19" t="str">
        <f t="shared" si="1"/>
        <v>Narshe: South Exterior (Intro)</v>
      </c>
      <c r="M21" s="4">
        <v>3</v>
      </c>
      <c r="N21" s="4">
        <f t="shared" si="0"/>
        <v>8</v>
      </c>
      <c r="Q21" t="s">
        <v>6724</v>
      </c>
      <c r="R21" s="19">
        <f t="shared" si="2"/>
        <v>19</v>
      </c>
      <c r="S21" s="19" t="str">
        <f t="shared" si="3"/>
        <v>Narshe: South Exterior (Intro)</v>
      </c>
    </row>
    <row r="22" spans="1:19">
      <c r="A22">
        <v>32</v>
      </c>
      <c r="B22">
        <v>0</v>
      </c>
      <c r="C22">
        <v>0</v>
      </c>
      <c r="D22">
        <v>12</v>
      </c>
      <c r="E22">
        <v>8</v>
      </c>
      <c r="F22">
        <v>195</v>
      </c>
      <c r="G22">
        <v>23</v>
      </c>
      <c r="H22">
        <f t="shared" si="4"/>
        <v>20</v>
      </c>
      <c r="I22" s="19" t="str">
        <f t="shared" si="1"/>
        <v>Narshe: South Exterior (WoB)</v>
      </c>
      <c r="M22" s="4">
        <v>28</v>
      </c>
      <c r="N22" s="4">
        <f t="shared" si="0"/>
        <v>7</v>
      </c>
      <c r="Q22" t="s">
        <v>6725</v>
      </c>
      <c r="R22" s="19">
        <f t="shared" si="2"/>
        <v>20</v>
      </c>
      <c r="S22" s="19" t="str">
        <f t="shared" si="3"/>
        <v>Narshe: South Exterior (WoB)</v>
      </c>
    </row>
    <row r="23" spans="1:19">
      <c r="A23">
        <v>0</v>
      </c>
      <c r="B23">
        <v>0</v>
      </c>
      <c r="C23">
        <v>0</v>
      </c>
      <c r="D23">
        <v>12</v>
      </c>
      <c r="E23">
        <v>8</v>
      </c>
      <c r="F23">
        <v>195</v>
      </c>
      <c r="G23">
        <v>23</v>
      </c>
      <c r="H23">
        <f t="shared" si="4"/>
        <v>21</v>
      </c>
      <c r="I23" s="19" t="str">
        <f t="shared" si="1"/>
        <v>Narshe: North Exterior (WoB)</v>
      </c>
      <c r="M23" s="4">
        <v>14</v>
      </c>
      <c r="N23" s="4">
        <f t="shared" si="0"/>
        <v>7</v>
      </c>
      <c r="Q23" t="s">
        <v>6726</v>
      </c>
      <c r="R23" s="19">
        <f t="shared" si="2"/>
        <v>21</v>
      </c>
      <c r="S23" s="19" t="str">
        <f t="shared" si="3"/>
        <v>Narshe: North Exterior (WoB)</v>
      </c>
    </row>
    <row r="24" spans="1:19">
      <c r="A24">
        <v>0</v>
      </c>
      <c r="B24">
        <v>0</v>
      </c>
      <c r="C24">
        <v>0</v>
      </c>
      <c r="D24">
        <v>13</v>
      </c>
      <c r="E24">
        <v>0</v>
      </c>
      <c r="F24">
        <v>0</v>
      </c>
      <c r="G24">
        <v>23</v>
      </c>
      <c r="H24">
        <f t="shared" si="4"/>
        <v>22</v>
      </c>
      <c r="I24" s="19" t="str">
        <f t="shared" si="1"/>
        <v>Narshe: Hills Maze (WoB)</v>
      </c>
      <c r="M24" s="4">
        <v>42</v>
      </c>
      <c r="N24" s="4">
        <f t="shared" si="0"/>
        <v>6</v>
      </c>
      <c r="Q24" t="s">
        <v>6727</v>
      </c>
      <c r="R24" s="19">
        <f t="shared" si="2"/>
        <v>22</v>
      </c>
      <c r="S24" s="19" t="str">
        <f t="shared" si="3"/>
        <v>Narshe: Hills Maze (WoB)</v>
      </c>
    </row>
    <row r="25" spans="1:19">
      <c r="A25">
        <v>0</v>
      </c>
      <c r="B25">
        <v>0</v>
      </c>
      <c r="C25">
        <v>0</v>
      </c>
      <c r="D25">
        <v>13</v>
      </c>
      <c r="E25">
        <v>0</v>
      </c>
      <c r="F25">
        <v>0</v>
      </c>
      <c r="G25">
        <v>23</v>
      </c>
      <c r="H25">
        <f t="shared" si="4"/>
        <v>23</v>
      </c>
      <c r="I25" s="19" t="str">
        <f t="shared" si="1"/>
        <v>Narshe: Cliffs (WoB)</v>
      </c>
      <c r="M25" s="4">
        <v>38</v>
      </c>
      <c r="N25" s="4">
        <f t="shared" si="0"/>
        <v>6</v>
      </c>
      <c r="Q25" t="s">
        <v>6728</v>
      </c>
      <c r="R25" s="19">
        <f t="shared" si="2"/>
        <v>23</v>
      </c>
      <c r="S25" s="19" t="str">
        <f t="shared" si="3"/>
        <v>Narshe: Cliffs (WoB)</v>
      </c>
    </row>
    <row r="26" spans="1:19">
      <c r="A26">
        <v>2</v>
      </c>
      <c r="B26">
        <v>0</v>
      </c>
      <c r="C26">
        <v>0</v>
      </c>
      <c r="D26">
        <v>37</v>
      </c>
      <c r="E26">
        <v>0</v>
      </c>
      <c r="F26">
        <v>11</v>
      </c>
      <c r="G26">
        <v>0</v>
      </c>
      <c r="H26">
        <f t="shared" si="4"/>
        <v>24</v>
      </c>
      <c r="I26" s="19" t="str">
        <f t="shared" si="1"/>
        <v>Narshe: Weapon Shop</v>
      </c>
      <c r="M26" s="4">
        <v>13</v>
      </c>
      <c r="N26" s="4">
        <f t="shared" si="0"/>
        <v>6</v>
      </c>
      <c r="Q26" t="s">
        <v>6729</v>
      </c>
      <c r="R26" s="19">
        <f t="shared" si="2"/>
        <v>24</v>
      </c>
      <c r="S26" s="19" t="str">
        <f t="shared" si="3"/>
        <v>Narshe: Weapon Shop</v>
      </c>
    </row>
    <row r="27" spans="1:19">
      <c r="A27">
        <v>3</v>
      </c>
      <c r="B27">
        <v>0</v>
      </c>
      <c r="C27">
        <v>0</v>
      </c>
      <c r="D27">
        <v>37</v>
      </c>
      <c r="E27">
        <v>0</v>
      </c>
      <c r="F27">
        <v>11</v>
      </c>
      <c r="G27">
        <v>0</v>
      </c>
      <c r="H27">
        <f t="shared" si="4"/>
        <v>25</v>
      </c>
      <c r="I27" s="19" t="str">
        <f t="shared" si="1"/>
        <v>Narshe: Armor Shop</v>
      </c>
      <c r="M27" s="4">
        <v>12</v>
      </c>
      <c r="N27" s="4">
        <f t="shared" si="0"/>
        <v>6</v>
      </c>
      <c r="Q27" t="s">
        <v>6730</v>
      </c>
      <c r="R27" s="19">
        <f t="shared" si="2"/>
        <v>25</v>
      </c>
      <c r="S27" s="19" t="str">
        <f t="shared" si="3"/>
        <v>Narshe: Armor Shop</v>
      </c>
    </row>
    <row r="28" spans="1:19">
      <c r="A28">
        <v>6</v>
      </c>
      <c r="B28">
        <v>0</v>
      </c>
      <c r="C28">
        <v>0</v>
      </c>
      <c r="D28">
        <v>37</v>
      </c>
      <c r="E28">
        <v>0</v>
      </c>
      <c r="F28">
        <v>11</v>
      </c>
      <c r="G28">
        <v>0</v>
      </c>
      <c r="H28">
        <f t="shared" si="4"/>
        <v>26</v>
      </c>
      <c r="I28" s="19" t="str">
        <f t="shared" si="1"/>
        <v>Narshe: Item Shop</v>
      </c>
      <c r="M28" s="4">
        <v>2</v>
      </c>
      <c r="N28" s="4">
        <f t="shared" si="0"/>
        <v>6</v>
      </c>
      <c r="Q28" t="s">
        <v>6731</v>
      </c>
      <c r="R28" s="19">
        <f t="shared" si="2"/>
        <v>26</v>
      </c>
      <c r="S28" s="19" t="str">
        <f t="shared" si="3"/>
        <v>Narshe: Item Shop</v>
      </c>
    </row>
    <row r="29" spans="1:19">
      <c r="A29">
        <v>5</v>
      </c>
      <c r="B29">
        <v>0</v>
      </c>
      <c r="C29">
        <v>0</v>
      </c>
      <c r="D29">
        <v>37</v>
      </c>
      <c r="E29">
        <v>0</v>
      </c>
      <c r="F29">
        <v>11</v>
      </c>
      <c r="G29">
        <v>0</v>
      </c>
      <c r="H29">
        <f t="shared" si="4"/>
        <v>27</v>
      </c>
      <c r="I29" s="19" t="str">
        <f t="shared" si="1"/>
        <v>Narshe: Relic Shop</v>
      </c>
      <c r="M29" s="4">
        <v>4</v>
      </c>
      <c r="N29" s="4">
        <f t="shared" si="0"/>
        <v>5</v>
      </c>
      <c r="Q29" t="s">
        <v>6732</v>
      </c>
      <c r="R29" s="19">
        <f t="shared" si="2"/>
        <v>27</v>
      </c>
      <c r="S29" s="19" t="str">
        <f t="shared" si="3"/>
        <v>Narshe: Relic Shop</v>
      </c>
    </row>
    <row r="30" spans="1:19">
      <c r="A30">
        <v>1</v>
      </c>
      <c r="B30">
        <v>0</v>
      </c>
      <c r="C30">
        <v>0</v>
      </c>
      <c r="D30">
        <v>37</v>
      </c>
      <c r="E30">
        <v>0</v>
      </c>
      <c r="F30">
        <v>11</v>
      </c>
      <c r="G30">
        <v>0</v>
      </c>
      <c r="H30">
        <f t="shared" si="4"/>
        <v>28</v>
      </c>
      <c r="I30" s="19" t="str">
        <f t="shared" si="1"/>
        <v>Narshe: Inn</v>
      </c>
      <c r="M30" s="4">
        <v>25</v>
      </c>
      <c r="N30" s="4">
        <f t="shared" si="0"/>
        <v>4</v>
      </c>
      <c r="Q30" t="s">
        <v>6733</v>
      </c>
      <c r="R30" s="19">
        <f t="shared" si="2"/>
        <v>28</v>
      </c>
      <c r="S30" s="19" t="str">
        <f t="shared" si="3"/>
        <v>Narshe: Inn</v>
      </c>
    </row>
    <row r="31" spans="1:19">
      <c r="A31">
        <v>7</v>
      </c>
      <c r="B31">
        <v>0</v>
      </c>
      <c r="C31">
        <v>0</v>
      </c>
      <c r="D31">
        <v>37</v>
      </c>
      <c r="E31">
        <v>0</v>
      </c>
      <c r="F31">
        <v>11</v>
      </c>
      <c r="G31">
        <v>0</v>
      </c>
      <c r="H31">
        <f t="shared" si="4"/>
        <v>29</v>
      </c>
      <c r="I31" s="19" t="str">
        <f t="shared" si="1"/>
        <v>Narshe: Cafe</v>
      </c>
      <c r="M31" s="4">
        <v>19</v>
      </c>
      <c r="N31" s="4">
        <f t="shared" si="0"/>
        <v>4</v>
      </c>
      <c r="Q31" t="s">
        <v>6734</v>
      </c>
      <c r="R31" s="19">
        <f t="shared" si="2"/>
        <v>29</v>
      </c>
      <c r="S31" s="19" t="str">
        <f t="shared" si="3"/>
        <v>Narshe: Cafe</v>
      </c>
    </row>
    <row r="32" spans="1:19">
      <c r="A32">
        <v>27</v>
      </c>
      <c r="B32">
        <v>0</v>
      </c>
      <c r="C32">
        <v>0</v>
      </c>
      <c r="D32">
        <v>37</v>
      </c>
      <c r="E32">
        <v>0</v>
      </c>
      <c r="F32">
        <v>11</v>
      </c>
      <c r="G32">
        <v>0</v>
      </c>
      <c r="H32">
        <f t="shared" si="4"/>
        <v>30</v>
      </c>
      <c r="I32" s="19" t="str">
        <f t="shared" si="1"/>
        <v>Narshe: Other Rooms</v>
      </c>
      <c r="M32" s="4">
        <v>17</v>
      </c>
      <c r="N32" s="4">
        <f t="shared" si="0"/>
        <v>4</v>
      </c>
      <c r="Q32" t="s">
        <v>6735</v>
      </c>
      <c r="R32" s="19">
        <f t="shared" si="2"/>
        <v>30</v>
      </c>
      <c r="S32" s="19" t="str">
        <f t="shared" si="3"/>
        <v>Narshe: Other Rooms</v>
      </c>
    </row>
    <row r="33" spans="1:19">
      <c r="A33">
        <v>23</v>
      </c>
      <c r="B33">
        <v>0</v>
      </c>
      <c r="C33">
        <v>0</v>
      </c>
      <c r="D33">
        <v>37</v>
      </c>
      <c r="E33">
        <v>0</v>
      </c>
      <c r="F33">
        <v>11</v>
      </c>
      <c r="G33">
        <v>23</v>
      </c>
      <c r="H33">
        <f t="shared" si="4"/>
        <v>31</v>
      </c>
      <c r="I33" s="19" t="str">
        <f t="shared" si="1"/>
        <v>Narshe: Chocobo Stable</v>
      </c>
      <c r="M33" s="4">
        <v>11</v>
      </c>
      <c r="N33" s="4">
        <f t="shared" si="0"/>
        <v>4</v>
      </c>
      <c r="Q33" t="s">
        <v>6736</v>
      </c>
      <c r="R33" s="19">
        <f t="shared" si="2"/>
        <v>31</v>
      </c>
      <c r="S33" s="19" t="str">
        <f t="shared" si="3"/>
        <v>Narshe: Chocobo Stable</v>
      </c>
    </row>
    <row r="34" spans="1:19">
      <c r="A34">
        <v>32</v>
      </c>
      <c r="B34">
        <v>1</v>
      </c>
      <c r="C34">
        <v>1</v>
      </c>
      <c r="D34">
        <v>12</v>
      </c>
      <c r="E34">
        <v>0</v>
      </c>
      <c r="F34">
        <v>3</v>
      </c>
      <c r="G34">
        <v>79</v>
      </c>
      <c r="H34">
        <f t="shared" si="4"/>
        <v>32</v>
      </c>
      <c r="I34" s="19" t="str">
        <f t="shared" si="1"/>
        <v>Narshe: South Exterior (WoR)</v>
      </c>
      <c r="M34" s="4">
        <v>7</v>
      </c>
      <c r="N34" s="4">
        <f t="shared" ref="N34:N50" si="5">COUNTIF($D$2:$D$417,M34)</f>
        <v>4</v>
      </c>
      <c r="Q34" t="s">
        <v>6737</v>
      </c>
      <c r="R34" s="19">
        <f t="shared" si="2"/>
        <v>32</v>
      </c>
      <c r="S34" s="19" t="str">
        <f t="shared" si="3"/>
        <v>Narshe: South Exterior (WoR)</v>
      </c>
    </row>
    <row r="35" spans="1:19">
      <c r="A35">
        <v>0</v>
      </c>
      <c r="B35">
        <v>1</v>
      </c>
      <c r="C35">
        <v>1</v>
      </c>
      <c r="D35">
        <v>12</v>
      </c>
      <c r="E35">
        <v>0</v>
      </c>
      <c r="F35">
        <v>3</v>
      </c>
      <c r="G35">
        <v>79</v>
      </c>
      <c r="H35">
        <f t="shared" si="4"/>
        <v>33</v>
      </c>
      <c r="I35" s="19" t="str">
        <f t="shared" si="1"/>
        <v>Narshe: North Exterior (WoR)</v>
      </c>
      <c r="M35" s="4">
        <v>41</v>
      </c>
      <c r="N35" s="4">
        <f t="shared" si="5"/>
        <v>3</v>
      </c>
      <c r="Q35" t="s">
        <v>6738</v>
      </c>
      <c r="R35" s="19">
        <f t="shared" si="2"/>
        <v>33</v>
      </c>
      <c r="S35" s="19" t="str">
        <f t="shared" si="3"/>
        <v>Narshe: North Exterior (WoR)</v>
      </c>
    </row>
    <row r="36" spans="1:19">
      <c r="A36">
        <v>0</v>
      </c>
      <c r="B36">
        <v>1</v>
      </c>
      <c r="C36">
        <v>1</v>
      </c>
      <c r="D36">
        <v>13</v>
      </c>
      <c r="E36">
        <v>0</v>
      </c>
      <c r="F36">
        <v>0</v>
      </c>
      <c r="G36">
        <v>79</v>
      </c>
      <c r="H36">
        <f t="shared" si="4"/>
        <v>34</v>
      </c>
      <c r="I36" s="19" t="str">
        <f t="shared" si="1"/>
        <v>Narshe: Hills Maze (WoR)</v>
      </c>
      <c r="M36" s="4">
        <v>40</v>
      </c>
      <c r="N36" s="4">
        <f t="shared" si="5"/>
        <v>3</v>
      </c>
      <c r="Q36" t="s">
        <v>6739</v>
      </c>
      <c r="R36" s="19">
        <f t="shared" si="2"/>
        <v>34</v>
      </c>
      <c r="S36" s="19" t="str">
        <f t="shared" si="3"/>
        <v>Narshe: Hills Maze (WoR)</v>
      </c>
    </row>
    <row r="37" spans="1:19">
      <c r="A37">
        <v>0</v>
      </c>
      <c r="B37">
        <v>1</v>
      </c>
      <c r="C37">
        <v>1</v>
      </c>
      <c r="D37">
        <v>13</v>
      </c>
      <c r="E37">
        <v>0</v>
      </c>
      <c r="F37">
        <v>0</v>
      </c>
      <c r="G37">
        <v>79</v>
      </c>
      <c r="H37">
        <f t="shared" si="4"/>
        <v>35</v>
      </c>
      <c r="I37" s="19" t="str">
        <f t="shared" si="1"/>
        <v>Narshe: Cliffs (WoR)</v>
      </c>
      <c r="M37" s="4">
        <v>30</v>
      </c>
      <c r="N37" s="4">
        <f t="shared" si="5"/>
        <v>3</v>
      </c>
      <c r="Q37" t="s">
        <v>6740</v>
      </c>
      <c r="R37" s="19">
        <f t="shared" si="2"/>
        <v>35</v>
      </c>
      <c r="S37" s="19" t="str">
        <f t="shared" si="3"/>
        <v>Narshe: Cliffs (WoR)</v>
      </c>
    </row>
    <row r="38" spans="1:19">
      <c r="A38">
        <v>0</v>
      </c>
      <c r="B38">
        <v>1</v>
      </c>
      <c r="C38">
        <v>1</v>
      </c>
      <c r="D38">
        <v>21</v>
      </c>
      <c r="E38">
        <v>0</v>
      </c>
      <c r="F38">
        <v>128</v>
      </c>
      <c r="G38">
        <v>79</v>
      </c>
      <c r="H38">
        <f t="shared" si="4"/>
        <v>36</v>
      </c>
      <c r="I38" s="19" t="str">
        <f t="shared" si="1"/>
        <v>Narshe: North Caves (WoR)</v>
      </c>
      <c r="M38" s="4">
        <v>26</v>
      </c>
      <c r="N38" s="4">
        <f t="shared" si="5"/>
        <v>3</v>
      </c>
      <c r="Q38" t="s">
        <v>6741</v>
      </c>
      <c r="R38" s="19">
        <f t="shared" si="2"/>
        <v>36</v>
      </c>
      <c r="S38" s="19" t="str">
        <f t="shared" si="3"/>
        <v>Narshe: North Caves (WoR)</v>
      </c>
    </row>
    <row r="39" spans="1:19">
      <c r="A39">
        <v>0</v>
      </c>
      <c r="B39">
        <v>1</v>
      </c>
      <c r="C39">
        <v>1</v>
      </c>
      <c r="D39">
        <v>5</v>
      </c>
      <c r="E39">
        <v>0</v>
      </c>
      <c r="F39">
        <v>0</v>
      </c>
      <c r="G39">
        <v>79</v>
      </c>
      <c r="H39">
        <f t="shared" si="4"/>
        <v>37</v>
      </c>
      <c r="I39" s="19" t="str">
        <f t="shared" si="1"/>
        <v>Narshe: 3-Party Cave (WoR)</v>
      </c>
      <c r="M39" s="4">
        <v>8</v>
      </c>
      <c r="N39" s="4">
        <f t="shared" si="5"/>
        <v>3</v>
      </c>
      <c r="Q39" t="s">
        <v>6742</v>
      </c>
      <c r="R39" s="19">
        <f t="shared" si="2"/>
        <v>37</v>
      </c>
      <c r="S39" s="19" t="str">
        <f t="shared" si="3"/>
        <v>Narshe: 3-Party Cave (WoR)</v>
      </c>
    </row>
    <row r="40" spans="1:19">
      <c r="A40">
        <v>31</v>
      </c>
      <c r="B40">
        <v>1</v>
      </c>
      <c r="C40">
        <v>1</v>
      </c>
      <c r="D40">
        <v>21</v>
      </c>
      <c r="E40">
        <v>0</v>
      </c>
      <c r="F40">
        <v>128</v>
      </c>
      <c r="G40">
        <v>79</v>
      </c>
      <c r="H40">
        <f t="shared" si="4"/>
        <v>38</v>
      </c>
      <c r="I40" s="19" t="str">
        <f t="shared" si="1"/>
        <v>Narshe: South Caves (WoR)</v>
      </c>
      <c r="M40" s="4">
        <v>45</v>
      </c>
      <c r="N40" s="4">
        <f t="shared" si="5"/>
        <v>2</v>
      </c>
      <c r="Q40" t="s">
        <v>6743</v>
      </c>
      <c r="R40" s="19">
        <f t="shared" si="2"/>
        <v>38</v>
      </c>
      <c r="S40" s="19" t="str">
        <f t="shared" si="3"/>
        <v>Narshe: South Caves (WoR)</v>
      </c>
    </row>
    <row r="41" spans="1:19">
      <c r="A41">
        <v>0</v>
      </c>
      <c r="B41">
        <v>0</v>
      </c>
      <c r="C41">
        <v>0</v>
      </c>
      <c r="D41">
        <v>12</v>
      </c>
      <c r="E41">
        <v>8</v>
      </c>
      <c r="F41">
        <v>195</v>
      </c>
      <c r="G41">
        <v>57</v>
      </c>
      <c r="H41">
        <f t="shared" si="4"/>
        <v>39</v>
      </c>
      <c r="I41" s="19" t="str">
        <f t="shared" si="1"/>
        <v>Narshe: North Exterior (Intro)</v>
      </c>
      <c r="M41" s="4">
        <v>66</v>
      </c>
      <c r="N41" s="4">
        <f t="shared" si="5"/>
        <v>1</v>
      </c>
      <c r="Q41" t="s">
        <v>6744</v>
      </c>
      <c r="R41" s="19">
        <f t="shared" si="2"/>
        <v>39</v>
      </c>
      <c r="S41" s="19" t="str">
        <f t="shared" si="3"/>
        <v>Narshe: North Exterior (Intro)</v>
      </c>
    </row>
    <row r="42" spans="1:19">
      <c r="A42">
        <v>0</v>
      </c>
      <c r="B42">
        <v>0</v>
      </c>
      <c r="C42">
        <v>0</v>
      </c>
      <c r="D42">
        <v>21</v>
      </c>
      <c r="E42">
        <v>0</v>
      </c>
      <c r="F42">
        <v>128</v>
      </c>
      <c r="G42">
        <v>23</v>
      </c>
      <c r="H42">
        <f t="shared" si="4"/>
        <v>40</v>
      </c>
      <c r="I42" s="19" t="str">
        <f t="shared" si="1"/>
        <v>Narshe: Caves (Unused)</v>
      </c>
      <c r="M42" s="4">
        <v>47</v>
      </c>
      <c r="N42" s="4">
        <f t="shared" si="5"/>
        <v>1</v>
      </c>
      <c r="Q42" t="s">
        <v>6745</v>
      </c>
      <c r="R42" s="19">
        <f t="shared" si="2"/>
        <v>40</v>
      </c>
      <c r="S42" s="19" t="str">
        <f t="shared" si="3"/>
        <v>Narshe: Caves (Unused)</v>
      </c>
    </row>
    <row r="43" spans="1:19">
      <c r="A43">
        <v>0</v>
      </c>
      <c r="B43">
        <v>0</v>
      </c>
      <c r="C43">
        <v>1</v>
      </c>
      <c r="D43">
        <v>21</v>
      </c>
      <c r="E43">
        <v>0</v>
      </c>
      <c r="F43">
        <v>128</v>
      </c>
      <c r="G43">
        <v>23</v>
      </c>
      <c r="H43">
        <f t="shared" si="4"/>
        <v>41</v>
      </c>
      <c r="I43" s="19" t="str">
        <f t="shared" si="1"/>
        <v>Narshe: Whelk Cave (Intro)</v>
      </c>
      <c r="M43" s="4">
        <v>46</v>
      </c>
      <c r="N43" s="4">
        <f t="shared" si="5"/>
        <v>1</v>
      </c>
      <c r="Q43" t="s">
        <v>6746</v>
      </c>
      <c r="R43" s="19">
        <f t="shared" si="2"/>
        <v>41</v>
      </c>
      <c r="S43" s="19" t="str">
        <f t="shared" si="3"/>
        <v>Narshe: Whelk Cave (Intro)</v>
      </c>
    </row>
    <row r="44" spans="1:19">
      <c r="A44">
        <v>0</v>
      </c>
      <c r="B44">
        <v>0</v>
      </c>
      <c r="C44">
        <v>1</v>
      </c>
      <c r="D44">
        <v>21</v>
      </c>
      <c r="E44">
        <v>0</v>
      </c>
      <c r="F44">
        <v>0</v>
      </c>
      <c r="G44">
        <v>23</v>
      </c>
      <c r="H44">
        <f t="shared" si="4"/>
        <v>42</v>
      </c>
      <c r="I44" s="19" t="str">
        <f t="shared" si="1"/>
        <v>Narshe: Tritoch's Cave (Intro)</v>
      </c>
      <c r="M44" s="4">
        <v>44</v>
      </c>
      <c r="N44" s="4">
        <f t="shared" si="5"/>
        <v>1</v>
      </c>
      <c r="Q44" t="s">
        <v>6747</v>
      </c>
      <c r="R44" s="19">
        <f t="shared" si="2"/>
        <v>42</v>
      </c>
      <c r="S44" s="19" t="str">
        <f t="shared" si="3"/>
        <v>Narshe: Tritoch's Cave (Intro)</v>
      </c>
    </row>
    <row r="45" spans="1:19">
      <c r="A45">
        <v>0</v>
      </c>
      <c r="B45">
        <v>0</v>
      </c>
      <c r="C45">
        <v>0</v>
      </c>
      <c r="D45">
        <v>21</v>
      </c>
      <c r="E45">
        <v>0</v>
      </c>
      <c r="F45">
        <v>128</v>
      </c>
      <c r="G45">
        <v>23</v>
      </c>
      <c r="H45">
        <f t="shared" si="4"/>
        <v>43</v>
      </c>
      <c r="I45" s="19" t="str">
        <f t="shared" si="1"/>
        <v>Narshe: Tritoch's Cave (WoB)</v>
      </c>
      <c r="M45" s="4">
        <v>43</v>
      </c>
      <c r="N45" s="4">
        <f t="shared" si="5"/>
        <v>1</v>
      </c>
      <c r="Q45" t="s">
        <v>6748</v>
      </c>
      <c r="R45" s="19">
        <f t="shared" si="2"/>
        <v>43</v>
      </c>
      <c r="S45" s="19" t="str">
        <f t="shared" si="3"/>
        <v>Narshe: Tritoch's Cave (WoB)</v>
      </c>
    </row>
    <row r="46" spans="1:19">
      <c r="A46">
        <v>0</v>
      </c>
      <c r="B46">
        <v>1</v>
      </c>
      <c r="C46">
        <v>0</v>
      </c>
      <c r="D46">
        <v>5</v>
      </c>
      <c r="E46">
        <v>0</v>
      </c>
      <c r="F46">
        <v>0</v>
      </c>
      <c r="G46">
        <v>79</v>
      </c>
      <c r="H46">
        <f t="shared" si="4"/>
        <v>44</v>
      </c>
      <c r="I46" s="19" t="str">
        <f t="shared" si="1"/>
        <v>Narshe: Moogle Cave (WoR)</v>
      </c>
      <c r="M46" s="4">
        <v>39</v>
      </c>
      <c r="N46" s="4">
        <f t="shared" si="5"/>
        <v>1</v>
      </c>
      <c r="Q46" t="s">
        <v>6749</v>
      </c>
      <c r="R46" s="19">
        <f t="shared" si="2"/>
        <v>44</v>
      </c>
      <c r="S46" s="19" t="str">
        <f t="shared" si="3"/>
        <v>Narshe: Moogle Cave (WoR)</v>
      </c>
    </row>
    <row r="47" spans="1:19">
      <c r="A47">
        <v>0</v>
      </c>
      <c r="B47">
        <v>0</v>
      </c>
      <c r="C47">
        <v>0</v>
      </c>
      <c r="D47">
        <v>0</v>
      </c>
      <c r="E47">
        <v>0</v>
      </c>
      <c r="F47">
        <v>0</v>
      </c>
      <c r="G47">
        <v>23</v>
      </c>
      <c r="H47">
        <f t="shared" si="4"/>
        <v>45</v>
      </c>
      <c r="I47" s="19" t="e">
        <f t="shared" si="1"/>
        <v>#N/A</v>
      </c>
      <c r="M47" s="4">
        <v>35</v>
      </c>
      <c r="N47" s="4">
        <f t="shared" si="5"/>
        <v>1</v>
      </c>
      <c r="Q47" t="s">
        <v>6750</v>
      </c>
      <c r="R47" s="19">
        <f t="shared" si="2"/>
        <v>47</v>
      </c>
      <c r="S47" s="19" t="str">
        <f t="shared" si="3"/>
        <v>South Figaro: Exterior (Sneaking Out)</v>
      </c>
    </row>
    <row r="48" spans="1:19">
      <c r="A48">
        <v>0</v>
      </c>
      <c r="B48">
        <v>0</v>
      </c>
      <c r="C48">
        <v>0</v>
      </c>
      <c r="D48">
        <v>0</v>
      </c>
      <c r="E48">
        <v>0</v>
      </c>
      <c r="F48">
        <v>0</v>
      </c>
      <c r="G48">
        <v>23</v>
      </c>
      <c r="H48">
        <f t="shared" si="4"/>
        <v>46</v>
      </c>
      <c r="I48" s="19" t="e">
        <f t="shared" si="1"/>
        <v>#N/A</v>
      </c>
      <c r="M48" s="4">
        <v>33</v>
      </c>
      <c r="N48" s="4">
        <f t="shared" si="5"/>
        <v>1</v>
      </c>
      <c r="Q48" t="s">
        <v>6751</v>
      </c>
      <c r="R48" s="19">
        <f t="shared" si="2"/>
        <v>48</v>
      </c>
      <c r="S48" s="19" t="str">
        <f t="shared" si="3"/>
        <v>Narshe: Cave to Checkpoint (WoB)</v>
      </c>
    </row>
    <row r="49" spans="1:19">
      <c r="A49">
        <v>25</v>
      </c>
      <c r="B49">
        <v>0</v>
      </c>
      <c r="C49">
        <v>0</v>
      </c>
      <c r="D49">
        <v>3</v>
      </c>
      <c r="E49">
        <v>0</v>
      </c>
      <c r="F49">
        <v>4</v>
      </c>
      <c r="G49">
        <v>23</v>
      </c>
      <c r="H49">
        <f t="shared" si="4"/>
        <v>47</v>
      </c>
      <c r="I49" s="19" t="str">
        <f t="shared" si="1"/>
        <v>South Figaro: Exterior (Sneaking Out)</v>
      </c>
      <c r="M49" s="4">
        <v>27</v>
      </c>
      <c r="N49" s="4">
        <f t="shared" si="5"/>
        <v>1</v>
      </c>
      <c r="Q49" t="s">
        <v>6752</v>
      </c>
      <c r="R49" s="19">
        <f t="shared" si="2"/>
        <v>49</v>
      </c>
      <c r="S49" s="19" t="str">
        <f t="shared" si="3"/>
        <v>Narshe: Checkpoint Cave (WoB)</v>
      </c>
    </row>
    <row r="50" spans="1:19">
      <c r="A50">
        <v>0</v>
      </c>
      <c r="B50">
        <v>0</v>
      </c>
      <c r="C50">
        <v>1</v>
      </c>
      <c r="D50">
        <v>21</v>
      </c>
      <c r="E50">
        <v>0</v>
      </c>
      <c r="F50">
        <v>128</v>
      </c>
      <c r="G50">
        <v>23</v>
      </c>
      <c r="H50">
        <f t="shared" si="4"/>
        <v>48</v>
      </c>
      <c r="I50" s="19" t="str">
        <f t="shared" si="1"/>
        <v>Narshe: Cave to Checkpoint (WoB)</v>
      </c>
      <c r="M50" s="4">
        <v>16</v>
      </c>
      <c r="N50" s="4">
        <f t="shared" si="5"/>
        <v>1</v>
      </c>
      <c r="Q50" t="s">
        <v>6753</v>
      </c>
      <c r="R50" s="19">
        <f t="shared" si="2"/>
        <v>50</v>
      </c>
      <c r="S50" s="19" t="str">
        <f t="shared" si="3"/>
        <v>Narshe: South Caves (WoB)</v>
      </c>
    </row>
    <row r="51" spans="1:19">
      <c r="A51">
        <v>0</v>
      </c>
      <c r="B51">
        <v>0</v>
      </c>
      <c r="C51">
        <v>0</v>
      </c>
      <c r="D51">
        <v>21</v>
      </c>
      <c r="E51">
        <v>0</v>
      </c>
      <c r="F51">
        <v>0</v>
      </c>
      <c r="G51">
        <v>23</v>
      </c>
      <c r="H51">
        <f t="shared" si="4"/>
        <v>49</v>
      </c>
      <c r="I51" s="19" t="str">
        <f t="shared" si="1"/>
        <v>Narshe: Checkpoint Cave (WoB)</v>
      </c>
      <c r="Q51" t="s">
        <v>6754</v>
      </c>
      <c r="R51" s="19">
        <f t="shared" si="2"/>
        <v>51</v>
      </c>
      <c r="S51" s="19" t="str">
        <f t="shared" si="3"/>
        <v>Narshe: 3-Party Cave (WoB)</v>
      </c>
    </row>
    <row r="52" spans="1:19">
      <c r="A52">
        <v>0</v>
      </c>
      <c r="B52">
        <v>0</v>
      </c>
      <c r="C52">
        <v>1</v>
      </c>
      <c r="D52">
        <v>21</v>
      </c>
      <c r="E52">
        <v>0</v>
      </c>
      <c r="F52">
        <v>128</v>
      </c>
      <c r="G52">
        <v>23</v>
      </c>
      <c r="H52">
        <f t="shared" si="4"/>
        <v>50</v>
      </c>
      <c r="I52" s="19" t="str">
        <f t="shared" si="1"/>
        <v>Narshe: South Caves (WoB)</v>
      </c>
      <c r="Q52" t="s">
        <v>6755</v>
      </c>
      <c r="R52" s="19">
        <f t="shared" si="2"/>
        <v>52</v>
      </c>
      <c r="S52" s="19" t="str">
        <f t="shared" si="3"/>
        <v>Narshe: Moogle Cave (WoB)</v>
      </c>
    </row>
    <row r="53" spans="1:19">
      <c r="A53">
        <v>31</v>
      </c>
      <c r="B53">
        <v>0</v>
      </c>
      <c r="C53">
        <v>0</v>
      </c>
      <c r="D53">
        <v>5</v>
      </c>
      <c r="E53">
        <v>0</v>
      </c>
      <c r="F53">
        <v>0</v>
      </c>
      <c r="G53">
        <v>23</v>
      </c>
      <c r="H53">
        <f t="shared" si="4"/>
        <v>51</v>
      </c>
      <c r="I53" s="19" t="str">
        <f t="shared" si="1"/>
        <v>Narshe: 3-Party Cave (WoB)</v>
      </c>
      <c r="Q53" t="s">
        <v>6756</v>
      </c>
      <c r="R53" s="19">
        <f t="shared" si="2"/>
        <v>53</v>
      </c>
      <c r="S53" s="19" t="str">
        <f t="shared" si="3"/>
        <v>Cave to South Figaro: Siegfried's Tunnel</v>
      </c>
    </row>
    <row r="54" spans="1:19">
      <c r="A54">
        <v>0</v>
      </c>
      <c r="B54">
        <v>1</v>
      </c>
      <c r="C54">
        <v>0</v>
      </c>
      <c r="D54">
        <v>5</v>
      </c>
      <c r="E54">
        <v>0</v>
      </c>
      <c r="F54">
        <v>0</v>
      </c>
      <c r="G54">
        <v>49</v>
      </c>
      <c r="H54">
        <f t="shared" si="4"/>
        <v>52</v>
      </c>
      <c r="I54" s="19" t="str">
        <f t="shared" si="1"/>
        <v>Narshe: Moogle Cave (WoB)</v>
      </c>
      <c r="Q54" t="s">
        <v>6757</v>
      </c>
      <c r="R54" s="19">
        <f t="shared" si="2"/>
        <v>54</v>
      </c>
      <c r="S54" s="19" t="str">
        <f t="shared" si="3"/>
        <v>Figaro Castle: Submerging</v>
      </c>
    </row>
    <row r="55" spans="1:19">
      <c r="A55">
        <v>0</v>
      </c>
      <c r="B55">
        <v>1</v>
      </c>
      <c r="C55">
        <v>1</v>
      </c>
      <c r="D55">
        <v>5</v>
      </c>
      <c r="E55">
        <v>0</v>
      </c>
      <c r="F55">
        <v>128</v>
      </c>
      <c r="G55">
        <v>24</v>
      </c>
      <c r="H55">
        <f t="shared" si="4"/>
        <v>53</v>
      </c>
      <c r="I55" s="19" t="str">
        <f t="shared" si="1"/>
        <v>Cave to South Figaro: Siegfried's Tunnel</v>
      </c>
      <c r="Q55" t="s">
        <v>6758</v>
      </c>
      <c r="R55" s="19">
        <f t="shared" si="2"/>
        <v>55</v>
      </c>
      <c r="S55" s="19" t="str">
        <f t="shared" si="3"/>
        <v>Figaro Castle: Exterior</v>
      </c>
    </row>
    <row r="56" spans="1:19">
      <c r="A56">
        <v>0</v>
      </c>
      <c r="B56">
        <v>0</v>
      </c>
      <c r="C56">
        <v>0</v>
      </c>
      <c r="D56">
        <v>0</v>
      </c>
      <c r="E56">
        <v>0</v>
      </c>
      <c r="F56">
        <v>70</v>
      </c>
      <c r="G56">
        <v>23</v>
      </c>
      <c r="H56">
        <f t="shared" si="4"/>
        <v>54</v>
      </c>
      <c r="I56" s="19" t="str">
        <f t="shared" si="1"/>
        <v>Figaro Castle: Submerging</v>
      </c>
      <c r="Q56" t="s">
        <v>6759</v>
      </c>
      <c r="R56" s="19">
        <f t="shared" si="2"/>
        <v>56</v>
      </c>
      <c r="S56" s="19" t="str">
        <f t="shared" si="3"/>
        <v>Figaro Castle: Empty Desert</v>
      </c>
    </row>
    <row r="57" spans="1:19">
      <c r="A57">
        <v>24</v>
      </c>
      <c r="B57">
        <v>0</v>
      </c>
      <c r="C57">
        <v>0</v>
      </c>
      <c r="D57">
        <v>0</v>
      </c>
      <c r="E57">
        <v>0</v>
      </c>
      <c r="F57">
        <v>70</v>
      </c>
      <c r="G57">
        <v>10</v>
      </c>
      <c r="H57">
        <f t="shared" si="4"/>
        <v>55</v>
      </c>
      <c r="I57" s="19" t="str">
        <f t="shared" si="1"/>
        <v>Figaro Castle: Exterior</v>
      </c>
      <c r="Q57" t="s">
        <v>6760</v>
      </c>
      <c r="R57" s="19">
        <f t="shared" si="2"/>
        <v>57</v>
      </c>
      <c r="S57" s="19" t="str">
        <f t="shared" si="3"/>
        <v>Figaro Castle: West Tower</v>
      </c>
    </row>
    <row r="58" spans="1:19">
      <c r="A58">
        <v>0</v>
      </c>
      <c r="B58">
        <v>0</v>
      </c>
      <c r="C58">
        <v>0</v>
      </c>
      <c r="D58">
        <v>0</v>
      </c>
      <c r="E58">
        <v>0</v>
      </c>
      <c r="F58">
        <v>0</v>
      </c>
      <c r="G58">
        <v>0</v>
      </c>
      <c r="H58">
        <f t="shared" si="4"/>
        <v>56</v>
      </c>
      <c r="I58" s="19" t="str">
        <f t="shared" si="1"/>
        <v>Figaro Castle: Empty Desert</v>
      </c>
      <c r="Q58" t="s">
        <v>6761</v>
      </c>
      <c r="R58" s="19">
        <f t="shared" si="2"/>
        <v>58</v>
      </c>
      <c r="S58" s="19" t="str">
        <f t="shared" si="3"/>
        <v>Figaro Castle: Throne Room</v>
      </c>
    </row>
    <row r="59" spans="1:19">
      <c r="A59">
        <v>0</v>
      </c>
      <c r="B59">
        <v>0</v>
      </c>
      <c r="C59">
        <v>0</v>
      </c>
      <c r="D59">
        <v>6</v>
      </c>
      <c r="E59">
        <v>0</v>
      </c>
      <c r="F59">
        <v>11</v>
      </c>
      <c r="G59">
        <v>10</v>
      </c>
      <c r="H59">
        <f t="shared" si="4"/>
        <v>57</v>
      </c>
      <c r="I59" s="19" t="str">
        <f t="shared" si="1"/>
        <v>Figaro Castle: West Tower</v>
      </c>
      <c r="Q59" t="s">
        <v>6762</v>
      </c>
      <c r="R59" s="19">
        <f t="shared" si="2"/>
        <v>59</v>
      </c>
      <c r="S59" s="19" t="str">
        <f t="shared" si="3"/>
        <v>Figaro Castle: Other Rooms</v>
      </c>
    </row>
    <row r="60" spans="1:19">
      <c r="A60">
        <v>0</v>
      </c>
      <c r="B60">
        <v>0</v>
      </c>
      <c r="C60">
        <v>0</v>
      </c>
      <c r="D60">
        <v>6</v>
      </c>
      <c r="E60">
        <v>0</v>
      </c>
      <c r="F60">
        <v>11</v>
      </c>
      <c r="G60">
        <v>10</v>
      </c>
      <c r="H60">
        <f t="shared" si="4"/>
        <v>58</v>
      </c>
      <c r="I60" s="19" t="str">
        <f t="shared" si="1"/>
        <v>Figaro Castle: Throne Room</v>
      </c>
      <c r="Q60" t="s">
        <v>6763</v>
      </c>
      <c r="R60" s="19">
        <f t="shared" si="2"/>
        <v>60</v>
      </c>
      <c r="S60" s="19" t="str">
        <f t="shared" si="3"/>
        <v>Figaro Castle: Library</v>
      </c>
    </row>
    <row r="61" spans="1:19">
      <c r="A61">
        <v>0</v>
      </c>
      <c r="B61">
        <v>0</v>
      </c>
      <c r="C61">
        <v>0</v>
      </c>
      <c r="D61">
        <v>6</v>
      </c>
      <c r="E61">
        <v>0</v>
      </c>
      <c r="F61">
        <v>11</v>
      </c>
      <c r="G61">
        <v>10</v>
      </c>
      <c r="H61">
        <f t="shared" si="4"/>
        <v>59</v>
      </c>
      <c r="I61" s="19" t="str">
        <f t="shared" si="1"/>
        <v>Figaro Castle: Other Rooms</v>
      </c>
      <c r="Q61" t="s">
        <v>6764</v>
      </c>
      <c r="R61" s="19">
        <f t="shared" si="2"/>
        <v>61</v>
      </c>
      <c r="S61" s="19" t="str">
        <f t="shared" si="3"/>
        <v>Figaro Castle: Switch Room and Prison</v>
      </c>
    </row>
    <row r="62" spans="1:19">
      <c r="A62">
        <v>0</v>
      </c>
      <c r="B62">
        <v>0</v>
      </c>
      <c r="C62">
        <v>0</v>
      </c>
      <c r="D62">
        <v>6</v>
      </c>
      <c r="E62">
        <v>0</v>
      </c>
      <c r="F62">
        <v>11</v>
      </c>
      <c r="G62">
        <v>10</v>
      </c>
      <c r="H62">
        <f t="shared" si="4"/>
        <v>60</v>
      </c>
      <c r="I62" s="19" t="str">
        <f t="shared" si="1"/>
        <v>Figaro Castle: Library</v>
      </c>
      <c r="Q62" t="s">
        <v>6765</v>
      </c>
      <c r="R62" s="19">
        <f t="shared" si="2"/>
        <v>62</v>
      </c>
      <c r="S62" s="19" t="str">
        <f t="shared" si="3"/>
        <v>Figaro Castle: Upper Basement</v>
      </c>
    </row>
    <row r="63" spans="1:19">
      <c r="A63">
        <v>9</v>
      </c>
      <c r="B63">
        <v>0</v>
      </c>
      <c r="C63">
        <v>0</v>
      </c>
      <c r="D63">
        <v>6</v>
      </c>
      <c r="E63">
        <v>0</v>
      </c>
      <c r="F63">
        <v>11</v>
      </c>
      <c r="G63">
        <v>10</v>
      </c>
      <c r="H63">
        <f t="shared" si="4"/>
        <v>61</v>
      </c>
      <c r="I63" s="19" t="str">
        <f t="shared" si="1"/>
        <v>Figaro Castle: Switch Room and Prison</v>
      </c>
      <c r="Q63" t="s">
        <v>6766</v>
      </c>
      <c r="R63" s="19">
        <f t="shared" si="2"/>
        <v>63</v>
      </c>
      <c r="S63" s="19" t="str">
        <f t="shared" si="3"/>
        <v>Figaro Castle: Lower Basement</v>
      </c>
    </row>
    <row r="64" spans="1:19">
      <c r="A64">
        <v>10</v>
      </c>
      <c r="B64">
        <v>0</v>
      </c>
      <c r="C64">
        <v>1</v>
      </c>
      <c r="D64">
        <v>6</v>
      </c>
      <c r="E64">
        <v>0</v>
      </c>
      <c r="F64">
        <v>0</v>
      </c>
      <c r="G64">
        <v>46</v>
      </c>
      <c r="H64">
        <f t="shared" si="4"/>
        <v>62</v>
      </c>
      <c r="I64" s="19" t="str">
        <f t="shared" si="1"/>
        <v>Figaro Castle: Upper Basement</v>
      </c>
      <c r="Q64" t="s">
        <v>6767</v>
      </c>
      <c r="R64" s="19">
        <f t="shared" si="2"/>
        <v>64</v>
      </c>
      <c r="S64" s="19" t="str">
        <f t="shared" si="3"/>
        <v>Figaro Castle: Engine Room</v>
      </c>
    </row>
    <row r="65" spans="1:19">
      <c r="A65">
        <v>11</v>
      </c>
      <c r="B65">
        <v>0</v>
      </c>
      <c r="C65">
        <v>1</v>
      </c>
      <c r="D65">
        <v>6</v>
      </c>
      <c r="E65">
        <v>0</v>
      </c>
      <c r="F65">
        <v>0</v>
      </c>
      <c r="G65">
        <v>46</v>
      </c>
      <c r="H65">
        <f t="shared" si="4"/>
        <v>63</v>
      </c>
      <c r="I65" s="19" t="str">
        <f t="shared" si="1"/>
        <v>Figaro Castle: Lower Basement</v>
      </c>
      <c r="Q65" t="s">
        <v>6768</v>
      </c>
      <c r="R65" s="19">
        <f t="shared" si="2"/>
        <v>65</v>
      </c>
      <c r="S65" s="19" t="str">
        <f t="shared" si="3"/>
        <v>Figaro Castle: Treasury</v>
      </c>
    </row>
    <row r="66" spans="1:19">
      <c r="A66">
        <v>8</v>
      </c>
      <c r="B66">
        <v>0</v>
      </c>
      <c r="C66">
        <v>1</v>
      </c>
      <c r="D66">
        <v>6</v>
      </c>
      <c r="E66">
        <v>0</v>
      </c>
      <c r="F66">
        <v>0</v>
      </c>
      <c r="G66">
        <v>46</v>
      </c>
      <c r="H66">
        <f t="shared" si="4"/>
        <v>64</v>
      </c>
      <c r="I66" s="19" t="str">
        <f t="shared" si="1"/>
        <v>Figaro Castle: Engine Room</v>
      </c>
      <c r="Q66" t="s">
        <v>6769</v>
      </c>
      <c r="R66" s="19">
        <f t="shared" si="2"/>
        <v>66</v>
      </c>
      <c r="S66" s="19" t="str">
        <f t="shared" si="3"/>
        <v>Figaro Castle: Basement Treasure Room</v>
      </c>
    </row>
    <row r="67" spans="1:19">
      <c r="A67">
        <v>0</v>
      </c>
      <c r="B67">
        <v>0</v>
      </c>
      <c r="C67">
        <v>0</v>
      </c>
      <c r="D67">
        <v>6</v>
      </c>
      <c r="E67">
        <v>0</v>
      </c>
      <c r="F67">
        <v>0</v>
      </c>
      <c r="G67">
        <v>46</v>
      </c>
      <c r="H67">
        <f t="shared" si="4"/>
        <v>65</v>
      </c>
      <c r="I67" s="19" t="str">
        <f t="shared" ref="I67:I130" si="6">VLOOKUP(H67,$R$2:$S$389,2,FALSE)</f>
        <v>Figaro Castle: Treasury</v>
      </c>
      <c r="Q67" t="s">
        <v>6770</v>
      </c>
      <c r="R67" s="19">
        <f t="shared" ref="R67:R130" si="7">HEX2DEC(MID(Q67,3,4))</f>
        <v>67</v>
      </c>
      <c r="S67" s="19" t="str">
        <f t="shared" ref="S67:S130" si="8">MID(Q67,10,FIND("""",Q67,11)-10)</f>
        <v>Figaro Castle: Night Time</v>
      </c>
    </row>
    <row r="68" spans="1:19">
      <c r="A68">
        <v>9</v>
      </c>
      <c r="B68">
        <v>0</v>
      </c>
      <c r="C68">
        <v>0</v>
      </c>
      <c r="D68">
        <v>6</v>
      </c>
      <c r="E68">
        <v>0</v>
      </c>
      <c r="F68">
        <v>0</v>
      </c>
      <c r="G68">
        <v>46</v>
      </c>
      <c r="H68">
        <f t="shared" ref="H68:H131" si="9">H67+1</f>
        <v>66</v>
      </c>
      <c r="I68" s="19" t="str">
        <f t="shared" si="6"/>
        <v>Figaro Castle: Basement Treasure Room</v>
      </c>
      <c r="Q68" t="s">
        <v>6771</v>
      </c>
      <c r="R68" s="19">
        <f t="shared" si="7"/>
        <v>68</v>
      </c>
      <c r="S68" s="19" t="str">
        <f t="shared" si="8"/>
        <v>Cave to South Figaro (WoR)</v>
      </c>
    </row>
    <row r="69" spans="1:19">
      <c r="A69">
        <v>0</v>
      </c>
      <c r="B69">
        <v>0</v>
      </c>
      <c r="C69">
        <v>0</v>
      </c>
      <c r="D69">
        <v>0</v>
      </c>
      <c r="E69">
        <v>0</v>
      </c>
      <c r="F69">
        <v>6</v>
      </c>
      <c r="G69">
        <v>0</v>
      </c>
      <c r="H69">
        <f t="shared" si="9"/>
        <v>67</v>
      </c>
      <c r="I69" s="19" t="str">
        <f t="shared" si="6"/>
        <v>Figaro Castle: Night Time</v>
      </c>
      <c r="Q69" t="s">
        <v>6772</v>
      </c>
      <c r="R69" s="19">
        <f t="shared" si="7"/>
        <v>69</v>
      </c>
      <c r="S69" s="19" t="str">
        <f t="shared" si="8"/>
        <v>Cave to South Figaro (Locke/Celes)</v>
      </c>
    </row>
    <row r="70" spans="1:19">
      <c r="A70">
        <v>0</v>
      </c>
      <c r="B70">
        <v>1</v>
      </c>
      <c r="C70">
        <v>1</v>
      </c>
      <c r="D70">
        <v>5</v>
      </c>
      <c r="E70">
        <v>0</v>
      </c>
      <c r="F70">
        <v>128</v>
      </c>
      <c r="G70">
        <v>24</v>
      </c>
      <c r="H70">
        <f t="shared" si="9"/>
        <v>68</v>
      </c>
      <c r="I70" s="19" t="str">
        <f t="shared" si="6"/>
        <v>Cave to South Figaro (WoR)</v>
      </c>
      <c r="Q70" t="s">
        <v>6773</v>
      </c>
      <c r="R70" s="19">
        <f t="shared" si="7"/>
        <v>70</v>
      </c>
      <c r="S70" s="19" t="str">
        <f t="shared" si="8"/>
        <v>Cave to South Figaro: Turtle Room (Locke/Celes)</v>
      </c>
    </row>
    <row r="71" spans="1:19">
      <c r="A71">
        <v>0</v>
      </c>
      <c r="B71">
        <v>1</v>
      </c>
      <c r="C71">
        <v>1</v>
      </c>
      <c r="D71">
        <v>5</v>
      </c>
      <c r="E71">
        <v>0</v>
      </c>
      <c r="F71">
        <v>128</v>
      </c>
      <c r="G71">
        <v>24</v>
      </c>
      <c r="H71">
        <f t="shared" si="9"/>
        <v>69</v>
      </c>
      <c r="I71" s="19" t="str">
        <f t="shared" si="6"/>
        <v>Cave to South Figaro (Locke/Celes)</v>
      </c>
      <c r="Q71" t="s">
        <v>6774</v>
      </c>
      <c r="R71" s="19">
        <f t="shared" si="7"/>
        <v>71</v>
      </c>
      <c r="S71" s="19" t="str">
        <f t="shared" si="8"/>
        <v>Cave to South Figaro: Outside</v>
      </c>
    </row>
    <row r="72" spans="1:19">
      <c r="A72">
        <v>0</v>
      </c>
      <c r="B72">
        <v>1</v>
      </c>
      <c r="C72">
        <v>1</v>
      </c>
      <c r="D72">
        <v>5</v>
      </c>
      <c r="E72">
        <v>0</v>
      </c>
      <c r="F72">
        <v>0</v>
      </c>
      <c r="G72">
        <v>24</v>
      </c>
      <c r="H72">
        <f t="shared" si="9"/>
        <v>70</v>
      </c>
      <c r="I72" s="19" t="str">
        <f t="shared" si="6"/>
        <v>Cave to South Figaro: Turtle Room (Locke/Celes)</v>
      </c>
      <c r="Q72" t="s">
        <v>6775</v>
      </c>
      <c r="R72" s="19">
        <f t="shared" si="7"/>
        <v>72</v>
      </c>
      <c r="S72" s="19" t="str">
        <f t="shared" si="8"/>
        <v>Cave to South Figaro (Terra/Locke/Edgar)</v>
      </c>
    </row>
    <row r="73" spans="1:19">
      <c r="A73">
        <v>0</v>
      </c>
      <c r="B73">
        <v>0</v>
      </c>
      <c r="C73">
        <v>0</v>
      </c>
      <c r="D73">
        <v>23</v>
      </c>
      <c r="E73">
        <v>0</v>
      </c>
      <c r="F73">
        <v>0</v>
      </c>
      <c r="G73">
        <v>6</v>
      </c>
      <c r="H73">
        <f t="shared" si="9"/>
        <v>71</v>
      </c>
      <c r="I73" s="19" t="str">
        <f t="shared" si="6"/>
        <v>Cave to South Figaro: Outside</v>
      </c>
      <c r="Q73" t="s">
        <v>6776</v>
      </c>
      <c r="R73" s="19">
        <f t="shared" si="7"/>
        <v>73</v>
      </c>
      <c r="S73" s="19" t="str">
        <f t="shared" si="8"/>
        <v>Cave to South Figaro: Turtle Room (Terra/Locke/Edgar)</v>
      </c>
    </row>
    <row r="74" spans="1:19">
      <c r="A74">
        <v>0</v>
      </c>
      <c r="B74">
        <v>0</v>
      </c>
      <c r="C74">
        <v>1</v>
      </c>
      <c r="D74">
        <v>5</v>
      </c>
      <c r="E74">
        <v>0</v>
      </c>
      <c r="F74">
        <v>128</v>
      </c>
      <c r="G74">
        <v>24</v>
      </c>
      <c r="H74">
        <f t="shared" si="9"/>
        <v>72</v>
      </c>
      <c r="I74" s="19" t="str">
        <f t="shared" si="6"/>
        <v>Cave to South Figaro (Terra/Locke/Edgar)</v>
      </c>
      <c r="Q74" t="s">
        <v>6777</v>
      </c>
      <c r="R74" s="19">
        <f t="shared" si="7"/>
        <v>74</v>
      </c>
      <c r="S74" s="19" t="str">
        <f t="shared" si="8"/>
        <v>South Figaro: Exterior (WoR)</v>
      </c>
    </row>
    <row r="75" spans="1:19">
      <c r="A75">
        <v>0</v>
      </c>
      <c r="B75">
        <v>0</v>
      </c>
      <c r="C75">
        <v>1</v>
      </c>
      <c r="D75">
        <v>5</v>
      </c>
      <c r="E75">
        <v>0</v>
      </c>
      <c r="F75">
        <v>0</v>
      </c>
      <c r="G75">
        <v>24</v>
      </c>
      <c r="H75">
        <f t="shared" si="9"/>
        <v>73</v>
      </c>
      <c r="I75" s="19" t="str">
        <f t="shared" si="6"/>
        <v>Cave to South Figaro: Turtle Room (Terra/Locke/Edgar)</v>
      </c>
      <c r="Q75" t="s">
        <v>6778</v>
      </c>
      <c r="R75" s="19">
        <f t="shared" si="7"/>
        <v>75</v>
      </c>
      <c r="S75" s="19" t="str">
        <f t="shared" si="8"/>
        <v>South Figaro: Exterior (WoB)</v>
      </c>
    </row>
    <row r="76" spans="1:19">
      <c r="A76">
        <v>25</v>
      </c>
      <c r="B76">
        <v>0</v>
      </c>
      <c r="C76">
        <v>0</v>
      </c>
      <c r="D76">
        <v>41</v>
      </c>
      <c r="E76">
        <v>0</v>
      </c>
      <c r="F76">
        <v>4</v>
      </c>
      <c r="G76">
        <v>42</v>
      </c>
      <c r="H76">
        <f t="shared" si="9"/>
        <v>74</v>
      </c>
      <c r="I76" s="19" t="str">
        <f t="shared" si="6"/>
        <v>South Figaro: Exterior (WoR)</v>
      </c>
      <c r="Q76" t="s">
        <v>6779</v>
      </c>
      <c r="R76" s="19">
        <f t="shared" si="7"/>
        <v>76</v>
      </c>
      <c r="S76" s="19" t="str">
        <f t="shared" si="8"/>
        <v>South Figaro: Inn/Relic Shop</v>
      </c>
    </row>
    <row r="77" spans="1:19">
      <c r="A77">
        <v>25</v>
      </c>
      <c r="B77">
        <v>0</v>
      </c>
      <c r="C77">
        <v>0</v>
      </c>
      <c r="D77">
        <v>3</v>
      </c>
      <c r="E77">
        <v>0</v>
      </c>
      <c r="F77">
        <v>4</v>
      </c>
      <c r="G77">
        <v>42</v>
      </c>
      <c r="H77">
        <f t="shared" si="9"/>
        <v>75</v>
      </c>
      <c r="I77" s="19" t="str">
        <f t="shared" si="6"/>
        <v>South Figaro: Exterior (WoB)</v>
      </c>
      <c r="Q77" t="s">
        <v>6780</v>
      </c>
      <c r="R77" s="19">
        <f t="shared" si="7"/>
        <v>77</v>
      </c>
      <c r="S77" s="19" t="str">
        <f t="shared" si="8"/>
        <v>South Figaro: Arsenal</v>
      </c>
    </row>
    <row r="78" spans="1:19">
      <c r="A78">
        <v>1</v>
      </c>
      <c r="B78">
        <v>0</v>
      </c>
      <c r="C78">
        <v>0</v>
      </c>
      <c r="D78">
        <v>10</v>
      </c>
      <c r="E78">
        <v>0</v>
      </c>
      <c r="F78">
        <v>11</v>
      </c>
      <c r="G78">
        <v>42</v>
      </c>
      <c r="H78">
        <f t="shared" si="9"/>
        <v>76</v>
      </c>
      <c r="I78" s="19" t="str">
        <f t="shared" si="6"/>
        <v>South Figaro: Inn/Relic Shop</v>
      </c>
      <c r="Q78" t="s">
        <v>6781</v>
      </c>
      <c r="R78" s="19">
        <f t="shared" si="7"/>
        <v>78</v>
      </c>
      <c r="S78" s="19" t="str">
        <f t="shared" si="8"/>
        <v>South Figaro: Cafe</v>
      </c>
    </row>
    <row r="79" spans="1:19">
      <c r="A79">
        <v>4</v>
      </c>
      <c r="B79">
        <v>0</v>
      </c>
      <c r="C79">
        <v>0</v>
      </c>
      <c r="D79">
        <v>10</v>
      </c>
      <c r="E79">
        <v>0</v>
      </c>
      <c r="F79">
        <v>11</v>
      </c>
      <c r="G79">
        <v>42</v>
      </c>
      <c r="H79">
        <f t="shared" si="9"/>
        <v>77</v>
      </c>
      <c r="I79" s="19" t="str">
        <f t="shared" si="6"/>
        <v>South Figaro: Arsenal</v>
      </c>
      <c r="Q79" t="s">
        <v>6782</v>
      </c>
      <c r="R79" s="19">
        <f t="shared" si="7"/>
        <v>79</v>
      </c>
      <c r="S79" s="19" t="str">
        <f t="shared" si="8"/>
        <v>South Figaro: Unused</v>
      </c>
    </row>
    <row r="80" spans="1:19">
      <c r="A80">
        <v>7</v>
      </c>
      <c r="B80">
        <v>0</v>
      </c>
      <c r="C80">
        <v>0</v>
      </c>
      <c r="D80">
        <v>10</v>
      </c>
      <c r="E80">
        <v>0</v>
      </c>
      <c r="F80">
        <v>11</v>
      </c>
      <c r="G80">
        <v>0</v>
      </c>
      <c r="H80">
        <f t="shared" si="9"/>
        <v>78</v>
      </c>
      <c r="I80" s="19" t="str">
        <f t="shared" si="6"/>
        <v>South Figaro: Cafe</v>
      </c>
      <c r="Q80" t="s">
        <v>6783</v>
      </c>
      <c r="R80" s="19">
        <f t="shared" si="7"/>
        <v>80</v>
      </c>
      <c r="S80" s="19" t="str">
        <f t="shared" si="8"/>
        <v>South Figaro: Chocobo Stable</v>
      </c>
    </row>
    <row r="81" spans="1:19">
      <c r="A81">
        <v>5</v>
      </c>
      <c r="B81">
        <v>0</v>
      </c>
      <c r="C81">
        <v>0</v>
      </c>
      <c r="D81">
        <v>10</v>
      </c>
      <c r="E81">
        <v>0</v>
      </c>
      <c r="F81">
        <v>11</v>
      </c>
      <c r="G81">
        <v>42</v>
      </c>
      <c r="H81">
        <f t="shared" si="9"/>
        <v>79</v>
      </c>
      <c r="I81" s="19" t="str">
        <f t="shared" si="6"/>
        <v>South Figaro: Unused</v>
      </c>
      <c r="Q81" t="s">
        <v>6784</v>
      </c>
      <c r="R81" s="19">
        <f t="shared" si="7"/>
        <v>81</v>
      </c>
      <c r="S81" s="19" t="str">
        <f t="shared" si="8"/>
        <v>South Figaro: Rich Man's House</v>
      </c>
    </row>
    <row r="82" spans="1:19">
      <c r="A82">
        <v>23</v>
      </c>
      <c r="B82">
        <v>0</v>
      </c>
      <c r="C82">
        <v>0</v>
      </c>
      <c r="D82">
        <v>10</v>
      </c>
      <c r="E82">
        <v>0</v>
      </c>
      <c r="F82">
        <v>11</v>
      </c>
      <c r="G82">
        <v>42</v>
      </c>
      <c r="H82">
        <f t="shared" si="9"/>
        <v>80</v>
      </c>
      <c r="I82" s="19" t="str">
        <f t="shared" si="6"/>
        <v>South Figaro: Chocobo Stable</v>
      </c>
      <c r="Q82" t="s">
        <v>6785</v>
      </c>
      <c r="R82" s="19">
        <f t="shared" si="7"/>
        <v>82</v>
      </c>
      <c r="S82" s="19" t="str">
        <f t="shared" si="8"/>
        <v>South Figaro: Interior (Unused)</v>
      </c>
    </row>
    <row r="83" spans="1:19">
      <c r="A83">
        <v>0</v>
      </c>
      <c r="B83">
        <v>0</v>
      </c>
      <c r="C83">
        <v>0</v>
      </c>
      <c r="D83">
        <v>10</v>
      </c>
      <c r="E83">
        <v>0</v>
      </c>
      <c r="F83">
        <v>11</v>
      </c>
      <c r="G83">
        <v>42</v>
      </c>
      <c r="H83">
        <f t="shared" si="9"/>
        <v>81</v>
      </c>
      <c r="I83" s="19" t="str">
        <f t="shared" si="6"/>
        <v>South Figaro: Rich Man's House</v>
      </c>
      <c r="Q83" t="s">
        <v>6786</v>
      </c>
      <c r="R83" s="19">
        <f t="shared" si="7"/>
        <v>83</v>
      </c>
      <c r="S83" s="19" t="str">
        <f t="shared" si="8"/>
        <v>South Figaro: Basement</v>
      </c>
    </row>
    <row r="84" spans="1:19">
      <c r="A84">
        <v>0</v>
      </c>
      <c r="B84">
        <v>0</v>
      </c>
      <c r="C84">
        <v>0</v>
      </c>
      <c r="D84">
        <v>10</v>
      </c>
      <c r="E84">
        <v>0</v>
      </c>
      <c r="F84">
        <v>11</v>
      </c>
      <c r="G84">
        <v>42</v>
      </c>
      <c r="H84">
        <f t="shared" si="9"/>
        <v>82</v>
      </c>
      <c r="I84" s="19" t="str">
        <f t="shared" si="6"/>
        <v>South Figaro: Interior (Unused)</v>
      </c>
      <c r="Q84" t="s">
        <v>6787</v>
      </c>
      <c r="R84" s="19">
        <f t="shared" si="7"/>
        <v>84</v>
      </c>
      <c r="S84" s="19" t="str">
        <f t="shared" si="8"/>
        <v>South Figaro: Clock Room</v>
      </c>
    </row>
    <row r="85" spans="1:19">
      <c r="A85">
        <v>9</v>
      </c>
      <c r="B85">
        <v>0</v>
      </c>
      <c r="C85">
        <v>0</v>
      </c>
      <c r="D85">
        <v>10</v>
      </c>
      <c r="E85">
        <v>0</v>
      </c>
      <c r="F85">
        <v>11</v>
      </c>
      <c r="G85">
        <v>42</v>
      </c>
      <c r="H85">
        <f t="shared" si="9"/>
        <v>83</v>
      </c>
      <c r="I85" s="19" t="str">
        <f t="shared" si="6"/>
        <v>South Figaro: Basement</v>
      </c>
      <c r="Q85" t="s">
        <v>6788</v>
      </c>
      <c r="R85" s="19">
        <f t="shared" si="7"/>
        <v>85</v>
      </c>
      <c r="S85" s="19" t="str">
        <f t="shared" si="8"/>
        <v>South Figaro: Item Shop</v>
      </c>
    </row>
    <row r="86" spans="1:19">
      <c r="A86">
        <v>0</v>
      </c>
      <c r="B86">
        <v>0</v>
      </c>
      <c r="C86">
        <v>0</v>
      </c>
      <c r="D86">
        <v>10</v>
      </c>
      <c r="E86">
        <v>0</v>
      </c>
      <c r="F86">
        <v>11</v>
      </c>
      <c r="G86">
        <v>42</v>
      </c>
      <c r="H86">
        <f t="shared" si="9"/>
        <v>84</v>
      </c>
      <c r="I86" s="19" t="str">
        <f t="shared" si="6"/>
        <v>South Figaro: Clock Room</v>
      </c>
      <c r="Q86" t="s">
        <v>6789</v>
      </c>
      <c r="R86" s="19">
        <f t="shared" si="7"/>
        <v>86</v>
      </c>
      <c r="S86" s="19" t="str">
        <f t="shared" si="8"/>
        <v>South Figaro: Other Rooms</v>
      </c>
    </row>
    <row r="87" spans="1:19">
      <c r="A87">
        <v>6</v>
      </c>
      <c r="B87">
        <v>0</v>
      </c>
      <c r="C87">
        <v>0</v>
      </c>
      <c r="D87">
        <v>10</v>
      </c>
      <c r="E87">
        <v>0</v>
      </c>
      <c r="F87">
        <v>11</v>
      </c>
      <c r="G87">
        <v>42</v>
      </c>
      <c r="H87">
        <f t="shared" si="9"/>
        <v>85</v>
      </c>
      <c r="I87" s="19" t="str">
        <f t="shared" si="6"/>
        <v>South Figaro: Item Shop</v>
      </c>
      <c r="Q87" t="s">
        <v>6790</v>
      </c>
      <c r="R87" s="19">
        <f t="shared" si="7"/>
        <v>87</v>
      </c>
      <c r="S87" s="19" t="str">
        <f t="shared" si="8"/>
        <v>South Figaro: Escape Tunnel</v>
      </c>
    </row>
    <row r="88" spans="1:19">
      <c r="A88">
        <v>28</v>
      </c>
      <c r="B88">
        <v>0</v>
      </c>
      <c r="C88">
        <v>0</v>
      </c>
      <c r="D88">
        <v>10</v>
      </c>
      <c r="E88">
        <v>0</v>
      </c>
      <c r="F88">
        <v>11</v>
      </c>
      <c r="G88">
        <v>42</v>
      </c>
      <c r="H88">
        <f t="shared" si="9"/>
        <v>86</v>
      </c>
      <c r="I88" s="19" t="str">
        <f t="shared" si="6"/>
        <v>South Figaro: Other Rooms</v>
      </c>
      <c r="Q88" t="s">
        <v>6791</v>
      </c>
      <c r="R88" s="19">
        <f t="shared" si="7"/>
        <v>88</v>
      </c>
      <c r="S88" s="19" t="str">
        <f t="shared" si="8"/>
        <v>South Figaro: Basement Save Point</v>
      </c>
    </row>
    <row r="89" spans="1:19">
      <c r="A89">
        <v>9</v>
      </c>
      <c r="B89">
        <v>0</v>
      </c>
      <c r="C89">
        <v>1</v>
      </c>
      <c r="D89">
        <v>10</v>
      </c>
      <c r="E89">
        <v>0</v>
      </c>
      <c r="F89">
        <v>11</v>
      </c>
      <c r="G89">
        <v>42</v>
      </c>
      <c r="H89">
        <f t="shared" si="9"/>
        <v>87</v>
      </c>
      <c r="I89" s="19" t="str">
        <f t="shared" si="6"/>
        <v>South Figaro: Escape Tunnel</v>
      </c>
      <c r="Q89" t="s">
        <v>6792</v>
      </c>
      <c r="R89" s="19">
        <f t="shared" si="7"/>
        <v>89</v>
      </c>
      <c r="S89" s="19" t="str">
        <f t="shared" si="8"/>
        <v>South Figaro: Basement Treasure Rooms</v>
      </c>
    </row>
    <row r="90" spans="1:19">
      <c r="A90">
        <v>0</v>
      </c>
      <c r="B90">
        <v>0</v>
      </c>
      <c r="C90">
        <v>0</v>
      </c>
      <c r="D90">
        <v>10</v>
      </c>
      <c r="E90">
        <v>0</v>
      </c>
      <c r="F90">
        <v>0</v>
      </c>
      <c r="G90">
        <v>42</v>
      </c>
      <c r="H90">
        <f t="shared" si="9"/>
        <v>88</v>
      </c>
      <c r="I90" s="19" t="str">
        <f t="shared" si="6"/>
        <v>South Figaro: Basement Save Point</v>
      </c>
      <c r="Q90" t="s">
        <v>6793</v>
      </c>
      <c r="R90" s="19">
        <f t="shared" si="7"/>
        <v>90</v>
      </c>
      <c r="S90" s="19" t="str">
        <f t="shared" si="8"/>
        <v>Cave to South Figaro: Turtle Room (WoR)</v>
      </c>
    </row>
    <row r="91" spans="1:19">
      <c r="A91">
        <v>10</v>
      </c>
      <c r="B91">
        <v>0</v>
      </c>
      <c r="C91">
        <v>0</v>
      </c>
      <c r="D91">
        <v>6</v>
      </c>
      <c r="E91">
        <v>0</v>
      </c>
      <c r="F91">
        <v>0</v>
      </c>
      <c r="G91">
        <v>42</v>
      </c>
      <c r="H91">
        <f t="shared" si="9"/>
        <v>89</v>
      </c>
      <c r="I91" s="19" t="str">
        <f t="shared" si="6"/>
        <v>South Figaro: Basement Treasure Rooms</v>
      </c>
      <c r="Q91" t="s">
        <v>6794</v>
      </c>
      <c r="R91" s="19">
        <f t="shared" si="7"/>
        <v>91</v>
      </c>
      <c r="S91" s="19" t="str">
        <f t="shared" si="8"/>
        <v>South Figaro: Docks</v>
      </c>
    </row>
    <row r="92" spans="1:19">
      <c r="A92">
        <v>0</v>
      </c>
      <c r="B92">
        <v>1</v>
      </c>
      <c r="C92">
        <v>1</v>
      </c>
      <c r="D92">
        <v>5</v>
      </c>
      <c r="E92">
        <v>0</v>
      </c>
      <c r="F92">
        <v>0</v>
      </c>
      <c r="G92">
        <v>24</v>
      </c>
      <c r="H92">
        <f t="shared" si="9"/>
        <v>90</v>
      </c>
      <c r="I92" s="19" t="str">
        <f t="shared" si="6"/>
        <v>Cave to South Figaro: Turtle Room (WoR)</v>
      </c>
      <c r="Q92" t="s">
        <v>6795</v>
      </c>
      <c r="R92" s="19">
        <f t="shared" si="7"/>
        <v>92</v>
      </c>
      <c r="S92" s="19" t="str">
        <f t="shared" si="8"/>
        <v>South Figaro: Cave Behind Turtle</v>
      </c>
    </row>
    <row r="93" spans="1:19">
      <c r="A93">
        <v>0</v>
      </c>
      <c r="B93">
        <v>0</v>
      </c>
      <c r="C93">
        <v>0</v>
      </c>
      <c r="D93">
        <v>4</v>
      </c>
      <c r="E93">
        <v>0</v>
      </c>
      <c r="F93">
        <v>8</v>
      </c>
      <c r="G93">
        <v>42</v>
      </c>
      <c r="H93">
        <f t="shared" si="9"/>
        <v>91</v>
      </c>
      <c r="I93" s="19" t="str">
        <f t="shared" si="6"/>
        <v>South Figaro: Docks</v>
      </c>
      <c r="Q93" t="s">
        <v>6796</v>
      </c>
      <c r="R93" s="19">
        <f t="shared" si="7"/>
        <v>93</v>
      </c>
      <c r="S93" s="19" t="str">
        <f t="shared" si="8"/>
        <v>Sabin's House: Exterior</v>
      </c>
    </row>
    <row r="94" spans="1:19">
      <c r="A94">
        <v>0</v>
      </c>
      <c r="B94">
        <v>1</v>
      </c>
      <c r="C94">
        <v>1</v>
      </c>
      <c r="D94">
        <v>5</v>
      </c>
      <c r="E94">
        <v>0</v>
      </c>
      <c r="F94">
        <v>128</v>
      </c>
      <c r="G94">
        <v>24</v>
      </c>
      <c r="H94">
        <f t="shared" si="9"/>
        <v>92</v>
      </c>
      <c r="I94" s="19" t="str">
        <f t="shared" si="6"/>
        <v>South Figaro: Cave Behind Turtle</v>
      </c>
      <c r="Q94" t="s">
        <v>6797</v>
      </c>
      <c r="R94" s="19">
        <f t="shared" si="7"/>
        <v>94</v>
      </c>
      <c r="S94" s="19" t="str">
        <f t="shared" si="8"/>
        <v>Sabin's House: Interior</v>
      </c>
    </row>
    <row r="95" spans="1:19">
      <c r="A95">
        <v>0</v>
      </c>
      <c r="B95">
        <v>0</v>
      </c>
      <c r="C95">
        <v>0</v>
      </c>
      <c r="D95">
        <v>1</v>
      </c>
      <c r="E95">
        <v>0</v>
      </c>
      <c r="F95">
        <v>7</v>
      </c>
      <c r="G95">
        <v>42</v>
      </c>
      <c r="H95">
        <f t="shared" si="9"/>
        <v>93</v>
      </c>
      <c r="I95" s="19" t="str">
        <f t="shared" si="6"/>
        <v>Sabin's House: Exterior</v>
      </c>
      <c r="Q95" t="s">
        <v>6798</v>
      </c>
      <c r="R95" s="19">
        <f t="shared" si="7"/>
        <v>95</v>
      </c>
      <c r="S95" s="19" t="str">
        <f t="shared" si="8"/>
        <v>Mt. Kolts: Entrance</v>
      </c>
    </row>
    <row r="96" spans="1:19">
      <c r="A96">
        <v>0</v>
      </c>
      <c r="B96">
        <v>0</v>
      </c>
      <c r="C96">
        <v>0</v>
      </c>
      <c r="D96">
        <v>36</v>
      </c>
      <c r="E96">
        <v>0</v>
      </c>
      <c r="F96">
        <v>11</v>
      </c>
      <c r="G96">
        <v>42</v>
      </c>
      <c r="H96">
        <f t="shared" si="9"/>
        <v>94</v>
      </c>
      <c r="I96" s="19" t="str">
        <f t="shared" si="6"/>
        <v>Sabin's House: Interior</v>
      </c>
      <c r="Q96" t="s">
        <v>6799</v>
      </c>
      <c r="R96" s="19">
        <f t="shared" si="7"/>
        <v>96</v>
      </c>
      <c r="S96" s="19" t="str">
        <f t="shared" si="8"/>
        <v>Mt. Kolts: Lower Exterior</v>
      </c>
    </row>
    <row r="97" spans="1:19">
      <c r="A97">
        <v>29</v>
      </c>
      <c r="B97">
        <v>0</v>
      </c>
      <c r="C97">
        <v>0</v>
      </c>
      <c r="D97">
        <v>23</v>
      </c>
      <c r="E97">
        <v>0</v>
      </c>
      <c r="F97">
        <v>13</v>
      </c>
      <c r="G97">
        <v>35</v>
      </c>
      <c r="H97">
        <f t="shared" si="9"/>
        <v>95</v>
      </c>
      <c r="I97" s="19" t="str">
        <f t="shared" si="6"/>
        <v>Mt. Kolts: Entrance</v>
      </c>
      <c r="Q97" t="s">
        <v>6800</v>
      </c>
      <c r="R97" s="19">
        <f t="shared" si="7"/>
        <v>97</v>
      </c>
      <c r="S97" s="19" t="str">
        <f t="shared" si="8"/>
        <v>Mt. Kolts: Upper Exterior</v>
      </c>
    </row>
    <row r="98" spans="1:19">
      <c r="A98">
        <v>0</v>
      </c>
      <c r="B98">
        <v>1</v>
      </c>
      <c r="C98">
        <v>1</v>
      </c>
      <c r="D98">
        <v>23</v>
      </c>
      <c r="E98">
        <v>0</v>
      </c>
      <c r="F98">
        <v>13</v>
      </c>
      <c r="G98">
        <v>35</v>
      </c>
      <c r="H98">
        <f t="shared" si="9"/>
        <v>96</v>
      </c>
      <c r="I98" s="19" t="str">
        <f t="shared" si="6"/>
        <v>Mt. Kolts: Lower Exterior</v>
      </c>
      <c r="Q98" t="s">
        <v>6801</v>
      </c>
      <c r="R98" s="19">
        <f t="shared" si="7"/>
        <v>98</v>
      </c>
      <c r="S98" s="19" t="str">
        <f t="shared" si="8"/>
        <v>Mt. Kolts: Vargas' Area</v>
      </c>
    </row>
    <row r="99" spans="1:19">
      <c r="A99">
        <v>0</v>
      </c>
      <c r="B99">
        <v>1</v>
      </c>
      <c r="C99">
        <v>1</v>
      </c>
      <c r="D99">
        <v>23</v>
      </c>
      <c r="E99">
        <v>0</v>
      </c>
      <c r="F99">
        <v>13</v>
      </c>
      <c r="G99">
        <v>35</v>
      </c>
      <c r="H99">
        <f t="shared" si="9"/>
        <v>97</v>
      </c>
      <c r="I99" s="19" t="str">
        <f t="shared" si="6"/>
        <v>Mt. Kolts: Upper Exterior</v>
      </c>
      <c r="Q99" t="s">
        <v>6802</v>
      </c>
      <c r="R99" s="19">
        <f t="shared" si="7"/>
        <v>99</v>
      </c>
      <c r="S99" s="19" t="str">
        <f t="shared" si="8"/>
        <v>Mt. Kolts: Unused</v>
      </c>
    </row>
    <row r="100" spans="1:19">
      <c r="A100">
        <v>0</v>
      </c>
      <c r="B100">
        <v>1</v>
      </c>
      <c r="C100">
        <v>1</v>
      </c>
      <c r="D100">
        <v>23</v>
      </c>
      <c r="E100">
        <v>0</v>
      </c>
      <c r="F100">
        <v>13</v>
      </c>
      <c r="G100">
        <v>35</v>
      </c>
      <c r="H100">
        <f t="shared" si="9"/>
        <v>98</v>
      </c>
      <c r="I100" s="19" t="str">
        <f t="shared" si="6"/>
        <v>Mt. Kolts: Vargas' Area</v>
      </c>
      <c r="Q100" t="s">
        <v>6803</v>
      </c>
      <c r="R100" s="19">
        <f t="shared" si="7"/>
        <v>100</v>
      </c>
      <c r="S100" s="19" t="str">
        <f t="shared" si="8"/>
        <v>Mt. Kolts: Interior</v>
      </c>
    </row>
    <row r="101" spans="1:19">
      <c r="A101">
        <v>0</v>
      </c>
      <c r="B101">
        <v>1</v>
      </c>
      <c r="C101">
        <v>1</v>
      </c>
      <c r="D101">
        <v>23</v>
      </c>
      <c r="E101">
        <v>0</v>
      </c>
      <c r="F101">
        <v>13</v>
      </c>
      <c r="G101">
        <v>35</v>
      </c>
      <c r="H101">
        <f t="shared" si="9"/>
        <v>99</v>
      </c>
      <c r="I101" s="19" t="str">
        <f t="shared" si="6"/>
        <v>Mt. Kolts: Unused</v>
      </c>
      <c r="Q101" t="s">
        <v>6804</v>
      </c>
      <c r="R101" s="19">
        <f t="shared" si="7"/>
        <v>101</v>
      </c>
      <c r="S101" s="19" t="str">
        <f t="shared" si="8"/>
        <v>Mt. Kolts: Exit</v>
      </c>
    </row>
    <row r="102" spans="1:19">
      <c r="A102">
        <v>0</v>
      </c>
      <c r="B102">
        <v>1</v>
      </c>
      <c r="C102">
        <v>1</v>
      </c>
      <c r="D102">
        <v>9</v>
      </c>
      <c r="E102">
        <v>0</v>
      </c>
      <c r="F102">
        <v>0</v>
      </c>
      <c r="G102">
        <v>35</v>
      </c>
      <c r="H102">
        <f t="shared" si="9"/>
        <v>100</v>
      </c>
      <c r="I102" s="19" t="str">
        <f t="shared" si="6"/>
        <v>Mt. Kolts: Interior</v>
      </c>
      <c r="Q102" t="s">
        <v>6805</v>
      </c>
      <c r="R102" s="19">
        <f t="shared" si="7"/>
        <v>102</v>
      </c>
      <c r="S102" s="19" t="str">
        <f t="shared" si="8"/>
        <v>Mt. Kolts: Back Side Exterior</v>
      </c>
    </row>
    <row r="103" spans="1:19">
      <c r="A103">
        <v>29</v>
      </c>
      <c r="B103">
        <v>0</v>
      </c>
      <c r="C103">
        <v>1</v>
      </c>
      <c r="D103">
        <v>23</v>
      </c>
      <c r="E103">
        <v>0</v>
      </c>
      <c r="F103">
        <v>13</v>
      </c>
      <c r="G103">
        <v>35</v>
      </c>
      <c r="H103">
        <f t="shared" si="9"/>
        <v>101</v>
      </c>
      <c r="I103" s="19" t="str">
        <f t="shared" si="6"/>
        <v>Mt. Kolts: Exit</v>
      </c>
      <c r="Q103" t="s">
        <v>6806</v>
      </c>
      <c r="R103" s="19">
        <f t="shared" si="7"/>
        <v>103</v>
      </c>
      <c r="S103" s="19" t="str">
        <f t="shared" si="8"/>
        <v>Mt. Kolts: Save Point</v>
      </c>
    </row>
    <row r="104" spans="1:19">
      <c r="A104">
        <v>0</v>
      </c>
      <c r="B104">
        <v>1</v>
      </c>
      <c r="C104">
        <v>1</v>
      </c>
      <c r="D104">
        <v>23</v>
      </c>
      <c r="E104">
        <v>0</v>
      </c>
      <c r="F104">
        <v>13</v>
      </c>
      <c r="G104">
        <v>35</v>
      </c>
      <c r="H104">
        <f t="shared" si="9"/>
        <v>102</v>
      </c>
      <c r="I104" s="19" t="str">
        <f t="shared" si="6"/>
        <v>Mt. Kolts: Back Side Exterior</v>
      </c>
      <c r="Q104" t="s">
        <v>6807</v>
      </c>
      <c r="R104" s="19">
        <f t="shared" si="7"/>
        <v>104</v>
      </c>
      <c r="S104" s="19" t="str">
        <f t="shared" si="8"/>
        <v>Narshe: Beginner's House (main room)</v>
      </c>
    </row>
    <row r="105" spans="1:19">
      <c r="A105">
        <v>0</v>
      </c>
      <c r="B105">
        <v>1</v>
      </c>
      <c r="C105">
        <v>0</v>
      </c>
      <c r="D105">
        <v>9</v>
      </c>
      <c r="E105">
        <v>0</v>
      </c>
      <c r="F105">
        <v>0</v>
      </c>
      <c r="G105">
        <v>35</v>
      </c>
      <c r="H105">
        <f t="shared" si="9"/>
        <v>103</v>
      </c>
      <c r="I105" s="19" t="str">
        <f t="shared" si="6"/>
        <v>Mt. Kolts: Save Point</v>
      </c>
      <c r="Q105" t="s">
        <v>6808</v>
      </c>
      <c r="R105" s="19">
        <f t="shared" si="7"/>
        <v>105</v>
      </c>
      <c r="S105" s="19" t="str">
        <f t="shared" si="8"/>
        <v>Narshe: Beginner's House (left room)</v>
      </c>
    </row>
    <row r="106" spans="1:19">
      <c r="A106">
        <v>64</v>
      </c>
      <c r="B106">
        <v>0</v>
      </c>
      <c r="C106">
        <v>0</v>
      </c>
      <c r="D106">
        <v>37</v>
      </c>
      <c r="E106">
        <v>0</v>
      </c>
      <c r="F106">
        <v>11</v>
      </c>
      <c r="G106">
        <v>1</v>
      </c>
      <c r="H106">
        <f t="shared" si="9"/>
        <v>104</v>
      </c>
      <c r="I106" s="19" t="str">
        <f t="shared" si="6"/>
        <v>Narshe: Beginner's House (main room)</v>
      </c>
      <c r="Q106" t="s">
        <v>6809</v>
      </c>
      <c r="R106" s="19">
        <f t="shared" si="7"/>
        <v>106</v>
      </c>
      <c r="S106" s="19" t="str">
        <f t="shared" si="8"/>
        <v>Narshe: Beginner's House (middle room)</v>
      </c>
    </row>
    <row r="107" spans="1:19">
      <c r="A107">
        <v>66</v>
      </c>
      <c r="B107">
        <v>0</v>
      </c>
      <c r="C107">
        <v>0</v>
      </c>
      <c r="D107">
        <v>37</v>
      </c>
      <c r="E107">
        <v>0</v>
      </c>
      <c r="F107">
        <v>11</v>
      </c>
      <c r="G107">
        <v>1</v>
      </c>
      <c r="H107">
        <f t="shared" si="9"/>
        <v>105</v>
      </c>
      <c r="I107" s="19" t="str">
        <f t="shared" si="6"/>
        <v>Narshe: Beginner's House (left room)</v>
      </c>
      <c r="Q107" t="s">
        <v>6810</v>
      </c>
      <c r="R107" s="19">
        <f t="shared" si="7"/>
        <v>107</v>
      </c>
      <c r="S107" s="19" t="str">
        <f t="shared" si="8"/>
        <v>Narshe: Beginner's House (right room)</v>
      </c>
    </row>
    <row r="108" spans="1:19">
      <c r="A108">
        <v>67</v>
      </c>
      <c r="B108">
        <v>0</v>
      </c>
      <c r="C108">
        <v>0</v>
      </c>
      <c r="D108">
        <v>37</v>
      </c>
      <c r="E108">
        <v>0</v>
      </c>
      <c r="F108">
        <v>11</v>
      </c>
      <c r="G108">
        <v>1</v>
      </c>
      <c r="H108">
        <f t="shared" si="9"/>
        <v>106</v>
      </c>
      <c r="I108" s="19" t="str">
        <f t="shared" si="6"/>
        <v>Narshe: Beginner's House (middle room)</v>
      </c>
      <c r="Q108" t="s">
        <v>6811</v>
      </c>
      <c r="R108" s="19">
        <f t="shared" si="7"/>
        <v>108</v>
      </c>
      <c r="S108" s="19" t="str">
        <f t="shared" si="8"/>
        <v>Returner's Hideout: Entrance</v>
      </c>
    </row>
    <row r="109" spans="1:19">
      <c r="A109">
        <v>68</v>
      </c>
      <c r="B109">
        <v>0</v>
      </c>
      <c r="C109">
        <v>0</v>
      </c>
      <c r="D109">
        <v>37</v>
      </c>
      <c r="E109">
        <v>0</v>
      </c>
      <c r="F109">
        <v>11</v>
      </c>
      <c r="G109">
        <v>1</v>
      </c>
      <c r="H109">
        <f t="shared" si="9"/>
        <v>107</v>
      </c>
      <c r="I109" s="19" t="str">
        <f t="shared" si="6"/>
        <v>Narshe: Beginner's House (right room)</v>
      </c>
      <c r="Q109" t="s">
        <v>6812</v>
      </c>
      <c r="R109" s="19">
        <f t="shared" si="7"/>
        <v>109</v>
      </c>
      <c r="S109" s="19" t="str">
        <f t="shared" si="8"/>
        <v>Returner's Hideout: Main Room</v>
      </c>
    </row>
    <row r="110" spans="1:19">
      <c r="A110">
        <v>0</v>
      </c>
      <c r="B110">
        <v>0</v>
      </c>
      <c r="C110">
        <v>0</v>
      </c>
      <c r="D110">
        <v>23</v>
      </c>
      <c r="E110">
        <v>0</v>
      </c>
      <c r="F110">
        <v>0</v>
      </c>
      <c r="G110">
        <v>0</v>
      </c>
      <c r="H110">
        <f t="shared" si="9"/>
        <v>108</v>
      </c>
      <c r="I110" s="19" t="str">
        <f t="shared" si="6"/>
        <v>Returner's Hideout: Entrance</v>
      </c>
      <c r="Q110" t="s">
        <v>6813</v>
      </c>
      <c r="R110" s="19">
        <f t="shared" si="7"/>
        <v>110</v>
      </c>
      <c r="S110" s="19" t="str">
        <f t="shared" si="8"/>
        <v>Returner's Hideout: Other Rooms</v>
      </c>
    </row>
    <row r="111" spans="1:19">
      <c r="A111">
        <v>26</v>
      </c>
      <c r="B111">
        <v>0</v>
      </c>
      <c r="C111">
        <v>0</v>
      </c>
      <c r="D111">
        <v>18</v>
      </c>
      <c r="E111">
        <v>0</v>
      </c>
      <c r="F111">
        <v>147</v>
      </c>
      <c r="G111">
        <v>0</v>
      </c>
      <c r="H111">
        <f t="shared" si="9"/>
        <v>109</v>
      </c>
      <c r="I111" s="19" t="str">
        <f t="shared" si="6"/>
        <v>Returner's Hideout: Main Room</v>
      </c>
      <c r="Q111" t="s">
        <v>6814</v>
      </c>
      <c r="R111" s="19">
        <f t="shared" si="7"/>
        <v>111</v>
      </c>
      <c r="S111" s="19" t="str">
        <f t="shared" si="8"/>
        <v>Returner's Hideout: Inn</v>
      </c>
    </row>
    <row r="112" spans="1:19">
      <c r="A112">
        <v>0</v>
      </c>
      <c r="B112">
        <v>0</v>
      </c>
      <c r="C112">
        <v>0</v>
      </c>
      <c r="D112">
        <v>18</v>
      </c>
      <c r="E112">
        <v>0</v>
      </c>
      <c r="F112">
        <v>147</v>
      </c>
      <c r="G112">
        <v>0</v>
      </c>
      <c r="H112">
        <f t="shared" si="9"/>
        <v>110</v>
      </c>
      <c r="I112" s="19" t="str">
        <f t="shared" si="6"/>
        <v>Returner's Hideout: Other Rooms</v>
      </c>
      <c r="Q112" t="s">
        <v>6815</v>
      </c>
      <c r="R112" s="19">
        <f t="shared" si="7"/>
        <v>112</v>
      </c>
      <c r="S112" s="19" t="str">
        <f t="shared" si="8"/>
        <v>Returner's Hideout: Tunnel to Lete River</v>
      </c>
    </row>
    <row r="113" spans="1:19">
      <c r="A113">
        <v>1</v>
      </c>
      <c r="B113">
        <v>0</v>
      </c>
      <c r="C113">
        <v>0</v>
      </c>
      <c r="D113">
        <v>18</v>
      </c>
      <c r="E113">
        <v>0</v>
      </c>
      <c r="F113">
        <v>147</v>
      </c>
      <c r="G113">
        <v>0</v>
      </c>
      <c r="H113">
        <f t="shared" si="9"/>
        <v>111</v>
      </c>
      <c r="I113" s="19" t="str">
        <f t="shared" si="6"/>
        <v>Returner's Hideout: Inn</v>
      </c>
      <c r="Q113" t="s">
        <v>6816</v>
      </c>
      <c r="R113" s="19">
        <f t="shared" si="7"/>
        <v>113</v>
      </c>
      <c r="S113" s="19" t="str">
        <f t="shared" si="8"/>
        <v>Lete River: Exterior</v>
      </c>
    </row>
    <row r="114" spans="1:19">
      <c r="A114">
        <v>0</v>
      </c>
      <c r="B114">
        <v>0</v>
      </c>
      <c r="C114">
        <v>0</v>
      </c>
      <c r="D114">
        <v>18</v>
      </c>
      <c r="E114">
        <v>0</v>
      </c>
      <c r="F114">
        <v>0</v>
      </c>
      <c r="G114">
        <v>0</v>
      </c>
      <c r="H114">
        <f t="shared" si="9"/>
        <v>112</v>
      </c>
      <c r="I114" s="19" t="str">
        <f t="shared" si="6"/>
        <v>Returner's Hideout: Tunnel to Lete River</v>
      </c>
      <c r="Q114" t="s">
        <v>6817</v>
      </c>
      <c r="R114" s="19">
        <f t="shared" si="7"/>
        <v>114</v>
      </c>
      <c r="S114" s="19" t="str">
        <f t="shared" si="8"/>
        <v>Lete River: Caves</v>
      </c>
    </row>
    <row r="115" spans="1:19">
      <c r="A115">
        <v>40</v>
      </c>
      <c r="B115">
        <v>0</v>
      </c>
      <c r="C115">
        <v>0</v>
      </c>
      <c r="D115">
        <v>7</v>
      </c>
      <c r="E115">
        <v>1</v>
      </c>
      <c r="F115">
        <v>33</v>
      </c>
      <c r="G115">
        <v>30</v>
      </c>
      <c r="H115">
        <f t="shared" si="9"/>
        <v>113</v>
      </c>
      <c r="I115" s="19" t="str">
        <f t="shared" si="6"/>
        <v>Lete River: Exterior</v>
      </c>
      <c r="Q115" t="s">
        <v>6818</v>
      </c>
      <c r="R115" s="19">
        <f t="shared" si="7"/>
        <v>115</v>
      </c>
      <c r="S115" s="19" t="str">
        <f t="shared" si="8"/>
        <v>Crazy Old Man's House: Exterior (WoB)</v>
      </c>
    </row>
    <row r="116" spans="1:19">
      <c r="A116">
        <v>0</v>
      </c>
      <c r="B116">
        <v>0</v>
      </c>
      <c r="C116">
        <v>0</v>
      </c>
      <c r="D116">
        <v>5</v>
      </c>
      <c r="E116">
        <v>0</v>
      </c>
      <c r="F116">
        <v>33</v>
      </c>
      <c r="G116">
        <v>0</v>
      </c>
      <c r="H116">
        <f t="shared" si="9"/>
        <v>114</v>
      </c>
      <c r="I116" s="19" t="str">
        <f t="shared" si="6"/>
        <v>Lete River: Caves</v>
      </c>
      <c r="Q116" t="s">
        <v>6819</v>
      </c>
      <c r="R116" s="19">
        <f t="shared" si="7"/>
        <v>116</v>
      </c>
      <c r="S116" s="19" t="str">
        <f t="shared" si="8"/>
        <v>Crazy Old Man's House: Interior</v>
      </c>
    </row>
    <row r="117" spans="1:19">
      <c r="A117">
        <v>0</v>
      </c>
      <c r="B117">
        <v>0</v>
      </c>
      <c r="C117">
        <v>0</v>
      </c>
      <c r="D117">
        <v>1</v>
      </c>
      <c r="E117">
        <v>0</v>
      </c>
      <c r="F117">
        <v>7</v>
      </c>
      <c r="G117">
        <v>0</v>
      </c>
      <c r="H117">
        <f t="shared" si="9"/>
        <v>115</v>
      </c>
      <c r="I117" s="19" t="str">
        <f t="shared" si="6"/>
        <v>Crazy Old Man's House: Exterior (WoB)</v>
      </c>
      <c r="Q117" t="s">
        <v>6820</v>
      </c>
      <c r="R117" s="19">
        <f t="shared" si="7"/>
        <v>117</v>
      </c>
      <c r="S117" s="19" t="str">
        <f t="shared" si="8"/>
        <v>Imperial Camp: On Foot</v>
      </c>
    </row>
    <row r="118" spans="1:19">
      <c r="A118">
        <v>0</v>
      </c>
      <c r="B118">
        <v>0</v>
      </c>
      <c r="C118">
        <v>0</v>
      </c>
      <c r="D118">
        <v>36</v>
      </c>
      <c r="E118">
        <v>0</v>
      </c>
      <c r="F118">
        <v>11</v>
      </c>
      <c r="G118">
        <v>0</v>
      </c>
      <c r="H118">
        <f t="shared" si="9"/>
        <v>116</v>
      </c>
      <c r="I118" s="19" t="str">
        <f t="shared" si="6"/>
        <v>Crazy Old Man's House: Interior</v>
      </c>
      <c r="Q118" t="s">
        <v>6821</v>
      </c>
      <c r="R118" s="19">
        <f t="shared" si="7"/>
        <v>119</v>
      </c>
      <c r="S118" s="19" t="str">
        <f t="shared" si="8"/>
        <v>Imperial Camp: Magitek Armor</v>
      </c>
    </row>
    <row r="119" spans="1:19">
      <c r="A119">
        <v>41</v>
      </c>
      <c r="B119">
        <v>0</v>
      </c>
      <c r="C119">
        <v>0</v>
      </c>
      <c r="D119">
        <v>8</v>
      </c>
      <c r="E119">
        <v>3</v>
      </c>
      <c r="F119">
        <v>2</v>
      </c>
      <c r="G119">
        <v>28</v>
      </c>
      <c r="H119">
        <f t="shared" si="9"/>
        <v>117</v>
      </c>
      <c r="I119" s="19" t="str">
        <f t="shared" si="6"/>
        <v>Imperial Camp: On Foot</v>
      </c>
      <c r="Q119" t="s">
        <v>6822</v>
      </c>
      <c r="R119" s="19">
        <f t="shared" si="7"/>
        <v>120</v>
      </c>
      <c r="S119" s="19" t="str">
        <f t="shared" si="8"/>
        <v>Doma Castle: Exterior (Imperial Siege)</v>
      </c>
    </row>
    <row r="120" spans="1:19">
      <c r="A120">
        <v>41</v>
      </c>
      <c r="B120">
        <v>0</v>
      </c>
      <c r="C120">
        <v>0</v>
      </c>
      <c r="D120">
        <v>8</v>
      </c>
      <c r="E120">
        <v>3</v>
      </c>
      <c r="F120">
        <v>2</v>
      </c>
      <c r="G120">
        <v>28</v>
      </c>
      <c r="H120">
        <f t="shared" si="9"/>
        <v>118</v>
      </c>
      <c r="I120" s="19" t="e">
        <f t="shared" si="6"/>
        <v>#N/A</v>
      </c>
      <c r="Q120" t="s">
        <v>6823</v>
      </c>
      <c r="R120" s="19">
        <f t="shared" si="7"/>
        <v>121</v>
      </c>
      <c r="S120" s="19" t="str">
        <f t="shared" si="8"/>
        <v>Doma Castle: Exterior (Poisoning)</v>
      </c>
    </row>
    <row r="121" spans="1:19">
      <c r="A121">
        <v>0</v>
      </c>
      <c r="B121">
        <v>0</v>
      </c>
      <c r="C121">
        <v>0</v>
      </c>
      <c r="D121">
        <v>8</v>
      </c>
      <c r="E121">
        <v>3</v>
      </c>
      <c r="F121">
        <v>2</v>
      </c>
      <c r="G121">
        <v>0</v>
      </c>
      <c r="H121">
        <f t="shared" si="9"/>
        <v>119</v>
      </c>
      <c r="I121" s="19" t="str">
        <f t="shared" si="6"/>
        <v>Imperial Camp: Magitek Armor</v>
      </c>
      <c r="Q121" t="s">
        <v>6824</v>
      </c>
      <c r="R121" s="19">
        <f t="shared" si="7"/>
        <v>123</v>
      </c>
      <c r="S121" s="19" t="str">
        <f t="shared" si="8"/>
        <v>Doma Castle: Interior</v>
      </c>
    </row>
    <row r="122" spans="1:19">
      <c r="A122">
        <v>42</v>
      </c>
      <c r="B122">
        <v>0</v>
      </c>
      <c r="C122">
        <v>0</v>
      </c>
      <c r="D122">
        <v>2</v>
      </c>
      <c r="E122">
        <v>6</v>
      </c>
      <c r="F122">
        <v>6</v>
      </c>
      <c r="G122">
        <v>12</v>
      </c>
      <c r="H122">
        <f t="shared" si="9"/>
        <v>120</v>
      </c>
      <c r="I122" s="19" t="str">
        <f t="shared" si="6"/>
        <v>Doma Castle: Exterior (Imperial Siege)</v>
      </c>
      <c r="Q122" t="s">
        <v>6825</v>
      </c>
      <c r="R122" s="19">
        <f t="shared" si="7"/>
        <v>124</v>
      </c>
      <c r="S122" s="19" t="str">
        <f t="shared" si="8"/>
        <v>Doma Castle: Cyan's Room</v>
      </c>
    </row>
    <row r="123" spans="1:19">
      <c r="A123">
        <v>42</v>
      </c>
      <c r="B123">
        <v>0</v>
      </c>
      <c r="C123">
        <v>0</v>
      </c>
      <c r="D123">
        <v>2</v>
      </c>
      <c r="E123">
        <v>0</v>
      </c>
      <c r="F123">
        <v>6</v>
      </c>
      <c r="G123">
        <v>12</v>
      </c>
      <c r="H123">
        <f t="shared" si="9"/>
        <v>121</v>
      </c>
      <c r="I123" s="19" t="str">
        <f t="shared" si="6"/>
        <v>Doma Castle: Exterior (Poisoning)</v>
      </c>
      <c r="Q123" t="s">
        <v>6826</v>
      </c>
      <c r="R123" s="19">
        <f t="shared" si="7"/>
        <v>125</v>
      </c>
      <c r="S123" s="19" t="str">
        <f t="shared" si="8"/>
        <v>Doma Castle: Exterior (Cyan's Dream)</v>
      </c>
    </row>
    <row r="124" spans="1:19">
      <c r="A124">
        <v>0</v>
      </c>
      <c r="B124">
        <v>0</v>
      </c>
      <c r="C124">
        <v>0</v>
      </c>
      <c r="D124">
        <v>4</v>
      </c>
      <c r="E124">
        <v>0</v>
      </c>
      <c r="F124">
        <v>8</v>
      </c>
      <c r="G124">
        <v>12</v>
      </c>
      <c r="H124">
        <f t="shared" si="9"/>
        <v>122</v>
      </c>
      <c r="I124" s="19" t="e">
        <f t="shared" si="6"/>
        <v>#N/A</v>
      </c>
      <c r="Q124" t="s">
        <v>6827</v>
      </c>
      <c r="R124" s="19">
        <f t="shared" si="7"/>
        <v>126</v>
      </c>
      <c r="S124" s="19" t="str">
        <f t="shared" si="8"/>
        <v>Doma Castle: Interior (Cyan's Dream)</v>
      </c>
    </row>
    <row r="125" spans="1:19">
      <c r="A125">
        <v>30</v>
      </c>
      <c r="B125">
        <v>0</v>
      </c>
      <c r="C125">
        <v>0</v>
      </c>
      <c r="D125">
        <v>6</v>
      </c>
      <c r="E125">
        <v>0</v>
      </c>
      <c r="F125">
        <v>11</v>
      </c>
      <c r="G125">
        <v>12</v>
      </c>
      <c r="H125">
        <f t="shared" si="9"/>
        <v>123</v>
      </c>
      <c r="I125" s="19" t="str">
        <f t="shared" si="6"/>
        <v>Doma Castle: Interior</v>
      </c>
      <c r="Q125" t="s">
        <v>6828</v>
      </c>
      <c r="R125" s="19">
        <f t="shared" si="7"/>
        <v>127</v>
      </c>
      <c r="S125" s="19" t="str">
        <f t="shared" si="8"/>
        <v>Duncan's House: Exterior</v>
      </c>
    </row>
    <row r="126" spans="1:19">
      <c r="A126">
        <v>0</v>
      </c>
      <c r="B126">
        <v>0</v>
      </c>
      <c r="C126">
        <v>0</v>
      </c>
      <c r="D126">
        <v>6</v>
      </c>
      <c r="E126">
        <v>0</v>
      </c>
      <c r="F126">
        <v>11</v>
      </c>
      <c r="G126">
        <v>12</v>
      </c>
      <c r="H126">
        <f t="shared" si="9"/>
        <v>124</v>
      </c>
      <c r="I126" s="19" t="str">
        <f t="shared" si="6"/>
        <v>Doma Castle: Cyan's Room</v>
      </c>
      <c r="Q126" t="s">
        <v>6829</v>
      </c>
      <c r="R126" s="19">
        <f t="shared" si="7"/>
        <v>128</v>
      </c>
      <c r="S126" s="19" t="str">
        <f t="shared" si="8"/>
        <v>Duncan's House: Interior</v>
      </c>
    </row>
    <row r="127" spans="1:19">
      <c r="A127">
        <v>0</v>
      </c>
      <c r="B127">
        <v>0</v>
      </c>
      <c r="C127">
        <v>1</v>
      </c>
      <c r="D127">
        <v>2</v>
      </c>
      <c r="E127">
        <v>0</v>
      </c>
      <c r="F127">
        <v>6</v>
      </c>
      <c r="G127">
        <v>12</v>
      </c>
      <c r="H127">
        <f t="shared" si="9"/>
        <v>125</v>
      </c>
      <c r="I127" s="19" t="str">
        <f t="shared" si="6"/>
        <v>Doma Castle: Exterior (Cyan's Dream)</v>
      </c>
      <c r="Q127" t="s">
        <v>6830</v>
      </c>
      <c r="R127" s="19">
        <f t="shared" si="7"/>
        <v>129</v>
      </c>
      <c r="S127" s="19" t="str">
        <f t="shared" si="8"/>
        <v>Mountaintop (Ending)</v>
      </c>
    </row>
    <row r="128" spans="1:19">
      <c r="A128">
        <v>0</v>
      </c>
      <c r="B128">
        <v>0</v>
      </c>
      <c r="C128">
        <v>1</v>
      </c>
      <c r="D128">
        <v>6</v>
      </c>
      <c r="E128">
        <v>0</v>
      </c>
      <c r="F128">
        <v>11</v>
      </c>
      <c r="G128">
        <v>12</v>
      </c>
      <c r="H128">
        <f t="shared" si="9"/>
        <v>126</v>
      </c>
      <c r="I128" s="19" t="str">
        <f t="shared" si="6"/>
        <v>Doma Castle: Interior (Cyan's Dream)</v>
      </c>
      <c r="Q128" t="s">
        <v>6831</v>
      </c>
      <c r="R128" s="19">
        <f t="shared" si="7"/>
        <v>130</v>
      </c>
      <c r="S128" s="19" t="str">
        <f t="shared" si="8"/>
        <v>Phantom Forest (Ending)</v>
      </c>
    </row>
    <row r="129" spans="1:19">
      <c r="A129">
        <v>0</v>
      </c>
      <c r="B129">
        <v>0</v>
      </c>
      <c r="C129">
        <v>0</v>
      </c>
      <c r="D129">
        <v>22</v>
      </c>
      <c r="E129">
        <v>0</v>
      </c>
      <c r="F129">
        <v>7</v>
      </c>
      <c r="G129">
        <v>35</v>
      </c>
      <c r="H129">
        <f t="shared" si="9"/>
        <v>127</v>
      </c>
      <c r="I129" s="19" t="str">
        <f t="shared" si="6"/>
        <v>Duncan's House: Exterior</v>
      </c>
      <c r="Q129" t="s">
        <v>6832</v>
      </c>
      <c r="R129" s="19">
        <f t="shared" si="7"/>
        <v>131</v>
      </c>
      <c r="S129" s="19" t="str">
        <f t="shared" si="8"/>
        <v>Crazy Old Man's House: Exterior (WoR)</v>
      </c>
    </row>
    <row r="130" spans="1:19">
      <c r="A130">
        <v>0</v>
      </c>
      <c r="B130">
        <v>0</v>
      </c>
      <c r="C130">
        <v>0</v>
      </c>
      <c r="D130">
        <v>36</v>
      </c>
      <c r="E130">
        <v>0</v>
      </c>
      <c r="F130">
        <v>11</v>
      </c>
      <c r="G130">
        <v>35</v>
      </c>
      <c r="H130">
        <f t="shared" si="9"/>
        <v>128</v>
      </c>
      <c r="I130" s="19" t="str">
        <f t="shared" si="6"/>
        <v>Duncan's House: Interior</v>
      </c>
      <c r="Q130" t="s">
        <v>6833</v>
      </c>
      <c r="R130" s="19">
        <f t="shared" si="7"/>
        <v>132</v>
      </c>
      <c r="S130" s="19" t="str">
        <f t="shared" si="8"/>
        <v>Phantom Forest: Main Area</v>
      </c>
    </row>
    <row r="131" spans="1:19">
      <c r="A131">
        <v>0</v>
      </c>
      <c r="B131">
        <v>0</v>
      </c>
      <c r="C131">
        <v>0</v>
      </c>
      <c r="D131">
        <v>23</v>
      </c>
      <c r="E131">
        <v>0</v>
      </c>
      <c r="F131">
        <v>13</v>
      </c>
      <c r="G131">
        <v>12</v>
      </c>
      <c r="H131">
        <f t="shared" si="9"/>
        <v>129</v>
      </c>
      <c r="I131" s="19" t="str">
        <f t="shared" ref="I131:I194" si="10">VLOOKUP(H131,$R$2:$S$389,2,FALSE)</f>
        <v>Mountaintop (Ending)</v>
      </c>
      <c r="Q131" t="s">
        <v>6834</v>
      </c>
      <c r="R131" s="19">
        <f t="shared" ref="R131:R194" si="11">HEX2DEC(MID(Q131,3,4))</f>
        <v>133</v>
      </c>
      <c r="S131" s="19" t="str">
        <f t="shared" ref="S131:S194" si="12">MID(Q131,10,FIND("""",Q131,11)-10)</f>
        <v>Phantom Forest: Recovery Spring</v>
      </c>
    </row>
    <row r="132" spans="1:19">
      <c r="A132">
        <v>0</v>
      </c>
      <c r="B132">
        <v>0</v>
      </c>
      <c r="C132">
        <v>1</v>
      </c>
      <c r="D132">
        <v>28</v>
      </c>
      <c r="E132">
        <v>0</v>
      </c>
      <c r="F132">
        <v>0</v>
      </c>
      <c r="G132">
        <v>12</v>
      </c>
      <c r="H132">
        <f t="shared" ref="H132:H195" si="13">H131+1</f>
        <v>130</v>
      </c>
      <c r="I132" s="19" t="str">
        <f t="shared" si="10"/>
        <v>Phantom Forest (Ending)</v>
      </c>
      <c r="Q132" t="s">
        <v>6835</v>
      </c>
      <c r="R132" s="19">
        <f t="shared" si="11"/>
        <v>134</v>
      </c>
      <c r="S132" s="19" t="str">
        <f t="shared" si="12"/>
        <v>Phantom Forest: Fork</v>
      </c>
    </row>
    <row r="133" spans="1:19">
      <c r="A133">
        <v>0</v>
      </c>
      <c r="B133">
        <v>0</v>
      </c>
      <c r="C133">
        <v>0</v>
      </c>
      <c r="D133">
        <v>22</v>
      </c>
      <c r="E133">
        <v>0</v>
      </c>
      <c r="F133">
        <v>7</v>
      </c>
      <c r="G133">
        <v>0</v>
      </c>
      <c r="H133">
        <f t="shared" si="13"/>
        <v>131</v>
      </c>
      <c r="I133" s="19" t="str">
        <f t="shared" si="10"/>
        <v>Crazy Old Man's House: Exterior (WoR)</v>
      </c>
      <c r="Q133" t="s">
        <v>6836</v>
      </c>
      <c r="R133" s="19">
        <f t="shared" si="11"/>
        <v>135</v>
      </c>
      <c r="S133" s="19" t="str">
        <f t="shared" si="12"/>
        <v>Phantom Forest: Path to Phantom Train</v>
      </c>
    </row>
    <row r="134" spans="1:19">
      <c r="A134">
        <v>43</v>
      </c>
      <c r="B134">
        <v>1</v>
      </c>
      <c r="C134">
        <v>1</v>
      </c>
      <c r="D134">
        <v>28</v>
      </c>
      <c r="E134">
        <v>0</v>
      </c>
      <c r="F134">
        <v>0</v>
      </c>
      <c r="G134">
        <v>24</v>
      </c>
      <c r="H134">
        <f t="shared" si="13"/>
        <v>132</v>
      </c>
      <c r="I134" s="19" t="str">
        <f t="shared" si="10"/>
        <v>Phantom Forest: Main Area</v>
      </c>
      <c r="Q134" t="s">
        <v>6837</v>
      </c>
      <c r="R134" s="19">
        <f t="shared" si="11"/>
        <v>136</v>
      </c>
      <c r="S134" s="19" t="str">
        <f t="shared" si="12"/>
        <v>Mountain Waterfall (Ending)</v>
      </c>
    </row>
    <row r="135" spans="1:19">
      <c r="A135">
        <v>0</v>
      </c>
      <c r="B135">
        <v>1</v>
      </c>
      <c r="C135">
        <v>1</v>
      </c>
      <c r="D135">
        <v>28</v>
      </c>
      <c r="E135">
        <v>0</v>
      </c>
      <c r="F135">
        <v>0</v>
      </c>
      <c r="G135">
        <v>24</v>
      </c>
      <c r="H135">
        <f t="shared" si="13"/>
        <v>133</v>
      </c>
      <c r="I135" s="19" t="str">
        <f t="shared" si="10"/>
        <v>Phantom Forest: Recovery Spring</v>
      </c>
      <c r="Q135" t="s">
        <v>6838</v>
      </c>
      <c r="R135" s="19">
        <f t="shared" si="11"/>
        <v>137</v>
      </c>
      <c r="S135" s="19" t="str">
        <f t="shared" si="12"/>
        <v>Phantom Train: Platform (After Train Leaves)</v>
      </c>
    </row>
    <row r="136" spans="1:19">
      <c r="A136">
        <v>43</v>
      </c>
      <c r="B136">
        <v>1</v>
      </c>
      <c r="C136">
        <v>1</v>
      </c>
      <c r="D136">
        <v>28</v>
      </c>
      <c r="E136">
        <v>0</v>
      </c>
      <c r="F136">
        <v>0</v>
      </c>
      <c r="G136">
        <v>24</v>
      </c>
      <c r="H136">
        <f t="shared" si="13"/>
        <v>134</v>
      </c>
      <c r="I136" s="19" t="str">
        <f t="shared" si="10"/>
        <v>Phantom Forest: Fork</v>
      </c>
      <c r="Q136" t="s">
        <v>6839</v>
      </c>
      <c r="R136" s="19">
        <f t="shared" si="11"/>
        <v>138</v>
      </c>
      <c r="S136" s="19" t="str">
        <f t="shared" si="12"/>
        <v>Phantom Train: Platform (Party Gets Off)</v>
      </c>
    </row>
    <row r="137" spans="1:19">
      <c r="A137">
        <v>0</v>
      </c>
      <c r="B137">
        <v>1</v>
      </c>
      <c r="C137">
        <v>1</v>
      </c>
      <c r="D137">
        <v>28</v>
      </c>
      <c r="E137">
        <v>0</v>
      </c>
      <c r="F137">
        <v>0</v>
      </c>
      <c r="G137">
        <v>24</v>
      </c>
      <c r="H137">
        <f t="shared" si="13"/>
        <v>135</v>
      </c>
      <c r="I137" s="19" t="str">
        <f t="shared" si="10"/>
        <v>Phantom Forest: Path to Phantom Train</v>
      </c>
      <c r="Q137" t="s">
        <v>6840</v>
      </c>
      <c r="R137" s="19">
        <f t="shared" si="11"/>
        <v>139</v>
      </c>
      <c r="S137" s="19" t="str">
        <f t="shared" si="12"/>
        <v>Phantom Train: Platform (Dead People Get On)</v>
      </c>
    </row>
    <row r="138" spans="1:19">
      <c r="A138">
        <v>0</v>
      </c>
      <c r="B138">
        <v>0</v>
      </c>
      <c r="C138">
        <v>0</v>
      </c>
      <c r="D138">
        <v>23</v>
      </c>
      <c r="E138">
        <v>7</v>
      </c>
      <c r="F138">
        <v>13</v>
      </c>
      <c r="G138">
        <v>0</v>
      </c>
      <c r="H138">
        <f t="shared" si="13"/>
        <v>136</v>
      </c>
      <c r="I138" s="19" t="str">
        <f t="shared" si="10"/>
        <v>Mountain Waterfall (Ending)</v>
      </c>
      <c r="Q138" t="s">
        <v>6841</v>
      </c>
      <c r="R138" s="19">
        <f t="shared" si="11"/>
        <v>140</v>
      </c>
      <c r="S138" s="19" t="str">
        <f t="shared" si="12"/>
        <v>Phantom Train: Platform (Party Gets On)</v>
      </c>
    </row>
    <row r="139" spans="1:19">
      <c r="A139">
        <v>0</v>
      </c>
      <c r="B139">
        <v>0</v>
      </c>
      <c r="C139">
        <v>0</v>
      </c>
      <c r="D139">
        <v>14</v>
      </c>
      <c r="E139">
        <v>0</v>
      </c>
      <c r="F139">
        <v>5</v>
      </c>
      <c r="G139">
        <v>0</v>
      </c>
      <c r="H139">
        <f t="shared" si="13"/>
        <v>137</v>
      </c>
      <c r="I139" s="19" t="str">
        <f t="shared" si="10"/>
        <v>Phantom Train: Platform (After Train Leaves)</v>
      </c>
      <c r="Q139" t="s">
        <v>6842</v>
      </c>
      <c r="R139" s="19">
        <f t="shared" si="11"/>
        <v>141</v>
      </c>
      <c r="S139" s="19" t="str">
        <f t="shared" si="12"/>
        <v>Phantom Train: Exterior (Front Cars)</v>
      </c>
    </row>
    <row r="140" spans="1:19">
      <c r="A140">
        <v>0</v>
      </c>
      <c r="B140">
        <v>0</v>
      </c>
      <c r="C140">
        <v>0</v>
      </c>
      <c r="D140">
        <v>14</v>
      </c>
      <c r="E140">
        <v>0</v>
      </c>
      <c r="F140">
        <v>5</v>
      </c>
      <c r="G140">
        <v>0</v>
      </c>
      <c r="H140">
        <f t="shared" si="13"/>
        <v>138</v>
      </c>
      <c r="I140" s="19" t="str">
        <f t="shared" si="10"/>
        <v>Phantom Train: Platform (Party Gets Off)</v>
      </c>
      <c r="Q140" t="s">
        <v>6843</v>
      </c>
      <c r="R140" s="19">
        <f t="shared" si="11"/>
        <v>142</v>
      </c>
      <c r="S140" s="19" t="str">
        <f t="shared" si="12"/>
        <v>Phantom Train: Exterior (Rear Cars)</v>
      </c>
    </row>
    <row r="141" spans="1:19">
      <c r="A141">
        <v>0</v>
      </c>
      <c r="B141">
        <v>0</v>
      </c>
      <c r="C141">
        <v>0</v>
      </c>
      <c r="D141">
        <v>14</v>
      </c>
      <c r="E141">
        <v>0</v>
      </c>
      <c r="F141">
        <v>5</v>
      </c>
      <c r="G141">
        <v>0</v>
      </c>
      <c r="H141">
        <f t="shared" si="13"/>
        <v>139</v>
      </c>
      <c r="I141" s="19" t="str">
        <f t="shared" si="10"/>
        <v>Phantom Train: Platform (Dead People Get On)</v>
      </c>
      <c r="Q141" t="s">
        <v>6844</v>
      </c>
      <c r="R141" s="19">
        <f t="shared" si="11"/>
        <v>143</v>
      </c>
      <c r="S141" s="19" t="str">
        <f t="shared" si="12"/>
        <v>Phantom Train: Exterior (Cyan's Dream)</v>
      </c>
    </row>
    <row r="142" spans="1:19">
      <c r="A142">
        <v>0</v>
      </c>
      <c r="B142">
        <v>0</v>
      </c>
      <c r="C142">
        <v>0</v>
      </c>
      <c r="D142">
        <v>14</v>
      </c>
      <c r="E142">
        <v>0</v>
      </c>
      <c r="F142">
        <v>5</v>
      </c>
      <c r="G142">
        <v>0</v>
      </c>
      <c r="H142">
        <f t="shared" si="13"/>
        <v>140</v>
      </c>
      <c r="I142" s="19" t="str">
        <f t="shared" si="10"/>
        <v>Phantom Train: Platform (Party Gets On)</v>
      </c>
      <c r="Q142" t="s">
        <v>6845</v>
      </c>
      <c r="R142" s="19">
        <f t="shared" si="11"/>
        <v>144</v>
      </c>
      <c r="S142" s="19" t="str">
        <f t="shared" si="12"/>
        <v>Phantom Train: 2nd Train Car (Cyan's Dream)</v>
      </c>
    </row>
    <row r="143" spans="1:19">
      <c r="A143">
        <v>0</v>
      </c>
      <c r="B143">
        <v>0</v>
      </c>
      <c r="C143">
        <v>1</v>
      </c>
      <c r="D143">
        <v>14</v>
      </c>
      <c r="E143">
        <v>0</v>
      </c>
      <c r="F143">
        <v>5</v>
      </c>
      <c r="G143">
        <v>32</v>
      </c>
      <c r="H143">
        <f t="shared" si="13"/>
        <v>141</v>
      </c>
      <c r="I143" s="19" t="str">
        <f t="shared" si="10"/>
        <v>Phantom Train: Exterior (Front Cars)</v>
      </c>
      <c r="Q143" t="s">
        <v>6846</v>
      </c>
      <c r="R143" s="19">
        <f t="shared" si="11"/>
        <v>145</v>
      </c>
      <c r="S143" s="19" t="str">
        <f t="shared" si="12"/>
        <v>Phantom Train: Seating Cars</v>
      </c>
    </row>
    <row r="144" spans="1:19">
      <c r="A144">
        <v>0</v>
      </c>
      <c r="B144">
        <v>0</v>
      </c>
      <c r="C144">
        <v>1</v>
      </c>
      <c r="D144">
        <v>14</v>
      </c>
      <c r="E144">
        <v>0</v>
      </c>
      <c r="F144">
        <v>5</v>
      </c>
      <c r="G144">
        <v>32</v>
      </c>
      <c r="H144">
        <f t="shared" si="13"/>
        <v>142</v>
      </c>
      <c r="I144" s="19" t="str">
        <f t="shared" si="10"/>
        <v>Phantom Train: Exterior (Rear Cars)</v>
      </c>
      <c r="Q144" t="s">
        <v>6847</v>
      </c>
      <c r="R144" s="19">
        <f t="shared" si="11"/>
        <v>146</v>
      </c>
      <c r="S144" s="19" t="str">
        <f t="shared" si="12"/>
        <v>Phantom Train: Caboose Room and Engine Room</v>
      </c>
    </row>
    <row r="145" spans="1:19">
      <c r="A145">
        <v>0</v>
      </c>
      <c r="B145">
        <v>0</v>
      </c>
      <c r="C145">
        <v>0</v>
      </c>
      <c r="D145">
        <v>14</v>
      </c>
      <c r="E145">
        <v>0</v>
      </c>
      <c r="F145">
        <v>5</v>
      </c>
      <c r="G145">
        <v>32</v>
      </c>
      <c r="H145">
        <f t="shared" si="13"/>
        <v>143</v>
      </c>
      <c r="I145" s="19" t="str">
        <f t="shared" si="10"/>
        <v>Phantom Train: Exterior (Cyan's Dream)</v>
      </c>
      <c r="Q145" t="s">
        <v>6848</v>
      </c>
      <c r="R145" s="19">
        <f t="shared" si="11"/>
        <v>147</v>
      </c>
      <c r="S145" s="19" t="str">
        <f t="shared" si="12"/>
        <v>Phantom Train: Dining Car</v>
      </c>
    </row>
    <row r="146" spans="1:19">
      <c r="A146">
        <v>0</v>
      </c>
      <c r="B146">
        <v>0</v>
      </c>
      <c r="C146">
        <v>1</v>
      </c>
      <c r="D146">
        <v>15</v>
      </c>
      <c r="E146">
        <v>0</v>
      </c>
      <c r="F146">
        <v>0</v>
      </c>
      <c r="G146">
        <v>32</v>
      </c>
      <c r="H146">
        <f t="shared" si="13"/>
        <v>144</v>
      </c>
      <c r="I146" s="19" t="str">
        <f t="shared" si="10"/>
        <v>Phantom Train: 2nd Train Car (Cyan's Dream)</v>
      </c>
      <c r="Q146" t="s">
        <v>6849</v>
      </c>
      <c r="R146" s="19">
        <f t="shared" si="11"/>
        <v>148</v>
      </c>
      <c r="S146" s="19" t="str">
        <f t="shared" si="12"/>
        <v>Mobliz: Exterior (Light of Judgement)</v>
      </c>
    </row>
    <row r="147" spans="1:19">
      <c r="A147">
        <v>0</v>
      </c>
      <c r="B147">
        <v>0</v>
      </c>
      <c r="C147">
        <v>1</v>
      </c>
      <c r="D147">
        <v>15</v>
      </c>
      <c r="E147">
        <v>0</v>
      </c>
      <c r="F147">
        <v>0</v>
      </c>
      <c r="G147">
        <v>32</v>
      </c>
      <c r="H147">
        <f t="shared" si="13"/>
        <v>145</v>
      </c>
      <c r="I147" s="19" t="str">
        <f t="shared" si="10"/>
        <v>Phantom Train: Seating Cars</v>
      </c>
      <c r="Q147" t="s">
        <v>6850</v>
      </c>
      <c r="R147" s="19">
        <f t="shared" si="11"/>
        <v>149</v>
      </c>
      <c r="S147" s="19" t="str">
        <f t="shared" si="12"/>
        <v>Phantom Train: Seating Car with Switch</v>
      </c>
    </row>
    <row r="148" spans="1:19">
      <c r="A148">
        <v>0</v>
      </c>
      <c r="B148">
        <v>0</v>
      </c>
      <c r="C148">
        <v>0</v>
      </c>
      <c r="D148">
        <v>15</v>
      </c>
      <c r="E148">
        <v>0</v>
      </c>
      <c r="F148">
        <v>0</v>
      </c>
      <c r="G148">
        <v>32</v>
      </c>
      <c r="H148">
        <f t="shared" si="13"/>
        <v>146</v>
      </c>
      <c r="I148" s="19" t="str">
        <f t="shared" si="10"/>
        <v>Phantom Train: Caboose Room and Engine Room</v>
      </c>
      <c r="Q148" t="s">
        <v>6851</v>
      </c>
      <c r="R148" s="19">
        <f t="shared" si="11"/>
        <v>150</v>
      </c>
      <c r="S148" s="19" t="str">
        <f t="shared" si="12"/>
        <v>Mobliz: Cave 2</v>
      </c>
    </row>
    <row r="149" spans="1:19">
      <c r="A149">
        <v>0</v>
      </c>
      <c r="B149">
        <v>0</v>
      </c>
      <c r="C149">
        <v>0</v>
      </c>
      <c r="D149">
        <v>15</v>
      </c>
      <c r="E149">
        <v>0</v>
      </c>
      <c r="F149">
        <v>0</v>
      </c>
      <c r="G149">
        <v>32</v>
      </c>
      <c r="H149">
        <f t="shared" si="13"/>
        <v>147</v>
      </c>
      <c r="I149" s="19" t="str">
        <f t="shared" si="10"/>
        <v>Phantom Train: Dining Car</v>
      </c>
      <c r="Q149" t="s">
        <v>6852</v>
      </c>
      <c r="R149" s="19">
        <f t="shared" si="11"/>
        <v>151</v>
      </c>
      <c r="S149" s="19" t="str">
        <f t="shared" si="12"/>
        <v>Phantom Train: Hallway</v>
      </c>
    </row>
    <row r="150" spans="1:19">
      <c r="A150">
        <v>0</v>
      </c>
      <c r="B150">
        <v>0</v>
      </c>
      <c r="C150">
        <v>0</v>
      </c>
      <c r="D150">
        <v>38</v>
      </c>
      <c r="E150">
        <v>0</v>
      </c>
      <c r="F150">
        <v>7</v>
      </c>
      <c r="G150">
        <v>32</v>
      </c>
      <c r="H150">
        <f t="shared" si="13"/>
        <v>148</v>
      </c>
      <c r="I150" s="19" t="str">
        <f t="shared" si="10"/>
        <v>Mobliz: Exterior (Light of Judgement)</v>
      </c>
      <c r="Q150" t="s">
        <v>6853</v>
      </c>
      <c r="R150" s="19">
        <f t="shared" si="11"/>
        <v>152</v>
      </c>
      <c r="S150" s="19" t="str">
        <f t="shared" si="12"/>
        <v>Phantom Train: Caboose</v>
      </c>
    </row>
    <row r="151" spans="1:19">
      <c r="A151">
        <v>0</v>
      </c>
      <c r="B151">
        <v>0</v>
      </c>
      <c r="C151">
        <v>1</v>
      </c>
      <c r="D151">
        <v>15</v>
      </c>
      <c r="E151">
        <v>0</v>
      </c>
      <c r="F151">
        <v>0</v>
      </c>
      <c r="G151">
        <v>32</v>
      </c>
      <c r="H151">
        <f t="shared" si="13"/>
        <v>149</v>
      </c>
      <c r="I151" s="19" t="str">
        <f t="shared" si="10"/>
        <v>Phantom Train: Seating Car with Switch</v>
      </c>
      <c r="Q151" t="s">
        <v>6854</v>
      </c>
      <c r="R151" s="19">
        <f t="shared" si="11"/>
        <v>153</v>
      </c>
      <c r="S151" s="19" t="str">
        <f t="shared" si="12"/>
        <v>Phantom Train: Small Rooms</v>
      </c>
    </row>
    <row r="152" spans="1:19">
      <c r="A152">
        <v>0</v>
      </c>
      <c r="B152">
        <v>0</v>
      </c>
      <c r="C152">
        <v>0</v>
      </c>
      <c r="D152">
        <v>18</v>
      </c>
      <c r="E152">
        <v>0</v>
      </c>
      <c r="F152">
        <v>139</v>
      </c>
      <c r="G152">
        <v>0</v>
      </c>
      <c r="H152">
        <f t="shared" si="13"/>
        <v>150</v>
      </c>
      <c r="I152" s="19" t="str">
        <f t="shared" si="10"/>
        <v>Mobliz: Cave 2</v>
      </c>
      <c r="Q152" t="s">
        <v>6855</v>
      </c>
      <c r="R152" s="19">
        <f t="shared" si="11"/>
        <v>154</v>
      </c>
      <c r="S152" s="19" t="str">
        <f t="shared" si="12"/>
        <v>Mobliz: Cave 1</v>
      </c>
    </row>
    <row r="153" spans="1:19">
      <c r="A153">
        <v>0</v>
      </c>
      <c r="B153">
        <v>0</v>
      </c>
      <c r="C153">
        <v>1</v>
      </c>
      <c r="D153">
        <v>15</v>
      </c>
      <c r="E153">
        <v>0</v>
      </c>
      <c r="F153">
        <v>0</v>
      </c>
      <c r="G153">
        <v>32</v>
      </c>
      <c r="H153">
        <f t="shared" si="13"/>
        <v>151</v>
      </c>
      <c r="I153" s="19" t="str">
        <f t="shared" si="10"/>
        <v>Phantom Train: Hallway</v>
      </c>
      <c r="Q153" t="s">
        <v>6856</v>
      </c>
      <c r="R153" s="19">
        <f t="shared" si="11"/>
        <v>155</v>
      </c>
      <c r="S153" s="19" t="str">
        <f t="shared" si="12"/>
        <v>Baren Falls: Interior</v>
      </c>
    </row>
    <row r="154" spans="1:19">
      <c r="A154">
        <v>0</v>
      </c>
      <c r="B154">
        <v>0</v>
      </c>
      <c r="C154">
        <v>1</v>
      </c>
      <c r="D154">
        <v>15</v>
      </c>
      <c r="E154">
        <v>0</v>
      </c>
      <c r="F154">
        <v>0</v>
      </c>
      <c r="G154">
        <v>32</v>
      </c>
      <c r="H154">
        <f t="shared" si="13"/>
        <v>152</v>
      </c>
      <c r="I154" s="19" t="str">
        <f t="shared" si="10"/>
        <v>Phantom Train: Caboose</v>
      </c>
      <c r="Q154" t="s">
        <v>6857</v>
      </c>
      <c r="R154" s="19">
        <f t="shared" si="11"/>
        <v>156</v>
      </c>
      <c r="S154" s="19" t="str">
        <f t="shared" si="12"/>
        <v>Baren Falls: Exterior</v>
      </c>
    </row>
    <row r="155" spans="1:19">
      <c r="A155">
        <v>0</v>
      </c>
      <c r="B155">
        <v>0</v>
      </c>
      <c r="C155">
        <v>0</v>
      </c>
      <c r="D155">
        <v>15</v>
      </c>
      <c r="E155">
        <v>0</v>
      </c>
      <c r="F155">
        <v>0</v>
      </c>
      <c r="G155">
        <v>32</v>
      </c>
      <c r="H155">
        <f t="shared" si="13"/>
        <v>153</v>
      </c>
      <c r="I155" s="19" t="str">
        <f t="shared" si="10"/>
        <v>Phantom Train: Small Rooms</v>
      </c>
      <c r="Q155" t="s">
        <v>6858</v>
      </c>
      <c r="R155" s="19">
        <f t="shared" si="11"/>
        <v>157</v>
      </c>
      <c r="S155" s="19" t="str">
        <f t="shared" si="12"/>
        <v>Mobliz: Exterior (WoB)</v>
      </c>
    </row>
    <row r="156" spans="1:19">
      <c r="A156">
        <v>0</v>
      </c>
      <c r="B156">
        <v>0</v>
      </c>
      <c r="C156">
        <v>0</v>
      </c>
      <c r="D156">
        <v>18</v>
      </c>
      <c r="E156">
        <v>0</v>
      </c>
      <c r="F156">
        <v>139</v>
      </c>
      <c r="G156">
        <v>0</v>
      </c>
      <c r="H156">
        <f t="shared" si="13"/>
        <v>154</v>
      </c>
      <c r="I156" s="19" t="str">
        <f t="shared" si="10"/>
        <v>Mobliz: Cave 1</v>
      </c>
      <c r="Q156" t="s">
        <v>6859</v>
      </c>
      <c r="R156" s="19">
        <f t="shared" si="11"/>
        <v>158</v>
      </c>
      <c r="S156" s="19" t="str">
        <f t="shared" si="12"/>
        <v>Mobliz: Exterior (WoR)</v>
      </c>
    </row>
    <row r="157" spans="1:19">
      <c r="A157">
        <v>0</v>
      </c>
      <c r="B157">
        <v>0</v>
      </c>
      <c r="C157">
        <v>0</v>
      </c>
      <c r="D157">
        <v>9</v>
      </c>
      <c r="E157">
        <v>0</v>
      </c>
      <c r="F157">
        <v>0</v>
      </c>
      <c r="G157">
        <v>0</v>
      </c>
      <c r="H157">
        <f t="shared" si="13"/>
        <v>155</v>
      </c>
      <c r="I157" s="19" t="str">
        <f t="shared" si="10"/>
        <v>Baren Falls: Interior</v>
      </c>
      <c r="Q157" t="s">
        <v>6860</v>
      </c>
      <c r="R157" s="19">
        <f t="shared" si="11"/>
        <v>159</v>
      </c>
      <c r="S157" s="19" t="str">
        <f t="shared" si="12"/>
        <v>Baren Falls: Riverbank</v>
      </c>
    </row>
    <row r="158" spans="1:19">
      <c r="A158">
        <v>35</v>
      </c>
      <c r="B158">
        <v>0</v>
      </c>
      <c r="C158">
        <v>0</v>
      </c>
      <c r="D158">
        <v>23</v>
      </c>
      <c r="E158">
        <v>7</v>
      </c>
      <c r="F158">
        <v>13</v>
      </c>
      <c r="G158">
        <v>0</v>
      </c>
      <c r="H158">
        <f t="shared" si="13"/>
        <v>156</v>
      </c>
      <c r="I158" s="19" t="str">
        <f t="shared" si="10"/>
        <v>Baren Falls: Exterior</v>
      </c>
      <c r="Q158" t="s">
        <v>6861</v>
      </c>
      <c r="R158" s="19">
        <f t="shared" si="11"/>
        <v>160</v>
      </c>
      <c r="S158" s="19" t="str">
        <f t="shared" si="12"/>
        <v>Mobliz: Inn</v>
      </c>
    </row>
    <row r="159" spans="1:19">
      <c r="A159">
        <v>36</v>
      </c>
      <c r="B159">
        <v>0</v>
      </c>
      <c r="C159">
        <v>0</v>
      </c>
      <c r="D159">
        <v>38</v>
      </c>
      <c r="E159">
        <v>0</v>
      </c>
      <c r="F159">
        <v>7</v>
      </c>
      <c r="G159">
        <v>42</v>
      </c>
      <c r="H159">
        <f t="shared" si="13"/>
        <v>157</v>
      </c>
      <c r="I159" s="19" t="str">
        <f t="shared" si="10"/>
        <v>Mobliz: Exterior (WoB)</v>
      </c>
      <c r="Q159" t="s">
        <v>6862</v>
      </c>
      <c r="R159" s="19">
        <f t="shared" si="11"/>
        <v>161</v>
      </c>
      <c r="S159" s="19" t="str">
        <f t="shared" si="12"/>
        <v>Mobliz: Arsenal</v>
      </c>
    </row>
    <row r="160" spans="1:19">
      <c r="A160">
        <v>36</v>
      </c>
      <c r="B160">
        <v>0</v>
      </c>
      <c r="C160">
        <v>0</v>
      </c>
      <c r="D160">
        <v>22</v>
      </c>
      <c r="E160">
        <v>0</v>
      </c>
      <c r="F160">
        <v>7</v>
      </c>
      <c r="G160">
        <v>0</v>
      </c>
      <c r="H160">
        <f t="shared" si="13"/>
        <v>158</v>
      </c>
      <c r="I160" s="19" t="str">
        <f t="shared" si="10"/>
        <v>Mobliz: Exterior (WoR)</v>
      </c>
      <c r="Q160" t="s">
        <v>6863</v>
      </c>
      <c r="R160" s="19">
        <f t="shared" si="11"/>
        <v>162</v>
      </c>
      <c r="S160" s="19" t="str">
        <f t="shared" si="12"/>
        <v>Mobliz: Relic Shop</v>
      </c>
    </row>
    <row r="161" spans="1:19">
      <c r="A161">
        <v>0</v>
      </c>
      <c r="B161">
        <v>0</v>
      </c>
      <c r="C161">
        <v>0</v>
      </c>
      <c r="D161">
        <v>1</v>
      </c>
      <c r="E161">
        <v>0</v>
      </c>
      <c r="F161">
        <v>7</v>
      </c>
      <c r="G161">
        <v>0</v>
      </c>
      <c r="H161">
        <f t="shared" si="13"/>
        <v>159</v>
      </c>
      <c r="I161" s="19" t="str">
        <f t="shared" si="10"/>
        <v>Baren Falls: Riverbank</v>
      </c>
      <c r="Q161" t="s">
        <v>6864</v>
      </c>
      <c r="R161" s="19">
        <f t="shared" si="11"/>
        <v>163</v>
      </c>
      <c r="S161" s="19" t="str">
        <f t="shared" si="12"/>
        <v>Mobliz: Mail House</v>
      </c>
    </row>
    <row r="162" spans="1:19">
      <c r="A162">
        <v>1</v>
      </c>
      <c r="B162">
        <v>0</v>
      </c>
      <c r="C162">
        <v>0</v>
      </c>
      <c r="D162">
        <v>36</v>
      </c>
      <c r="E162">
        <v>0</v>
      </c>
      <c r="F162">
        <v>11</v>
      </c>
      <c r="G162">
        <v>42</v>
      </c>
      <c r="H162">
        <f t="shared" si="13"/>
        <v>160</v>
      </c>
      <c r="I162" s="19" t="str">
        <f t="shared" si="10"/>
        <v>Mobliz: Inn</v>
      </c>
      <c r="Q162" t="s">
        <v>6865</v>
      </c>
      <c r="R162" s="19">
        <f t="shared" si="11"/>
        <v>164</v>
      </c>
      <c r="S162" s="19" t="str">
        <f t="shared" si="12"/>
        <v>Mobliz: Item Shop</v>
      </c>
    </row>
    <row r="163" spans="1:19">
      <c r="A163">
        <v>4</v>
      </c>
      <c r="B163">
        <v>0</v>
      </c>
      <c r="C163">
        <v>0</v>
      </c>
      <c r="D163">
        <v>36</v>
      </c>
      <c r="E163">
        <v>0</v>
      </c>
      <c r="F163">
        <v>11</v>
      </c>
      <c r="G163">
        <v>42</v>
      </c>
      <c r="H163">
        <f t="shared" si="13"/>
        <v>161</v>
      </c>
      <c r="I163" s="19" t="str">
        <f t="shared" si="10"/>
        <v>Mobliz: Arsenal</v>
      </c>
      <c r="Q163" t="s">
        <v>6866</v>
      </c>
      <c r="R163" s="19">
        <f t="shared" si="11"/>
        <v>165</v>
      </c>
      <c r="S163" s="19" t="str">
        <f t="shared" si="12"/>
        <v>Mobliz: Other Rooms</v>
      </c>
    </row>
    <row r="164" spans="1:19">
      <c r="A164">
        <v>5</v>
      </c>
      <c r="B164">
        <v>0</v>
      </c>
      <c r="C164">
        <v>0</v>
      </c>
      <c r="D164">
        <v>36</v>
      </c>
      <c r="E164">
        <v>0</v>
      </c>
      <c r="F164">
        <v>11</v>
      </c>
      <c r="G164">
        <v>0</v>
      </c>
      <c r="H164">
        <f t="shared" si="13"/>
        <v>162</v>
      </c>
      <c r="I164" s="19" t="str">
        <f t="shared" si="10"/>
        <v>Mobliz: Relic Shop</v>
      </c>
      <c r="Q164" t="s">
        <v>6867</v>
      </c>
      <c r="R164" s="19">
        <f t="shared" si="11"/>
        <v>166</v>
      </c>
      <c r="S164" s="19" t="str">
        <f t="shared" si="12"/>
        <v>Baren Falls: Entrance</v>
      </c>
    </row>
    <row r="165" spans="1:19">
      <c r="A165">
        <v>3</v>
      </c>
      <c r="B165">
        <v>0</v>
      </c>
      <c r="C165">
        <v>0</v>
      </c>
      <c r="D165">
        <v>36</v>
      </c>
      <c r="E165">
        <v>0</v>
      </c>
      <c r="F165">
        <v>11</v>
      </c>
      <c r="G165">
        <v>0</v>
      </c>
      <c r="H165">
        <f t="shared" si="13"/>
        <v>163</v>
      </c>
      <c r="I165" s="19" t="str">
        <f t="shared" si="10"/>
        <v>Mobliz: Mail House</v>
      </c>
      <c r="Q165" t="s">
        <v>6868</v>
      </c>
      <c r="R165" s="19">
        <f t="shared" si="11"/>
        <v>167</v>
      </c>
      <c r="S165" s="19" t="str">
        <f t="shared" si="12"/>
        <v>Crescent Mountain: Interior</v>
      </c>
    </row>
    <row r="166" spans="1:19">
      <c r="A166">
        <v>6</v>
      </c>
      <c r="B166">
        <v>0</v>
      </c>
      <c r="C166">
        <v>0</v>
      </c>
      <c r="D166">
        <v>36</v>
      </c>
      <c r="E166">
        <v>0</v>
      </c>
      <c r="F166">
        <v>11</v>
      </c>
      <c r="G166">
        <v>42</v>
      </c>
      <c r="H166">
        <f t="shared" si="13"/>
        <v>164</v>
      </c>
      <c r="I166" s="19" t="str">
        <f t="shared" si="10"/>
        <v>Mobliz: Item Shop</v>
      </c>
      <c r="Q166" t="s">
        <v>6869</v>
      </c>
      <c r="R166" s="19">
        <f t="shared" si="11"/>
        <v>168</v>
      </c>
      <c r="S166" s="19" t="str">
        <f t="shared" si="12"/>
        <v>Crescent Mountain: Exterior</v>
      </c>
    </row>
    <row r="167" spans="1:19">
      <c r="A167">
        <v>0</v>
      </c>
      <c r="B167">
        <v>0</v>
      </c>
      <c r="C167">
        <v>0</v>
      </c>
      <c r="D167">
        <v>36</v>
      </c>
      <c r="E167">
        <v>0</v>
      </c>
      <c r="F167">
        <v>11</v>
      </c>
      <c r="G167">
        <v>0</v>
      </c>
      <c r="H167">
        <f t="shared" si="13"/>
        <v>165</v>
      </c>
      <c r="I167" s="19" t="str">
        <f t="shared" si="10"/>
        <v>Mobliz: Other Rooms</v>
      </c>
      <c r="Q167" t="s">
        <v>6870</v>
      </c>
      <c r="R167" s="19">
        <f t="shared" si="11"/>
        <v>169</v>
      </c>
      <c r="S167" s="19" t="str">
        <f t="shared" si="12"/>
        <v>Nikeah: Exterior</v>
      </c>
    </row>
    <row r="168" spans="1:19">
      <c r="A168">
        <v>0</v>
      </c>
      <c r="B168">
        <v>0</v>
      </c>
      <c r="C168">
        <v>0</v>
      </c>
      <c r="D168">
        <v>23</v>
      </c>
      <c r="E168">
        <v>0</v>
      </c>
      <c r="F168">
        <v>0</v>
      </c>
      <c r="G168">
        <v>6</v>
      </c>
      <c r="H168">
        <f t="shared" si="13"/>
        <v>166</v>
      </c>
      <c r="I168" s="19" t="str">
        <f t="shared" si="10"/>
        <v>Baren Falls: Entrance</v>
      </c>
      <c r="Q168" t="s">
        <v>6871</v>
      </c>
      <c r="R168" s="19">
        <f t="shared" si="11"/>
        <v>170</v>
      </c>
      <c r="S168" s="19" t="str">
        <f t="shared" si="12"/>
        <v>Baren Falls: Riverbank (Shadow's Dream)</v>
      </c>
    </row>
    <row r="169" spans="1:19">
      <c r="A169">
        <v>63</v>
      </c>
      <c r="B169">
        <v>0</v>
      </c>
      <c r="C169">
        <v>0</v>
      </c>
      <c r="D169">
        <v>9</v>
      </c>
      <c r="E169">
        <v>0</v>
      </c>
      <c r="F169">
        <v>0</v>
      </c>
      <c r="G169">
        <v>0</v>
      </c>
      <c r="H169">
        <f t="shared" si="13"/>
        <v>167</v>
      </c>
      <c r="I169" s="19" t="str">
        <f t="shared" si="10"/>
        <v>Crescent Mountain: Interior</v>
      </c>
      <c r="Q169" t="s">
        <v>6872</v>
      </c>
      <c r="R169" s="19">
        <f t="shared" si="11"/>
        <v>171</v>
      </c>
      <c r="S169" s="19" t="str">
        <f t="shared" si="12"/>
        <v>Nikeah: Inn</v>
      </c>
    </row>
    <row r="170" spans="1:19">
      <c r="A170">
        <v>0</v>
      </c>
      <c r="B170">
        <v>0</v>
      </c>
      <c r="C170">
        <v>0</v>
      </c>
      <c r="D170">
        <v>7</v>
      </c>
      <c r="E170">
        <v>1</v>
      </c>
      <c r="F170">
        <v>33</v>
      </c>
      <c r="G170">
        <v>30</v>
      </c>
      <c r="H170">
        <f t="shared" si="13"/>
        <v>168</v>
      </c>
      <c r="I170" s="19" t="str">
        <f t="shared" si="10"/>
        <v>Crescent Mountain: Exterior</v>
      </c>
      <c r="Q170" t="s">
        <v>6873</v>
      </c>
      <c r="R170" s="19">
        <f t="shared" si="11"/>
        <v>172</v>
      </c>
      <c r="S170" s="19" t="str">
        <f t="shared" si="12"/>
        <v>Nikeah: Cafe</v>
      </c>
    </row>
    <row r="171" spans="1:19">
      <c r="A171">
        <v>37</v>
      </c>
      <c r="B171">
        <v>0</v>
      </c>
      <c r="C171">
        <v>0</v>
      </c>
      <c r="D171">
        <v>3</v>
      </c>
      <c r="E171">
        <v>0</v>
      </c>
      <c r="F171">
        <v>4</v>
      </c>
      <c r="G171">
        <v>0</v>
      </c>
      <c r="H171">
        <f t="shared" si="13"/>
        <v>169</v>
      </c>
      <c r="I171" s="19" t="str">
        <f t="shared" si="10"/>
        <v>Nikeah: Exterior</v>
      </c>
      <c r="Q171" t="s">
        <v>6874</v>
      </c>
      <c r="R171" s="19">
        <f t="shared" si="11"/>
        <v>173</v>
      </c>
      <c r="S171" s="19" t="str">
        <f t="shared" si="12"/>
        <v>Nikeah: Chocobo Stable</v>
      </c>
    </row>
    <row r="172" spans="1:19">
      <c r="A172">
        <v>0</v>
      </c>
      <c r="B172">
        <v>0</v>
      </c>
      <c r="C172">
        <v>0</v>
      </c>
      <c r="D172">
        <v>1</v>
      </c>
      <c r="E172">
        <v>0</v>
      </c>
      <c r="F172">
        <v>7</v>
      </c>
      <c r="G172">
        <v>42</v>
      </c>
      <c r="H172">
        <f t="shared" si="13"/>
        <v>170</v>
      </c>
      <c r="I172" s="19" t="str">
        <f t="shared" si="10"/>
        <v>Baren Falls: Riverbank (Shadow's Dream)</v>
      </c>
      <c r="Q172" t="s">
        <v>6875</v>
      </c>
      <c r="R172" s="19">
        <f t="shared" si="11"/>
        <v>174</v>
      </c>
      <c r="S172" s="19" t="str">
        <f t="shared" si="12"/>
        <v>Phantom Forest (Shadow's Dream)</v>
      </c>
    </row>
    <row r="173" spans="1:19">
      <c r="A173">
        <v>1</v>
      </c>
      <c r="B173">
        <v>0</v>
      </c>
      <c r="C173">
        <v>0</v>
      </c>
      <c r="D173">
        <v>10</v>
      </c>
      <c r="E173">
        <v>0</v>
      </c>
      <c r="F173">
        <v>11</v>
      </c>
      <c r="G173">
        <v>0</v>
      </c>
      <c r="H173">
        <f t="shared" si="13"/>
        <v>171</v>
      </c>
      <c r="I173" s="19" t="str">
        <f t="shared" si="10"/>
        <v>Nikeah: Inn</v>
      </c>
      <c r="Q173" t="s">
        <v>6876</v>
      </c>
      <c r="R173" s="19">
        <f t="shared" si="11"/>
        <v>175</v>
      </c>
      <c r="S173" s="19" t="str">
        <f t="shared" si="12"/>
        <v>Serpent Trench: Caves</v>
      </c>
    </row>
    <row r="174" spans="1:19">
      <c r="A174">
        <v>7</v>
      </c>
      <c r="B174">
        <v>0</v>
      </c>
      <c r="C174">
        <v>0</v>
      </c>
      <c r="D174">
        <v>10</v>
      </c>
      <c r="E174">
        <v>0</v>
      </c>
      <c r="F174">
        <v>11</v>
      </c>
      <c r="G174">
        <v>0</v>
      </c>
      <c r="H174">
        <f t="shared" si="13"/>
        <v>172</v>
      </c>
      <c r="I174" s="19" t="str">
        <f t="shared" si="10"/>
        <v>Nikeah: Cafe</v>
      </c>
      <c r="Q174" t="s">
        <v>6877</v>
      </c>
      <c r="R174" s="19">
        <f t="shared" si="11"/>
        <v>176</v>
      </c>
      <c r="S174" s="19" t="str">
        <f t="shared" si="12"/>
        <v>Mt. Zozo: Bridge</v>
      </c>
    </row>
    <row r="175" spans="1:19">
      <c r="A175">
        <v>23</v>
      </c>
      <c r="B175">
        <v>0</v>
      </c>
      <c r="C175">
        <v>0</v>
      </c>
      <c r="D175">
        <v>10</v>
      </c>
      <c r="E175">
        <v>0</v>
      </c>
      <c r="F175">
        <v>11</v>
      </c>
      <c r="G175">
        <v>0</v>
      </c>
      <c r="H175">
        <f t="shared" si="13"/>
        <v>173</v>
      </c>
      <c r="I175" s="19" t="str">
        <f t="shared" si="10"/>
        <v>Nikeah: Chocobo Stable</v>
      </c>
      <c r="Q175" t="s">
        <v>6878</v>
      </c>
      <c r="R175" s="19">
        <f t="shared" si="11"/>
        <v>177</v>
      </c>
      <c r="S175" s="19" t="str">
        <f t="shared" si="12"/>
        <v>Mt. Zozo: Treasure Cliff</v>
      </c>
    </row>
    <row r="176" spans="1:19">
      <c r="A176">
        <v>0</v>
      </c>
      <c r="B176">
        <v>0</v>
      </c>
      <c r="C176">
        <v>1</v>
      </c>
      <c r="D176">
        <v>28</v>
      </c>
      <c r="E176">
        <v>0</v>
      </c>
      <c r="F176">
        <v>0</v>
      </c>
      <c r="G176">
        <v>0</v>
      </c>
      <c r="H176">
        <f t="shared" si="13"/>
        <v>174</v>
      </c>
      <c r="I176" s="19" t="str">
        <f t="shared" si="10"/>
        <v>Phantom Forest (Shadow's Dream)</v>
      </c>
      <c r="Q176" t="s">
        <v>6879</v>
      </c>
      <c r="R176" s="19">
        <f t="shared" si="11"/>
        <v>178</v>
      </c>
      <c r="S176" s="19" t="str">
        <f t="shared" si="12"/>
        <v>Mt. Zozo: Cliff to Cyan's Cave</v>
      </c>
    </row>
    <row r="177" spans="1:19">
      <c r="A177">
        <v>0</v>
      </c>
      <c r="B177">
        <v>0</v>
      </c>
      <c r="C177">
        <v>0</v>
      </c>
      <c r="D177">
        <v>21</v>
      </c>
      <c r="E177">
        <v>0</v>
      </c>
      <c r="F177">
        <v>0</v>
      </c>
      <c r="G177">
        <v>40</v>
      </c>
      <c r="H177">
        <f t="shared" si="13"/>
        <v>175</v>
      </c>
      <c r="I177" s="19" t="str">
        <f t="shared" si="10"/>
        <v>Serpent Trench: Caves</v>
      </c>
      <c r="Q177" t="s">
        <v>6880</v>
      </c>
      <c r="R177" s="19">
        <f t="shared" si="11"/>
        <v>179</v>
      </c>
      <c r="S177" s="19" t="str">
        <f t="shared" si="12"/>
        <v>Mt. Zozo: Interior</v>
      </c>
    </row>
    <row r="178" spans="1:19">
      <c r="A178">
        <v>0</v>
      </c>
      <c r="B178">
        <v>1</v>
      </c>
      <c r="C178">
        <v>1</v>
      </c>
      <c r="D178">
        <v>23</v>
      </c>
      <c r="E178">
        <v>0</v>
      </c>
      <c r="F178">
        <v>13</v>
      </c>
      <c r="G178">
        <v>35</v>
      </c>
      <c r="H178">
        <f t="shared" si="13"/>
        <v>176</v>
      </c>
      <c r="I178" s="19" t="str">
        <f t="shared" si="10"/>
        <v>Mt. Zozo: Bridge</v>
      </c>
      <c r="Q178" t="s">
        <v>6881</v>
      </c>
      <c r="R178" s="19">
        <f t="shared" si="11"/>
        <v>180</v>
      </c>
      <c r="S178" s="19" t="str">
        <f t="shared" si="12"/>
        <v>Mt. Zozo: Cyan's Cave</v>
      </c>
    </row>
    <row r="179" spans="1:19">
      <c r="A179">
        <v>0</v>
      </c>
      <c r="B179">
        <v>1</v>
      </c>
      <c r="C179">
        <v>1</v>
      </c>
      <c r="D179">
        <v>23</v>
      </c>
      <c r="E179">
        <v>0</v>
      </c>
      <c r="F179">
        <v>0</v>
      </c>
      <c r="G179">
        <v>35</v>
      </c>
      <c r="H179">
        <f t="shared" si="13"/>
        <v>177</v>
      </c>
      <c r="I179" s="19" t="str">
        <f t="shared" si="10"/>
        <v>Mt. Zozo: Treasure Cliff</v>
      </c>
      <c r="Q179" t="s">
        <v>6882</v>
      </c>
      <c r="R179" s="19">
        <f t="shared" si="11"/>
        <v>181</v>
      </c>
      <c r="S179" s="19" t="str">
        <f t="shared" si="12"/>
        <v>Mt. Zozo: Cyan's Cliff</v>
      </c>
    </row>
    <row r="180" spans="1:19">
      <c r="A180">
        <v>0</v>
      </c>
      <c r="B180">
        <v>1</v>
      </c>
      <c r="C180">
        <v>1</v>
      </c>
      <c r="D180">
        <v>23</v>
      </c>
      <c r="E180">
        <v>0</v>
      </c>
      <c r="F180">
        <v>0</v>
      </c>
      <c r="G180">
        <v>35</v>
      </c>
      <c r="H180">
        <f t="shared" si="13"/>
        <v>178</v>
      </c>
      <c r="I180" s="19" t="str">
        <f t="shared" si="10"/>
        <v>Mt. Zozo: Cliff to Cyan's Cave</v>
      </c>
      <c r="Q180" t="s">
        <v>6883</v>
      </c>
      <c r="R180" s="19">
        <f t="shared" si="11"/>
        <v>182</v>
      </c>
      <c r="S180" s="19" t="str">
        <f t="shared" si="12"/>
        <v>Thamasa: Exterior (Shadow's Dream)</v>
      </c>
    </row>
    <row r="181" spans="1:19">
      <c r="A181">
        <v>61</v>
      </c>
      <c r="B181">
        <v>1</v>
      </c>
      <c r="C181">
        <v>1</v>
      </c>
      <c r="D181">
        <v>9</v>
      </c>
      <c r="E181">
        <v>0</v>
      </c>
      <c r="F181">
        <v>0</v>
      </c>
      <c r="G181">
        <v>35</v>
      </c>
      <c r="H181">
        <f t="shared" si="13"/>
        <v>179</v>
      </c>
      <c r="I181" s="19" t="str">
        <f t="shared" si="10"/>
        <v>Mt. Zozo: Interior</v>
      </c>
      <c r="Q181" t="s">
        <v>6884</v>
      </c>
      <c r="R181" s="19">
        <f t="shared" si="11"/>
        <v>183</v>
      </c>
      <c r="S181" s="19" t="str">
        <f t="shared" si="12"/>
        <v>Mobliz: Cave 1 (Ending)</v>
      </c>
    </row>
    <row r="182" spans="1:19">
      <c r="A182">
        <v>61</v>
      </c>
      <c r="B182">
        <v>1</v>
      </c>
      <c r="C182">
        <v>0</v>
      </c>
      <c r="D182">
        <v>9</v>
      </c>
      <c r="E182">
        <v>0</v>
      </c>
      <c r="F182">
        <v>0</v>
      </c>
      <c r="G182">
        <v>35</v>
      </c>
      <c r="H182">
        <f t="shared" si="13"/>
        <v>180</v>
      </c>
      <c r="I182" s="19" t="str">
        <f t="shared" si="10"/>
        <v>Mt. Zozo: Cyan's Cave</v>
      </c>
      <c r="Q182" t="s">
        <v>6885</v>
      </c>
      <c r="R182" s="19">
        <f t="shared" si="11"/>
        <v>184</v>
      </c>
      <c r="S182" s="19" t="str">
        <f t="shared" si="12"/>
        <v>Mobliz: Exterior (Ending)</v>
      </c>
    </row>
    <row r="183" spans="1:19">
      <c r="A183">
        <v>0</v>
      </c>
      <c r="B183">
        <v>1</v>
      </c>
      <c r="C183">
        <v>0</v>
      </c>
      <c r="D183">
        <v>23</v>
      </c>
      <c r="E183">
        <v>0</v>
      </c>
      <c r="F183">
        <v>13</v>
      </c>
      <c r="G183">
        <v>35</v>
      </c>
      <c r="H183">
        <f t="shared" si="13"/>
        <v>181</v>
      </c>
      <c r="I183" s="19" t="str">
        <f t="shared" si="10"/>
        <v>Mt. Zozo: Cyan's Cliff</v>
      </c>
      <c r="Q183" t="s">
        <v>6886</v>
      </c>
      <c r="R183" s="19">
        <f t="shared" si="11"/>
        <v>185</v>
      </c>
      <c r="S183" s="19" t="str">
        <f t="shared" si="12"/>
        <v>Colosseum Guy's House: Exterior</v>
      </c>
    </row>
    <row r="184" spans="1:19">
      <c r="A184">
        <v>56</v>
      </c>
      <c r="B184">
        <v>0</v>
      </c>
      <c r="C184">
        <v>0</v>
      </c>
      <c r="D184">
        <v>1</v>
      </c>
      <c r="E184">
        <v>0</v>
      </c>
      <c r="F184">
        <v>0</v>
      </c>
      <c r="G184">
        <v>42</v>
      </c>
      <c r="H184">
        <f t="shared" si="13"/>
        <v>182</v>
      </c>
      <c r="I184" s="19" t="str">
        <f t="shared" si="10"/>
        <v>Thamasa: Exterior (Shadow's Dream)</v>
      </c>
      <c r="Q184" t="s">
        <v>6887</v>
      </c>
      <c r="R184" s="19">
        <f t="shared" si="11"/>
        <v>186</v>
      </c>
      <c r="S184" s="19" t="str">
        <f t="shared" si="12"/>
        <v>Colosseum Guy's House: Interior</v>
      </c>
    </row>
    <row r="185" spans="1:19">
      <c r="A185">
        <v>0</v>
      </c>
      <c r="B185">
        <v>0</v>
      </c>
      <c r="C185">
        <v>0</v>
      </c>
      <c r="D185">
        <v>18</v>
      </c>
      <c r="E185">
        <v>0</v>
      </c>
      <c r="F185">
        <v>139</v>
      </c>
      <c r="G185">
        <v>42</v>
      </c>
      <c r="H185">
        <f t="shared" si="13"/>
        <v>183</v>
      </c>
      <c r="I185" s="19" t="str">
        <f t="shared" si="10"/>
        <v>Mobliz: Cave 1 (Ending)</v>
      </c>
      <c r="Q185" t="s">
        <v>6888</v>
      </c>
      <c r="R185" s="19">
        <f t="shared" si="11"/>
        <v>187</v>
      </c>
      <c r="S185" s="19" t="str">
        <f t="shared" si="12"/>
        <v>Nikeah: Docks</v>
      </c>
    </row>
    <row r="186" spans="1:19">
      <c r="A186">
        <v>36</v>
      </c>
      <c r="B186">
        <v>0</v>
      </c>
      <c r="C186">
        <v>0</v>
      </c>
      <c r="D186">
        <v>22</v>
      </c>
      <c r="E186">
        <v>0</v>
      </c>
      <c r="F186">
        <v>7</v>
      </c>
      <c r="G186">
        <v>42</v>
      </c>
      <c r="H186">
        <f t="shared" si="13"/>
        <v>184</v>
      </c>
      <c r="I186" s="19" t="str">
        <f t="shared" si="10"/>
        <v>Mobliz: Exterior (Ending)</v>
      </c>
      <c r="Q186" t="s">
        <v>6889</v>
      </c>
      <c r="R186" s="19">
        <f t="shared" si="11"/>
        <v>188</v>
      </c>
      <c r="S186" s="19" t="str">
        <f t="shared" si="12"/>
        <v>Kohlingen: Exterior (WoB)</v>
      </c>
    </row>
    <row r="187" spans="1:19">
      <c r="A187">
        <v>0</v>
      </c>
      <c r="B187">
        <v>0</v>
      </c>
      <c r="C187">
        <v>0</v>
      </c>
      <c r="D187">
        <v>1</v>
      </c>
      <c r="E187">
        <v>0</v>
      </c>
      <c r="F187">
        <v>7</v>
      </c>
      <c r="G187">
        <v>43</v>
      </c>
      <c r="H187">
        <f t="shared" si="13"/>
        <v>185</v>
      </c>
      <c r="I187" s="19" t="str">
        <f t="shared" si="10"/>
        <v>Colosseum Guy's House: Exterior</v>
      </c>
      <c r="Q187" t="s">
        <v>6890</v>
      </c>
      <c r="R187" s="19">
        <f t="shared" si="11"/>
        <v>189</v>
      </c>
      <c r="S187" s="19" t="str">
        <f t="shared" si="12"/>
        <v>Kohlingen: Exterior (WoR)</v>
      </c>
    </row>
    <row r="188" spans="1:19">
      <c r="A188">
        <v>0</v>
      </c>
      <c r="B188">
        <v>0</v>
      </c>
      <c r="C188">
        <v>0</v>
      </c>
      <c r="D188">
        <v>36</v>
      </c>
      <c r="E188">
        <v>0</v>
      </c>
      <c r="F188">
        <v>0</v>
      </c>
      <c r="G188">
        <v>43</v>
      </c>
      <c r="H188">
        <f t="shared" si="13"/>
        <v>186</v>
      </c>
      <c r="I188" s="19" t="str">
        <f t="shared" si="10"/>
        <v>Colosseum Guy's House: Interior</v>
      </c>
      <c r="Q188" t="s">
        <v>6891</v>
      </c>
      <c r="R188" s="19">
        <f t="shared" si="11"/>
        <v>190</v>
      </c>
      <c r="S188" s="19" t="str">
        <f t="shared" si="12"/>
        <v>Lete River: Exterior (Ending)</v>
      </c>
    </row>
    <row r="189" spans="1:19">
      <c r="A189">
        <v>0</v>
      </c>
      <c r="B189">
        <v>0</v>
      </c>
      <c r="C189">
        <v>0</v>
      </c>
      <c r="D189">
        <v>4</v>
      </c>
      <c r="E189">
        <v>0</v>
      </c>
      <c r="F189">
        <v>8</v>
      </c>
      <c r="G189">
        <v>0</v>
      </c>
      <c r="H189">
        <f t="shared" si="13"/>
        <v>187</v>
      </c>
      <c r="I189" s="19" t="str">
        <f t="shared" si="10"/>
        <v>Nikeah: Docks</v>
      </c>
      <c r="Q189" t="s">
        <v>6892</v>
      </c>
      <c r="R189" s="19">
        <f t="shared" si="11"/>
        <v>191</v>
      </c>
      <c r="S189" s="19" t="str">
        <f t="shared" si="12"/>
        <v>Kohlingen: Inn</v>
      </c>
    </row>
    <row r="190" spans="1:19">
      <c r="A190">
        <v>45</v>
      </c>
      <c r="B190">
        <v>0</v>
      </c>
      <c r="C190">
        <v>0</v>
      </c>
      <c r="D190">
        <v>38</v>
      </c>
      <c r="E190">
        <v>0</v>
      </c>
      <c r="F190">
        <v>7</v>
      </c>
      <c r="G190">
        <v>42</v>
      </c>
      <c r="H190">
        <f t="shared" si="13"/>
        <v>188</v>
      </c>
      <c r="I190" s="19" t="str">
        <f t="shared" si="10"/>
        <v>Kohlingen: Exterior (WoB)</v>
      </c>
      <c r="Q190" t="s">
        <v>6893</v>
      </c>
      <c r="R190" s="19">
        <f t="shared" si="11"/>
        <v>192</v>
      </c>
      <c r="S190" s="19" t="str">
        <f t="shared" si="12"/>
        <v>Kohlingen: Unused</v>
      </c>
    </row>
    <row r="191" spans="1:19">
      <c r="A191">
        <v>45</v>
      </c>
      <c r="B191">
        <v>0</v>
      </c>
      <c r="C191">
        <v>0</v>
      </c>
      <c r="D191">
        <v>22</v>
      </c>
      <c r="E191">
        <v>0</v>
      </c>
      <c r="F191">
        <v>7</v>
      </c>
      <c r="G191">
        <v>0</v>
      </c>
      <c r="H191">
        <f t="shared" si="13"/>
        <v>189</v>
      </c>
      <c r="I191" s="19" t="str">
        <f t="shared" si="10"/>
        <v>Kohlingen: Exterior (WoR)</v>
      </c>
      <c r="Q191" t="s">
        <v>6894</v>
      </c>
      <c r="R191" s="19">
        <f t="shared" si="11"/>
        <v>193</v>
      </c>
      <c r="S191" s="19" t="str">
        <f t="shared" si="12"/>
        <v>Kohlingen: Unused</v>
      </c>
    </row>
    <row r="192" spans="1:19">
      <c r="A192">
        <v>40</v>
      </c>
      <c r="B192">
        <v>0</v>
      </c>
      <c r="C192">
        <v>0</v>
      </c>
      <c r="D192">
        <v>7</v>
      </c>
      <c r="E192">
        <v>1</v>
      </c>
      <c r="F192">
        <v>33</v>
      </c>
      <c r="G192">
        <v>0</v>
      </c>
      <c r="H192">
        <f t="shared" si="13"/>
        <v>190</v>
      </c>
      <c r="I192" s="19" t="str">
        <f t="shared" si="10"/>
        <v>Lete River: Exterior (Ending)</v>
      </c>
      <c r="Q192" t="s">
        <v>6895</v>
      </c>
      <c r="R192" s="19">
        <f t="shared" si="11"/>
        <v>194</v>
      </c>
      <c r="S192" s="19" t="str">
        <f t="shared" si="12"/>
        <v>Kohlingen: General Store</v>
      </c>
    </row>
    <row r="193" spans="1:19">
      <c r="A193">
        <v>1</v>
      </c>
      <c r="B193">
        <v>0</v>
      </c>
      <c r="C193">
        <v>0</v>
      </c>
      <c r="D193">
        <v>36</v>
      </c>
      <c r="E193">
        <v>0</v>
      </c>
      <c r="F193">
        <v>11</v>
      </c>
      <c r="G193">
        <v>0</v>
      </c>
      <c r="H193">
        <f t="shared" si="13"/>
        <v>191</v>
      </c>
      <c r="I193" s="19" t="str">
        <f t="shared" si="10"/>
        <v>Kohlingen: Inn</v>
      </c>
      <c r="Q193" t="s">
        <v>6896</v>
      </c>
      <c r="R193" s="19">
        <f t="shared" si="11"/>
        <v>195</v>
      </c>
      <c r="S193" s="19" t="str">
        <f t="shared" si="12"/>
        <v>Kohlingen: Crazy Man's House</v>
      </c>
    </row>
    <row r="194" spans="1:19">
      <c r="A194">
        <v>0</v>
      </c>
      <c r="B194">
        <v>0</v>
      </c>
      <c r="C194">
        <v>0</v>
      </c>
      <c r="D194">
        <v>36</v>
      </c>
      <c r="E194">
        <v>0</v>
      </c>
      <c r="F194">
        <v>11</v>
      </c>
      <c r="G194">
        <v>0</v>
      </c>
      <c r="H194">
        <f t="shared" si="13"/>
        <v>192</v>
      </c>
      <c r="I194" s="19" t="str">
        <f t="shared" si="10"/>
        <v>Kohlingen: Unused</v>
      </c>
      <c r="Q194" t="s">
        <v>6897</v>
      </c>
      <c r="R194" s="19">
        <f t="shared" si="11"/>
        <v>196</v>
      </c>
      <c r="S194" s="19" t="str">
        <f t="shared" si="12"/>
        <v>Maranda: Lola's House</v>
      </c>
    </row>
    <row r="195" spans="1:19">
      <c r="A195">
        <v>4</v>
      </c>
      <c r="B195">
        <v>0</v>
      </c>
      <c r="C195">
        <v>0</v>
      </c>
      <c r="D195">
        <v>36</v>
      </c>
      <c r="E195">
        <v>0</v>
      </c>
      <c r="F195">
        <v>11</v>
      </c>
      <c r="G195">
        <v>0</v>
      </c>
      <c r="H195">
        <f t="shared" si="13"/>
        <v>193</v>
      </c>
      <c r="I195" s="19" t="str">
        <f t="shared" ref="I195:I258" si="14">VLOOKUP(H195,$R$2:$S$389,2,FALSE)</f>
        <v>Kohlingen: Unused</v>
      </c>
      <c r="Q195" t="s">
        <v>6898</v>
      </c>
      <c r="R195" s="19">
        <f t="shared" ref="R195:R258" si="15">HEX2DEC(MID(Q195,3,4))</f>
        <v>197</v>
      </c>
      <c r="S195" s="19" t="str">
        <f t="shared" ref="S195:S258" si="16">MID(Q195,10,FIND("""",Q195,11)-10)</f>
        <v>Kohlingen: Rachel's House</v>
      </c>
    </row>
    <row r="196" spans="1:19">
      <c r="A196">
        <v>70</v>
      </c>
      <c r="B196">
        <v>0</v>
      </c>
      <c r="C196">
        <v>0</v>
      </c>
      <c r="D196">
        <v>36</v>
      </c>
      <c r="E196">
        <v>0</v>
      </c>
      <c r="F196">
        <v>11</v>
      </c>
      <c r="G196">
        <v>0</v>
      </c>
      <c r="H196">
        <f t="shared" ref="H196:H259" si="17">H195+1</f>
        <v>194</v>
      </c>
      <c r="I196" s="19" t="str">
        <f t="shared" si="14"/>
        <v>Kohlingen: General Store</v>
      </c>
      <c r="Q196" t="s">
        <v>6899</v>
      </c>
      <c r="R196" s="19">
        <f t="shared" si="15"/>
        <v>198</v>
      </c>
      <c r="S196" s="19" t="str">
        <f t="shared" si="16"/>
        <v>Jidoor: Exterior</v>
      </c>
    </row>
    <row r="197" spans="1:19">
      <c r="A197">
        <v>0</v>
      </c>
      <c r="B197">
        <v>0</v>
      </c>
      <c r="C197">
        <v>0</v>
      </c>
      <c r="D197">
        <v>36</v>
      </c>
      <c r="E197">
        <v>0</v>
      </c>
      <c r="F197">
        <v>11</v>
      </c>
      <c r="G197">
        <v>43</v>
      </c>
      <c r="H197">
        <f t="shared" si="17"/>
        <v>195</v>
      </c>
      <c r="I197" s="19" t="str">
        <f t="shared" si="14"/>
        <v>Kohlingen: Crazy Man's House</v>
      </c>
      <c r="Q197" t="s">
        <v>6900</v>
      </c>
      <c r="R197" s="19">
        <f t="shared" si="15"/>
        <v>200</v>
      </c>
      <c r="S197" s="19" t="str">
        <f t="shared" si="16"/>
        <v>Jidoor: Auction House</v>
      </c>
    </row>
    <row r="198" spans="1:19">
      <c r="A198">
        <v>0</v>
      </c>
      <c r="B198">
        <v>0</v>
      </c>
      <c r="C198">
        <v>0</v>
      </c>
      <c r="D198">
        <v>36</v>
      </c>
      <c r="E198">
        <v>0</v>
      </c>
      <c r="F198">
        <v>11</v>
      </c>
      <c r="G198">
        <v>0</v>
      </c>
      <c r="H198">
        <f t="shared" si="17"/>
        <v>196</v>
      </c>
      <c r="I198" s="19" t="str">
        <f t="shared" si="14"/>
        <v>Maranda: Lola's House</v>
      </c>
      <c r="Q198" t="s">
        <v>6901</v>
      </c>
      <c r="R198" s="19">
        <f t="shared" si="15"/>
        <v>201</v>
      </c>
      <c r="S198" s="19" t="str">
        <f t="shared" si="16"/>
        <v>Jidoor: Item Shop</v>
      </c>
    </row>
    <row r="199" spans="1:19">
      <c r="A199">
        <v>0</v>
      </c>
      <c r="B199">
        <v>0</v>
      </c>
      <c r="C199">
        <v>0</v>
      </c>
      <c r="D199">
        <v>36</v>
      </c>
      <c r="E199">
        <v>0</v>
      </c>
      <c r="F199">
        <v>11</v>
      </c>
      <c r="G199">
        <v>0</v>
      </c>
      <c r="H199">
        <f t="shared" si="17"/>
        <v>197</v>
      </c>
      <c r="I199" s="19" t="str">
        <f t="shared" si="14"/>
        <v>Kohlingen: Rachel's House</v>
      </c>
      <c r="Q199" t="s">
        <v>6902</v>
      </c>
      <c r="R199" s="19">
        <f t="shared" si="15"/>
        <v>202</v>
      </c>
      <c r="S199" s="19" t="str">
        <f t="shared" si="16"/>
        <v>Jidoor: Relic Shop</v>
      </c>
    </row>
    <row r="200" spans="1:19">
      <c r="A200">
        <v>47</v>
      </c>
      <c r="B200">
        <v>0</v>
      </c>
      <c r="C200">
        <v>0</v>
      </c>
      <c r="D200">
        <v>3</v>
      </c>
      <c r="E200">
        <v>0</v>
      </c>
      <c r="F200">
        <v>0</v>
      </c>
      <c r="G200">
        <v>0</v>
      </c>
      <c r="H200">
        <f t="shared" si="17"/>
        <v>198</v>
      </c>
      <c r="I200" s="19" t="str">
        <f t="shared" si="14"/>
        <v>Jidoor: Exterior</v>
      </c>
      <c r="Q200" t="s">
        <v>6903</v>
      </c>
      <c r="R200" s="19">
        <f t="shared" si="15"/>
        <v>203</v>
      </c>
      <c r="S200" s="19" t="str">
        <f t="shared" si="16"/>
        <v>Jidoor: Armor Shop</v>
      </c>
    </row>
    <row r="201" spans="1:19">
      <c r="A201">
        <v>0</v>
      </c>
      <c r="B201">
        <v>0</v>
      </c>
      <c r="C201">
        <v>0</v>
      </c>
      <c r="D201">
        <v>0</v>
      </c>
      <c r="E201">
        <v>0</v>
      </c>
      <c r="F201">
        <v>0</v>
      </c>
      <c r="G201">
        <v>0</v>
      </c>
      <c r="H201">
        <f t="shared" si="17"/>
        <v>199</v>
      </c>
      <c r="I201" s="19" t="e">
        <f t="shared" si="14"/>
        <v>#N/A</v>
      </c>
      <c r="Q201" t="s">
        <v>6904</v>
      </c>
      <c r="R201" s="19">
        <f t="shared" si="15"/>
        <v>204</v>
      </c>
      <c r="S201" s="19" t="str">
        <f t="shared" si="16"/>
        <v>Jidoor: Weapon Shop</v>
      </c>
    </row>
    <row r="202" spans="1:19">
      <c r="A202">
        <v>33</v>
      </c>
      <c r="B202">
        <v>0</v>
      </c>
      <c r="C202">
        <v>0</v>
      </c>
      <c r="D202">
        <v>10</v>
      </c>
      <c r="E202">
        <v>0</v>
      </c>
      <c r="F202">
        <v>11</v>
      </c>
      <c r="G202">
        <v>0</v>
      </c>
      <c r="H202">
        <f t="shared" si="17"/>
        <v>200</v>
      </c>
      <c r="I202" s="19" t="str">
        <f t="shared" si="14"/>
        <v>Jidoor: Auction House</v>
      </c>
      <c r="Q202" t="s">
        <v>6905</v>
      </c>
      <c r="R202" s="19">
        <f t="shared" si="15"/>
        <v>205</v>
      </c>
      <c r="S202" s="19" t="str">
        <f t="shared" si="16"/>
        <v>Jidoor: Chocobo Stable</v>
      </c>
    </row>
    <row r="203" spans="1:19">
      <c r="A203">
        <v>6</v>
      </c>
      <c r="B203">
        <v>0</v>
      </c>
      <c r="C203">
        <v>0</v>
      </c>
      <c r="D203">
        <v>10</v>
      </c>
      <c r="E203">
        <v>0</v>
      </c>
      <c r="F203">
        <v>11</v>
      </c>
      <c r="G203">
        <v>0</v>
      </c>
      <c r="H203">
        <f t="shared" si="17"/>
        <v>201</v>
      </c>
      <c r="I203" s="19" t="str">
        <f t="shared" si="14"/>
        <v>Jidoor: Item Shop</v>
      </c>
      <c r="Q203" t="s">
        <v>6906</v>
      </c>
      <c r="R203" s="19">
        <f t="shared" si="15"/>
        <v>206</v>
      </c>
      <c r="S203" s="19" t="str">
        <f t="shared" si="16"/>
        <v>Jidoor: Inn</v>
      </c>
    </row>
    <row r="204" spans="1:19">
      <c r="A204">
        <v>5</v>
      </c>
      <c r="B204">
        <v>0</v>
      </c>
      <c r="C204">
        <v>0</v>
      </c>
      <c r="D204">
        <v>10</v>
      </c>
      <c r="E204">
        <v>0</v>
      </c>
      <c r="F204">
        <v>11</v>
      </c>
      <c r="G204">
        <v>0</v>
      </c>
      <c r="H204">
        <f t="shared" si="17"/>
        <v>202</v>
      </c>
      <c r="I204" s="19" t="str">
        <f t="shared" si="14"/>
        <v>Jidoor: Relic Shop</v>
      </c>
      <c r="Q204" t="s">
        <v>6907</v>
      </c>
      <c r="R204" s="19">
        <f t="shared" si="15"/>
        <v>207</v>
      </c>
      <c r="S204" s="19" t="str">
        <f t="shared" si="16"/>
        <v>Jidoor: Owzer's Basement</v>
      </c>
    </row>
    <row r="205" spans="1:19">
      <c r="A205">
        <v>3</v>
      </c>
      <c r="B205">
        <v>0</v>
      </c>
      <c r="C205">
        <v>0</v>
      </c>
      <c r="D205">
        <v>10</v>
      </c>
      <c r="E205">
        <v>0</v>
      </c>
      <c r="F205">
        <v>11</v>
      </c>
      <c r="G205">
        <v>0</v>
      </c>
      <c r="H205">
        <f t="shared" si="17"/>
        <v>203</v>
      </c>
      <c r="I205" s="19" t="str">
        <f t="shared" si="14"/>
        <v>Jidoor: Armor Shop</v>
      </c>
      <c r="Q205" t="s">
        <v>6908</v>
      </c>
      <c r="R205" s="19">
        <f t="shared" si="15"/>
        <v>208</v>
      </c>
      <c r="S205" s="19" t="str">
        <f t="shared" si="16"/>
        <v>Jidoor: Chadarnook's Room</v>
      </c>
    </row>
    <row r="206" spans="1:19">
      <c r="A206">
        <v>2</v>
      </c>
      <c r="B206">
        <v>0</v>
      </c>
      <c r="C206">
        <v>0</v>
      </c>
      <c r="D206">
        <v>10</v>
      </c>
      <c r="E206">
        <v>0</v>
      </c>
      <c r="F206">
        <v>11</v>
      </c>
      <c r="G206">
        <v>0</v>
      </c>
      <c r="H206">
        <f t="shared" si="17"/>
        <v>204</v>
      </c>
      <c r="I206" s="19" t="str">
        <f t="shared" si="14"/>
        <v>Jidoor: Weapon Shop</v>
      </c>
      <c r="Q206" t="s">
        <v>6909</v>
      </c>
      <c r="R206" s="19">
        <f t="shared" si="15"/>
        <v>209</v>
      </c>
      <c r="S206" s="19" t="str">
        <f t="shared" si="16"/>
        <v>Jidoor: Owzer's House</v>
      </c>
    </row>
    <row r="207" spans="1:19">
      <c r="A207">
        <v>23</v>
      </c>
      <c r="B207">
        <v>0</v>
      </c>
      <c r="C207">
        <v>0</v>
      </c>
      <c r="D207">
        <v>10</v>
      </c>
      <c r="E207">
        <v>0</v>
      </c>
      <c r="F207">
        <v>11</v>
      </c>
      <c r="G207">
        <v>0</v>
      </c>
      <c r="H207">
        <f t="shared" si="17"/>
        <v>205</v>
      </c>
      <c r="I207" s="19" t="str">
        <f t="shared" si="14"/>
        <v>Jidoor: Chocobo Stable</v>
      </c>
      <c r="Q207" t="s">
        <v>6910</v>
      </c>
      <c r="R207" s="19">
        <f t="shared" si="15"/>
        <v>210</v>
      </c>
      <c r="S207" s="19" t="str">
        <f t="shared" si="16"/>
        <v>Doma Castle: Exterior (Ending)</v>
      </c>
    </row>
    <row r="208" spans="1:19">
      <c r="A208">
        <v>1</v>
      </c>
      <c r="B208">
        <v>0</v>
      </c>
      <c r="C208">
        <v>0</v>
      </c>
      <c r="D208">
        <v>10</v>
      </c>
      <c r="E208">
        <v>0</v>
      </c>
      <c r="F208">
        <v>11</v>
      </c>
      <c r="G208">
        <v>0</v>
      </c>
      <c r="H208">
        <f t="shared" si="17"/>
        <v>206</v>
      </c>
      <c r="I208" s="19" t="str">
        <f t="shared" si="14"/>
        <v>Jidoor: Inn</v>
      </c>
      <c r="Q208" t="s">
        <v>6911</v>
      </c>
      <c r="R208" s="19">
        <f t="shared" si="15"/>
        <v>211</v>
      </c>
      <c r="S208" s="19" t="str">
        <f t="shared" si="16"/>
        <v>Narshe: Cliffs (Ending)</v>
      </c>
    </row>
    <row r="209" spans="1:19">
      <c r="A209">
        <v>34</v>
      </c>
      <c r="B209">
        <v>0</v>
      </c>
      <c r="C209">
        <v>1</v>
      </c>
      <c r="D209">
        <v>10</v>
      </c>
      <c r="E209">
        <v>0</v>
      </c>
      <c r="F209">
        <v>11</v>
      </c>
      <c r="G209">
        <v>0</v>
      </c>
      <c r="H209">
        <f t="shared" si="17"/>
        <v>207</v>
      </c>
      <c r="I209" s="19" t="str">
        <f t="shared" si="14"/>
        <v>Jidoor: Owzer's Basement</v>
      </c>
      <c r="Q209" t="s">
        <v>6912</v>
      </c>
      <c r="R209" s="19">
        <f t="shared" si="15"/>
        <v>212</v>
      </c>
      <c r="S209" s="19" t="str">
        <f t="shared" si="16"/>
        <v>Gogo's Cave: Bridges (Ending)</v>
      </c>
    </row>
    <row r="210" spans="1:19">
      <c r="A210">
        <v>34</v>
      </c>
      <c r="B210">
        <v>0</v>
      </c>
      <c r="C210">
        <v>0</v>
      </c>
      <c r="D210">
        <v>10</v>
      </c>
      <c r="E210">
        <v>0</v>
      </c>
      <c r="F210">
        <v>11</v>
      </c>
      <c r="G210">
        <v>0</v>
      </c>
      <c r="H210">
        <f t="shared" si="17"/>
        <v>208</v>
      </c>
      <c r="I210" s="19" t="str">
        <f t="shared" si="14"/>
        <v>Jidoor: Chadarnook's Room</v>
      </c>
      <c r="Q210" t="s">
        <v>6913</v>
      </c>
      <c r="R210" s="19">
        <f t="shared" si="15"/>
        <v>213</v>
      </c>
      <c r="S210" s="19" t="str">
        <f t="shared" si="16"/>
        <v>Crescent Mountain: Interior (Ending)</v>
      </c>
    </row>
    <row r="211" spans="1:19">
      <c r="A211">
        <v>34</v>
      </c>
      <c r="B211">
        <v>0</v>
      </c>
      <c r="C211">
        <v>0</v>
      </c>
      <c r="D211">
        <v>10</v>
      </c>
      <c r="E211">
        <v>0</v>
      </c>
      <c r="F211">
        <v>11</v>
      </c>
      <c r="G211">
        <v>0</v>
      </c>
      <c r="H211">
        <f t="shared" si="17"/>
        <v>209</v>
      </c>
      <c r="I211" s="19" t="str">
        <f t="shared" si="14"/>
        <v>Jidoor: Owzer's House</v>
      </c>
      <c r="Q211" t="s">
        <v>6914</v>
      </c>
      <c r="R211" s="19">
        <f t="shared" si="15"/>
        <v>214</v>
      </c>
      <c r="S211" s="19" t="str">
        <f t="shared" si="16"/>
        <v>Mt. Zozo: Bridge (Setzer/Darill Flashback)</v>
      </c>
    </row>
    <row r="212" spans="1:19">
      <c r="A212">
        <v>42</v>
      </c>
      <c r="B212">
        <v>0</v>
      </c>
      <c r="C212">
        <v>0</v>
      </c>
      <c r="D212">
        <v>2</v>
      </c>
      <c r="E212">
        <v>6</v>
      </c>
      <c r="F212">
        <v>6</v>
      </c>
      <c r="G212">
        <v>42</v>
      </c>
      <c r="H212">
        <f t="shared" si="17"/>
        <v>210</v>
      </c>
      <c r="I212" s="19" t="str">
        <f t="shared" si="14"/>
        <v>Doma Castle: Exterior (Ending)</v>
      </c>
      <c r="Q212" t="s">
        <v>6915</v>
      </c>
      <c r="R212" s="19">
        <f t="shared" si="15"/>
        <v>215</v>
      </c>
      <c r="S212" s="19" t="str">
        <f t="shared" si="16"/>
        <v>Blank (Falcon Flying Off)</v>
      </c>
    </row>
    <row r="213" spans="1:19">
      <c r="A213">
        <v>0</v>
      </c>
      <c r="B213">
        <v>0</v>
      </c>
      <c r="C213">
        <v>0</v>
      </c>
      <c r="D213">
        <v>13</v>
      </c>
      <c r="E213">
        <v>0</v>
      </c>
      <c r="F213">
        <v>0</v>
      </c>
      <c r="G213">
        <v>42</v>
      </c>
      <c r="H213">
        <f t="shared" si="17"/>
        <v>211</v>
      </c>
      <c r="I213" s="19" t="str">
        <f t="shared" si="14"/>
        <v>Narshe: Cliffs (Ending)</v>
      </c>
      <c r="Q213" t="s">
        <v>6916</v>
      </c>
      <c r="R213" s="19">
        <f t="shared" si="15"/>
        <v>216</v>
      </c>
      <c r="S213" s="19" t="str">
        <f t="shared" si="16"/>
        <v>Esper World: Doors Closing</v>
      </c>
    </row>
    <row r="214" spans="1:19">
      <c r="A214">
        <v>0</v>
      </c>
      <c r="B214">
        <v>0</v>
      </c>
      <c r="C214">
        <v>0</v>
      </c>
      <c r="D214">
        <v>9</v>
      </c>
      <c r="E214">
        <v>0</v>
      </c>
      <c r="F214">
        <v>0</v>
      </c>
      <c r="G214">
        <v>42</v>
      </c>
      <c r="H214">
        <f t="shared" si="17"/>
        <v>212</v>
      </c>
      <c r="I214" s="19" t="str">
        <f t="shared" si="14"/>
        <v>Gogo's Cave: Bridges (Ending)</v>
      </c>
      <c r="Q214" t="s">
        <v>6917</v>
      </c>
      <c r="R214" s="19">
        <f t="shared" si="15"/>
        <v>217</v>
      </c>
      <c r="S214" s="19" t="str">
        <f t="shared" si="16"/>
        <v>Esper World: Exterior</v>
      </c>
    </row>
    <row r="215" spans="1:19">
      <c r="A215">
        <v>63</v>
      </c>
      <c r="B215">
        <v>0</v>
      </c>
      <c r="C215">
        <v>0</v>
      </c>
      <c r="D215">
        <v>9</v>
      </c>
      <c r="E215">
        <v>0</v>
      </c>
      <c r="F215">
        <v>0</v>
      </c>
      <c r="G215">
        <v>42</v>
      </c>
      <c r="H215">
        <f t="shared" si="17"/>
        <v>213</v>
      </c>
      <c r="I215" s="19" t="str">
        <f t="shared" si="14"/>
        <v>Crescent Mountain: Interior (Ending)</v>
      </c>
      <c r="Q215" t="s">
        <v>6918</v>
      </c>
      <c r="R215" s="19">
        <f t="shared" si="15"/>
        <v>218</v>
      </c>
      <c r="S215" s="19" t="str">
        <f t="shared" si="16"/>
        <v>Esper World: Cave to Exit</v>
      </c>
    </row>
    <row r="216" spans="1:19">
      <c r="A216">
        <v>0</v>
      </c>
      <c r="B216">
        <v>1</v>
      </c>
      <c r="C216">
        <v>1</v>
      </c>
      <c r="D216">
        <v>47</v>
      </c>
      <c r="E216">
        <v>0</v>
      </c>
      <c r="F216">
        <v>13</v>
      </c>
      <c r="G216">
        <v>0</v>
      </c>
      <c r="H216">
        <f t="shared" si="17"/>
        <v>214</v>
      </c>
      <c r="I216" s="19" t="str">
        <f t="shared" si="14"/>
        <v>Mt. Zozo: Bridge (Setzer/Darill Flashback)</v>
      </c>
      <c r="Q216" t="s">
        <v>6919</v>
      </c>
      <c r="R216" s="19">
        <f t="shared" si="15"/>
        <v>219</v>
      </c>
      <c r="S216" s="19" t="str">
        <f t="shared" si="16"/>
        <v>Esper World: Interior</v>
      </c>
    </row>
    <row r="217" spans="1:19">
      <c r="A217">
        <v>0</v>
      </c>
      <c r="B217">
        <v>0</v>
      </c>
      <c r="C217">
        <v>0</v>
      </c>
      <c r="D217">
        <v>25</v>
      </c>
      <c r="E217">
        <v>0</v>
      </c>
      <c r="F217">
        <v>10</v>
      </c>
      <c r="G217">
        <v>0</v>
      </c>
      <c r="H217">
        <f t="shared" si="17"/>
        <v>215</v>
      </c>
      <c r="I217" s="19" t="str">
        <f t="shared" si="14"/>
        <v>Blank (Falcon Flying Off)</v>
      </c>
      <c r="Q217" t="s">
        <v>6920</v>
      </c>
      <c r="R217" s="19">
        <f t="shared" si="15"/>
        <v>220</v>
      </c>
      <c r="S217" s="19" t="str">
        <f t="shared" si="16"/>
        <v>South Figaro: Docks (Unused)</v>
      </c>
    </row>
    <row r="218" spans="1:19">
      <c r="A218">
        <v>0</v>
      </c>
      <c r="B218">
        <v>0</v>
      </c>
      <c r="C218">
        <v>0</v>
      </c>
      <c r="D218">
        <v>28</v>
      </c>
      <c r="E218">
        <v>0</v>
      </c>
      <c r="F218">
        <v>0</v>
      </c>
      <c r="G218">
        <v>0</v>
      </c>
      <c r="H218">
        <f t="shared" si="17"/>
        <v>216</v>
      </c>
      <c r="I218" s="19" t="str">
        <f t="shared" si="14"/>
        <v>Esper World: Doors Closing</v>
      </c>
      <c r="Q218" t="s">
        <v>6921</v>
      </c>
      <c r="R218" s="19">
        <f t="shared" si="15"/>
        <v>221</v>
      </c>
      <c r="S218" s="19" t="str">
        <f t="shared" si="16"/>
        <v>Zozo: Exterior</v>
      </c>
    </row>
    <row r="219" spans="1:19">
      <c r="A219">
        <v>60</v>
      </c>
      <c r="B219">
        <v>0</v>
      </c>
      <c r="C219">
        <v>0</v>
      </c>
      <c r="D219">
        <v>22</v>
      </c>
      <c r="E219">
        <v>0</v>
      </c>
      <c r="F219">
        <v>7</v>
      </c>
      <c r="G219">
        <v>33</v>
      </c>
      <c r="H219">
        <f t="shared" si="17"/>
        <v>217</v>
      </c>
      <c r="I219" s="19" t="str">
        <f t="shared" si="14"/>
        <v>Esper World: Exterior</v>
      </c>
      <c r="Q219" t="s">
        <v>6922</v>
      </c>
      <c r="R219" s="19">
        <f t="shared" si="15"/>
        <v>225</v>
      </c>
      <c r="S219" s="19" t="str">
        <f t="shared" si="16"/>
        <v>Zozo: Interior</v>
      </c>
    </row>
    <row r="220" spans="1:19">
      <c r="A220">
        <v>0</v>
      </c>
      <c r="B220">
        <v>0</v>
      </c>
      <c r="C220">
        <v>0</v>
      </c>
      <c r="D220">
        <v>9</v>
      </c>
      <c r="E220">
        <v>0</v>
      </c>
      <c r="F220">
        <v>0</v>
      </c>
      <c r="G220">
        <v>33</v>
      </c>
      <c r="H220">
        <f t="shared" si="17"/>
        <v>218</v>
      </c>
      <c r="I220" s="19" t="str">
        <f t="shared" si="14"/>
        <v>Esper World: Cave to Exit</v>
      </c>
      <c r="Q220" t="s">
        <v>6923</v>
      </c>
      <c r="R220" s="19">
        <f t="shared" si="15"/>
        <v>226</v>
      </c>
      <c r="S220" s="19" t="str">
        <f t="shared" si="16"/>
        <v>Zozo: Ramuh's Room</v>
      </c>
    </row>
    <row r="221" spans="1:19">
      <c r="A221">
        <v>0</v>
      </c>
      <c r="B221">
        <v>0</v>
      </c>
      <c r="C221">
        <v>0</v>
      </c>
      <c r="D221">
        <v>18</v>
      </c>
      <c r="E221">
        <v>0</v>
      </c>
      <c r="F221">
        <v>139</v>
      </c>
      <c r="G221">
        <v>33</v>
      </c>
      <c r="H221">
        <f t="shared" si="17"/>
        <v>219</v>
      </c>
      <c r="I221" s="19" t="str">
        <f t="shared" si="14"/>
        <v>Esper World: Interior</v>
      </c>
      <c r="Q221" t="s">
        <v>6924</v>
      </c>
      <c r="R221" s="19">
        <f t="shared" si="15"/>
        <v>231</v>
      </c>
      <c r="S221" s="19" t="str">
        <f t="shared" si="16"/>
        <v>Opera House: Theater (WoR)</v>
      </c>
    </row>
    <row r="222" spans="1:19">
      <c r="A222">
        <v>0</v>
      </c>
      <c r="B222">
        <v>0</v>
      </c>
      <c r="C222">
        <v>0</v>
      </c>
      <c r="D222">
        <v>4</v>
      </c>
      <c r="E222">
        <v>0</v>
      </c>
      <c r="F222">
        <v>8</v>
      </c>
      <c r="G222">
        <v>42</v>
      </c>
      <c r="H222">
        <f t="shared" si="17"/>
        <v>220</v>
      </c>
      <c r="I222" s="19" t="str">
        <f t="shared" si="14"/>
        <v>South Figaro: Docks (Unused)</v>
      </c>
      <c r="Q222" t="s">
        <v>6925</v>
      </c>
      <c r="R222" s="19">
        <f t="shared" si="15"/>
        <v>232</v>
      </c>
      <c r="S222" s="19" t="str">
        <f t="shared" si="16"/>
        <v>Opera House: Backstage (Before Opera)</v>
      </c>
    </row>
    <row r="223" spans="1:19">
      <c r="A223">
        <v>46</v>
      </c>
      <c r="B223">
        <v>1</v>
      </c>
      <c r="C223">
        <v>1</v>
      </c>
      <c r="D223">
        <v>16</v>
      </c>
      <c r="E223">
        <v>0</v>
      </c>
      <c r="F223">
        <v>96</v>
      </c>
      <c r="G223">
        <v>41</v>
      </c>
      <c r="H223">
        <f t="shared" si="17"/>
        <v>221</v>
      </c>
      <c r="I223" s="19" t="str">
        <f t="shared" si="14"/>
        <v>Zozo: Exterior</v>
      </c>
      <c r="Q223" t="s">
        <v>6926</v>
      </c>
      <c r="R223" s="19">
        <f t="shared" si="15"/>
        <v>233</v>
      </c>
      <c r="S223" s="19" t="str">
        <f t="shared" si="16"/>
        <v>Opera House: Stage (Fight Scene)</v>
      </c>
    </row>
    <row r="224" spans="1:19">
      <c r="A224">
        <v>0</v>
      </c>
      <c r="B224">
        <v>0</v>
      </c>
      <c r="C224">
        <v>0</v>
      </c>
      <c r="D224">
        <v>0</v>
      </c>
      <c r="E224">
        <v>0</v>
      </c>
      <c r="F224">
        <v>0</v>
      </c>
      <c r="G224">
        <v>41</v>
      </c>
      <c r="H224">
        <f t="shared" si="17"/>
        <v>222</v>
      </c>
      <c r="I224" s="19" t="e">
        <f t="shared" si="14"/>
        <v>#N/A</v>
      </c>
      <c r="Q224" t="s">
        <v>6927</v>
      </c>
      <c r="R224" s="19">
        <f t="shared" si="15"/>
        <v>234</v>
      </c>
      <c r="S224" s="19" t="str">
        <f t="shared" si="16"/>
        <v>Opera House: Stage (Intro)</v>
      </c>
    </row>
    <row r="225" spans="1:19">
      <c r="A225">
        <v>0</v>
      </c>
      <c r="B225">
        <v>0</v>
      </c>
      <c r="C225">
        <v>0</v>
      </c>
      <c r="D225">
        <v>0</v>
      </c>
      <c r="E225">
        <v>0</v>
      </c>
      <c r="F225">
        <v>0</v>
      </c>
      <c r="G225">
        <v>41</v>
      </c>
      <c r="H225">
        <f t="shared" si="17"/>
        <v>223</v>
      </c>
      <c r="I225" s="19" t="e">
        <f t="shared" si="14"/>
        <v>#N/A</v>
      </c>
      <c r="Q225" t="s">
        <v>6928</v>
      </c>
      <c r="R225" s="19">
        <f t="shared" si="15"/>
        <v>235</v>
      </c>
      <c r="S225" s="19" t="str">
        <f t="shared" si="16"/>
        <v>Opera House: Stage (Catwalk)</v>
      </c>
    </row>
    <row r="226" spans="1:19">
      <c r="A226">
        <v>0</v>
      </c>
      <c r="B226">
        <v>0</v>
      </c>
      <c r="C226">
        <v>0</v>
      </c>
      <c r="D226">
        <v>0</v>
      </c>
      <c r="E226">
        <v>0</v>
      </c>
      <c r="F226">
        <v>0</v>
      </c>
      <c r="G226">
        <v>41</v>
      </c>
      <c r="H226">
        <f t="shared" si="17"/>
        <v>224</v>
      </c>
      <c r="I226" s="19" t="e">
        <f t="shared" si="14"/>
        <v>#N/A</v>
      </c>
      <c r="Q226" t="s">
        <v>6929</v>
      </c>
      <c r="R226" s="19">
        <f t="shared" si="15"/>
        <v>236</v>
      </c>
      <c r="S226" s="19" t="str">
        <f t="shared" si="16"/>
        <v>Opera House: Castle</v>
      </c>
    </row>
    <row r="227" spans="1:19">
      <c r="A227">
        <v>0</v>
      </c>
      <c r="B227">
        <v>1</v>
      </c>
      <c r="C227">
        <v>1</v>
      </c>
      <c r="D227">
        <v>20</v>
      </c>
      <c r="E227">
        <v>0</v>
      </c>
      <c r="F227">
        <v>11</v>
      </c>
      <c r="G227">
        <v>41</v>
      </c>
      <c r="H227">
        <f t="shared" si="17"/>
        <v>225</v>
      </c>
      <c r="I227" s="19" t="str">
        <f t="shared" si="14"/>
        <v>Zozo: Interior</v>
      </c>
      <c r="Q227" t="s">
        <v>6930</v>
      </c>
      <c r="R227" s="19">
        <f t="shared" si="15"/>
        <v>237</v>
      </c>
      <c r="S227" s="19" t="str">
        <f t="shared" si="16"/>
        <v>Opera House: Lobby</v>
      </c>
    </row>
    <row r="228" spans="1:19">
      <c r="A228">
        <v>0</v>
      </c>
      <c r="B228">
        <v>1</v>
      </c>
      <c r="C228">
        <v>0</v>
      </c>
      <c r="D228">
        <v>20</v>
      </c>
      <c r="E228">
        <v>0</v>
      </c>
      <c r="F228">
        <v>11</v>
      </c>
      <c r="G228">
        <v>41</v>
      </c>
      <c r="H228">
        <f t="shared" si="17"/>
        <v>226</v>
      </c>
      <c r="I228" s="19" t="str">
        <f t="shared" si="14"/>
        <v>Zozo: Ramuh's Room</v>
      </c>
      <c r="Q228" t="s">
        <v>6931</v>
      </c>
      <c r="R228" s="19">
        <f t="shared" si="15"/>
        <v>238</v>
      </c>
      <c r="S228" s="19" t="str">
        <f t="shared" si="16"/>
        <v>Opera House: Backstage (During Opera)</v>
      </c>
    </row>
    <row r="229" spans="1:19">
      <c r="A229">
        <v>0</v>
      </c>
      <c r="B229">
        <v>0</v>
      </c>
      <c r="C229">
        <v>0</v>
      </c>
      <c r="D229">
        <v>0</v>
      </c>
      <c r="E229">
        <v>0</v>
      </c>
      <c r="F229">
        <v>0</v>
      </c>
      <c r="G229">
        <v>41</v>
      </c>
      <c r="H229">
        <f t="shared" si="17"/>
        <v>227</v>
      </c>
      <c r="I229" s="19" t="e">
        <f t="shared" si="14"/>
        <v>#N/A</v>
      </c>
      <c r="Q229" t="s">
        <v>6932</v>
      </c>
      <c r="R229" s="19">
        <f t="shared" si="15"/>
        <v>239</v>
      </c>
      <c r="S229" s="19" t="str">
        <f t="shared" si="16"/>
        <v>Opera House: Stage (Lights Out)</v>
      </c>
    </row>
    <row r="230" spans="1:19">
      <c r="A230">
        <v>0</v>
      </c>
      <c r="B230">
        <v>0</v>
      </c>
      <c r="C230">
        <v>0</v>
      </c>
      <c r="D230">
        <v>0</v>
      </c>
      <c r="E230">
        <v>0</v>
      </c>
      <c r="F230">
        <v>0</v>
      </c>
      <c r="G230">
        <v>41</v>
      </c>
      <c r="H230">
        <f t="shared" si="17"/>
        <v>228</v>
      </c>
      <c r="I230" s="19" t="e">
        <f t="shared" si="14"/>
        <v>#N/A</v>
      </c>
      <c r="Q230" t="s">
        <v>6933</v>
      </c>
      <c r="R230" s="19">
        <f t="shared" si="15"/>
        <v>240</v>
      </c>
      <c r="S230" s="19" t="str">
        <f t="shared" si="16"/>
        <v>Vector: Town Exterior (After Train Ride)</v>
      </c>
    </row>
    <row r="231" spans="1:19">
      <c r="A231">
        <v>0</v>
      </c>
      <c r="B231">
        <v>0</v>
      </c>
      <c r="C231">
        <v>0</v>
      </c>
      <c r="D231">
        <v>0</v>
      </c>
      <c r="E231">
        <v>0</v>
      </c>
      <c r="F231">
        <v>0</v>
      </c>
      <c r="G231">
        <v>41</v>
      </c>
      <c r="H231">
        <f t="shared" si="17"/>
        <v>229</v>
      </c>
      <c r="I231" s="19" t="e">
        <f t="shared" si="14"/>
        <v>#N/A</v>
      </c>
      <c r="Q231" t="s">
        <v>6934</v>
      </c>
      <c r="R231" s="19">
        <f t="shared" si="15"/>
        <v>241</v>
      </c>
      <c r="S231" s="19" t="str">
        <f t="shared" si="16"/>
        <v>Vector: Upper Castle Exterior (Cranes)</v>
      </c>
    </row>
    <row r="232" spans="1:19">
      <c r="A232">
        <v>0</v>
      </c>
      <c r="B232">
        <v>0</v>
      </c>
      <c r="C232">
        <v>0</v>
      </c>
      <c r="D232">
        <v>0</v>
      </c>
      <c r="E232">
        <v>0</v>
      </c>
      <c r="F232">
        <v>0</v>
      </c>
      <c r="G232">
        <v>41</v>
      </c>
      <c r="H232">
        <f t="shared" si="17"/>
        <v>230</v>
      </c>
      <c r="I232" s="19" t="e">
        <f t="shared" si="14"/>
        <v>#N/A</v>
      </c>
      <c r="Q232" t="s">
        <v>6935</v>
      </c>
      <c r="R232" s="19">
        <f t="shared" si="15"/>
        <v>242</v>
      </c>
      <c r="S232" s="19" t="str">
        <f t="shared" si="16"/>
        <v>Vector: Town Exterior</v>
      </c>
    </row>
    <row r="233" spans="1:19">
      <c r="A233">
        <v>0</v>
      </c>
      <c r="B233">
        <v>0</v>
      </c>
      <c r="C233">
        <v>0</v>
      </c>
      <c r="D233">
        <v>11</v>
      </c>
      <c r="E233">
        <v>0</v>
      </c>
      <c r="F233">
        <v>15</v>
      </c>
      <c r="G233">
        <v>61</v>
      </c>
      <c r="H233">
        <f t="shared" si="17"/>
        <v>231</v>
      </c>
      <c r="I233" s="19" t="str">
        <f t="shared" si="14"/>
        <v>Opera House: Theater (WoR)</v>
      </c>
      <c r="Q233" t="s">
        <v>6936</v>
      </c>
      <c r="R233" s="19">
        <f t="shared" si="15"/>
        <v>243</v>
      </c>
      <c r="S233" s="19" t="str">
        <f t="shared" si="16"/>
        <v>Vector: Lower Castle Exterior</v>
      </c>
    </row>
    <row r="234" spans="1:19">
      <c r="A234">
        <v>0</v>
      </c>
      <c r="B234">
        <v>0</v>
      </c>
      <c r="C234">
        <v>0</v>
      </c>
      <c r="D234">
        <v>6</v>
      </c>
      <c r="E234">
        <v>0</v>
      </c>
      <c r="F234">
        <v>0</v>
      </c>
      <c r="G234">
        <v>0</v>
      </c>
      <c r="H234">
        <f t="shared" si="17"/>
        <v>232</v>
      </c>
      <c r="I234" s="19" t="str">
        <f t="shared" si="14"/>
        <v>Opera House: Backstage (Before Opera)</v>
      </c>
      <c r="Q234" t="s">
        <v>6937</v>
      </c>
      <c r="R234" s="19">
        <f t="shared" si="15"/>
        <v>244</v>
      </c>
      <c r="S234" s="19" t="str">
        <f t="shared" si="16"/>
        <v>Vector: Upper Castle Exterior</v>
      </c>
    </row>
    <row r="235" spans="1:19">
      <c r="A235">
        <v>0</v>
      </c>
      <c r="B235">
        <v>0</v>
      </c>
      <c r="C235">
        <v>0</v>
      </c>
      <c r="D235">
        <v>11</v>
      </c>
      <c r="E235">
        <v>0</v>
      </c>
      <c r="F235">
        <v>15</v>
      </c>
      <c r="G235">
        <v>61</v>
      </c>
      <c r="H235">
        <f t="shared" si="17"/>
        <v>233</v>
      </c>
      <c r="I235" s="19" t="str">
        <f t="shared" si="14"/>
        <v>Opera House: Stage (Fight Scene)</v>
      </c>
      <c r="Q235" t="s">
        <v>6938</v>
      </c>
      <c r="R235" s="19">
        <f t="shared" si="15"/>
        <v>245</v>
      </c>
      <c r="S235" s="19" t="str">
        <f t="shared" si="16"/>
        <v>Vector: Inn</v>
      </c>
    </row>
    <row r="236" spans="1:19">
      <c r="A236">
        <v>0</v>
      </c>
      <c r="B236">
        <v>0</v>
      </c>
      <c r="C236">
        <v>0</v>
      </c>
      <c r="D236">
        <v>39</v>
      </c>
      <c r="E236">
        <v>0</v>
      </c>
      <c r="F236">
        <v>15</v>
      </c>
      <c r="G236">
        <v>61</v>
      </c>
      <c r="H236">
        <f t="shared" si="17"/>
        <v>234</v>
      </c>
      <c r="I236" s="19" t="str">
        <f t="shared" si="14"/>
        <v>Opera House: Stage (Intro)</v>
      </c>
      <c r="Q236" t="s">
        <v>6939</v>
      </c>
      <c r="R236" s="19">
        <f t="shared" si="15"/>
        <v>246</v>
      </c>
      <c r="S236" s="19" t="str">
        <f t="shared" si="16"/>
        <v>Vector: Weapon Shop</v>
      </c>
    </row>
    <row r="237" spans="1:19">
      <c r="A237">
        <v>0</v>
      </c>
      <c r="B237">
        <v>0</v>
      </c>
      <c r="C237">
        <v>0</v>
      </c>
      <c r="D237">
        <v>11</v>
      </c>
      <c r="E237">
        <v>0</v>
      </c>
      <c r="F237">
        <v>15</v>
      </c>
      <c r="G237">
        <v>61</v>
      </c>
      <c r="H237">
        <f t="shared" si="17"/>
        <v>235</v>
      </c>
      <c r="I237" s="19" t="str">
        <f t="shared" si="14"/>
        <v>Opera House: Stage (Catwalk)</v>
      </c>
      <c r="Q237" t="s">
        <v>6940</v>
      </c>
      <c r="R237" s="19">
        <f t="shared" si="15"/>
        <v>247</v>
      </c>
      <c r="S237" s="19" t="str">
        <f t="shared" si="16"/>
        <v>Vector: Cafe</v>
      </c>
    </row>
    <row r="238" spans="1:19">
      <c r="A238">
        <v>0</v>
      </c>
      <c r="B238">
        <v>0</v>
      </c>
      <c r="C238">
        <v>0</v>
      </c>
      <c r="D238">
        <v>0</v>
      </c>
      <c r="E238">
        <v>0</v>
      </c>
      <c r="F238">
        <v>0</v>
      </c>
      <c r="G238">
        <v>61</v>
      </c>
      <c r="H238">
        <f t="shared" si="17"/>
        <v>236</v>
      </c>
      <c r="I238" s="19" t="str">
        <f t="shared" si="14"/>
        <v>Opera House: Castle</v>
      </c>
      <c r="Q238" t="s">
        <v>6941</v>
      </c>
      <c r="R238" s="19">
        <f t="shared" si="15"/>
        <v>248</v>
      </c>
      <c r="S238" s="19" t="str">
        <f t="shared" si="16"/>
        <v>Vector: Armor Shop</v>
      </c>
    </row>
    <row r="239" spans="1:19">
      <c r="A239">
        <v>48</v>
      </c>
      <c r="B239">
        <v>0</v>
      </c>
      <c r="C239">
        <v>0</v>
      </c>
      <c r="D239">
        <v>6</v>
      </c>
      <c r="E239">
        <v>0</v>
      </c>
      <c r="F239">
        <v>0</v>
      </c>
      <c r="G239">
        <v>61</v>
      </c>
      <c r="H239">
        <f t="shared" si="17"/>
        <v>237</v>
      </c>
      <c r="I239" s="19" t="str">
        <f t="shared" si="14"/>
        <v>Opera House: Lobby</v>
      </c>
      <c r="Q239" t="s">
        <v>6942</v>
      </c>
      <c r="R239" s="19">
        <f t="shared" si="15"/>
        <v>249</v>
      </c>
      <c r="S239" s="19" t="str">
        <f t="shared" si="16"/>
        <v>Vector: Tiny House</v>
      </c>
    </row>
    <row r="240" spans="1:19">
      <c r="A240">
        <v>0</v>
      </c>
      <c r="B240">
        <v>0</v>
      </c>
      <c r="C240">
        <v>0</v>
      </c>
      <c r="D240">
        <v>6</v>
      </c>
      <c r="E240">
        <v>0</v>
      </c>
      <c r="F240">
        <v>0</v>
      </c>
      <c r="G240">
        <v>61</v>
      </c>
      <c r="H240">
        <f t="shared" si="17"/>
        <v>238</v>
      </c>
      <c r="I240" s="19" t="str">
        <f t="shared" si="14"/>
        <v>Opera House: Backstage (During Opera)</v>
      </c>
      <c r="Q240" t="s">
        <v>6943</v>
      </c>
      <c r="R240" s="19">
        <f t="shared" si="15"/>
        <v>250</v>
      </c>
      <c r="S240" s="19" t="str">
        <f t="shared" si="16"/>
        <v>Vector: Castle Interior</v>
      </c>
    </row>
    <row r="241" spans="1:19">
      <c r="A241">
        <v>0</v>
      </c>
      <c r="B241">
        <v>0</v>
      </c>
      <c r="C241">
        <v>0</v>
      </c>
      <c r="D241">
        <v>11</v>
      </c>
      <c r="E241">
        <v>0</v>
      </c>
      <c r="F241">
        <v>15</v>
      </c>
      <c r="G241">
        <v>61</v>
      </c>
      <c r="H241">
        <f t="shared" si="17"/>
        <v>239</v>
      </c>
      <c r="I241" s="19" t="str">
        <f t="shared" si="14"/>
        <v>Opera House: Stage (Lights Out)</v>
      </c>
      <c r="Q241" t="s">
        <v>6944</v>
      </c>
      <c r="R241" s="19">
        <f t="shared" si="15"/>
        <v>251</v>
      </c>
      <c r="S241" s="19" t="str">
        <f t="shared" si="16"/>
        <v>Vector: Castle Dining Room</v>
      </c>
    </row>
    <row r="242" spans="1:19">
      <c r="A242">
        <v>0</v>
      </c>
      <c r="B242">
        <v>0</v>
      </c>
      <c r="C242">
        <v>1</v>
      </c>
      <c r="D242">
        <v>17</v>
      </c>
      <c r="E242">
        <v>0</v>
      </c>
      <c r="F242">
        <v>16</v>
      </c>
      <c r="G242">
        <v>26</v>
      </c>
      <c r="H242">
        <f t="shared" si="17"/>
        <v>240</v>
      </c>
      <c r="I242" s="19" t="str">
        <f t="shared" si="14"/>
        <v>Vector: Town Exterior (After Train Ride)</v>
      </c>
      <c r="Q242" t="s">
        <v>6945</v>
      </c>
      <c r="R242" s="19">
        <f t="shared" si="15"/>
        <v>252</v>
      </c>
      <c r="S242" s="19" t="str">
        <f t="shared" si="16"/>
        <v>Vector: Castle Barracks</v>
      </c>
    </row>
    <row r="243" spans="1:19">
      <c r="A243">
        <v>0</v>
      </c>
      <c r="B243">
        <v>0</v>
      </c>
      <c r="C243">
        <v>0</v>
      </c>
      <c r="D243">
        <v>29</v>
      </c>
      <c r="E243">
        <v>0</v>
      </c>
      <c r="F243">
        <v>16</v>
      </c>
      <c r="G243">
        <v>0</v>
      </c>
      <c r="H243">
        <f t="shared" si="17"/>
        <v>241</v>
      </c>
      <c r="I243" s="19" t="str">
        <f t="shared" si="14"/>
        <v>Vector: Upper Castle Exterior (Cranes)</v>
      </c>
      <c r="Q243" t="s">
        <v>6946</v>
      </c>
      <c r="R243" s="19">
        <f t="shared" si="15"/>
        <v>253</v>
      </c>
      <c r="S243" s="19" t="str">
        <f t="shared" si="16"/>
        <v>Vector: Town Exterior (On Fire)</v>
      </c>
    </row>
    <row r="244" spans="1:19">
      <c r="A244">
        <v>49</v>
      </c>
      <c r="B244">
        <v>1</v>
      </c>
      <c r="C244">
        <v>0</v>
      </c>
      <c r="D244">
        <v>17</v>
      </c>
      <c r="E244">
        <v>0</v>
      </c>
      <c r="F244">
        <v>16</v>
      </c>
      <c r="G244">
        <v>27</v>
      </c>
      <c r="H244">
        <f t="shared" si="17"/>
        <v>242</v>
      </c>
      <c r="I244" s="19" t="str">
        <f t="shared" si="14"/>
        <v>Vector: Town Exterior</v>
      </c>
      <c r="Q244" t="s">
        <v>6947</v>
      </c>
      <c r="R244" s="19">
        <f t="shared" si="15"/>
        <v>262</v>
      </c>
      <c r="S244" s="19" t="str">
        <f t="shared" si="16"/>
        <v>Magitek Factory: Upper Room</v>
      </c>
    </row>
    <row r="245" spans="1:19">
      <c r="A245">
        <v>50</v>
      </c>
      <c r="B245">
        <v>0</v>
      </c>
      <c r="C245">
        <v>0</v>
      </c>
      <c r="D245">
        <v>29</v>
      </c>
      <c r="E245">
        <v>0</v>
      </c>
      <c r="F245">
        <v>16</v>
      </c>
      <c r="G245">
        <v>27</v>
      </c>
      <c r="H245">
        <f t="shared" si="17"/>
        <v>243</v>
      </c>
      <c r="I245" s="19" t="str">
        <f t="shared" si="14"/>
        <v>Vector: Lower Castle Exterior</v>
      </c>
      <c r="Q245" t="s">
        <v>6948</v>
      </c>
      <c r="R245" s="19">
        <f t="shared" si="15"/>
        <v>263</v>
      </c>
      <c r="S245" s="19" t="str">
        <f t="shared" si="16"/>
        <v>Magitek Factory: Lower Room</v>
      </c>
    </row>
    <row r="246" spans="1:19">
      <c r="A246">
        <v>0</v>
      </c>
      <c r="B246">
        <v>0</v>
      </c>
      <c r="C246">
        <v>0</v>
      </c>
      <c r="D246">
        <v>29</v>
      </c>
      <c r="E246">
        <v>0</v>
      </c>
      <c r="F246">
        <v>16</v>
      </c>
      <c r="G246">
        <v>27</v>
      </c>
      <c r="H246">
        <f t="shared" si="17"/>
        <v>244</v>
      </c>
      <c r="I246" s="19" t="str">
        <f t="shared" si="14"/>
        <v>Vector: Upper Castle Exterior</v>
      </c>
      <c r="Q246" t="s">
        <v>6949</v>
      </c>
      <c r="R246" s="19">
        <f t="shared" si="15"/>
        <v>264</v>
      </c>
      <c r="S246" s="19" t="str">
        <f t="shared" si="16"/>
        <v>Magitek Factory: Garbage Room</v>
      </c>
    </row>
    <row r="247" spans="1:19">
      <c r="A247">
        <v>1</v>
      </c>
      <c r="B247">
        <v>1</v>
      </c>
      <c r="C247">
        <v>0</v>
      </c>
      <c r="D247">
        <v>10</v>
      </c>
      <c r="E247">
        <v>0</v>
      </c>
      <c r="F247">
        <v>11</v>
      </c>
      <c r="G247">
        <v>27</v>
      </c>
      <c r="H247">
        <f t="shared" si="17"/>
        <v>245</v>
      </c>
      <c r="I247" s="19" t="str">
        <f t="shared" si="14"/>
        <v>Vector: Inn</v>
      </c>
      <c r="Q247" t="s">
        <v>6950</v>
      </c>
      <c r="R247" s="19">
        <f t="shared" si="15"/>
        <v>265</v>
      </c>
      <c r="S247" s="19" t="str">
        <f t="shared" si="16"/>
        <v>Magitek Factory: Unused</v>
      </c>
    </row>
    <row r="248" spans="1:19">
      <c r="A248">
        <v>2</v>
      </c>
      <c r="B248">
        <v>1</v>
      </c>
      <c r="C248">
        <v>0</v>
      </c>
      <c r="D248">
        <v>10</v>
      </c>
      <c r="E248">
        <v>0</v>
      </c>
      <c r="F248">
        <v>11</v>
      </c>
      <c r="G248">
        <v>27</v>
      </c>
      <c r="H248">
        <f t="shared" si="17"/>
        <v>246</v>
      </c>
      <c r="I248" s="19" t="str">
        <f t="shared" si="14"/>
        <v>Vector: Weapon Shop</v>
      </c>
      <c r="Q248" t="s">
        <v>6951</v>
      </c>
      <c r="R248" s="19">
        <f t="shared" si="15"/>
        <v>266</v>
      </c>
      <c r="S248" s="19" t="str">
        <f t="shared" si="16"/>
        <v>Magitek Research Facility: Elevator</v>
      </c>
    </row>
    <row r="249" spans="1:19">
      <c r="A249">
        <v>7</v>
      </c>
      <c r="B249">
        <v>1</v>
      </c>
      <c r="C249">
        <v>0</v>
      </c>
      <c r="D249">
        <v>10</v>
      </c>
      <c r="E249">
        <v>0</v>
      </c>
      <c r="F249">
        <v>11</v>
      </c>
      <c r="G249">
        <v>27</v>
      </c>
      <c r="H249">
        <f t="shared" si="17"/>
        <v>247</v>
      </c>
      <c r="I249" s="19" t="str">
        <f t="shared" si="14"/>
        <v>Vector: Cafe</v>
      </c>
      <c r="Q249" t="s">
        <v>6952</v>
      </c>
      <c r="R249" s="19">
        <f t="shared" si="15"/>
        <v>267</v>
      </c>
      <c r="S249" s="19" t="str">
        <f t="shared" si="16"/>
        <v>Kefka's Tower: Stairway (Unused)</v>
      </c>
    </row>
    <row r="250" spans="1:19">
      <c r="A250">
        <v>3</v>
      </c>
      <c r="B250">
        <v>1</v>
      </c>
      <c r="C250">
        <v>0</v>
      </c>
      <c r="D250">
        <v>10</v>
      </c>
      <c r="E250">
        <v>0</v>
      </c>
      <c r="F250">
        <v>11</v>
      </c>
      <c r="G250">
        <v>27</v>
      </c>
      <c r="H250">
        <f t="shared" si="17"/>
        <v>248</v>
      </c>
      <c r="I250" s="19" t="str">
        <f t="shared" si="14"/>
        <v>Vector: Armor Shop</v>
      </c>
      <c r="Q250" t="s">
        <v>6953</v>
      </c>
      <c r="R250" s="19">
        <f t="shared" si="15"/>
        <v>268</v>
      </c>
      <c r="S250" s="19" t="str">
        <f t="shared" si="16"/>
        <v>Magitek Research Facility: Tube Room (Ending)</v>
      </c>
    </row>
    <row r="251" spans="1:19">
      <c r="A251">
        <v>0</v>
      </c>
      <c r="B251">
        <v>1</v>
      </c>
      <c r="C251">
        <v>0</v>
      </c>
      <c r="D251">
        <v>10</v>
      </c>
      <c r="E251">
        <v>0</v>
      </c>
      <c r="F251">
        <v>11</v>
      </c>
      <c r="G251">
        <v>27</v>
      </c>
      <c r="H251">
        <f t="shared" si="17"/>
        <v>249</v>
      </c>
      <c r="I251" s="19" t="str">
        <f t="shared" si="14"/>
        <v>Vector: Tiny House</v>
      </c>
      <c r="Q251" t="s">
        <v>6954</v>
      </c>
      <c r="R251" s="19">
        <f t="shared" si="15"/>
        <v>269</v>
      </c>
      <c r="S251" s="19" t="str">
        <f t="shared" si="16"/>
        <v>Magitek Research Facility: Stairway</v>
      </c>
    </row>
    <row r="252" spans="1:19">
      <c r="A252">
        <v>0</v>
      </c>
      <c r="B252">
        <v>0</v>
      </c>
      <c r="C252">
        <v>0</v>
      </c>
      <c r="D252">
        <v>31</v>
      </c>
      <c r="E252">
        <v>0</v>
      </c>
      <c r="F252">
        <v>0</v>
      </c>
      <c r="G252">
        <v>27</v>
      </c>
      <c r="H252">
        <f t="shared" si="17"/>
        <v>250</v>
      </c>
      <c r="I252" s="19" t="str">
        <f t="shared" si="14"/>
        <v>Vector: Castle Interior</v>
      </c>
      <c r="Q252" t="s">
        <v>6955</v>
      </c>
      <c r="R252" s="19">
        <f t="shared" si="15"/>
        <v>270</v>
      </c>
      <c r="S252" s="19" t="str">
        <f t="shared" si="16"/>
        <v>Magitek Factory: Save Point</v>
      </c>
    </row>
    <row r="253" spans="1:19">
      <c r="A253">
        <v>0</v>
      </c>
      <c r="B253">
        <v>0</v>
      </c>
      <c r="C253">
        <v>0</v>
      </c>
      <c r="D253">
        <v>31</v>
      </c>
      <c r="E253">
        <v>0</v>
      </c>
      <c r="F253">
        <v>0</v>
      </c>
      <c r="G253">
        <v>27</v>
      </c>
      <c r="H253">
        <f t="shared" si="17"/>
        <v>251</v>
      </c>
      <c r="I253" s="19" t="str">
        <f t="shared" si="14"/>
        <v>Vector: Castle Dining Room</v>
      </c>
      <c r="Q253" t="s">
        <v>6956</v>
      </c>
      <c r="R253" s="19">
        <f t="shared" si="15"/>
        <v>271</v>
      </c>
      <c r="S253" s="19" t="str">
        <f t="shared" si="16"/>
        <v>Magitek Research Facility: Tube Room</v>
      </c>
    </row>
    <row r="254" spans="1:19">
      <c r="A254">
        <v>0</v>
      </c>
      <c r="B254">
        <v>0</v>
      </c>
      <c r="C254">
        <v>0</v>
      </c>
      <c r="D254">
        <v>31</v>
      </c>
      <c r="E254">
        <v>0</v>
      </c>
      <c r="F254">
        <v>0</v>
      </c>
      <c r="G254">
        <v>27</v>
      </c>
      <c r="H254">
        <f t="shared" si="17"/>
        <v>252</v>
      </c>
      <c r="I254" s="19" t="str">
        <f t="shared" si="14"/>
        <v>Vector: Castle Barracks</v>
      </c>
      <c r="Q254" t="s">
        <v>6957</v>
      </c>
      <c r="R254" s="19">
        <f t="shared" si="15"/>
        <v>272</v>
      </c>
      <c r="S254" s="19" t="str">
        <f t="shared" si="16"/>
        <v>Magitek Research Facility: Train Room</v>
      </c>
    </row>
    <row r="255" spans="1:19">
      <c r="A255">
        <v>49</v>
      </c>
      <c r="B255">
        <v>0</v>
      </c>
      <c r="C255">
        <v>0</v>
      </c>
      <c r="D255">
        <v>17</v>
      </c>
      <c r="E255">
        <v>0</v>
      </c>
      <c r="F255">
        <v>80</v>
      </c>
      <c r="G255">
        <v>27</v>
      </c>
      <c r="H255">
        <f t="shared" si="17"/>
        <v>253</v>
      </c>
      <c r="I255" s="19" t="str">
        <f t="shared" si="14"/>
        <v>Vector: Town Exterior (On Fire)</v>
      </c>
      <c r="Q255" t="s">
        <v>6958</v>
      </c>
      <c r="R255" s="19">
        <f t="shared" si="15"/>
        <v>273</v>
      </c>
      <c r="S255" s="19" t="str">
        <f t="shared" si="16"/>
        <v>Magitek Research Facility: Number 024's Room</v>
      </c>
    </row>
    <row r="256" spans="1:19">
      <c r="A256">
        <v>0</v>
      </c>
      <c r="B256">
        <v>0</v>
      </c>
      <c r="C256">
        <v>0</v>
      </c>
      <c r="D256">
        <v>24</v>
      </c>
      <c r="E256">
        <v>0</v>
      </c>
      <c r="F256">
        <v>14</v>
      </c>
      <c r="G256">
        <v>0</v>
      </c>
      <c r="H256">
        <f t="shared" si="17"/>
        <v>254</v>
      </c>
      <c r="I256" s="19" t="e">
        <f t="shared" si="14"/>
        <v>#N/A</v>
      </c>
      <c r="Q256" t="s">
        <v>6959</v>
      </c>
      <c r="R256" s="19">
        <f t="shared" si="15"/>
        <v>274</v>
      </c>
      <c r="S256" s="19" t="str">
        <f t="shared" si="16"/>
        <v>Magitek Research Facility: Esper Room</v>
      </c>
    </row>
    <row r="257" spans="1:19">
      <c r="A257">
        <v>0</v>
      </c>
      <c r="B257">
        <v>0</v>
      </c>
      <c r="C257">
        <v>0</v>
      </c>
      <c r="D257">
        <v>31</v>
      </c>
      <c r="E257">
        <v>0</v>
      </c>
      <c r="F257">
        <v>14</v>
      </c>
      <c r="G257">
        <v>0</v>
      </c>
      <c r="H257">
        <f t="shared" si="17"/>
        <v>255</v>
      </c>
      <c r="I257" s="19" t="e">
        <f t="shared" si="14"/>
        <v>#N/A</v>
      </c>
      <c r="Q257" t="s">
        <v>6960</v>
      </c>
      <c r="R257" s="19">
        <f t="shared" si="15"/>
        <v>275</v>
      </c>
      <c r="S257" s="19" t="str">
        <f t="shared" si="16"/>
        <v>Unused</v>
      </c>
    </row>
    <row r="258" spans="1:19">
      <c r="A258">
        <v>0</v>
      </c>
      <c r="B258">
        <v>0</v>
      </c>
      <c r="C258">
        <v>0</v>
      </c>
      <c r="D258">
        <v>34</v>
      </c>
      <c r="E258">
        <v>0</v>
      </c>
      <c r="F258">
        <v>18</v>
      </c>
      <c r="G258">
        <v>0</v>
      </c>
      <c r="H258">
        <f t="shared" si="17"/>
        <v>256</v>
      </c>
      <c r="I258" s="19" t="e">
        <f t="shared" si="14"/>
        <v>#N/A</v>
      </c>
      <c r="Q258" t="s">
        <v>6961</v>
      </c>
      <c r="R258" s="19">
        <f t="shared" si="15"/>
        <v>276</v>
      </c>
      <c r="S258" s="19" t="str">
        <f t="shared" si="16"/>
        <v>Gogo's Cave: First 3 Rooms</v>
      </c>
    </row>
    <row r="259" spans="1:19">
      <c r="A259">
        <v>0</v>
      </c>
      <c r="B259">
        <v>0</v>
      </c>
      <c r="C259">
        <v>0</v>
      </c>
      <c r="D259">
        <v>29</v>
      </c>
      <c r="E259">
        <v>0</v>
      </c>
      <c r="F259">
        <v>16</v>
      </c>
      <c r="G259">
        <v>0</v>
      </c>
      <c r="H259">
        <f t="shared" si="17"/>
        <v>257</v>
      </c>
      <c r="I259" s="19" t="e">
        <f t="shared" ref="I259:I322" si="18">VLOOKUP(H259,$R$2:$S$389,2,FALSE)</f>
        <v>#N/A</v>
      </c>
      <c r="Q259" t="s">
        <v>6962</v>
      </c>
      <c r="R259" s="19">
        <f t="shared" ref="R259:R322" si="19">HEX2DEC(MID(Q259,3,4))</f>
        <v>277</v>
      </c>
      <c r="S259" s="19" t="str">
        <f t="shared" ref="S259:S322" si="20">MID(Q259,10,FIND("""",Q259,11)-10)</f>
        <v>Gogo's Cave: Short Tunnel</v>
      </c>
    </row>
    <row r="260" spans="1:19">
      <c r="A260">
        <v>0</v>
      </c>
      <c r="B260">
        <v>0</v>
      </c>
      <c r="C260">
        <v>0</v>
      </c>
      <c r="D260">
        <v>29</v>
      </c>
      <c r="E260">
        <v>0</v>
      </c>
      <c r="F260">
        <v>16</v>
      </c>
      <c r="G260">
        <v>0</v>
      </c>
      <c r="H260">
        <f t="shared" ref="H260:H323" si="21">H259+1</f>
        <v>258</v>
      </c>
      <c r="I260" s="19" t="e">
        <f t="shared" si="18"/>
        <v>#N/A</v>
      </c>
      <c r="Q260" t="s">
        <v>6963</v>
      </c>
      <c r="R260" s="19">
        <f t="shared" si="19"/>
        <v>278</v>
      </c>
      <c r="S260" s="19" t="str">
        <f t="shared" si="20"/>
        <v>Gogo's Cave: Gogo's Room</v>
      </c>
    </row>
    <row r="261" spans="1:19">
      <c r="A261">
        <v>0</v>
      </c>
      <c r="B261">
        <v>0</v>
      </c>
      <c r="C261">
        <v>0</v>
      </c>
      <c r="D261">
        <v>34</v>
      </c>
      <c r="E261">
        <v>0</v>
      </c>
      <c r="F261">
        <v>0</v>
      </c>
      <c r="G261">
        <v>0</v>
      </c>
      <c r="H261">
        <f t="shared" si="21"/>
        <v>259</v>
      </c>
      <c r="I261" s="19" t="e">
        <f t="shared" si="18"/>
        <v>#N/A</v>
      </c>
      <c r="Q261" t="s">
        <v>6964</v>
      </c>
      <c r="R261" s="19">
        <f t="shared" si="19"/>
        <v>279</v>
      </c>
      <c r="S261" s="19" t="str">
        <f t="shared" si="20"/>
        <v>Gogo's Cave: Save Point</v>
      </c>
    </row>
    <row r="262" spans="1:19">
      <c r="A262">
        <v>0</v>
      </c>
      <c r="B262">
        <v>0</v>
      </c>
      <c r="C262">
        <v>0</v>
      </c>
      <c r="D262">
        <v>29</v>
      </c>
      <c r="E262">
        <v>0</v>
      </c>
      <c r="F262">
        <v>16</v>
      </c>
      <c r="G262">
        <v>0</v>
      </c>
      <c r="H262">
        <f t="shared" si="21"/>
        <v>260</v>
      </c>
      <c r="I262" s="19" t="e">
        <f t="shared" si="18"/>
        <v>#N/A</v>
      </c>
      <c r="Q262" t="s">
        <v>6965</v>
      </c>
      <c r="R262" s="19">
        <f t="shared" si="19"/>
        <v>280</v>
      </c>
      <c r="S262" s="19" t="str">
        <f t="shared" si="20"/>
        <v>Gogo's Cave: Last 2 Rooms</v>
      </c>
    </row>
    <row r="263" spans="1:19">
      <c r="A263">
        <v>0</v>
      </c>
      <c r="B263">
        <v>0</v>
      </c>
      <c r="C263">
        <v>0</v>
      </c>
      <c r="D263">
        <v>34</v>
      </c>
      <c r="E263">
        <v>0</v>
      </c>
      <c r="F263">
        <v>18</v>
      </c>
      <c r="G263">
        <v>0</v>
      </c>
      <c r="H263">
        <f t="shared" si="21"/>
        <v>261</v>
      </c>
      <c r="I263" s="19" t="e">
        <f t="shared" si="18"/>
        <v>#N/A</v>
      </c>
      <c r="Q263" t="s">
        <v>6966</v>
      </c>
      <c r="R263" s="19">
        <f t="shared" si="19"/>
        <v>281</v>
      </c>
      <c r="S263" s="19" t="str">
        <f t="shared" si="20"/>
        <v>Umaro's Cave: Other Caves</v>
      </c>
    </row>
    <row r="264" spans="1:19">
      <c r="A264">
        <v>62</v>
      </c>
      <c r="B264">
        <v>0</v>
      </c>
      <c r="C264">
        <v>1</v>
      </c>
      <c r="D264">
        <v>24</v>
      </c>
      <c r="E264">
        <v>0</v>
      </c>
      <c r="F264">
        <v>14</v>
      </c>
      <c r="G264">
        <v>71</v>
      </c>
      <c r="H264">
        <f t="shared" si="21"/>
        <v>262</v>
      </c>
      <c r="I264" s="19" t="str">
        <f t="shared" si="18"/>
        <v>Magitek Factory: Upper Room</v>
      </c>
      <c r="Q264" t="s">
        <v>6967</v>
      </c>
      <c r="R264" s="19">
        <f t="shared" si="19"/>
        <v>282</v>
      </c>
      <c r="S264" s="19" t="str">
        <f t="shared" si="20"/>
        <v>Umaro's Cave: Second Cave</v>
      </c>
    </row>
    <row r="265" spans="1:19">
      <c r="A265">
        <v>0</v>
      </c>
      <c r="B265">
        <v>1</v>
      </c>
      <c r="C265">
        <v>1</v>
      </c>
      <c r="D265">
        <v>24</v>
      </c>
      <c r="E265">
        <v>0</v>
      </c>
      <c r="F265">
        <v>14</v>
      </c>
      <c r="G265">
        <v>71</v>
      </c>
      <c r="H265">
        <f t="shared" si="21"/>
        <v>263</v>
      </c>
      <c r="I265" s="19" t="str">
        <f t="shared" si="18"/>
        <v>Magitek Factory: Lower Room</v>
      </c>
      <c r="Q265" t="s">
        <v>6968</v>
      </c>
      <c r="R265" s="19">
        <f t="shared" si="19"/>
        <v>283</v>
      </c>
      <c r="S265" s="19" t="str">
        <f t="shared" si="20"/>
        <v>Umaro's Cave: Umaro's Room</v>
      </c>
    </row>
    <row r="266" spans="1:19">
      <c r="A266">
        <v>0</v>
      </c>
      <c r="B266">
        <v>1</v>
      </c>
      <c r="C266">
        <v>1</v>
      </c>
      <c r="D266">
        <v>24</v>
      </c>
      <c r="E266">
        <v>0</v>
      </c>
      <c r="F266">
        <v>14</v>
      </c>
      <c r="G266">
        <v>71</v>
      </c>
      <c r="H266">
        <f t="shared" si="21"/>
        <v>264</v>
      </c>
      <c r="I266" s="19" t="str">
        <f t="shared" si="18"/>
        <v>Magitek Factory: Garbage Room</v>
      </c>
      <c r="Q266" t="s">
        <v>6969</v>
      </c>
      <c r="R266" s="19">
        <f t="shared" si="19"/>
        <v>284</v>
      </c>
      <c r="S266" s="19" t="str">
        <f t="shared" si="20"/>
        <v>Maranda: Exterior</v>
      </c>
    </row>
    <row r="267" spans="1:19">
      <c r="A267">
        <v>0</v>
      </c>
      <c r="B267">
        <v>1</v>
      </c>
      <c r="C267">
        <v>1</v>
      </c>
      <c r="D267">
        <v>24</v>
      </c>
      <c r="E267">
        <v>0</v>
      </c>
      <c r="F267">
        <v>14</v>
      </c>
      <c r="G267">
        <v>71</v>
      </c>
      <c r="H267">
        <f t="shared" si="21"/>
        <v>265</v>
      </c>
      <c r="I267" s="19" t="str">
        <f t="shared" si="18"/>
        <v>Magitek Factory: Unused</v>
      </c>
      <c r="Q267" t="s">
        <v>6970</v>
      </c>
      <c r="R267" s="19">
        <f t="shared" si="19"/>
        <v>285</v>
      </c>
      <c r="S267" s="19" t="str">
        <f t="shared" si="20"/>
        <v>Doma Castle: Exterior (WoB)</v>
      </c>
    </row>
    <row r="268" spans="1:19">
      <c r="A268">
        <v>0</v>
      </c>
      <c r="B268">
        <v>1</v>
      </c>
      <c r="C268">
        <v>0</v>
      </c>
      <c r="D268">
        <v>24</v>
      </c>
      <c r="E268">
        <v>0</v>
      </c>
      <c r="F268">
        <v>14</v>
      </c>
      <c r="G268">
        <v>71</v>
      </c>
      <c r="H268">
        <f t="shared" si="21"/>
        <v>266</v>
      </c>
      <c r="I268" s="19" t="str">
        <f t="shared" si="18"/>
        <v>Magitek Research Facility: Elevator</v>
      </c>
      <c r="Q268" t="s">
        <v>6971</v>
      </c>
      <c r="R268" s="19">
        <f t="shared" si="19"/>
        <v>287</v>
      </c>
      <c r="S268" s="19" t="str">
        <f t="shared" si="20"/>
        <v>Kefka's Tower: After Guardian</v>
      </c>
    </row>
    <row r="269" spans="1:19">
      <c r="A269">
        <v>0</v>
      </c>
      <c r="B269">
        <v>1</v>
      </c>
      <c r="C269">
        <v>1</v>
      </c>
      <c r="D269">
        <v>24</v>
      </c>
      <c r="E269">
        <v>0</v>
      </c>
      <c r="F269">
        <v>14</v>
      </c>
      <c r="G269">
        <v>71</v>
      </c>
      <c r="H269">
        <f t="shared" si="21"/>
        <v>267</v>
      </c>
      <c r="I269" s="19" t="str">
        <f t="shared" si="18"/>
        <v>Kefka's Tower: Stairway (Unused)</v>
      </c>
      <c r="Q269" t="s">
        <v>6972</v>
      </c>
      <c r="R269" s="19">
        <f t="shared" si="19"/>
        <v>288</v>
      </c>
      <c r="S269" s="19" t="str">
        <f t="shared" si="20"/>
        <v>Maranda: Inn</v>
      </c>
    </row>
    <row r="270" spans="1:19">
      <c r="A270">
        <v>0</v>
      </c>
      <c r="B270">
        <v>0</v>
      </c>
      <c r="C270">
        <v>1</v>
      </c>
      <c r="D270">
        <v>24</v>
      </c>
      <c r="E270">
        <v>0</v>
      </c>
      <c r="F270">
        <v>14</v>
      </c>
      <c r="G270">
        <v>71</v>
      </c>
      <c r="H270">
        <f t="shared" si="21"/>
        <v>268</v>
      </c>
      <c r="I270" s="19" t="str">
        <f t="shared" si="18"/>
        <v>Magitek Research Facility: Tube Room (Ending)</v>
      </c>
      <c r="Q270" t="s">
        <v>6973</v>
      </c>
      <c r="R270" s="19">
        <f t="shared" si="19"/>
        <v>289</v>
      </c>
      <c r="S270" s="19" t="str">
        <f t="shared" si="20"/>
        <v>Maranda: Weapon Shop</v>
      </c>
    </row>
    <row r="271" spans="1:19">
      <c r="A271">
        <v>0</v>
      </c>
      <c r="B271">
        <v>0</v>
      </c>
      <c r="C271">
        <v>1</v>
      </c>
      <c r="D271">
        <v>24</v>
      </c>
      <c r="E271">
        <v>0</v>
      </c>
      <c r="F271">
        <v>14</v>
      </c>
      <c r="G271">
        <v>71</v>
      </c>
      <c r="H271">
        <f t="shared" si="21"/>
        <v>269</v>
      </c>
      <c r="I271" s="19" t="str">
        <f t="shared" si="18"/>
        <v>Magitek Research Facility: Stairway</v>
      </c>
      <c r="Q271" t="s">
        <v>6974</v>
      </c>
      <c r="R271" s="19">
        <f t="shared" si="19"/>
        <v>290</v>
      </c>
      <c r="S271" s="19" t="str">
        <f t="shared" si="20"/>
        <v>Maranda: Armor Shop</v>
      </c>
    </row>
    <row r="272" spans="1:19">
      <c r="A272">
        <v>0</v>
      </c>
      <c r="B272">
        <v>1</v>
      </c>
      <c r="C272">
        <v>0</v>
      </c>
      <c r="D272">
        <v>24</v>
      </c>
      <c r="E272">
        <v>0</v>
      </c>
      <c r="F272">
        <v>14</v>
      </c>
      <c r="G272">
        <v>71</v>
      </c>
      <c r="H272">
        <f t="shared" si="21"/>
        <v>270</v>
      </c>
      <c r="I272" s="19" t="str">
        <f t="shared" si="18"/>
        <v>Magitek Factory: Save Point</v>
      </c>
      <c r="Q272" t="s">
        <v>6975</v>
      </c>
      <c r="R272" s="19">
        <f t="shared" si="19"/>
        <v>291</v>
      </c>
      <c r="S272" s="19" t="str">
        <f t="shared" si="20"/>
        <v>Kefka's Tower: Guardian's Room</v>
      </c>
    </row>
    <row r="273" spans="1:19">
      <c r="A273">
        <v>51</v>
      </c>
      <c r="B273">
        <v>1</v>
      </c>
      <c r="C273">
        <v>1</v>
      </c>
      <c r="D273">
        <v>24</v>
      </c>
      <c r="E273">
        <v>0</v>
      </c>
      <c r="F273">
        <v>14</v>
      </c>
      <c r="G273">
        <v>71</v>
      </c>
      <c r="H273">
        <f t="shared" si="21"/>
        <v>271</v>
      </c>
      <c r="I273" s="19" t="str">
        <f t="shared" si="18"/>
        <v>Magitek Research Facility: Tube Room</v>
      </c>
      <c r="Q273" t="s">
        <v>6976</v>
      </c>
      <c r="R273" s="19">
        <f t="shared" si="19"/>
        <v>292</v>
      </c>
      <c r="S273" s="19" t="str">
        <f t="shared" si="20"/>
        <v>Kefka's Tower: Small Switch Room</v>
      </c>
    </row>
    <row r="274" spans="1:19">
      <c r="A274">
        <v>0</v>
      </c>
      <c r="B274">
        <v>0</v>
      </c>
      <c r="C274">
        <v>0</v>
      </c>
      <c r="D274">
        <v>24</v>
      </c>
      <c r="E274">
        <v>0</v>
      </c>
      <c r="F274">
        <v>14</v>
      </c>
      <c r="G274">
        <v>0</v>
      </c>
      <c r="H274">
        <f t="shared" si="21"/>
        <v>272</v>
      </c>
      <c r="I274" s="19" t="str">
        <f t="shared" si="18"/>
        <v>Magitek Research Facility: Train Room</v>
      </c>
      <c r="Q274" t="s">
        <v>6977</v>
      </c>
      <c r="R274" s="19">
        <f t="shared" si="19"/>
        <v>293</v>
      </c>
      <c r="S274" s="19" t="str">
        <f t="shared" si="20"/>
        <v>Kefka's Tower</v>
      </c>
    </row>
    <row r="275" spans="1:19">
      <c r="A275">
        <v>0</v>
      </c>
      <c r="B275">
        <v>1</v>
      </c>
      <c r="C275">
        <v>1</v>
      </c>
      <c r="D275">
        <v>24</v>
      </c>
      <c r="E275">
        <v>0</v>
      </c>
      <c r="F275">
        <v>14</v>
      </c>
      <c r="G275">
        <v>71</v>
      </c>
      <c r="H275">
        <f t="shared" si="21"/>
        <v>273</v>
      </c>
      <c r="I275" s="19" t="str">
        <f t="shared" si="18"/>
        <v>Magitek Research Facility: Number 024's Room</v>
      </c>
      <c r="Q275" t="s">
        <v>6978</v>
      </c>
      <c r="R275" s="19">
        <f t="shared" si="19"/>
        <v>294</v>
      </c>
      <c r="S275" s="19" t="str">
        <f t="shared" si="20"/>
        <v>Kefka's Tower: Before Gold Dragon</v>
      </c>
    </row>
    <row r="276" spans="1:19">
      <c r="A276">
        <v>0</v>
      </c>
      <c r="B276">
        <v>0</v>
      </c>
      <c r="C276">
        <v>0</v>
      </c>
      <c r="D276">
        <v>24</v>
      </c>
      <c r="E276">
        <v>0</v>
      </c>
      <c r="F276">
        <v>14</v>
      </c>
      <c r="G276">
        <v>33</v>
      </c>
      <c r="H276">
        <f t="shared" si="21"/>
        <v>274</v>
      </c>
      <c r="I276" s="19" t="str">
        <f t="shared" si="18"/>
        <v>Magitek Research Facility: Esper Room</v>
      </c>
      <c r="Q276" t="s">
        <v>6979</v>
      </c>
      <c r="R276" s="19">
        <f t="shared" si="19"/>
        <v>295</v>
      </c>
      <c r="S276" s="19" t="str">
        <f t="shared" si="20"/>
        <v>Kefka's Tower: Before Tube Room</v>
      </c>
    </row>
    <row r="277" spans="1:19">
      <c r="A277">
        <v>11</v>
      </c>
      <c r="B277">
        <v>0</v>
      </c>
      <c r="C277">
        <v>1</v>
      </c>
      <c r="D277">
        <v>32</v>
      </c>
      <c r="E277">
        <v>0</v>
      </c>
      <c r="F277">
        <v>0</v>
      </c>
      <c r="G277">
        <v>71</v>
      </c>
      <c r="H277">
        <f t="shared" si="21"/>
        <v>275</v>
      </c>
      <c r="I277" s="19" t="str">
        <f t="shared" si="18"/>
        <v>Unused</v>
      </c>
      <c r="Q277" t="s">
        <v>6980</v>
      </c>
      <c r="R277" s="19">
        <f t="shared" si="19"/>
        <v>296</v>
      </c>
      <c r="S277" s="19" t="str">
        <f t="shared" si="20"/>
        <v>Kefka's Tower: Inferno's Room (Upstairs)</v>
      </c>
    </row>
    <row r="278" spans="1:19">
      <c r="A278">
        <v>0</v>
      </c>
      <c r="B278">
        <v>1</v>
      </c>
      <c r="C278">
        <v>1</v>
      </c>
      <c r="D278">
        <v>9</v>
      </c>
      <c r="E278">
        <v>0</v>
      </c>
      <c r="F278">
        <v>0</v>
      </c>
      <c r="G278">
        <v>45</v>
      </c>
      <c r="H278">
        <f t="shared" si="21"/>
        <v>276</v>
      </c>
      <c r="I278" s="19" t="str">
        <f t="shared" si="18"/>
        <v>Gogo's Cave: First 3 Rooms</v>
      </c>
      <c r="Q278" t="s">
        <v>6981</v>
      </c>
      <c r="R278" s="19">
        <f t="shared" si="19"/>
        <v>297</v>
      </c>
      <c r="S278" s="19" t="str">
        <f t="shared" si="20"/>
        <v>Darill's Tomb: Entrance</v>
      </c>
    </row>
    <row r="279" spans="1:19">
      <c r="A279">
        <v>0</v>
      </c>
      <c r="B279">
        <v>1</v>
      </c>
      <c r="C279">
        <v>1</v>
      </c>
      <c r="D279">
        <v>9</v>
      </c>
      <c r="E279">
        <v>0</v>
      </c>
      <c r="F279">
        <v>0</v>
      </c>
      <c r="G279">
        <v>45</v>
      </c>
      <c r="H279">
        <f t="shared" si="21"/>
        <v>277</v>
      </c>
      <c r="I279" s="19" t="str">
        <f t="shared" si="18"/>
        <v>Gogo's Cave: Short Tunnel</v>
      </c>
      <c r="Q279" t="s">
        <v>6982</v>
      </c>
      <c r="R279" s="19">
        <f t="shared" si="19"/>
        <v>298</v>
      </c>
      <c r="S279" s="19" t="str">
        <f t="shared" si="20"/>
        <v>Darill's Tomb: First Room</v>
      </c>
    </row>
    <row r="280" spans="1:19">
      <c r="A280">
        <v>0</v>
      </c>
      <c r="B280">
        <v>1</v>
      </c>
      <c r="C280">
        <v>1</v>
      </c>
      <c r="D280">
        <v>9</v>
      </c>
      <c r="E280">
        <v>0</v>
      </c>
      <c r="F280">
        <v>0</v>
      </c>
      <c r="G280">
        <v>45</v>
      </c>
      <c r="H280">
        <f t="shared" si="21"/>
        <v>278</v>
      </c>
      <c r="I280" s="19" t="str">
        <f t="shared" si="18"/>
        <v>Gogo's Cave: Gogo's Room</v>
      </c>
      <c r="Q280" t="s">
        <v>6983</v>
      </c>
      <c r="R280" s="19">
        <f t="shared" si="19"/>
        <v>299</v>
      </c>
      <c r="S280" s="19" t="str">
        <f t="shared" si="20"/>
        <v>Darill's Tomb: Upstairs</v>
      </c>
    </row>
    <row r="281" spans="1:19">
      <c r="A281">
        <v>0</v>
      </c>
      <c r="B281">
        <v>1</v>
      </c>
      <c r="C281">
        <v>0</v>
      </c>
      <c r="D281">
        <v>9</v>
      </c>
      <c r="E281">
        <v>0</v>
      </c>
      <c r="F281">
        <v>0</v>
      </c>
      <c r="G281">
        <v>45</v>
      </c>
      <c r="H281">
        <f t="shared" si="21"/>
        <v>279</v>
      </c>
      <c r="I281" s="19" t="str">
        <f t="shared" si="18"/>
        <v>Gogo's Cave: Save Point</v>
      </c>
      <c r="Q281" t="s">
        <v>6984</v>
      </c>
      <c r="R281" s="19">
        <f t="shared" si="19"/>
        <v>300</v>
      </c>
      <c r="S281" s="19" t="str">
        <f t="shared" si="20"/>
        <v>Darill's Tomb: Downstairs</v>
      </c>
    </row>
    <row r="282" spans="1:19">
      <c r="A282">
        <v>0</v>
      </c>
      <c r="B282">
        <v>1</v>
      </c>
      <c r="C282">
        <v>0</v>
      </c>
      <c r="D282">
        <v>9</v>
      </c>
      <c r="E282">
        <v>0</v>
      </c>
      <c r="F282">
        <v>0</v>
      </c>
      <c r="G282">
        <v>45</v>
      </c>
      <c r="H282">
        <f t="shared" si="21"/>
        <v>280</v>
      </c>
      <c r="I282" s="19" t="str">
        <f t="shared" si="18"/>
        <v>Gogo's Cave: Last 2 Rooms</v>
      </c>
      <c r="Q282" t="s">
        <v>6985</v>
      </c>
      <c r="R282" s="19">
        <f t="shared" si="19"/>
        <v>301</v>
      </c>
      <c r="S282" s="19" t="str">
        <f t="shared" si="20"/>
        <v>Darill's Tomb: Stairway</v>
      </c>
    </row>
    <row r="283" spans="1:19">
      <c r="A283">
        <v>0</v>
      </c>
      <c r="B283">
        <v>1</v>
      </c>
      <c r="C283">
        <v>1</v>
      </c>
      <c r="D283">
        <v>21</v>
      </c>
      <c r="E283">
        <v>0</v>
      </c>
      <c r="F283">
        <v>128</v>
      </c>
      <c r="G283">
        <v>48</v>
      </c>
      <c r="H283">
        <f t="shared" si="21"/>
        <v>281</v>
      </c>
      <c r="I283" s="19" t="str">
        <f t="shared" si="18"/>
        <v>Umaro's Cave: Other Caves</v>
      </c>
      <c r="Q283" t="s">
        <v>6986</v>
      </c>
      <c r="R283" s="19">
        <f t="shared" si="19"/>
        <v>302</v>
      </c>
      <c r="S283" s="19" t="str">
        <f t="shared" si="20"/>
        <v>Thamasa: Exterior (Ending)</v>
      </c>
    </row>
    <row r="284" spans="1:19">
      <c r="A284">
        <v>0</v>
      </c>
      <c r="B284">
        <v>1</v>
      </c>
      <c r="C284">
        <v>1</v>
      </c>
      <c r="D284">
        <v>21</v>
      </c>
      <c r="E284">
        <v>0</v>
      </c>
      <c r="F284">
        <v>128</v>
      </c>
      <c r="G284">
        <v>48</v>
      </c>
      <c r="H284">
        <f t="shared" si="21"/>
        <v>282</v>
      </c>
      <c r="I284" s="19" t="str">
        <f t="shared" si="18"/>
        <v>Umaro's Cave: Second Cave</v>
      </c>
      <c r="Q284" t="s">
        <v>6987</v>
      </c>
      <c r="R284" s="19">
        <f t="shared" si="19"/>
        <v>303</v>
      </c>
      <c r="S284" s="19" t="str">
        <f t="shared" si="20"/>
        <v>Kefka's Tower</v>
      </c>
    </row>
    <row r="285" spans="1:19">
      <c r="A285">
        <v>0</v>
      </c>
      <c r="B285">
        <v>1</v>
      </c>
      <c r="C285">
        <v>1</v>
      </c>
      <c r="D285">
        <v>21</v>
      </c>
      <c r="E285">
        <v>0</v>
      </c>
      <c r="F285">
        <v>128</v>
      </c>
      <c r="G285">
        <v>48</v>
      </c>
      <c r="H285">
        <f t="shared" si="21"/>
        <v>283</v>
      </c>
      <c r="I285" s="19" t="str">
        <f t="shared" si="18"/>
        <v>Umaro's Cave: Umaro's Room</v>
      </c>
      <c r="Q285" t="s">
        <v>6988</v>
      </c>
      <c r="R285" s="19">
        <f t="shared" si="19"/>
        <v>304</v>
      </c>
      <c r="S285" s="19" t="str">
        <f t="shared" si="20"/>
        <v>Kefka's Tower: Fixed Dice Room</v>
      </c>
    </row>
    <row r="286" spans="1:19">
      <c r="A286">
        <v>52</v>
      </c>
      <c r="B286">
        <v>0</v>
      </c>
      <c r="C286">
        <v>0</v>
      </c>
      <c r="D286">
        <v>3</v>
      </c>
      <c r="E286">
        <v>0</v>
      </c>
      <c r="F286">
        <v>0</v>
      </c>
      <c r="G286">
        <v>0</v>
      </c>
      <c r="H286">
        <f t="shared" si="21"/>
        <v>284</v>
      </c>
      <c r="I286" s="19" t="str">
        <f t="shared" si="18"/>
        <v>Maranda: Exterior</v>
      </c>
      <c r="Q286" t="s">
        <v>6989</v>
      </c>
      <c r="R286" s="19">
        <f t="shared" si="19"/>
        <v>305</v>
      </c>
      <c r="S286" s="19" t="str">
        <f t="shared" si="20"/>
        <v>Tzen: Exterior (WoR)</v>
      </c>
    </row>
    <row r="287" spans="1:19">
      <c r="A287">
        <v>42</v>
      </c>
      <c r="B287">
        <v>0</v>
      </c>
      <c r="C287">
        <v>0</v>
      </c>
      <c r="D287">
        <v>2</v>
      </c>
      <c r="E287">
        <v>6</v>
      </c>
      <c r="F287">
        <v>6</v>
      </c>
      <c r="G287">
        <v>12</v>
      </c>
      <c r="H287">
        <f t="shared" si="21"/>
        <v>285</v>
      </c>
      <c r="I287" s="19" t="str">
        <f t="shared" si="18"/>
        <v>Doma Castle: Exterior (WoB)</v>
      </c>
      <c r="Q287" t="s">
        <v>6990</v>
      </c>
      <c r="R287" s="19">
        <f t="shared" si="19"/>
        <v>306</v>
      </c>
      <c r="S287" s="19" t="str">
        <f t="shared" si="20"/>
        <v>Tzen: Exterior (WoB)</v>
      </c>
    </row>
    <row r="288" spans="1:19">
      <c r="A288">
        <v>0</v>
      </c>
      <c r="B288">
        <v>0</v>
      </c>
      <c r="C288">
        <v>0</v>
      </c>
      <c r="D288">
        <v>0</v>
      </c>
      <c r="E288">
        <v>0</v>
      </c>
      <c r="F288">
        <v>0</v>
      </c>
      <c r="G288">
        <v>29</v>
      </c>
      <c r="H288">
        <f t="shared" si="21"/>
        <v>286</v>
      </c>
      <c r="I288" s="19" t="e">
        <f t="shared" si="18"/>
        <v>#N/A</v>
      </c>
      <c r="Q288" t="s">
        <v>6991</v>
      </c>
      <c r="R288" s="19">
        <f t="shared" si="19"/>
        <v>307</v>
      </c>
      <c r="S288" s="19" t="str">
        <f t="shared" si="20"/>
        <v>Tzen: Item Shop</v>
      </c>
    </row>
    <row r="289" spans="1:19">
      <c r="A289">
        <v>0</v>
      </c>
      <c r="B289">
        <v>1</v>
      </c>
      <c r="C289">
        <v>1</v>
      </c>
      <c r="D289">
        <v>34</v>
      </c>
      <c r="E289">
        <v>9</v>
      </c>
      <c r="F289">
        <v>18</v>
      </c>
      <c r="G289">
        <v>78</v>
      </c>
      <c r="H289">
        <f t="shared" si="21"/>
        <v>287</v>
      </c>
      <c r="I289" s="19" t="str">
        <f t="shared" si="18"/>
        <v>Kefka's Tower: After Guardian</v>
      </c>
      <c r="Q289" t="s">
        <v>6992</v>
      </c>
      <c r="R289" s="19">
        <f t="shared" si="19"/>
        <v>308</v>
      </c>
      <c r="S289" s="19" t="str">
        <f t="shared" si="20"/>
        <v>Tzen: Inn</v>
      </c>
    </row>
    <row r="290" spans="1:19">
      <c r="A290">
        <v>1</v>
      </c>
      <c r="B290">
        <v>0</v>
      </c>
      <c r="C290">
        <v>0</v>
      </c>
      <c r="D290">
        <v>10</v>
      </c>
      <c r="E290">
        <v>0</v>
      </c>
      <c r="F290">
        <v>11</v>
      </c>
      <c r="G290">
        <v>0</v>
      </c>
      <c r="H290">
        <f t="shared" si="21"/>
        <v>288</v>
      </c>
      <c r="I290" s="19" t="str">
        <f t="shared" si="18"/>
        <v>Maranda: Inn</v>
      </c>
      <c r="Q290" t="s">
        <v>6993</v>
      </c>
      <c r="R290" s="19">
        <f t="shared" si="19"/>
        <v>309</v>
      </c>
      <c r="S290" s="19" t="str">
        <f t="shared" si="20"/>
        <v>Tzen: Weapon Shop</v>
      </c>
    </row>
    <row r="291" spans="1:19">
      <c r="A291">
        <v>2</v>
      </c>
      <c r="B291">
        <v>0</v>
      </c>
      <c r="C291">
        <v>0</v>
      </c>
      <c r="D291">
        <v>10</v>
      </c>
      <c r="E291">
        <v>0</v>
      </c>
      <c r="F291">
        <v>11</v>
      </c>
      <c r="G291">
        <v>0</v>
      </c>
      <c r="H291">
        <f t="shared" si="21"/>
        <v>289</v>
      </c>
      <c r="I291" s="19" t="str">
        <f t="shared" si="18"/>
        <v>Maranda: Weapon Shop</v>
      </c>
      <c r="Q291" t="s">
        <v>6994</v>
      </c>
      <c r="R291" s="19">
        <f t="shared" si="19"/>
        <v>310</v>
      </c>
      <c r="S291" s="19" t="str">
        <f t="shared" si="20"/>
        <v>Tzen: Armor Shop</v>
      </c>
    </row>
    <row r="292" spans="1:19">
      <c r="A292">
        <v>3</v>
      </c>
      <c r="B292">
        <v>0</v>
      </c>
      <c r="C292">
        <v>0</v>
      </c>
      <c r="D292">
        <v>10</v>
      </c>
      <c r="E292">
        <v>0</v>
      </c>
      <c r="F292">
        <v>11</v>
      </c>
      <c r="G292">
        <v>0</v>
      </c>
      <c r="H292">
        <f t="shared" si="21"/>
        <v>290</v>
      </c>
      <c r="I292" s="19" t="str">
        <f t="shared" si="18"/>
        <v>Maranda: Armor Shop</v>
      </c>
      <c r="Q292" t="s">
        <v>6995</v>
      </c>
      <c r="R292" s="19">
        <f t="shared" si="19"/>
        <v>311</v>
      </c>
      <c r="S292" s="19" t="str">
        <f t="shared" si="20"/>
        <v>Tzen: Collapsing House</v>
      </c>
    </row>
    <row r="293" spans="1:19">
      <c r="A293">
        <v>0</v>
      </c>
      <c r="B293">
        <v>1</v>
      </c>
      <c r="C293">
        <v>1</v>
      </c>
      <c r="D293">
        <v>31</v>
      </c>
      <c r="E293">
        <v>0</v>
      </c>
      <c r="F293">
        <v>14</v>
      </c>
      <c r="G293">
        <v>78</v>
      </c>
      <c r="H293">
        <f t="shared" si="21"/>
        <v>291</v>
      </c>
      <c r="I293" s="19" t="str">
        <f t="shared" si="18"/>
        <v>Kefka's Tower: Guardian's Room</v>
      </c>
      <c r="Q293" t="s">
        <v>6996</v>
      </c>
      <c r="R293" s="19">
        <f t="shared" si="19"/>
        <v>312</v>
      </c>
      <c r="S293" s="19" t="str">
        <f t="shared" si="20"/>
        <v>Tzen: Relic Shop</v>
      </c>
    </row>
    <row r="294" spans="1:19">
      <c r="A294">
        <v>0</v>
      </c>
      <c r="B294">
        <v>1</v>
      </c>
      <c r="C294">
        <v>1</v>
      </c>
      <c r="D294">
        <v>24</v>
      </c>
      <c r="E294">
        <v>0</v>
      </c>
      <c r="F294">
        <v>14</v>
      </c>
      <c r="G294">
        <v>78</v>
      </c>
      <c r="H294">
        <f t="shared" si="21"/>
        <v>292</v>
      </c>
      <c r="I294" s="19" t="str">
        <f t="shared" si="18"/>
        <v>Kefka's Tower: Small Switch Room</v>
      </c>
      <c r="Q294" t="s">
        <v>6997</v>
      </c>
      <c r="R294" s="19">
        <f t="shared" si="19"/>
        <v>313</v>
      </c>
      <c r="S294" s="19" t="str">
        <f t="shared" si="20"/>
        <v>Phoenix Cave: Downstairs</v>
      </c>
    </row>
    <row r="295" spans="1:19">
      <c r="A295">
        <v>0</v>
      </c>
      <c r="B295">
        <v>1</v>
      </c>
      <c r="C295">
        <v>1</v>
      </c>
      <c r="D295">
        <v>34</v>
      </c>
      <c r="E295">
        <v>9</v>
      </c>
      <c r="F295">
        <v>18</v>
      </c>
      <c r="G295">
        <v>78</v>
      </c>
      <c r="H295">
        <f t="shared" si="21"/>
        <v>293</v>
      </c>
      <c r="I295" s="19" t="str">
        <f t="shared" si="18"/>
        <v>Kefka's Tower</v>
      </c>
      <c r="Q295" t="s">
        <v>6998</v>
      </c>
      <c r="R295" s="19">
        <f t="shared" si="19"/>
        <v>314</v>
      </c>
      <c r="S295" s="19" t="str">
        <f t="shared" si="20"/>
        <v>Phoenix Cave: Downstairs (?)</v>
      </c>
    </row>
    <row r="296" spans="1:19">
      <c r="A296">
        <v>0</v>
      </c>
      <c r="B296">
        <v>1</v>
      </c>
      <c r="C296">
        <v>1</v>
      </c>
      <c r="D296">
        <v>34</v>
      </c>
      <c r="E296">
        <v>9</v>
      </c>
      <c r="F296">
        <v>18</v>
      </c>
      <c r="G296">
        <v>78</v>
      </c>
      <c r="H296">
        <f t="shared" si="21"/>
        <v>294</v>
      </c>
      <c r="I296" s="19" t="str">
        <f t="shared" si="18"/>
        <v>Kefka's Tower: Before Gold Dragon</v>
      </c>
      <c r="Q296" t="s">
        <v>6999</v>
      </c>
      <c r="R296" s="19">
        <f t="shared" si="19"/>
        <v>315</v>
      </c>
      <c r="S296" s="19" t="str">
        <f t="shared" si="20"/>
        <v>Phoenix Cave: Upstairs</v>
      </c>
    </row>
    <row r="297" spans="1:19">
      <c r="A297">
        <v>0</v>
      </c>
      <c r="B297">
        <v>1</v>
      </c>
      <c r="C297">
        <v>1</v>
      </c>
      <c r="D297">
        <v>34</v>
      </c>
      <c r="E297">
        <v>9</v>
      </c>
      <c r="F297">
        <v>18</v>
      </c>
      <c r="G297">
        <v>78</v>
      </c>
      <c r="H297">
        <f t="shared" si="21"/>
        <v>295</v>
      </c>
      <c r="I297" s="19" t="str">
        <f t="shared" si="18"/>
        <v>Kefka's Tower: Before Tube Room</v>
      </c>
      <c r="Q297" t="s">
        <v>7000</v>
      </c>
      <c r="R297" s="19">
        <f t="shared" si="19"/>
        <v>316</v>
      </c>
      <c r="S297" s="19" t="str">
        <f t="shared" si="20"/>
        <v>Phoenix Cave: Upstairs (?)</v>
      </c>
    </row>
    <row r="298" spans="1:19">
      <c r="A298">
        <v>0</v>
      </c>
      <c r="B298">
        <v>1</v>
      </c>
      <c r="C298">
        <v>1</v>
      </c>
      <c r="D298">
        <v>24</v>
      </c>
      <c r="E298">
        <v>0</v>
      </c>
      <c r="F298">
        <v>14</v>
      </c>
      <c r="G298">
        <v>78</v>
      </c>
      <c r="H298">
        <f t="shared" si="21"/>
        <v>296</v>
      </c>
      <c r="I298" s="19" t="str">
        <f t="shared" si="18"/>
        <v>Kefka's Tower: Inferno's Room (Upstairs)</v>
      </c>
      <c r="Q298" t="s">
        <v>7001</v>
      </c>
      <c r="R298" s="19">
        <f t="shared" si="19"/>
        <v>317</v>
      </c>
      <c r="S298" s="19" t="str">
        <f t="shared" si="20"/>
        <v>Cyan's Dream: 3 Stooges</v>
      </c>
    </row>
    <row r="299" spans="1:19">
      <c r="A299">
        <v>0</v>
      </c>
      <c r="B299">
        <v>0</v>
      </c>
      <c r="C299">
        <v>0</v>
      </c>
      <c r="D299">
        <v>22</v>
      </c>
      <c r="E299">
        <v>0</v>
      </c>
      <c r="F299">
        <v>7</v>
      </c>
      <c r="G299">
        <v>24</v>
      </c>
      <c r="H299">
        <f t="shared" si="21"/>
        <v>297</v>
      </c>
      <c r="I299" s="19" t="str">
        <f t="shared" si="18"/>
        <v>Darill's Tomb: Entrance</v>
      </c>
      <c r="Q299" t="s">
        <v>7002</v>
      </c>
      <c r="R299" s="19">
        <f t="shared" si="19"/>
        <v>318</v>
      </c>
      <c r="S299" s="19" t="str">
        <f t="shared" si="20"/>
        <v>Phoenix Cave: Entrance</v>
      </c>
    </row>
    <row r="300" spans="1:19">
      <c r="A300">
        <v>58</v>
      </c>
      <c r="B300">
        <v>1</v>
      </c>
      <c r="C300">
        <v>1</v>
      </c>
      <c r="D300">
        <v>40</v>
      </c>
      <c r="E300">
        <v>10</v>
      </c>
      <c r="F300">
        <v>11</v>
      </c>
      <c r="G300">
        <v>24</v>
      </c>
      <c r="H300">
        <f t="shared" si="21"/>
        <v>298</v>
      </c>
      <c r="I300" s="19" t="str">
        <f t="shared" si="18"/>
        <v>Darill's Tomb: First Room</v>
      </c>
      <c r="Q300" t="s">
        <v>7003</v>
      </c>
      <c r="R300" s="19">
        <f t="shared" si="19"/>
        <v>319</v>
      </c>
      <c r="S300" s="19" t="str">
        <f t="shared" si="20"/>
        <v>Cyan's Dream: Cliffs</v>
      </c>
    </row>
    <row r="301" spans="1:19">
      <c r="A301">
        <v>10</v>
      </c>
      <c r="B301">
        <v>1</v>
      </c>
      <c r="C301">
        <v>1</v>
      </c>
      <c r="D301">
        <v>40</v>
      </c>
      <c r="E301">
        <v>10</v>
      </c>
      <c r="F301">
        <v>11</v>
      </c>
      <c r="G301">
        <v>24</v>
      </c>
      <c r="H301">
        <f t="shared" si="21"/>
        <v>299</v>
      </c>
      <c r="I301" s="19" t="str">
        <f t="shared" si="18"/>
        <v>Darill's Tomb: Upstairs</v>
      </c>
      <c r="Q301" t="s">
        <v>7004</v>
      </c>
      <c r="R301" s="19">
        <f t="shared" si="19"/>
        <v>320</v>
      </c>
      <c r="S301" s="19" t="str">
        <f t="shared" si="20"/>
        <v>Cyan's Dream: Caves</v>
      </c>
    </row>
    <row r="302" spans="1:19">
      <c r="A302">
        <v>11</v>
      </c>
      <c r="B302">
        <v>1</v>
      </c>
      <c r="C302">
        <v>1</v>
      </c>
      <c r="D302">
        <v>40</v>
      </c>
      <c r="E302">
        <v>10</v>
      </c>
      <c r="F302">
        <v>11</v>
      </c>
      <c r="G302">
        <v>24</v>
      </c>
      <c r="H302">
        <f t="shared" si="21"/>
        <v>300</v>
      </c>
      <c r="I302" s="19" t="str">
        <f t="shared" si="18"/>
        <v>Darill's Tomb: Downstairs</v>
      </c>
      <c r="Q302" t="s">
        <v>7005</v>
      </c>
      <c r="R302" s="19">
        <f t="shared" si="19"/>
        <v>321</v>
      </c>
      <c r="S302" s="19" t="str">
        <f t="shared" si="20"/>
        <v>Phantom Train: Third Train Car (Cyan's Dream)</v>
      </c>
    </row>
    <row r="303" spans="1:19">
      <c r="A303">
        <v>10</v>
      </c>
      <c r="B303">
        <v>0</v>
      </c>
      <c r="C303">
        <v>0</v>
      </c>
      <c r="D303">
        <v>46</v>
      </c>
      <c r="E303">
        <v>0</v>
      </c>
      <c r="F303">
        <v>11</v>
      </c>
      <c r="G303">
        <v>0</v>
      </c>
      <c r="H303">
        <f t="shared" si="21"/>
        <v>301</v>
      </c>
      <c r="I303" s="19" t="str">
        <f t="shared" si="18"/>
        <v>Darill's Tomb: Stairway</v>
      </c>
      <c r="Q303" t="s">
        <v>7006</v>
      </c>
      <c r="R303" s="19">
        <f t="shared" si="19"/>
        <v>322</v>
      </c>
      <c r="S303" s="19" t="str">
        <f t="shared" si="20"/>
        <v>Phantom Train: First Train Car (Cyan's Dream)</v>
      </c>
    </row>
    <row r="304" spans="1:19">
      <c r="A304">
        <v>56</v>
      </c>
      <c r="B304">
        <v>0</v>
      </c>
      <c r="C304">
        <v>0</v>
      </c>
      <c r="D304">
        <v>1</v>
      </c>
      <c r="E304">
        <v>0</v>
      </c>
      <c r="F304">
        <v>0</v>
      </c>
      <c r="G304">
        <v>0</v>
      </c>
      <c r="H304">
        <f t="shared" si="21"/>
        <v>302</v>
      </c>
      <c r="I304" s="19" t="str">
        <f t="shared" si="18"/>
        <v>Thamasa: Exterior (Ending)</v>
      </c>
      <c r="Q304" t="s">
        <v>7007</v>
      </c>
      <c r="R304" s="19">
        <f t="shared" si="19"/>
        <v>323</v>
      </c>
      <c r="S304" s="19" t="str">
        <f t="shared" si="20"/>
        <v>Albrook: Exterior (WoB)</v>
      </c>
    </row>
    <row r="305" spans="1:19">
      <c r="A305">
        <v>0</v>
      </c>
      <c r="B305">
        <v>1</v>
      </c>
      <c r="C305">
        <v>1</v>
      </c>
      <c r="D305">
        <v>34</v>
      </c>
      <c r="E305">
        <v>9</v>
      </c>
      <c r="F305">
        <v>18</v>
      </c>
      <c r="G305">
        <v>78</v>
      </c>
      <c r="H305">
        <f t="shared" si="21"/>
        <v>303</v>
      </c>
      <c r="I305" s="19" t="str">
        <f t="shared" si="18"/>
        <v>Kefka's Tower</v>
      </c>
      <c r="Q305" t="s">
        <v>7008</v>
      </c>
      <c r="R305" s="19">
        <f t="shared" si="19"/>
        <v>324</v>
      </c>
      <c r="S305" s="19" t="str">
        <f t="shared" si="20"/>
        <v>Albrook: Exterior (WoR)</v>
      </c>
    </row>
    <row r="306" spans="1:19">
      <c r="A306">
        <v>0</v>
      </c>
      <c r="B306">
        <v>1</v>
      </c>
      <c r="C306">
        <v>1</v>
      </c>
      <c r="D306">
        <v>31</v>
      </c>
      <c r="E306">
        <v>0</v>
      </c>
      <c r="F306">
        <v>14</v>
      </c>
      <c r="G306">
        <v>78</v>
      </c>
      <c r="H306">
        <f t="shared" si="21"/>
        <v>304</v>
      </c>
      <c r="I306" s="19" t="str">
        <f t="shared" si="18"/>
        <v>Kefka's Tower: Fixed Dice Room</v>
      </c>
      <c r="Q306" t="s">
        <v>7009</v>
      </c>
      <c r="R306" s="19">
        <f t="shared" si="19"/>
        <v>325</v>
      </c>
      <c r="S306" s="19" t="str">
        <f t="shared" si="20"/>
        <v>Albrook: Inn</v>
      </c>
    </row>
    <row r="307" spans="1:19">
      <c r="A307">
        <v>38</v>
      </c>
      <c r="B307">
        <v>0</v>
      </c>
      <c r="C307">
        <v>0</v>
      </c>
      <c r="D307">
        <v>41</v>
      </c>
      <c r="E307">
        <v>0</v>
      </c>
      <c r="F307">
        <v>0</v>
      </c>
      <c r="G307">
        <v>52</v>
      </c>
      <c r="H307">
        <f t="shared" si="21"/>
        <v>305</v>
      </c>
      <c r="I307" s="19" t="str">
        <f t="shared" si="18"/>
        <v>Tzen: Exterior (WoR)</v>
      </c>
      <c r="Q307" t="s">
        <v>7010</v>
      </c>
      <c r="R307" s="19">
        <f t="shared" si="19"/>
        <v>326</v>
      </c>
      <c r="S307" s="19" t="str">
        <f t="shared" si="20"/>
        <v>Albrook: Weapon Shop</v>
      </c>
    </row>
    <row r="308" spans="1:19">
      <c r="A308">
        <v>38</v>
      </c>
      <c r="B308">
        <v>0</v>
      </c>
      <c r="C308">
        <v>0</v>
      </c>
      <c r="D308">
        <v>3</v>
      </c>
      <c r="E308">
        <v>0</v>
      </c>
      <c r="F308">
        <v>0</v>
      </c>
      <c r="G308">
        <v>0</v>
      </c>
      <c r="H308">
        <f t="shared" si="21"/>
        <v>306</v>
      </c>
      <c r="I308" s="19" t="str">
        <f t="shared" si="18"/>
        <v>Tzen: Exterior (WoB)</v>
      </c>
      <c r="Q308" t="s">
        <v>7011</v>
      </c>
      <c r="R308" s="19">
        <f t="shared" si="19"/>
        <v>327</v>
      </c>
      <c r="S308" s="19" t="str">
        <f t="shared" si="20"/>
        <v>Albrook: Armor Shop</v>
      </c>
    </row>
    <row r="309" spans="1:19">
      <c r="A309">
        <v>6</v>
      </c>
      <c r="B309">
        <v>0</v>
      </c>
      <c r="C309">
        <v>0</v>
      </c>
      <c r="D309">
        <v>10</v>
      </c>
      <c r="E309">
        <v>0</v>
      </c>
      <c r="F309">
        <v>0</v>
      </c>
      <c r="G309">
        <v>0</v>
      </c>
      <c r="H309">
        <f t="shared" si="21"/>
        <v>307</v>
      </c>
      <c r="I309" s="19" t="str">
        <f t="shared" si="18"/>
        <v>Tzen: Item Shop</v>
      </c>
      <c r="Q309" t="s">
        <v>7012</v>
      </c>
      <c r="R309" s="19">
        <f t="shared" si="19"/>
        <v>328</v>
      </c>
      <c r="S309" s="19" t="str">
        <f t="shared" si="20"/>
        <v>Albrook: Item Shop</v>
      </c>
    </row>
    <row r="310" spans="1:19">
      <c r="A310">
        <v>1</v>
      </c>
      <c r="B310">
        <v>0</v>
      </c>
      <c r="C310">
        <v>0</v>
      </c>
      <c r="D310">
        <v>10</v>
      </c>
      <c r="E310">
        <v>0</v>
      </c>
      <c r="F310">
        <v>0</v>
      </c>
      <c r="G310">
        <v>0</v>
      </c>
      <c r="H310">
        <f t="shared" si="21"/>
        <v>308</v>
      </c>
      <c r="I310" s="19" t="str">
        <f t="shared" si="18"/>
        <v>Tzen: Inn</v>
      </c>
      <c r="Q310" t="s">
        <v>7013</v>
      </c>
      <c r="R310" s="19">
        <f t="shared" si="19"/>
        <v>329</v>
      </c>
      <c r="S310" s="19" t="str">
        <f t="shared" si="20"/>
        <v>Kefka's Tower</v>
      </c>
    </row>
    <row r="311" spans="1:19">
      <c r="A311">
        <v>2</v>
      </c>
      <c r="B311">
        <v>0</v>
      </c>
      <c r="C311">
        <v>0</v>
      </c>
      <c r="D311">
        <v>10</v>
      </c>
      <c r="E311">
        <v>0</v>
      </c>
      <c r="F311">
        <v>0</v>
      </c>
      <c r="G311">
        <v>0</v>
      </c>
      <c r="H311">
        <f t="shared" si="21"/>
        <v>309</v>
      </c>
      <c r="I311" s="19" t="str">
        <f t="shared" si="18"/>
        <v>Tzen: Weapon Shop</v>
      </c>
      <c r="Q311" t="s">
        <v>7014</v>
      </c>
      <c r="R311" s="19">
        <f t="shared" si="19"/>
        <v>330</v>
      </c>
      <c r="S311" s="19" t="str">
        <f t="shared" si="20"/>
        <v>Albrook: Cafe/Relic Shop</v>
      </c>
    </row>
    <row r="312" spans="1:19">
      <c r="A312">
        <v>3</v>
      </c>
      <c r="B312">
        <v>0</v>
      </c>
      <c r="C312">
        <v>0</v>
      </c>
      <c r="D312">
        <v>10</v>
      </c>
      <c r="E312">
        <v>0</v>
      </c>
      <c r="F312">
        <v>0</v>
      </c>
      <c r="G312">
        <v>0</v>
      </c>
      <c r="H312">
        <f t="shared" si="21"/>
        <v>310</v>
      </c>
      <c r="I312" s="19" t="str">
        <f t="shared" si="18"/>
        <v>Tzen: Armor Shop</v>
      </c>
      <c r="Q312" t="s">
        <v>7015</v>
      </c>
      <c r="R312" s="19">
        <f t="shared" si="19"/>
        <v>331</v>
      </c>
      <c r="S312" s="19" t="str">
        <f t="shared" si="20"/>
        <v>Kefka's Tower: Atma's Room</v>
      </c>
    </row>
    <row r="313" spans="1:19">
      <c r="A313">
        <v>0</v>
      </c>
      <c r="B313">
        <v>0</v>
      </c>
      <c r="C313">
        <v>1</v>
      </c>
      <c r="D313">
        <v>10</v>
      </c>
      <c r="E313">
        <v>0</v>
      </c>
      <c r="F313">
        <v>11</v>
      </c>
      <c r="G313">
        <v>0</v>
      </c>
      <c r="H313">
        <f t="shared" si="21"/>
        <v>311</v>
      </c>
      <c r="I313" s="19" t="str">
        <f t="shared" si="18"/>
        <v>Tzen: Collapsing House</v>
      </c>
      <c r="Q313" t="s">
        <v>7016</v>
      </c>
      <c r="R313" s="19">
        <f t="shared" si="19"/>
        <v>332</v>
      </c>
      <c r="S313" s="19" t="str">
        <f t="shared" si="20"/>
        <v>Albrook: Docks</v>
      </c>
    </row>
    <row r="314" spans="1:19">
      <c r="A314">
        <v>5</v>
      </c>
      <c r="B314">
        <v>0</v>
      </c>
      <c r="C314">
        <v>0</v>
      </c>
      <c r="D314">
        <v>10</v>
      </c>
      <c r="E314">
        <v>0</v>
      </c>
      <c r="F314">
        <v>0</v>
      </c>
      <c r="G314">
        <v>0</v>
      </c>
      <c r="H314">
        <f t="shared" si="21"/>
        <v>312</v>
      </c>
      <c r="I314" s="19" t="str">
        <f t="shared" si="18"/>
        <v>Tzen: Relic Shop</v>
      </c>
      <c r="Q314" t="s">
        <v>7017</v>
      </c>
      <c r="R314" s="19">
        <f t="shared" si="19"/>
        <v>334</v>
      </c>
      <c r="S314" s="19" t="str">
        <f t="shared" si="20"/>
        <v>Kefka's Tower: Exterior</v>
      </c>
    </row>
    <row r="315" spans="1:19">
      <c r="A315">
        <v>0</v>
      </c>
      <c r="B315">
        <v>0</v>
      </c>
      <c r="C315">
        <v>1</v>
      </c>
      <c r="D315">
        <v>32</v>
      </c>
      <c r="E315">
        <v>2</v>
      </c>
      <c r="F315">
        <v>0</v>
      </c>
      <c r="G315">
        <v>33</v>
      </c>
      <c r="H315">
        <f t="shared" si="21"/>
        <v>313</v>
      </c>
      <c r="I315" s="19" t="str">
        <f t="shared" si="18"/>
        <v>Phoenix Cave: Downstairs</v>
      </c>
      <c r="Q315" t="s">
        <v>7018</v>
      </c>
      <c r="R315" s="19">
        <f t="shared" si="19"/>
        <v>335</v>
      </c>
      <c r="S315" s="19" t="str">
        <f t="shared" si="20"/>
        <v>Kefka's Tower: Gold Dragon's Room</v>
      </c>
    </row>
    <row r="316" spans="1:19">
      <c r="A316">
        <v>0</v>
      </c>
      <c r="B316">
        <v>0</v>
      </c>
      <c r="C316">
        <v>0</v>
      </c>
      <c r="D316">
        <v>32</v>
      </c>
      <c r="E316">
        <v>2</v>
      </c>
      <c r="F316">
        <v>0</v>
      </c>
      <c r="G316">
        <v>0</v>
      </c>
      <c r="H316">
        <f t="shared" si="21"/>
        <v>314</v>
      </c>
      <c r="I316" s="19" t="str">
        <f t="shared" si="18"/>
        <v>Phoenix Cave: Downstairs (?)</v>
      </c>
      <c r="Q316" t="s">
        <v>7019</v>
      </c>
      <c r="R316" s="19">
        <f t="shared" si="19"/>
        <v>336</v>
      </c>
      <c r="S316" s="19" t="str">
        <f t="shared" si="20"/>
        <v>Kefka's Tower</v>
      </c>
    </row>
    <row r="317" spans="1:19">
      <c r="A317">
        <v>71</v>
      </c>
      <c r="B317">
        <v>0</v>
      </c>
      <c r="C317">
        <v>1</v>
      </c>
      <c r="D317">
        <v>5</v>
      </c>
      <c r="E317">
        <v>0</v>
      </c>
      <c r="F317">
        <v>0</v>
      </c>
      <c r="G317">
        <v>33</v>
      </c>
      <c r="H317">
        <f t="shared" si="21"/>
        <v>315</v>
      </c>
      <c r="I317" s="19" t="str">
        <f t="shared" si="18"/>
        <v>Phoenix Cave: Upstairs</v>
      </c>
      <c r="Q317" t="s">
        <v>7020</v>
      </c>
      <c r="R317" s="19">
        <f t="shared" si="19"/>
        <v>337</v>
      </c>
      <c r="S317" s="19" t="str">
        <f t="shared" si="20"/>
        <v>Kefka's Tower: Lower Switch Room</v>
      </c>
    </row>
    <row r="318" spans="1:19">
      <c r="A318">
        <v>0</v>
      </c>
      <c r="B318">
        <v>0</v>
      </c>
      <c r="C318">
        <v>0</v>
      </c>
      <c r="D318">
        <v>5</v>
      </c>
      <c r="E318">
        <v>2</v>
      </c>
      <c r="F318">
        <v>0</v>
      </c>
      <c r="G318">
        <v>0</v>
      </c>
      <c r="H318">
        <f t="shared" si="21"/>
        <v>316</v>
      </c>
      <c r="I318" s="19" t="str">
        <f t="shared" si="18"/>
        <v>Phoenix Cave: Upstairs (?)</v>
      </c>
      <c r="Q318" t="s">
        <v>7021</v>
      </c>
      <c r="R318" s="19">
        <f t="shared" si="19"/>
        <v>338</v>
      </c>
      <c r="S318" s="19" t="str">
        <f t="shared" si="20"/>
        <v>Kefka's Tower: Minerva Room and Tack Star Room</v>
      </c>
    </row>
    <row r="319" spans="1:19">
      <c r="A319">
        <v>0</v>
      </c>
      <c r="B319">
        <v>0</v>
      </c>
      <c r="C319">
        <v>1</v>
      </c>
      <c r="D319">
        <v>27</v>
      </c>
      <c r="E319">
        <v>2</v>
      </c>
      <c r="F319">
        <v>0</v>
      </c>
      <c r="G319">
        <v>24</v>
      </c>
      <c r="H319">
        <f t="shared" si="21"/>
        <v>317</v>
      </c>
      <c r="I319" s="19" t="str">
        <f t="shared" si="18"/>
        <v>Cyan's Dream: 3 Stooges</v>
      </c>
      <c r="Q319" t="s">
        <v>7022</v>
      </c>
      <c r="R319" s="19">
        <f t="shared" si="19"/>
        <v>339</v>
      </c>
      <c r="S319" s="19" t="str">
        <f t="shared" si="20"/>
        <v>Kefka's Tower</v>
      </c>
    </row>
    <row r="320" spans="1:19">
      <c r="A320">
        <v>0</v>
      </c>
      <c r="B320">
        <v>0</v>
      </c>
      <c r="C320">
        <v>0</v>
      </c>
      <c r="D320">
        <v>23</v>
      </c>
      <c r="E320">
        <v>0</v>
      </c>
      <c r="F320">
        <v>0</v>
      </c>
      <c r="G320">
        <v>57</v>
      </c>
      <c r="H320">
        <f t="shared" si="21"/>
        <v>318</v>
      </c>
      <c r="I320" s="19" t="str">
        <f t="shared" si="18"/>
        <v>Phoenix Cave: Entrance</v>
      </c>
      <c r="Q320" t="s">
        <v>7023</v>
      </c>
      <c r="R320" s="19">
        <f t="shared" si="19"/>
        <v>340</v>
      </c>
      <c r="S320" s="19" t="str">
        <f t="shared" si="20"/>
        <v>Thamasa: Exterior (WoB)</v>
      </c>
    </row>
    <row r="321" spans="1:19">
      <c r="A321">
        <v>0</v>
      </c>
      <c r="B321">
        <v>0</v>
      </c>
      <c r="C321">
        <v>1</v>
      </c>
      <c r="D321">
        <v>21</v>
      </c>
      <c r="E321">
        <v>0</v>
      </c>
      <c r="F321">
        <v>128</v>
      </c>
      <c r="G321">
        <v>24</v>
      </c>
      <c r="H321">
        <f t="shared" si="21"/>
        <v>319</v>
      </c>
      <c r="I321" s="19" t="str">
        <f t="shared" si="18"/>
        <v>Cyan's Dream: Cliffs</v>
      </c>
      <c r="Q321" t="s">
        <v>7024</v>
      </c>
      <c r="R321" s="19">
        <f t="shared" si="19"/>
        <v>341</v>
      </c>
      <c r="S321" s="19" t="str">
        <f t="shared" si="20"/>
        <v>Thamasa: Exterior (Kefka Attack)</v>
      </c>
    </row>
    <row r="322" spans="1:19">
      <c r="A322">
        <v>0</v>
      </c>
      <c r="B322">
        <v>0</v>
      </c>
      <c r="C322">
        <v>1</v>
      </c>
      <c r="D322">
        <v>21</v>
      </c>
      <c r="E322">
        <v>0</v>
      </c>
      <c r="F322">
        <v>128</v>
      </c>
      <c r="G322">
        <v>24</v>
      </c>
      <c r="H322">
        <f t="shared" si="21"/>
        <v>320</v>
      </c>
      <c r="I322" s="19" t="str">
        <f t="shared" si="18"/>
        <v>Cyan's Dream: Caves</v>
      </c>
      <c r="Q322" t="s">
        <v>7025</v>
      </c>
      <c r="R322" s="19">
        <f t="shared" si="19"/>
        <v>342</v>
      </c>
      <c r="S322" s="19" t="str">
        <f t="shared" si="20"/>
        <v>Thamasa: Exterior (Baram &amp; Clyde)</v>
      </c>
    </row>
    <row r="323" spans="1:19">
      <c r="A323">
        <v>0</v>
      </c>
      <c r="B323">
        <v>0</v>
      </c>
      <c r="C323">
        <v>1</v>
      </c>
      <c r="D323">
        <v>15</v>
      </c>
      <c r="E323">
        <v>0</v>
      </c>
      <c r="F323">
        <v>0</v>
      </c>
      <c r="G323">
        <v>32</v>
      </c>
      <c r="H323">
        <f t="shared" si="21"/>
        <v>321</v>
      </c>
      <c r="I323" s="19" t="str">
        <f t="shared" ref="I323:I386" si="22">VLOOKUP(H323,$R$2:$S$389,2,FALSE)</f>
        <v>Phantom Train: Third Train Car (Cyan's Dream)</v>
      </c>
      <c r="Q323" t="s">
        <v>7026</v>
      </c>
      <c r="R323" s="19">
        <f t="shared" ref="R323:R386" si="23">HEX2DEC(MID(Q323,3,4))</f>
        <v>343</v>
      </c>
      <c r="S323" s="19" t="str">
        <f t="shared" ref="S323:S386" si="24">MID(Q323,10,FIND("""",Q323,11)-10)</f>
        <v>Thamasa: Exterior (WoB, First Time)</v>
      </c>
    </row>
    <row r="324" spans="1:19">
      <c r="A324">
        <v>0</v>
      </c>
      <c r="B324">
        <v>0</v>
      </c>
      <c r="C324">
        <v>1</v>
      </c>
      <c r="D324">
        <v>15</v>
      </c>
      <c r="E324">
        <v>0</v>
      </c>
      <c r="F324">
        <v>0</v>
      </c>
      <c r="G324">
        <v>32</v>
      </c>
      <c r="H324">
        <f t="shared" ref="H324:H387" si="25">H323+1</f>
        <v>322</v>
      </c>
      <c r="I324" s="19" t="str">
        <f t="shared" si="22"/>
        <v>Phantom Train: First Train Car (Cyan's Dream)</v>
      </c>
      <c r="Q324" t="s">
        <v>7027</v>
      </c>
      <c r="R324" s="19">
        <f t="shared" si="23"/>
        <v>344</v>
      </c>
      <c r="S324" s="19" t="str">
        <f t="shared" si="24"/>
        <v>Thamasa: Exterior (WoR)</v>
      </c>
    </row>
    <row r="325" spans="1:19">
      <c r="A325">
        <v>53</v>
      </c>
      <c r="B325">
        <v>0</v>
      </c>
      <c r="C325">
        <v>0</v>
      </c>
      <c r="D325">
        <v>3</v>
      </c>
      <c r="E325">
        <v>0</v>
      </c>
      <c r="F325">
        <v>0</v>
      </c>
      <c r="G325">
        <v>0</v>
      </c>
      <c r="H325">
        <f t="shared" si="25"/>
        <v>323</v>
      </c>
      <c r="I325" s="19" t="str">
        <f t="shared" si="22"/>
        <v>Albrook: Exterior (WoB)</v>
      </c>
      <c r="Q325" t="s">
        <v>7028</v>
      </c>
      <c r="R325" s="19">
        <f t="shared" si="23"/>
        <v>345</v>
      </c>
      <c r="S325" s="19" t="str">
        <f t="shared" si="24"/>
        <v>Thamasa: Armory</v>
      </c>
    </row>
    <row r="326" spans="1:19">
      <c r="A326">
        <v>53</v>
      </c>
      <c r="B326">
        <v>0</v>
      </c>
      <c r="C326">
        <v>0</v>
      </c>
      <c r="D326">
        <v>41</v>
      </c>
      <c r="E326">
        <v>0</v>
      </c>
      <c r="F326">
        <v>0</v>
      </c>
      <c r="G326">
        <v>52</v>
      </c>
      <c r="H326">
        <f t="shared" si="25"/>
        <v>324</v>
      </c>
      <c r="I326" s="19" t="str">
        <f t="shared" si="22"/>
        <v>Albrook: Exterior (WoR)</v>
      </c>
      <c r="Q326" t="s">
        <v>7029</v>
      </c>
      <c r="R326" s="19">
        <f t="shared" si="23"/>
        <v>346</v>
      </c>
      <c r="S326" s="19" t="str">
        <f t="shared" si="24"/>
        <v>Thamasa: Inn</v>
      </c>
    </row>
    <row r="327" spans="1:19">
      <c r="A327">
        <v>1</v>
      </c>
      <c r="B327">
        <v>0</v>
      </c>
      <c r="C327">
        <v>0</v>
      </c>
      <c r="D327">
        <v>10</v>
      </c>
      <c r="E327">
        <v>0</v>
      </c>
      <c r="F327">
        <v>11</v>
      </c>
      <c r="G327">
        <v>0</v>
      </c>
      <c r="H327">
        <f t="shared" si="25"/>
        <v>325</v>
      </c>
      <c r="I327" s="19" t="str">
        <f t="shared" si="22"/>
        <v>Albrook: Inn</v>
      </c>
      <c r="Q327" t="s">
        <v>7030</v>
      </c>
      <c r="R327" s="19">
        <f t="shared" si="23"/>
        <v>347</v>
      </c>
      <c r="S327" s="19" t="str">
        <f t="shared" si="24"/>
        <v>Thamasa: Item Shop</v>
      </c>
    </row>
    <row r="328" spans="1:19">
      <c r="A328">
        <v>2</v>
      </c>
      <c r="B328">
        <v>0</v>
      </c>
      <c r="C328">
        <v>0</v>
      </c>
      <c r="D328">
        <v>10</v>
      </c>
      <c r="E328">
        <v>0</v>
      </c>
      <c r="F328">
        <v>11</v>
      </c>
      <c r="G328">
        <v>0</v>
      </c>
      <c r="H328">
        <f t="shared" si="25"/>
        <v>326</v>
      </c>
      <c r="I328" s="19" t="str">
        <f t="shared" si="22"/>
        <v>Albrook: Weapon Shop</v>
      </c>
      <c r="Q328" t="s">
        <v>7031</v>
      </c>
      <c r="R328" s="19">
        <f t="shared" si="23"/>
        <v>348</v>
      </c>
      <c r="S328" s="19" t="str">
        <f t="shared" si="24"/>
        <v>Thamasa: Elder's House</v>
      </c>
    </row>
    <row r="329" spans="1:19">
      <c r="A329">
        <v>3</v>
      </c>
      <c r="B329">
        <v>0</v>
      </c>
      <c r="C329">
        <v>0</v>
      </c>
      <c r="D329">
        <v>10</v>
      </c>
      <c r="E329">
        <v>0</v>
      </c>
      <c r="F329">
        <v>11</v>
      </c>
      <c r="G329">
        <v>0</v>
      </c>
      <c r="H329">
        <f t="shared" si="25"/>
        <v>327</v>
      </c>
      <c r="I329" s="19" t="str">
        <f t="shared" si="22"/>
        <v>Albrook: Armor Shop</v>
      </c>
      <c r="Q329" t="s">
        <v>7032</v>
      </c>
      <c r="R329" s="19">
        <f t="shared" si="23"/>
        <v>349</v>
      </c>
      <c r="S329" s="19" t="str">
        <f t="shared" si="24"/>
        <v>Thamasa: Strago &amp; Relm's House</v>
      </c>
    </row>
    <row r="330" spans="1:19">
      <c r="A330">
        <v>6</v>
      </c>
      <c r="B330">
        <v>0</v>
      </c>
      <c r="C330">
        <v>0</v>
      </c>
      <c r="D330">
        <v>10</v>
      </c>
      <c r="E330">
        <v>0</v>
      </c>
      <c r="F330">
        <v>11</v>
      </c>
      <c r="G330">
        <v>0</v>
      </c>
      <c r="H330">
        <f t="shared" si="25"/>
        <v>328</v>
      </c>
      <c r="I330" s="19" t="str">
        <f t="shared" si="22"/>
        <v>Albrook: Item Shop</v>
      </c>
      <c r="Q330" t="s">
        <v>7033</v>
      </c>
      <c r="R330" s="19">
        <f t="shared" si="23"/>
        <v>350</v>
      </c>
      <c r="S330" s="19" t="str">
        <f t="shared" si="24"/>
        <v>Thamasa: Relic Shop</v>
      </c>
    </row>
    <row r="331" spans="1:19">
      <c r="A331">
        <v>0</v>
      </c>
      <c r="B331">
        <v>1</v>
      </c>
      <c r="C331">
        <v>1</v>
      </c>
      <c r="D331">
        <v>29</v>
      </c>
      <c r="E331">
        <v>0</v>
      </c>
      <c r="F331">
        <v>16</v>
      </c>
      <c r="G331">
        <v>78</v>
      </c>
      <c r="H331">
        <f t="shared" si="25"/>
        <v>329</v>
      </c>
      <c r="I331" s="19" t="str">
        <f t="shared" si="22"/>
        <v>Kefka's Tower</v>
      </c>
      <c r="Q331" t="s">
        <v>7034</v>
      </c>
      <c r="R331" s="19">
        <f t="shared" si="23"/>
        <v>351</v>
      </c>
      <c r="S331" s="19" t="str">
        <f t="shared" si="24"/>
        <v>Thamasa: Burning Building</v>
      </c>
    </row>
    <row r="332" spans="1:19">
      <c r="A332">
        <v>0</v>
      </c>
      <c r="B332">
        <v>0</v>
      </c>
      <c r="C332">
        <v>0</v>
      </c>
      <c r="D332">
        <v>10</v>
      </c>
      <c r="E332">
        <v>0</v>
      </c>
      <c r="F332">
        <v>11</v>
      </c>
      <c r="G332">
        <v>0</v>
      </c>
      <c r="H332">
        <f t="shared" si="25"/>
        <v>330</v>
      </c>
      <c r="I332" s="19" t="str">
        <f t="shared" si="22"/>
        <v>Albrook: Cafe/Relic Shop</v>
      </c>
      <c r="Q332" t="s">
        <v>7035</v>
      </c>
      <c r="R332" s="19">
        <f t="shared" si="23"/>
        <v>352</v>
      </c>
      <c r="S332" s="19" t="str">
        <f t="shared" si="24"/>
        <v>Kefka's Tower: Tube Room</v>
      </c>
    </row>
    <row r="333" spans="1:19">
      <c r="A333">
        <v>0</v>
      </c>
      <c r="B333">
        <v>1</v>
      </c>
      <c r="C333">
        <v>1</v>
      </c>
      <c r="D333">
        <v>31</v>
      </c>
      <c r="E333">
        <v>0</v>
      </c>
      <c r="F333">
        <v>0</v>
      </c>
      <c r="G333">
        <v>78</v>
      </c>
      <c r="H333">
        <f t="shared" si="25"/>
        <v>331</v>
      </c>
      <c r="I333" s="19" t="str">
        <f t="shared" si="22"/>
        <v>Kefka's Tower: Atma's Room</v>
      </c>
      <c r="Q333" t="s">
        <v>7036</v>
      </c>
      <c r="R333" s="19">
        <f t="shared" si="23"/>
        <v>353</v>
      </c>
      <c r="S333" s="19" t="str">
        <f t="shared" si="24"/>
        <v>Cave in the Veldt</v>
      </c>
    </row>
    <row r="334" spans="1:19">
      <c r="A334">
        <v>0</v>
      </c>
      <c r="B334">
        <v>0</v>
      </c>
      <c r="C334">
        <v>0</v>
      </c>
      <c r="D334">
        <v>4</v>
      </c>
      <c r="E334">
        <v>0</v>
      </c>
      <c r="F334">
        <v>8</v>
      </c>
      <c r="G334">
        <v>0</v>
      </c>
      <c r="H334">
        <f t="shared" si="25"/>
        <v>332</v>
      </c>
      <c r="I334" s="19" t="str">
        <f t="shared" si="22"/>
        <v>Albrook: Docks</v>
      </c>
      <c r="Q334" t="s">
        <v>7037</v>
      </c>
      <c r="R334" s="19">
        <f t="shared" si="23"/>
        <v>354</v>
      </c>
      <c r="S334" s="19" t="str">
        <f t="shared" si="24"/>
        <v>Kefka's Tower: Goddess/Skull Dragon Rooms</v>
      </c>
    </row>
    <row r="335" spans="1:19">
      <c r="A335">
        <v>0</v>
      </c>
      <c r="B335">
        <v>0</v>
      </c>
      <c r="C335">
        <v>1</v>
      </c>
      <c r="D335">
        <v>24</v>
      </c>
      <c r="E335">
        <v>0</v>
      </c>
      <c r="F335">
        <v>14</v>
      </c>
      <c r="G335">
        <v>78</v>
      </c>
      <c r="H335">
        <f t="shared" si="25"/>
        <v>333</v>
      </c>
      <c r="I335" s="19" t="e">
        <f t="shared" si="22"/>
        <v>#N/A</v>
      </c>
      <c r="Q335" t="s">
        <v>7038</v>
      </c>
      <c r="R335" s="19">
        <f t="shared" si="23"/>
        <v>355</v>
      </c>
      <c r="S335" s="19" t="str">
        <f t="shared" si="24"/>
        <v>Kefka's Tower: Doom/Upper Switch Rooms</v>
      </c>
    </row>
    <row r="336" spans="1:19">
      <c r="A336">
        <v>0</v>
      </c>
      <c r="B336">
        <v>1</v>
      </c>
      <c r="C336">
        <v>1</v>
      </c>
      <c r="D336">
        <v>34</v>
      </c>
      <c r="E336">
        <v>9</v>
      </c>
      <c r="F336">
        <v>18</v>
      </c>
      <c r="G336">
        <v>78</v>
      </c>
      <c r="H336">
        <f t="shared" si="25"/>
        <v>334</v>
      </c>
      <c r="I336" s="19" t="str">
        <f t="shared" si="22"/>
        <v>Kefka's Tower: Exterior</v>
      </c>
      <c r="Q336" t="s">
        <v>7039</v>
      </c>
      <c r="R336" s="19">
        <f t="shared" si="23"/>
        <v>356</v>
      </c>
      <c r="S336" s="19" t="str">
        <f t="shared" si="24"/>
        <v>Kefka's Tower: Top</v>
      </c>
    </row>
    <row r="337" spans="1:19">
      <c r="A337">
        <v>0</v>
      </c>
      <c r="B337">
        <v>1</v>
      </c>
      <c r="C337">
        <v>1</v>
      </c>
      <c r="D337">
        <v>31</v>
      </c>
      <c r="E337">
        <v>0</v>
      </c>
      <c r="F337">
        <v>14</v>
      </c>
      <c r="G337">
        <v>78</v>
      </c>
      <c r="H337">
        <f t="shared" si="25"/>
        <v>335</v>
      </c>
      <c r="I337" s="19" t="str">
        <f t="shared" si="22"/>
        <v>Kefka's Tower: Gold Dragon's Room</v>
      </c>
      <c r="Q337" t="s">
        <v>7040</v>
      </c>
      <c r="R337" s="19">
        <f t="shared" si="23"/>
        <v>357</v>
      </c>
      <c r="S337" s="19" t="str">
        <f t="shared" si="24"/>
        <v>Kefka's Tower: Top</v>
      </c>
    </row>
    <row r="338" spans="1:19">
      <c r="A338">
        <v>0</v>
      </c>
      <c r="B338">
        <v>0</v>
      </c>
      <c r="C338">
        <v>0</v>
      </c>
      <c r="D338">
        <v>34</v>
      </c>
      <c r="E338">
        <v>0</v>
      </c>
      <c r="F338">
        <v>18</v>
      </c>
      <c r="G338">
        <v>77</v>
      </c>
      <c r="H338">
        <f t="shared" si="25"/>
        <v>336</v>
      </c>
      <c r="I338" s="19" t="str">
        <f t="shared" si="22"/>
        <v>Kefka's Tower</v>
      </c>
      <c r="Q338" t="s">
        <v>7041</v>
      </c>
      <c r="R338" s="19">
        <f t="shared" si="23"/>
        <v>358</v>
      </c>
      <c r="S338" s="19" t="str">
        <f t="shared" si="24"/>
        <v>Floating Island: Save Point</v>
      </c>
    </row>
    <row r="339" spans="1:19">
      <c r="A339">
        <v>0</v>
      </c>
      <c r="B339">
        <v>1</v>
      </c>
      <c r="C339">
        <v>0</v>
      </c>
      <c r="D339">
        <v>29</v>
      </c>
      <c r="E339">
        <v>0</v>
      </c>
      <c r="F339">
        <v>0</v>
      </c>
      <c r="G339">
        <v>78</v>
      </c>
      <c r="H339">
        <f t="shared" si="25"/>
        <v>337</v>
      </c>
      <c r="I339" s="19" t="str">
        <f t="shared" si="22"/>
        <v>Kefka's Tower: Lower Switch Room</v>
      </c>
      <c r="Q339" t="s">
        <v>7042</v>
      </c>
      <c r="R339" s="19">
        <f t="shared" si="23"/>
        <v>359</v>
      </c>
      <c r="S339" s="19" t="str">
        <f t="shared" si="24"/>
        <v>Fanatics' Tower: 2nd Level</v>
      </c>
    </row>
    <row r="340" spans="1:19">
      <c r="A340">
        <v>0</v>
      </c>
      <c r="B340">
        <v>1</v>
      </c>
      <c r="C340">
        <v>1</v>
      </c>
      <c r="D340">
        <v>34</v>
      </c>
      <c r="E340">
        <v>9</v>
      </c>
      <c r="F340">
        <v>18</v>
      </c>
      <c r="G340">
        <v>78</v>
      </c>
      <c r="H340">
        <f t="shared" si="25"/>
        <v>338</v>
      </c>
      <c r="I340" s="19" t="str">
        <f t="shared" si="22"/>
        <v>Kefka's Tower: Minerva Room and Tack Star Room</v>
      </c>
      <c r="Q340" t="s">
        <v>7043</v>
      </c>
      <c r="R340" s="19">
        <f t="shared" si="23"/>
        <v>360</v>
      </c>
      <c r="S340" s="19" t="str">
        <f t="shared" si="24"/>
        <v>Fanatics' Tower: 3rd Level</v>
      </c>
    </row>
    <row r="341" spans="1:19">
      <c r="A341">
        <v>0</v>
      </c>
      <c r="B341">
        <v>1</v>
      </c>
      <c r="C341">
        <v>1</v>
      </c>
      <c r="D341">
        <v>34</v>
      </c>
      <c r="E341">
        <v>9</v>
      </c>
      <c r="F341">
        <v>18</v>
      </c>
      <c r="G341">
        <v>78</v>
      </c>
      <c r="H341">
        <f t="shared" si="25"/>
        <v>339</v>
      </c>
      <c r="I341" s="19" t="str">
        <f t="shared" si="22"/>
        <v>Kefka's Tower</v>
      </c>
      <c r="Q341" t="s">
        <v>7044</v>
      </c>
      <c r="R341" s="19">
        <f t="shared" si="23"/>
        <v>361</v>
      </c>
      <c r="S341" s="19" t="str">
        <f t="shared" si="24"/>
        <v>Fanatics' Tower: 4th Level</v>
      </c>
    </row>
    <row r="342" spans="1:19">
      <c r="A342">
        <v>56</v>
      </c>
      <c r="B342">
        <v>0</v>
      </c>
      <c r="C342">
        <v>0</v>
      </c>
      <c r="D342">
        <v>1</v>
      </c>
      <c r="E342">
        <v>0</v>
      </c>
      <c r="F342">
        <v>0</v>
      </c>
      <c r="G342">
        <v>0</v>
      </c>
      <c r="H342">
        <f t="shared" si="25"/>
        <v>340</v>
      </c>
      <c r="I342" s="19" t="str">
        <f t="shared" si="22"/>
        <v>Thamasa: Exterior (WoB)</v>
      </c>
      <c r="Q342" t="s">
        <v>7045</v>
      </c>
      <c r="R342" s="19">
        <f t="shared" si="23"/>
        <v>362</v>
      </c>
      <c r="S342" s="19" t="str">
        <f t="shared" si="24"/>
        <v>Fanatics' Tower: Bottom</v>
      </c>
    </row>
    <row r="343" spans="1:19">
      <c r="A343">
        <v>56</v>
      </c>
      <c r="B343">
        <v>0</v>
      </c>
      <c r="C343">
        <v>0</v>
      </c>
      <c r="D343">
        <v>1</v>
      </c>
      <c r="E343">
        <v>0</v>
      </c>
      <c r="F343">
        <v>0</v>
      </c>
      <c r="G343">
        <v>0</v>
      </c>
      <c r="H343">
        <f t="shared" si="25"/>
        <v>341</v>
      </c>
      <c r="I343" s="19" t="str">
        <f t="shared" si="22"/>
        <v>Thamasa: Exterior (Kefka Attack)</v>
      </c>
      <c r="Q343" t="s">
        <v>7046</v>
      </c>
      <c r="R343" s="19">
        <f t="shared" si="23"/>
        <v>363</v>
      </c>
      <c r="S343" s="19" t="str">
        <f t="shared" si="24"/>
        <v>Fanatics' Tower: 1st Level</v>
      </c>
    </row>
    <row r="344" spans="1:19">
      <c r="A344">
        <v>56</v>
      </c>
      <c r="B344">
        <v>0</v>
      </c>
      <c r="C344">
        <v>0</v>
      </c>
      <c r="D344">
        <v>1</v>
      </c>
      <c r="E344">
        <v>0</v>
      </c>
      <c r="F344">
        <v>0</v>
      </c>
      <c r="G344">
        <v>0</v>
      </c>
      <c r="H344">
        <f t="shared" si="25"/>
        <v>342</v>
      </c>
      <c r="I344" s="19" t="str">
        <f t="shared" si="22"/>
        <v>Thamasa: Exterior (Baram &amp; Clyde)</v>
      </c>
      <c r="Q344" t="s">
        <v>7047</v>
      </c>
      <c r="R344" s="19">
        <f t="shared" si="23"/>
        <v>364</v>
      </c>
      <c r="S344" s="19" t="str">
        <f t="shared" si="24"/>
        <v>Fanatics' Tower: Top</v>
      </c>
    </row>
    <row r="345" spans="1:19">
      <c r="A345">
        <v>56</v>
      </c>
      <c r="B345">
        <v>0</v>
      </c>
      <c r="C345">
        <v>0</v>
      </c>
      <c r="D345">
        <v>38</v>
      </c>
      <c r="E345">
        <v>0</v>
      </c>
      <c r="F345">
        <v>71</v>
      </c>
      <c r="G345">
        <v>0</v>
      </c>
      <c r="H345">
        <f t="shared" si="25"/>
        <v>343</v>
      </c>
      <c r="I345" s="19" t="str">
        <f t="shared" si="22"/>
        <v>Thamasa: Exterior (WoB, First Time)</v>
      </c>
      <c r="Q345" t="s">
        <v>7048</v>
      </c>
      <c r="R345" s="19">
        <f t="shared" si="23"/>
        <v>365</v>
      </c>
      <c r="S345" s="19" t="str">
        <f t="shared" si="24"/>
        <v>Fanatics' Tower: 1st Treasure Room</v>
      </c>
    </row>
    <row r="346" spans="1:19">
      <c r="A346">
        <v>56</v>
      </c>
      <c r="B346">
        <v>0</v>
      </c>
      <c r="C346">
        <v>0</v>
      </c>
      <c r="D346">
        <v>22</v>
      </c>
      <c r="E346">
        <v>0</v>
      </c>
      <c r="F346">
        <v>0</v>
      </c>
      <c r="G346">
        <v>8</v>
      </c>
      <c r="H346">
        <f t="shared" si="25"/>
        <v>344</v>
      </c>
      <c r="I346" s="19" t="str">
        <f t="shared" si="22"/>
        <v>Thamasa: Exterior (WoR)</v>
      </c>
      <c r="Q346" t="s">
        <v>7049</v>
      </c>
      <c r="R346" s="19">
        <f t="shared" si="23"/>
        <v>366</v>
      </c>
      <c r="S346" s="19" t="str">
        <f t="shared" si="24"/>
        <v>Fanatics' Tower: Top Treasure Room</v>
      </c>
    </row>
    <row r="347" spans="1:19">
      <c r="A347">
        <v>4</v>
      </c>
      <c r="B347">
        <v>0</v>
      </c>
      <c r="C347">
        <v>0</v>
      </c>
      <c r="D347">
        <v>36</v>
      </c>
      <c r="E347">
        <v>0</v>
      </c>
      <c r="F347">
        <v>0</v>
      </c>
      <c r="G347">
        <v>0</v>
      </c>
      <c r="H347">
        <f t="shared" si="25"/>
        <v>345</v>
      </c>
      <c r="I347" s="19" t="str">
        <f t="shared" si="22"/>
        <v>Thamasa: Armory</v>
      </c>
      <c r="Q347" t="s">
        <v>7050</v>
      </c>
      <c r="R347" s="19">
        <f t="shared" si="23"/>
        <v>367</v>
      </c>
      <c r="S347" s="19" t="str">
        <f t="shared" si="24"/>
        <v>Fanatics' Tower: 2nd Treasure Room</v>
      </c>
    </row>
    <row r="348" spans="1:19">
      <c r="A348">
        <v>1</v>
      </c>
      <c r="B348">
        <v>0</v>
      </c>
      <c r="C348">
        <v>0</v>
      </c>
      <c r="D348">
        <v>36</v>
      </c>
      <c r="E348">
        <v>0</v>
      </c>
      <c r="F348">
        <v>0</v>
      </c>
      <c r="G348">
        <v>0</v>
      </c>
      <c r="H348">
        <f t="shared" si="25"/>
        <v>346</v>
      </c>
      <c r="I348" s="19" t="str">
        <f t="shared" si="22"/>
        <v>Thamasa: Inn</v>
      </c>
      <c r="Q348" t="s">
        <v>7051</v>
      </c>
      <c r="R348" s="19">
        <f t="shared" si="23"/>
        <v>368</v>
      </c>
      <c r="S348" s="19" t="str">
        <f t="shared" si="24"/>
        <v>Fanatics' Tower: 3rd Treasure Room</v>
      </c>
    </row>
    <row r="349" spans="1:19">
      <c r="A349">
        <v>6</v>
      </c>
      <c r="B349">
        <v>0</v>
      </c>
      <c r="C349">
        <v>0</v>
      </c>
      <c r="D349">
        <v>36</v>
      </c>
      <c r="E349">
        <v>0</v>
      </c>
      <c r="F349">
        <v>0</v>
      </c>
      <c r="G349">
        <v>0</v>
      </c>
      <c r="H349">
        <f t="shared" si="25"/>
        <v>347</v>
      </c>
      <c r="I349" s="19" t="str">
        <f t="shared" si="22"/>
        <v>Thamasa: Item Shop</v>
      </c>
      <c r="Q349" t="s">
        <v>7052</v>
      </c>
      <c r="R349" s="19">
        <f t="shared" si="23"/>
        <v>369</v>
      </c>
      <c r="S349" s="19" t="str">
        <f t="shared" si="24"/>
        <v>Fanatics' Tower: 4th Treasure Room</v>
      </c>
    </row>
    <row r="350" spans="1:19">
      <c r="A350">
        <v>27</v>
      </c>
      <c r="B350">
        <v>0</v>
      </c>
      <c r="C350">
        <v>0</v>
      </c>
      <c r="D350">
        <v>36</v>
      </c>
      <c r="E350">
        <v>0</v>
      </c>
      <c r="F350">
        <v>11</v>
      </c>
      <c r="G350">
        <v>0</v>
      </c>
      <c r="H350">
        <f t="shared" si="25"/>
        <v>348</v>
      </c>
      <c r="I350" s="19" t="str">
        <f t="shared" si="22"/>
        <v>Thamasa: Elder's House</v>
      </c>
      <c r="Q350" t="s">
        <v>7053</v>
      </c>
      <c r="R350" s="19">
        <f t="shared" si="23"/>
        <v>370</v>
      </c>
      <c r="S350" s="19" t="str">
        <f t="shared" si="24"/>
        <v>Fanatics' Tower: Secret Treasure Room</v>
      </c>
    </row>
    <row r="351" spans="1:19">
      <c r="A351">
        <v>0</v>
      </c>
      <c r="B351">
        <v>0</v>
      </c>
      <c r="C351">
        <v>0</v>
      </c>
      <c r="D351">
        <v>36</v>
      </c>
      <c r="E351">
        <v>0</v>
      </c>
      <c r="F351">
        <v>0</v>
      </c>
      <c r="G351">
        <v>0</v>
      </c>
      <c r="H351">
        <f t="shared" si="25"/>
        <v>349</v>
      </c>
      <c r="I351" s="19" t="str">
        <f t="shared" si="22"/>
        <v>Thamasa: Strago &amp; Relm's House</v>
      </c>
      <c r="Q351" t="s">
        <v>7054</v>
      </c>
      <c r="R351" s="19">
        <f t="shared" si="23"/>
        <v>371</v>
      </c>
      <c r="S351" s="19" t="str">
        <f t="shared" si="24"/>
        <v>Esper Mountain: Statue Cave</v>
      </c>
    </row>
    <row r="352" spans="1:19">
      <c r="A352">
        <v>5</v>
      </c>
      <c r="B352">
        <v>0</v>
      </c>
      <c r="C352">
        <v>0</v>
      </c>
      <c r="D352">
        <v>36</v>
      </c>
      <c r="E352">
        <v>0</v>
      </c>
      <c r="F352">
        <v>11</v>
      </c>
      <c r="G352">
        <v>0</v>
      </c>
      <c r="H352">
        <f t="shared" si="25"/>
        <v>350</v>
      </c>
      <c r="I352" s="19" t="str">
        <f t="shared" si="22"/>
        <v>Thamasa: Relic Shop</v>
      </c>
      <c r="Q352" t="s">
        <v>7055</v>
      </c>
      <c r="R352" s="19">
        <f t="shared" si="23"/>
        <v>372</v>
      </c>
      <c r="S352" s="19" t="str">
        <f t="shared" si="24"/>
        <v>Esper Mountain: Exterior A</v>
      </c>
    </row>
    <row r="353" spans="1:19">
      <c r="A353">
        <v>0</v>
      </c>
      <c r="B353">
        <v>0</v>
      </c>
      <c r="C353">
        <v>0</v>
      </c>
      <c r="D353">
        <v>35</v>
      </c>
      <c r="E353">
        <v>0</v>
      </c>
      <c r="F353">
        <v>0</v>
      </c>
      <c r="G353">
        <v>74</v>
      </c>
      <c r="H353">
        <f t="shared" si="25"/>
        <v>351</v>
      </c>
      <c r="I353" s="19" t="str">
        <f t="shared" si="22"/>
        <v>Thamasa: Burning Building</v>
      </c>
      <c r="Q353" t="s">
        <v>7056</v>
      </c>
      <c r="R353" s="19">
        <f t="shared" si="23"/>
        <v>373</v>
      </c>
      <c r="S353" s="19" t="str">
        <f t="shared" si="24"/>
        <v>Esper Mountain: Exterior B</v>
      </c>
    </row>
    <row r="354" spans="1:19">
      <c r="A354">
        <v>0</v>
      </c>
      <c r="B354">
        <v>1</v>
      </c>
      <c r="C354">
        <v>1</v>
      </c>
      <c r="D354">
        <v>24</v>
      </c>
      <c r="E354">
        <v>0</v>
      </c>
      <c r="F354">
        <v>14</v>
      </c>
      <c r="G354">
        <v>78</v>
      </c>
      <c r="H354">
        <f t="shared" si="25"/>
        <v>352</v>
      </c>
      <c r="I354" s="19" t="str">
        <f t="shared" si="22"/>
        <v>Kefka's Tower: Tube Room</v>
      </c>
      <c r="Q354" t="s">
        <v>7057</v>
      </c>
      <c r="R354" s="19">
        <f t="shared" si="23"/>
        <v>374</v>
      </c>
      <c r="S354" s="19" t="str">
        <f t="shared" si="24"/>
        <v>Esper Mountain: Exterior C</v>
      </c>
    </row>
    <row r="355" spans="1:19">
      <c r="A355">
        <v>72</v>
      </c>
      <c r="B355">
        <v>1</v>
      </c>
      <c r="C355">
        <v>1</v>
      </c>
      <c r="D355">
        <v>5</v>
      </c>
      <c r="E355">
        <v>0</v>
      </c>
      <c r="F355">
        <v>128</v>
      </c>
      <c r="G355">
        <v>24</v>
      </c>
      <c r="H355">
        <f t="shared" si="25"/>
        <v>353</v>
      </c>
      <c r="I355" s="19" t="str">
        <f t="shared" si="22"/>
        <v>Cave in the Veldt</v>
      </c>
      <c r="Q355" t="s">
        <v>7058</v>
      </c>
      <c r="R355" s="19">
        <f t="shared" si="23"/>
        <v>375</v>
      </c>
      <c r="S355" s="19" t="str">
        <f t="shared" si="24"/>
        <v>Esper Mountain: Caves</v>
      </c>
    </row>
    <row r="356" spans="1:19">
      <c r="A356">
        <v>0</v>
      </c>
      <c r="B356">
        <v>1</v>
      </c>
      <c r="C356">
        <v>1</v>
      </c>
      <c r="D356">
        <v>31</v>
      </c>
      <c r="E356">
        <v>0</v>
      </c>
      <c r="F356">
        <v>14</v>
      </c>
      <c r="G356">
        <v>78</v>
      </c>
      <c r="H356">
        <f t="shared" si="25"/>
        <v>354</v>
      </c>
      <c r="I356" s="19" t="str">
        <f t="shared" si="22"/>
        <v>Kefka's Tower: Goddess/Skull Dragon Rooms</v>
      </c>
      <c r="Q356" t="s">
        <v>7059</v>
      </c>
      <c r="R356" s="19">
        <f t="shared" si="23"/>
        <v>376</v>
      </c>
      <c r="S356" s="19" t="str">
        <f t="shared" si="24"/>
        <v>Floating Island: Exterior (Start of Collapse)</v>
      </c>
    </row>
    <row r="357" spans="1:19">
      <c r="A357">
        <v>0</v>
      </c>
      <c r="B357">
        <v>1</v>
      </c>
      <c r="C357">
        <v>1</v>
      </c>
      <c r="D357">
        <v>24</v>
      </c>
      <c r="E357">
        <v>0</v>
      </c>
      <c r="F357">
        <v>0</v>
      </c>
      <c r="G357">
        <v>78</v>
      </c>
      <c r="H357">
        <f t="shared" si="25"/>
        <v>355</v>
      </c>
      <c r="I357" s="19" t="str">
        <f t="shared" si="22"/>
        <v>Kefka's Tower: Doom/Upper Switch Rooms</v>
      </c>
      <c r="Q357" t="s">
        <v>7060</v>
      </c>
      <c r="R357" s="19">
        <f t="shared" si="23"/>
        <v>377</v>
      </c>
      <c r="S357" s="19" t="str">
        <f t="shared" si="24"/>
        <v>Imperial Base: Exterior</v>
      </c>
    </row>
    <row r="358" spans="1:19">
      <c r="A358">
        <v>0</v>
      </c>
      <c r="B358">
        <v>0</v>
      </c>
      <c r="C358">
        <v>0</v>
      </c>
      <c r="D358">
        <v>43</v>
      </c>
      <c r="E358">
        <v>0</v>
      </c>
      <c r="F358">
        <v>0</v>
      </c>
      <c r="G358">
        <v>77</v>
      </c>
      <c r="H358">
        <f t="shared" si="25"/>
        <v>356</v>
      </c>
      <c r="I358" s="19" t="str">
        <f t="shared" si="22"/>
        <v>Kefka's Tower: Top</v>
      </c>
      <c r="Q358" t="s">
        <v>7061</v>
      </c>
      <c r="R358" s="19">
        <f t="shared" si="23"/>
        <v>378</v>
      </c>
      <c r="S358" s="19" t="str">
        <f t="shared" si="24"/>
        <v>Imperial Base: Interior</v>
      </c>
    </row>
    <row r="359" spans="1:19">
      <c r="A359">
        <v>0</v>
      </c>
      <c r="B359">
        <v>0</v>
      </c>
      <c r="C359">
        <v>0</v>
      </c>
      <c r="D359">
        <v>34</v>
      </c>
      <c r="E359">
        <v>0</v>
      </c>
      <c r="F359">
        <v>64</v>
      </c>
      <c r="G359">
        <v>77</v>
      </c>
      <c r="H359">
        <f t="shared" si="25"/>
        <v>357</v>
      </c>
      <c r="I359" s="19" t="str">
        <f t="shared" si="22"/>
        <v>Kefka's Tower: Top</v>
      </c>
      <c r="Q359" t="s">
        <v>7062</v>
      </c>
      <c r="R359" s="19">
        <f t="shared" si="23"/>
        <v>379</v>
      </c>
      <c r="S359" s="19" t="str">
        <f t="shared" si="24"/>
        <v>Imperial Base: Unused</v>
      </c>
    </row>
    <row r="360" spans="1:19">
      <c r="A360">
        <v>0</v>
      </c>
      <c r="B360">
        <v>0</v>
      </c>
      <c r="C360">
        <v>0</v>
      </c>
      <c r="D360">
        <v>5</v>
      </c>
      <c r="E360">
        <v>0</v>
      </c>
      <c r="F360">
        <v>0</v>
      </c>
      <c r="G360">
        <v>75</v>
      </c>
      <c r="H360">
        <f t="shared" si="25"/>
        <v>358</v>
      </c>
      <c r="I360" s="19" t="str">
        <f t="shared" si="22"/>
        <v>Floating Island: Save Point</v>
      </c>
      <c r="Q360" t="s">
        <v>7063</v>
      </c>
      <c r="R360" s="19">
        <f t="shared" si="23"/>
        <v>380</v>
      </c>
      <c r="S360" s="19" t="str">
        <f t="shared" si="24"/>
        <v>Floating Island: Parallax Only</v>
      </c>
    </row>
    <row r="361" spans="1:19">
      <c r="A361">
        <v>0</v>
      </c>
      <c r="B361">
        <v>0</v>
      </c>
      <c r="C361">
        <v>1</v>
      </c>
      <c r="D361">
        <v>42</v>
      </c>
      <c r="E361">
        <v>0</v>
      </c>
      <c r="F361">
        <v>0</v>
      </c>
      <c r="G361">
        <v>77</v>
      </c>
      <c r="H361">
        <f t="shared" si="25"/>
        <v>359</v>
      </c>
      <c r="I361" s="19" t="str">
        <f t="shared" si="22"/>
        <v>Fanatics' Tower: 2nd Level</v>
      </c>
      <c r="Q361" t="s">
        <v>7064</v>
      </c>
      <c r="R361" s="19">
        <f t="shared" si="23"/>
        <v>382</v>
      </c>
      <c r="S361" s="19" t="str">
        <f t="shared" si="24"/>
        <v>Cave to the Sealed Gate: 1st Cave</v>
      </c>
    </row>
    <row r="362" spans="1:19">
      <c r="A362">
        <v>0</v>
      </c>
      <c r="B362">
        <v>0</v>
      </c>
      <c r="C362">
        <v>1</v>
      </c>
      <c r="D362">
        <v>42</v>
      </c>
      <c r="E362">
        <v>0</v>
      </c>
      <c r="F362">
        <v>0</v>
      </c>
      <c r="G362">
        <v>77</v>
      </c>
      <c r="H362">
        <f t="shared" si="25"/>
        <v>360</v>
      </c>
      <c r="I362" s="19" t="str">
        <f t="shared" si="22"/>
        <v>Fanatics' Tower: 3rd Level</v>
      </c>
      <c r="Q362" t="s">
        <v>7065</v>
      </c>
      <c r="R362" s="19">
        <f t="shared" si="23"/>
        <v>383</v>
      </c>
      <c r="S362" s="19" t="str">
        <f t="shared" si="24"/>
        <v>Cave to the Sealed Gate: 2nd Cave</v>
      </c>
    </row>
    <row r="363" spans="1:19">
      <c r="A363">
        <v>0</v>
      </c>
      <c r="B363">
        <v>0</v>
      </c>
      <c r="C363">
        <v>1</v>
      </c>
      <c r="D363">
        <v>42</v>
      </c>
      <c r="E363">
        <v>0</v>
      </c>
      <c r="F363">
        <v>0</v>
      </c>
      <c r="G363">
        <v>77</v>
      </c>
      <c r="H363">
        <f t="shared" si="25"/>
        <v>361</v>
      </c>
      <c r="I363" s="19" t="str">
        <f t="shared" si="22"/>
        <v>Fanatics' Tower: 4th Level</v>
      </c>
      <c r="Q363" t="s">
        <v>7066</v>
      </c>
      <c r="R363" s="19">
        <f t="shared" si="23"/>
        <v>384</v>
      </c>
      <c r="S363" s="19" t="str">
        <f t="shared" si="24"/>
        <v>Cave to the Sealed Gate: Other Caves</v>
      </c>
    </row>
    <row r="364" spans="1:19">
      <c r="A364">
        <v>0</v>
      </c>
      <c r="B364">
        <v>0</v>
      </c>
      <c r="C364">
        <v>0</v>
      </c>
      <c r="D364">
        <v>42</v>
      </c>
      <c r="E364">
        <v>0</v>
      </c>
      <c r="F364">
        <v>0</v>
      </c>
      <c r="G364">
        <v>77</v>
      </c>
      <c r="H364">
        <f t="shared" si="25"/>
        <v>362</v>
      </c>
      <c r="I364" s="19" t="str">
        <f t="shared" si="22"/>
        <v>Fanatics' Tower: Bottom</v>
      </c>
      <c r="Q364" t="s">
        <v>7067</v>
      </c>
      <c r="R364" s="19">
        <f t="shared" si="23"/>
        <v>385</v>
      </c>
      <c r="S364" s="19" t="str">
        <f t="shared" si="24"/>
        <v>Cave to the Sealed Gate: Lava Puzzle</v>
      </c>
    </row>
    <row r="365" spans="1:19">
      <c r="A365">
        <v>0</v>
      </c>
      <c r="B365">
        <v>0</v>
      </c>
      <c r="C365">
        <v>1</v>
      </c>
      <c r="D365">
        <v>42</v>
      </c>
      <c r="E365">
        <v>0</v>
      </c>
      <c r="F365">
        <v>0</v>
      </c>
      <c r="G365">
        <v>77</v>
      </c>
      <c r="H365">
        <f t="shared" si="25"/>
        <v>363</v>
      </c>
      <c r="I365" s="19" t="str">
        <f t="shared" si="22"/>
        <v>Fanatics' Tower: 1st Level</v>
      </c>
      <c r="Q365" t="s">
        <v>7068</v>
      </c>
      <c r="R365" s="19">
        <f t="shared" si="23"/>
        <v>386</v>
      </c>
      <c r="S365" s="19" t="str">
        <f t="shared" si="24"/>
        <v>Cave to the Sealed Gate: Save Point</v>
      </c>
    </row>
    <row r="366" spans="1:19">
      <c r="A366">
        <v>0</v>
      </c>
      <c r="B366">
        <v>0</v>
      </c>
      <c r="C366">
        <v>1</v>
      </c>
      <c r="D366">
        <v>42</v>
      </c>
      <c r="E366">
        <v>0</v>
      </c>
      <c r="F366">
        <v>0</v>
      </c>
      <c r="G366">
        <v>77</v>
      </c>
      <c r="H366">
        <f t="shared" si="25"/>
        <v>364</v>
      </c>
      <c r="I366" s="19" t="str">
        <f t="shared" si="22"/>
        <v>Fanatics' Tower: Top</v>
      </c>
      <c r="Q366" t="s">
        <v>7069</v>
      </c>
      <c r="R366" s="19">
        <f t="shared" si="23"/>
        <v>387</v>
      </c>
      <c r="S366" s="19" t="str">
        <f t="shared" si="24"/>
        <v>Cave to the Sealed Gate (Unused)</v>
      </c>
    </row>
    <row r="367" spans="1:19">
      <c r="A367">
        <v>0</v>
      </c>
      <c r="B367">
        <v>0</v>
      </c>
      <c r="C367">
        <v>1</v>
      </c>
      <c r="D367">
        <v>20</v>
      </c>
      <c r="E367">
        <v>0</v>
      </c>
      <c r="F367">
        <v>11</v>
      </c>
      <c r="G367">
        <v>77</v>
      </c>
      <c r="H367">
        <f t="shared" si="25"/>
        <v>365</v>
      </c>
      <c r="I367" s="19" t="str">
        <f t="shared" si="22"/>
        <v>Fanatics' Tower: 1st Treasure Room</v>
      </c>
      <c r="Q367" t="s">
        <v>7070</v>
      </c>
      <c r="R367" s="19">
        <f t="shared" si="23"/>
        <v>388</v>
      </c>
      <c r="S367" s="19" t="str">
        <f t="shared" si="24"/>
        <v>Cave to the Sealed Gate (Unused)</v>
      </c>
    </row>
    <row r="368" spans="1:19">
      <c r="A368">
        <v>0</v>
      </c>
      <c r="B368">
        <v>0</v>
      </c>
      <c r="C368">
        <v>1</v>
      </c>
      <c r="D368">
        <v>20</v>
      </c>
      <c r="E368">
        <v>0</v>
      </c>
      <c r="F368">
        <v>11</v>
      </c>
      <c r="G368">
        <v>77</v>
      </c>
      <c r="H368">
        <f t="shared" si="25"/>
        <v>366</v>
      </c>
      <c r="I368" s="19" t="str">
        <f t="shared" si="22"/>
        <v>Fanatics' Tower: Top Treasure Room</v>
      </c>
      <c r="Q368" t="s">
        <v>7071</v>
      </c>
      <c r="R368" s="19">
        <f t="shared" si="23"/>
        <v>391</v>
      </c>
      <c r="S368" s="19" t="str">
        <f t="shared" si="24"/>
        <v>Cave to the Sealed Gate: Gate</v>
      </c>
    </row>
    <row r="369" spans="1:19">
      <c r="A369">
        <v>0</v>
      </c>
      <c r="B369">
        <v>0</v>
      </c>
      <c r="C369">
        <v>1</v>
      </c>
      <c r="D369">
        <v>20</v>
      </c>
      <c r="E369">
        <v>0</v>
      </c>
      <c r="F369">
        <v>11</v>
      </c>
      <c r="G369">
        <v>77</v>
      </c>
      <c r="H369">
        <f t="shared" si="25"/>
        <v>367</v>
      </c>
      <c r="I369" s="19" t="str">
        <f t="shared" si="22"/>
        <v>Fanatics' Tower: 2nd Treasure Room</v>
      </c>
      <c r="Q369" t="s">
        <v>7072</v>
      </c>
      <c r="R369" s="19">
        <f t="shared" si="23"/>
        <v>392</v>
      </c>
      <c r="S369" s="19" t="str">
        <f t="shared" si="24"/>
        <v>Jidoor: Exterior (Floating Island Shadow)</v>
      </c>
    </row>
    <row r="370" spans="1:19">
      <c r="A370">
        <v>0</v>
      </c>
      <c r="B370">
        <v>0</v>
      </c>
      <c r="C370">
        <v>1</v>
      </c>
      <c r="D370">
        <v>20</v>
      </c>
      <c r="E370">
        <v>0</v>
      </c>
      <c r="F370">
        <v>11</v>
      </c>
      <c r="G370">
        <v>77</v>
      </c>
      <c r="H370">
        <f t="shared" si="25"/>
        <v>368</v>
      </c>
      <c r="I370" s="19" t="str">
        <f t="shared" si="22"/>
        <v>Fanatics' Tower: 3rd Treasure Room</v>
      </c>
      <c r="Q370" t="s">
        <v>7073</v>
      </c>
      <c r="R370" s="19">
        <f t="shared" si="23"/>
        <v>393</v>
      </c>
      <c r="S370" s="19" t="str">
        <f t="shared" si="24"/>
        <v>Floating Island: Exterior (Collapsing)</v>
      </c>
    </row>
    <row r="371" spans="1:19">
      <c r="A371">
        <v>0</v>
      </c>
      <c r="B371">
        <v>0</v>
      </c>
      <c r="C371">
        <v>1</v>
      </c>
      <c r="D371">
        <v>20</v>
      </c>
      <c r="E371">
        <v>0</v>
      </c>
      <c r="F371">
        <v>11</v>
      </c>
      <c r="G371">
        <v>77</v>
      </c>
      <c r="H371">
        <f t="shared" si="25"/>
        <v>369</v>
      </c>
      <c r="I371" s="19" t="str">
        <f t="shared" si="22"/>
        <v>Fanatics' Tower: 4th Treasure Room</v>
      </c>
      <c r="Q371" t="s">
        <v>7074</v>
      </c>
      <c r="R371" s="19">
        <f t="shared" si="23"/>
        <v>394</v>
      </c>
      <c r="S371" s="19" t="str">
        <f t="shared" si="24"/>
        <v>Floating Island: Exterior</v>
      </c>
    </row>
    <row r="372" spans="1:19">
      <c r="A372">
        <v>0</v>
      </c>
      <c r="B372">
        <v>0</v>
      </c>
      <c r="C372">
        <v>1</v>
      </c>
      <c r="D372">
        <v>20</v>
      </c>
      <c r="E372">
        <v>0</v>
      </c>
      <c r="F372">
        <v>11</v>
      </c>
      <c r="G372">
        <v>77</v>
      </c>
      <c r="H372">
        <f t="shared" si="25"/>
        <v>370</v>
      </c>
      <c r="I372" s="19" t="str">
        <f t="shared" si="22"/>
        <v>Fanatics' Tower: Secret Treasure Room</v>
      </c>
      <c r="Q372" t="s">
        <v>7075</v>
      </c>
      <c r="R372" s="19">
        <f t="shared" si="23"/>
        <v>396</v>
      </c>
      <c r="S372" s="19" t="str">
        <f t="shared" si="24"/>
        <v>Solitary Island: House Exterior</v>
      </c>
    </row>
    <row r="373" spans="1:19">
      <c r="A373">
        <v>0</v>
      </c>
      <c r="B373">
        <v>0</v>
      </c>
      <c r="C373">
        <v>0</v>
      </c>
      <c r="D373">
        <v>9</v>
      </c>
      <c r="E373">
        <v>0</v>
      </c>
      <c r="F373">
        <v>0</v>
      </c>
      <c r="G373">
        <v>35</v>
      </c>
      <c r="H373">
        <f t="shared" si="25"/>
        <v>371</v>
      </c>
      <c r="I373" s="19" t="str">
        <f t="shared" si="22"/>
        <v>Esper Mountain: Statue Cave</v>
      </c>
      <c r="Q373" t="s">
        <v>7076</v>
      </c>
      <c r="R373" s="19">
        <f t="shared" si="23"/>
        <v>397</v>
      </c>
      <c r="S373" s="19" t="str">
        <f t="shared" si="24"/>
        <v>Solitary Island: House Interior</v>
      </c>
    </row>
    <row r="374" spans="1:19">
      <c r="A374">
        <v>0</v>
      </c>
      <c r="B374">
        <v>1</v>
      </c>
      <c r="C374">
        <v>1</v>
      </c>
      <c r="D374">
        <v>23</v>
      </c>
      <c r="E374">
        <v>0</v>
      </c>
      <c r="F374">
        <v>13</v>
      </c>
      <c r="G374">
        <v>35</v>
      </c>
      <c r="H374">
        <f t="shared" si="25"/>
        <v>372</v>
      </c>
      <c r="I374" s="19" t="str">
        <f t="shared" si="22"/>
        <v>Esper Mountain: Exterior A</v>
      </c>
      <c r="Q374" t="s">
        <v>7077</v>
      </c>
      <c r="R374" s="19">
        <f t="shared" si="23"/>
        <v>398</v>
      </c>
      <c r="S374" s="19" t="str">
        <f t="shared" si="24"/>
        <v>Solitary Island: Beach (Fish)</v>
      </c>
    </row>
    <row r="375" spans="1:19">
      <c r="A375">
        <v>0</v>
      </c>
      <c r="B375">
        <v>1</v>
      </c>
      <c r="C375">
        <v>1</v>
      </c>
      <c r="D375">
        <v>23</v>
      </c>
      <c r="E375">
        <v>7</v>
      </c>
      <c r="F375">
        <v>0</v>
      </c>
      <c r="G375">
        <v>35</v>
      </c>
      <c r="H375">
        <f t="shared" si="25"/>
        <v>373</v>
      </c>
      <c r="I375" s="19" t="str">
        <f t="shared" si="22"/>
        <v>Esper Mountain: Exterior B</v>
      </c>
      <c r="Q375" t="s">
        <v>7078</v>
      </c>
      <c r="R375" s="19">
        <f t="shared" si="23"/>
        <v>399</v>
      </c>
      <c r="S375" s="19" t="str">
        <f t="shared" si="24"/>
        <v>Solitary Island: Cliff</v>
      </c>
    </row>
    <row r="376" spans="1:19">
      <c r="A376">
        <v>0</v>
      </c>
      <c r="B376">
        <v>1</v>
      </c>
      <c r="C376">
        <v>1</v>
      </c>
      <c r="D376">
        <v>23</v>
      </c>
      <c r="E376">
        <v>0</v>
      </c>
      <c r="F376">
        <v>0</v>
      </c>
      <c r="G376">
        <v>35</v>
      </c>
      <c r="H376">
        <f t="shared" si="25"/>
        <v>374</v>
      </c>
      <c r="I376" s="19" t="str">
        <f t="shared" si="22"/>
        <v>Esper Mountain: Exterior C</v>
      </c>
      <c r="Q376" t="s">
        <v>7079</v>
      </c>
      <c r="R376" s="19">
        <f t="shared" si="23"/>
        <v>400</v>
      </c>
      <c r="S376" s="19" t="str">
        <f t="shared" si="24"/>
        <v>Solitary Island: Beach (Raft)</v>
      </c>
    </row>
    <row r="377" spans="1:19">
      <c r="A377">
        <v>0</v>
      </c>
      <c r="B377">
        <v>1</v>
      </c>
      <c r="C377">
        <v>1</v>
      </c>
      <c r="D377">
        <v>9</v>
      </c>
      <c r="E377">
        <v>0</v>
      </c>
      <c r="F377">
        <v>0</v>
      </c>
      <c r="G377">
        <v>35</v>
      </c>
      <c r="H377">
        <f t="shared" si="25"/>
        <v>375</v>
      </c>
      <c r="I377" s="19" t="str">
        <f t="shared" si="22"/>
        <v>Esper Mountain: Caves</v>
      </c>
      <c r="Q377" t="s">
        <v>7080</v>
      </c>
      <c r="R377" s="19">
        <f t="shared" si="23"/>
        <v>401</v>
      </c>
      <c r="S377" s="19" t="str">
        <f t="shared" si="24"/>
        <v>Ancient Castle: Cave</v>
      </c>
    </row>
    <row r="378" spans="1:19">
      <c r="A378">
        <v>0</v>
      </c>
      <c r="B378">
        <v>0</v>
      </c>
      <c r="C378">
        <v>1</v>
      </c>
      <c r="D378">
        <v>19</v>
      </c>
      <c r="E378">
        <v>0</v>
      </c>
      <c r="F378">
        <v>0</v>
      </c>
      <c r="G378">
        <v>0</v>
      </c>
      <c r="H378">
        <f t="shared" si="25"/>
        <v>376</v>
      </c>
      <c r="I378" s="19" t="str">
        <f t="shared" si="22"/>
        <v>Floating Island: Exterior (Start of Collapse)</v>
      </c>
      <c r="Q378" t="s">
        <v>7081</v>
      </c>
      <c r="R378" s="19">
        <f t="shared" si="23"/>
        <v>402</v>
      </c>
      <c r="S378" s="19" t="str">
        <f t="shared" si="24"/>
        <v>Ancient Castle: Save Point Cave</v>
      </c>
    </row>
    <row r="379" spans="1:19">
      <c r="A379">
        <v>54</v>
      </c>
      <c r="B379">
        <v>0</v>
      </c>
      <c r="C379">
        <v>0</v>
      </c>
      <c r="D379">
        <v>17</v>
      </c>
      <c r="E379">
        <v>0</v>
      </c>
      <c r="F379">
        <v>16</v>
      </c>
      <c r="G379">
        <v>27</v>
      </c>
      <c r="H379">
        <f t="shared" si="25"/>
        <v>377</v>
      </c>
      <c r="I379" s="19" t="str">
        <f t="shared" si="22"/>
        <v>Imperial Base: Exterior</v>
      </c>
      <c r="Q379" t="s">
        <v>7082</v>
      </c>
      <c r="R379" s="19">
        <f t="shared" si="23"/>
        <v>403</v>
      </c>
      <c r="S379" s="19" t="str">
        <f t="shared" si="24"/>
        <v>Solitary Island: Beach</v>
      </c>
    </row>
    <row r="380" spans="1:19">
      <c r="A380">
        <v>0</v>
      </c>
      <c r="B380">
        <v>0</v>
      </c>
      <c r="C380">
        <v>0</v>
      </c>
      <c r="D380">
        <v>10</v>
      </c>
      <c r="E380">
        <v>0</v>
      </c>
      <c r="F380">
        <v>11</v>
      </c>
      <c r="G380">
        <v>27</v>
      </c>
      <c r="H380">
        <f t="shared" si="25"/>
        <v>378</v>
      </c>
      <c r="I380" s="19" t="str">
        <f t="shared" si="22"/>
        <v>Imperial Base: Interior</v>
      </c>
      <c r="Q380" t="s">
        <v>7083</v>
      </c>
      <c r="R380" s="19">
        <f t="shared" si="23"/>
        <v>404</v>
      </c>
      <c r="S380" s="19" t="str">
        <f t="shared" si="24"/>
        <v>Ebot's Rock: Teleport Caves</v>
      </c>
    </row>
    <row r="381" spans="1:19">
      <c r="A381">
        <v>0</v>
      </c>
      <c r="B381">
        <v>0</v>
      </c>
      <c r="C381">
        <v>0</v>
      </c>
      <c r="D381">
        <v>10</v>
      </c>
      <c r="E381">
        <v>0</v>
      </c>
      <c r="F381">
        <v>11</v>
      </c>
      <c r="G381">
        <v>27</v>
      </c>
      <c r="H381">
        <f t="shared" si="25"/>
        <v>379</v>
      </c>
      <c r="I381" s="19" t="str">
        <f t="shared" si="22"/>
        <v>Imperial Base: Unused</v>
      </c>
      <c r="Q381" t="s">
        <v>7084</v>
      </c>
      <c r="R381" s="19">
        <f t="shared" si="23"/>
        <v>405</v>
      </c>
      <c r="S381" s="19" t="str">
        <f t="shared" si="24"/>
        <v>Ebot's Rock: Other Caves</v>
      </c>
    </row>
    <row r="382" spans="1:19">
      <c r="A382">
        <v>0</v>
      </c>
      <c r="B382">
        <v>0</v>
      </c>
      <c r="C382">
        <v>1</v>
      </c>
      <c r="D382">
        <v>19</v>
      </c>
      <c r="E382">
        <v>0</v>
      </c>
      <c r="F382">
        <v>0</v>
      </c>
      <c r="G382">
        <v>0</v>
      </c>
      <c r="H382">
        <f t="shared" si="25"/>
        <v>380</v>
      </c>
      <c r="I382" s="19" t="str">
        <f t="shared" si="22"/>
        <v>Floating Island: Parallax Only</v>
      </c>
      <c r="Q382" t="s">
        <v>7085</v>
      </c>
      <c r="R382" s="19">
        <f t="shared" si="23"/>
        <v>406</v>
      </c>
      <c r="S382" s="19" t="str">
        <f t="shared" si="24"/>
        <v>Ancient Castle: Interior</v>
      </c>
    </row>
    <row r="383" spans="1:19">
      <c r="A383">
        <v>0</v>
      </c>
      <c r="B383">
        <v>0</v>
      </c>
      <c r="C383">
        <v>1</v>
      </c>
      <c r="D383">
        <v>23</v>
      </c>
      <c r="E383">
        <v>0</v>
      </c>
      <c r="F383">
        <v>13</v>
      </c>
      <c r="G383">
        <v>35</v>
      </c>
      <c r="H383">
        <f t="shared" si="25"/>
        <v>381</v>
      </c>
      <c r="I383" s="19" t="e">
        <f t="shared" si="22"/>
        <v>#N/A</v>
      </c>
      <c r="Q383" t="s">
        <v>7086</v>
      </c>
      <c r="R383" s="19">
        <f t="shared" si="23"/>
        <v>407</v>
      </c>
      <c r="S383" s="19" t="str">
        <f t="shared" si="24"/>
        <v>Ancient Castle: Exterior</v>
      </c>
    </row>
    <row r="384" spans="1:19">
      <c r="A384">
        <v>69</v>
      </c>
      <c r="B384">
        <v>1</v>
      </c>
      <c r="C384">
        <v>1</v>
      </c>
      <c r="D384">
        <v>5</v>
      </c>
      <c r="E384">
        <v>2</v>
      </c>
      <c r="F384">
        <v>0</v>
      </c>
      <c r="G384">
        <v>33</v>
      </c>
      <c r="H384">
        <f t="shared" si="25"/>
        <v>382</v>
      </c>
      <c r="I384" s="19" t="str">
        <f t="shared" si="22"/>
        <v>Cave to the Sealed Gate: 1st Cave</v>
      </c>
      <c r="Q384" t="s">
        <v>7087</v>
      </c>
      <c r="R384" s="19">
        <f t="shared" si="23"/>
        <v>408</v>
      </c>
      <c r="S384" s="19" t="str">
        <f t="shared" si="24"/>
        <v>Ancient Castle: Library/Basement</v>
      </c>
    </row>
    <row r="385" spans="1:19">
      <c r="A385">
        <v>9</v>
      </c>
      <c r="B385">
        <v>1</v>
      </c>
      <c r="C385">
        <v>1</v>
      </c>
      <c r="D385">
        <v>5</v>
      </c>
      <c r="E385">
        <v>2</v>
      </c>
      <c r="F385">
        <v>0</v>
      </c>
      <c r="G385">
        <v>33</v>
      </c>
      <c r="H385">
        <f t="shared" si="25"/>
        <v>383</v>
      </c>
      <c r="I385" s="19" t="str">
        <f t="shared" si="22"/>
        <v>Cave to the Sealed Gate: 2nd Cave</v>
      </c>
      <c r="Q385" t="s">
        <v>7088</v>
      </c>
      <c r="R385" s="19">
        <f t="shared" si="23"/>
        <v>409</v>
      </c>
      <c r="S385" s="19" t="str">
        <f t="shared" si="24"/>
        <v>Kefka's Tower: Tube Room</v>
      </c>
    </row>
    <row r="386" spans="1:19">
      <c r="A386">
        <v>11</v>
      </c>
      <c r="B386">
        <v>1</v>
      </c>
      <c r="C386">
        <v>1</v>
      </c>
      <c r="D386">
        <v>32</v>
      </c>
      <c r="E386">
        <v>2</v>
      </c>
      <c r="F386">
        <v>128</v>
      </c>
      <c r="G386">
        <v>33</v>
      </c>
      <c r="H386">
        <f t="shared" si="25"/>
        <v>384</v>
      </c>
      <c r="I386" s="19" t="str">
        <f t="shared" si="22"/>
        <v>Cave to the Sealed Gate: Other Caves</v>
      </c>
      <c r="Q386" t="s">
        <v>7089</v>
      </c>
      <c r="R386" s="19">
        <f t="shared" si="23"/>
        <v>410</v>
      </c>
      <c r="S386" s="19" t="str">
        <f t="shared" si="24"/>
        <v>Kefka's Tower: Inferno's Room</v>
      </c>
    </row>
    <row r="387" spans="1:19">
      <c r="A387">
        <v>10</v>
      </c>
      <c r="B387">
        <v>1</v>
      </c>
      <c r="C387">
        <v>1</v>
      </c>
      <c r="D387">
        <v>32</v>
      </c>
      <c r="E387">
        <v>2</v>
      </c>
      <c r="F387">
        <v>128</v>
      </c>
      <c r="G387">
        <v>33</v>
      </c>
      <c r="H387">
        <f t="shared" si="25"/>
        <v>385</v>
      </c>
      <c r="I387" s="19" t="str">
        <f t="shared" ref="I387:I417" si="26">VLOOKUP(H387,$R$2:$S$389,2,FALSE)</f>
        <v>Cave to the Sealed Gate: Lava Puzzle</v>
      </c>
      <c r="Q387" t="s">
        <v>7090</v>
      </c>
      <c r="R387" s="19">
        <f t="shared" ref="R387:R389" si="27">HEX2DEC(MID(Q387,3,4))</f>
        <v>411</v>
      </c>
      <c r="S387" s="19" t="str">
        <f t="shared" ref="S387:S389" si="28">MID(Q387,10,FIND("""",Q387,11)-10)</f>
        <v>Kefka's Tower: Final Switch Room</v>
      </c>
    </row>
    <row r="388" spans="1:19">
      <c r="A388">
        <v>12</v>
      </c>
      <c r="B388">
        <v>1</v>
      </c>
      <c r="C388">
        <v>0</v>
      </c>
      <c r="D388">
        <v>32</v>
      </c>
      <c r="E388">
        <v>0</v>
      </c>
      <c r="F388">
        <v>0</v>
      </c>
      <c r="G388">
        <v>33</v>
      </c>
      <c r="H388">
        <f t="shared" ref="H388:H417" si="29">H387+1</f>
        <v>386</v>
      </c>
      <c r="I388" s="19" t="str">
        <f t="shared" si="26"/>
        <v>Cave to the Sealed Gate: Save Point</v>
      </c>
      <c r="Q388" t="s">
        <v>7091</v>
      </c>
      <c r="R388" s="19">
        <f t="shared" si="27"/>
        <v>412</v>
      </c>
      <c r="S388" s="19" t="str">
        <f t="shared" si="28"/>
        <v>Kefka's Tower: Behind Poltergeist</v>
      </c>
    </row>
    <row r="389" spans="1:19">
      <c r="A389">
        <v>12</v>
      </c>
      <c r="B389">
        <v>1</v>
      </c>
      <c r="C389">
        <v>1</v>
      </c>
      <c r="D389">
        <v>32</v>
      </c>
      <c r="E389">
        <v>2</v>
      </c>
      <c r="F389">
        <v>0</v>
      </c>
      <c r="G389">
        <v>0</v>
      </c>
      <c r="H389">
        <f t="shared" si="29"/>
        <v>387</v>
      </c>
      <c r="I389" s="19" t="str">
        <f t="shared" si="26"/>
        <v>Cave to the Sealed Gate (Unused)</v>
      </c>
      <c r="Q389" t="s">
        <v>7092</v>
      </c>
      <c r="R389" s="19">
        <f t="shared" si="27"/>
        <v>413</v>
      </c>
      <c r="S389" s="19" t="str">
        <f t="shared" si="28"/>
        <v>Colosseum</v>
      </c>
    </row>
    <row r="390" spans="1:19">
      <c r="A390">
        <v>0</v>
      </c>
      <c r="B390">
        <v>1</v>
      </c>
      <c r="C390">
        <v>1</v>
      </c>
      <c r="D390">
        <v>32</v>
      </c>
      <c r="E390">
        <v>2</v>
      </c>
      <c r="F390">
        <v>0</v>
      </c>
      <c r="G390">
        <v>0</v>
      </c>
      <c r="H390">
        <f t="shared" si="29"/>
        <v>388</v>
      </c>
      <c r="I390" s="19" t="str">
        <f t="shared" si="26"/>
        <v>Cave to the Sealed Gate (Unused)</v>
      </c>
    </row>
    <row r="391" spans="1:19">
      <c r="A391">
        <v>0</v>
      </c>
      <c r="B391">
        <v>0</v>
      </c>
      <c r="C391">
        <v>0</v>
      </c>
      <c r="D391">
        <v>1</v>
      </c>
      <c r="E391">
        <v>0</v>
      </c>
      <c r="F391">
        <v>0</v>
      </c>
      <c r="G391">
        <v>0</v>
      </c>
      <c r="H391">
        <f t="shared" si="29"/>
        <v>389</v>
      </c>
      <c r="I391" s="19" t="e">
        <f t="shared" si="26"/>
        <v>#N/A</v>
      </c>
    </row>
    <row r="392" spans="1:19">
      <c r="A392">
        <v>0</v>
      </c>
      <c r="B392">
        <v>0</v>
      </c>
      <c r="C392">
        <v>0</v>
      </c>
      <c r="D392">
        <v>7</v>
      </c>
      <c r="E392">
        <v>0</v>
      </c>
      <c r="F392">
        <v>1</v>
      </c>
      <c r="G392">
        <v>0</v>
      </c>
      <c r="H392">
        <f t="shared" si="29"/>
        <v>390</v>
      </c>
      <c r="I392" s="19" t="e">
        <f t="shared" si="26"/>
        <v>#N/A</v>
      </c>
    </row>
    <row r="393" spans="1:19">
      <c r="A393">
        <v>55</v>
      </c>
      <c r="B393">
        <v>0</v>
      </c>
      <c r="C393">
        <v>0</v>
      </c>
      <c r="D393">
        <v>33</v>
      </c>
      <c r="E393">
        <v>0</v>
      </c>
      <c r="F393">
        <v>0</v>
      </c>
      <c r="G393">
        <v>0</v>
      </c>
      <c r="H393">
        <f t="shared" si="29"/>
        <v>391</v>
      </c>
      <c r="I393" s="19" t="str">
        <f t="shared" si="26"/>
        <v>Cave to the Sealed Gate: Gate</v>
      </c>
    </row>
    <row r="394" spans="1:19">
      <c r="A394">
        <v>0</v>
      </c>
      <c r="B394">
        <v>0</v>
      </c>
      <c r="C394">
        <v>0</v>
      </c>
      <c r="D394">
        <v>3</v>
      </c>
      <c r="E394">
        <v>0</v>
      </c>
      <c r="F394">
        <v>4</v>
      </c>
      <c r="G394">
        <v>0</v>
      </c>
      <c r="H394">
        <f t="shared" si="29"/>
        <v>392</v>
      </c>
      <c r="I394" s="19" t="str">
        <f t="shared" si="26"/>
        <v>Jidoor: Exterior (Floating Island Shadow)</v>
      </c>
    </row>
    <row r="395" spans="1:19">
      <c r="A395">
        <v>0</v>
      </c>
      <c r="B395">
        <v>0</v>
      </c>
      <c r="C395">
        <v>1</v>
      </c>
      <c r="D395">
        <v>19</v>
      </c>
      <c r="E395">
        <v>0</v>
      </c>
      <c r="F395">
        <v>0</v>
      </c>
      <c r="G395">
        <v>0</v>
      </c>
      <c r="H395">
        <f t="shared" si="29"/>
        <v>393</v>
      </c>
      <c r="I395" s="19" t="str">
        <f t="shared" si="26"/>
        <v>Floating Island: Exterior (Collapsing)</v>
      </c>
    </row>
    <row r="396" spans="1:19">
      <c r="A396">
        <v>59</v>
      </c>
      <c r="B396">
        <v>0</v>
      </c>
      <c r="C396">
        <v>1</v>
      </c>
      <c r="D396">
        <v>19</v>
      </c>
      <c r="E396">
        <v>0</v>
      </c>
      <c r="F396">
        <v>0</v>
      </c>
      <c r="G396">
        <v>75</v>
      </c>
      <c r="H396">
        <f t="shared" si="29"/>
        <v>394</v>
      </c>
      <c r="I396" s="19" t="str">
        <f t="shared" si="26"/>
        <v>Floating Island: Exterior</v>
      </c>
    </row>
    <row r="397" spans="1:19">
      <c r="A397">
        <v>0</v>
      </c>
      <c r="B397">
        <v>0</v>
      </c>
      <c r="C397">
        <v>0</v>
      </c>
      <c r="D397">
        <v>38</v>
      </c>
      <c r="E397">
        <v>0</v>
      </c>
      <c r="F397">
        <v>0</v>
      </c>
      <c r="G397">
        <v>0</v>
      </c>
      <c r="H397">
        <f t="shared" si="29"/>
        <v>395</v>
      </c>
      <c r="I397" s="19" t="e">
        <f t="shared" si="26"/>
        <v>#N/A</v>
      </c>
    </row>
    <row r="398" spans="1:19">
      <c r="A398">
        <v>0</v>
      </c>
      <c r="B398">
        <v>0</v>
      </c>
      <c r="C398">
        <v>0</v>
      </c>
      <c r="D398">
        <v>22</v>
      </c>
      <c r="E398">
        <v>0</v>
      </c>
      <c r="F398">
        <v>0</v>
      </c>
      <c r="G398">
        <v>58</v>
      </c>
      <c r="H398">
        <f t="shared" si="29"/>
        <v>396</v>
      </c>
      <c r="I398" s="19" t="str">
        <f t="shared" si="26"/>
        <v>Solitary Island: House Exterior</v>
      </c>
    </row>
    <row r="399" spans="1:19">
      <c r="A399">
        <v>0</v>
      </c>
      <c r="B399">
        <v>0</v>
      </c>
      <c r="C399">
        <v>0</v>
      </c>
      <c r="D399">
        <v>36</v>
      </c>
      <c r="E399">
        <v>0</v>
      </c>
      <c r="F399">
        <v>0</v>
      </c>
      <c r="G399">
        <v>58</v>
      </c>
      <c r="H399">
        <f t="shared" si="29"/>
        <v>397</v>
      </c>
      <c r="I399" s="19" t="str">
        <f t="shared" si="26"/>
        <v>Solitary Island: House Interior</v>
      </c>
    </row>
    <row r="400" spans="1:19">
      <c r="A400">
        <v>0</v>
      </c>
      <c r="B400">
        <v>0</v>
      </c>
      <c r="C400">
        <v>0</v>
      </c>
      <c r="D400">
        <v>30</v>
      </c>
      <c r="E400">
        <v>4</v>
      </c>
      <c r="F400">
        <v>160</v>
      </c>
      <c r="G400">
        <v>58</v>
      </c>
      <c r="H400">
        <f t="shared" si="29"/>
        <v>398</v>
      </c>
      <c r="I400" s="19" t="str">
        <f t="shared" si="26"/>
        <v>Solitary Island: Beach (Fish)</v>
      </c>
    </row>
    <row r="401" spans="1:9">
      <c r="A401">
        <v>0</v>
      </c>
      <c r="B401">
        <v>0</v>
      </c>
      <c r="C401">
        <v>0</v>
      </c>
      <c r="D401">
        <v>44</v>
      </c>
      <c r="E401">
        <v>0</v>
      </c>
      <c r="F401">
        <v>13</v>
      </c>
      <c r="G401">
        <v>58</v>
      </c>
      <c r="H401">
        <f t="shared" si="29"/>
        <v>399</v>
      </c>
      <c r="I401" s="19" t="str">
        <f t="shared" si="26"/>
        <v>Solitary Island: Cliff</v>
      </c>
    </row>
    <row r="402" spans="1:9">
      <c r="A402">
        <v>0</v>
      </c>
      <c r="B402">
        <v>0</v>
      </c>
      <c r="C402">
        <v>0</v>
      </c>
      <c r="D402">
        <v>30</v>
      </c>
      <c r="E402">
        <v>4</v>
      </c>
      <c r="F402">
        <v>160</v>
      </c>
      <c r="G402">
        <v>58</v>
      </c>
      <c r="H402">
        <f t="shared" si="29"/>
        <v>400</v>
      </c>
      <c r="I402" s="19" t="str">
        <f t="shared" si="26"/>
        <v>Solitary Island: Beach (Raft)</v>
      </c>
    </row>
    <row r="403" spans="1:9">
      <c r="A403">
        <v>0</v>
      </c>
      <c r="B403">
        <v>0</v>
      </c>
      <c r="C403">
        <v>1</v>
      </c>
      <c r="D403">
        <v>5</v>
      </c>
      <c r="E403">
        <v>0</v>
      </c>
      <c r="F403">
        <v>0</v>
      </c>
      <c r="G403">
        <v>40</v>
      </c>
      <c r="H403">
        <f t="shared" si="29"/>
        <v>401</v>
      </c>
      <c r="I403" s="19" t="str">
        <f t="shared" si="26"/>
        <v>Ancient Castle: Cave</v>
      </c>
    </row>
    <row r="404" spans="1:9">
      <c r="A404">
        <v>0</v>
      </c>
      <c r="B404">
        <v>0</v>
      </c>
      <c r="C404">
        <v>0</v>
      </c>
      <c r="D404">
        <v>5</v>
      </c>
      <c r="E404">
        <v>0</v>
      </c>
      <c r="F404">
        <v>0</v>
      </c>
      <c r="G404">
        <v>40</v>
      </c>
      <c r="H404">
        <f t="shared" si="29"/>
        <v>402</v>
      </c>
      <c r="I404" s="19" t="str">
        <f t="shared" si="26"/>
        <v>Ancient Castle: Save Point Cave</v>
      </c>
    </row>
    <row r="405" spans="1:9">
      <c r="A405">
        <v>0</v>
      </c>
      <c r="B405">
        <v>0</v>
      </c>
      <c r="C405">
        <v>0</v>
      </c>
      <c r="D405">
        <v>30</v>
      </c>
      <c r="E405">
        <v>0</v>
      </c>
      <c r="F405">
        <v>0</v>
      </c>
      <c r="G405">
        <v>0</v>
      </c>
      <c r="H405">
        <f t="shared" si="29"/>
        <v>403</v>
      </c>
      <c r="I405" s="19" t="str">
        <f t="shared" si="26"/>
        <v>Solitary Island: Beach</v>
      </c>
    </row>
    <row r="406" spans="1:9">
      <c r="A406">
        <v>0</v>
      </c>
      <c r="B406">
        <v>1</v>
      </c>
      <c r="C406">
        <v>1</v>
      </c>
      <c r="D406">
        <v>5</v>
      </c>
      <c r="E406">
        <v>0</v>
      </c>
      <c r="F406">
        <v>128</v>
      </c>
      <c r="G406">
        <v>24</v>
      </c>
      <c r="H406">
        <f t="shared" si="29"/>
        <v>404</v>
      </c>
      <c r="I406" s="19" t="str">
        <f t="shared" si="26"/>
        <v>Ebot's Rock: Teleport Caves</v>
      </c>
    </row>
    <row r="407" spans="1:9">
      <c r="A407">
        <v>0</v>
      </c>
      <c r="B407">
        <v>1</v>
      </c>
      <c r="C407">
        <v>1</v>
      </c>
      <c r="D407">
        <v>5</v>
      </c>
      <c r="E407">
        <v>0</v>
      </c>
      <c r="F407">
        <v>0</v>
      </c>
      <c r="G407">
        <v>24</v>
      </c>
      <c r="H407">
        <f t="shared" si="29"/>
        <v>405</v>
      </c>
      <c r="I407" s="19" t="str">
        <f t="shared" si="26"/>
        <v>Ebot's Rock: Other Caves</v>
      </c>
    </row>
    <row r="408" spans="1:9">
      <c r="A408">
        <v>9</v>
      </c>
      <c r="B408">
        <v>0</v>
      </c>
      <c r="C408">
        <v>1</v>
      </c>
      <c r="D408">
        <v>6</v>
      </c>
      <c r="E408">
        <v>0</v>
      </c>
      <c r="F408">
        <v>0</v>
      </c>
      <c r="G408">
        <v>40</v>
      </c>
      <c r="H408">
        <f t="shared" si="29"/>
        <v>406</v>
      </c>
      <c r="I408" s="19" t="str">
        <f t="shared" si="26"/>
        <v>Ancient Castle: Interior</v>
      </c>
    </row>
    <row r="409" spans="1:9">
      <c r="A409">
        <v>0</v>
      </c>
      <c r="B409">
        <v>0</v>
      </c>
      <c r="C409">
        <v>1</v>
      </c>
      <c r="D409">
        <v>2</v>
      </c>
      <c r="E409">
        <v>0</v>
      </c>
      <c r="F409">
        <v>6</v>
      </c>
      <c r="G409">
        <v>40</v>
      </c>
      <c r="H409">
        <f t="shared" si="29"/>
        <v>407</v>
      </c>
      <c r="I409" s="19" t="str">
        <f t="shared" si="26"/>
        <v>Ancient Castle: Exterior</v>
      </c>
    </row>
    <row r="410" spans="1:9">
      <c r="A410">
        <v>9</v>
      </c>
      <c r="B410">
        <v>0</v>
      </c>
      <c r="C410">
        <v>0</v>
      </c>
      <c r="D410">
        <v>6</v>
      </c>
      <c r="E410">
        <v>0</v>
      </c>
      <c r="F410">
        <v>0</v>
      </c>
      <c r="G410">
        <v>40</v>
      </c>
      <c r="H410">
        <f t="shared" si="29"/>
        <v>408</v>
      </c>
      <c r="I410" s="19" t="str">
        <f t="shared" si="26"/>
        <v>Ancient Castle: Library/Basement</v>
      </c>
    </row>
    <row r="411" spans="1:9">
      <c r="A411">
        <v>0</v>
      </c>
      <c r="B411">
        <v>1</v>
      </c>
      <c r="C411">
        <v>1</v>
      </c>
      <c r="D411">
        <v>24</v>
      </c>
      <c r="E411">
        <v>0</v>
      </c>
      <c r="F411">
        <v>14</v>
      </c>
      <c r="G411">
        <v>78</v>
      </c>
      <c r="H411">
        <f t="shared" si="29"/>
        <v>409</v>
      </c>
      <c r="I411" s="19" t="str">
        <f t="shared" si="26"/>
        <v>Kefka's Tower: Tube Room</v>
      </c>
    </row>
    <row r="412" spans="1:9">
      <c r="A412">
        <v>0</v>
      </c>
      <c r="B412">
        <v>1</v>
      </c>
      <c r="C412">
        <v>1</v>
      </c>
      <c r="D412">
        <v>24</v>
      </c>
      <c r="E412">
        <v>0</v>
      </c>
      <c r="F412">
        <v>14</v>
      </c>
      <c r="G412">
        <v>78</v>
      </c>
      <c r="H412">
        <f t="shared" si="29"/>
        <v>410</v>
      </c>
      <c r="I412" s="19" t="str">
        <f t="shared" si="26"/>
        <v>Kefka's Tower: Inferno's Room</v>
      </c>
    </row>
    <row r="413" spans="1:9">
      <c r="A413">
        <v>0</v>
      </c>
      <c r="B413">
        <v>1</v>
      </c>
      <c r="C413">
        <v>0</v>
      </c>
      <c r="D413">
        <v>34</v>
      </c>
      <c r="E413">
        <v>0</v>
      </c>
      <c r="F413">
        <v>18</v>
      </c>
      <c r="G413">
        <v>78</v>
      </c>
      <c r="H413">
        <f t="shared" si="29"/>
        <v>411</v>
      </c>
      <c r="I413" s="19" t="str">
        <f t="shared" si="26"/>
        <v>Kefka's Tower: Final Switch Room</v>
      </c>
    </row>
    <row r="414" spans="1:9">
      <c r="A414">
        <v>0</v>
      </c>
      <c r="B414">
        <v>1</v>
      </c>
      <c r="C414">
        <v>0</v>
      </c>
      <c r="D414">
        <v>31</v>
      </c>
      <c r="E414">
        <v>0</v>
      </c>
      <c r="F414">
        <v>14</v>
      </c>
      <c r="G414">
        <v>78</v>
      </c>
      <c r="H414">
        <f t="shared" si="29"/>
        <v>412</v>
      </c>
      <c r="I414" s="19" t="str">
        <f t="shared" si="26"/>
        <v>Kefka's Tower: Behind Poltergeist</v>
      </c>
    </row>
    <row r="415" spans="1:9">
      <c r="A415">
        <v>57</v>
      </c>
      <c r="B415">
        <v>0</v>
      </c>
      <c r="C415">
        <v>0</v>
      </c>
      <c r="D415">
        <v>6</v>
      </c>
      <c r="E415">
        <v>0</v>
      </c>
      <c r="F415">
        <v>11</v>
      </c>
      <c r="G415">
        <v>21</v>
      </c>
      <c r="H415">
        <f t="shared" si="29"/>
        <v>413</v>
      </c>
      <c r="I415" s="19" t="str">
        <f t="shared" si="26"/>
        <v>Colosseum</v>
      </c>
    </row>
    <row r="416" spans="1:9">
      <c r="A416">
        <v>44</v>
      </c>
      <c r="B416">
        <v>0</v>
      </c>
      <c r="C416">
        <v>0</v>
      </c>
      <c r="D416">
        <v>22</v>
      </c>
      <c r="E416">
        <v>0</v>
      </c>
      <c r="F416">
        <v>7</v>
      </c>
      <c r="G416">
        <v>77</v>
      </c>
      <c r="H416">
        <f t="shared" si="29"/>
        <v>414</v>
      </c>
      <c r="I416" s="19" t="e">
        <f t="shared" si="26"/>
        <v>#N/A</v>
      </c>
    </row>
    <row r="417" spans="1:9">
      <c r="A417">
        <v>255</v>
      </c>
      <c r="B417">
        <v>0</v>
      </c>
      <c r="C417">
        <v>0</v>
      </c>
      <c r="D417">
        <v>66</v>
      </c>
      <c r="E417">
        <v>8</v>
      </c>
      <c r="F417">
        <v>223</v>
      </c>
      <c r="G417">
        <v>83</v>
      </c>
      <c r="H417">
        <f t="shared" si="29"/>
        <v>415</v>
      </c>
      <c r="I417" s="19" t="e">
        <f t="shared" si="26"/>
        <v>#N/A</v>
      </c>
    </row>
    <row r="418" spans="1:9">
      <c r="F418" s="4"/>
      <c r="H418">
        <v>511</v>
      </c>
      <c r="I418" s="19" t="s">
        <v>228</v>
      </c>
    </row>
    <row r="420" spans="1:9">
      <c r="A420">
        <v>0</v>
      </c>
      <c r="B420" s="19" t="s">
        <v>7459</v>
      </c>
    </row>
    <row r="421" spans="1:9">
      <c r="A421">
        <v>1</v>
      </c>
      <c r="B421" s="19" t="s">
        <v>7460</v>
      </c>
    </row>
    <row r="422" spans="1:9">
      <c r="A422">
        <v>2</v>
      </c>
      <c r="B422" s="19" t="s">
        <v>7461</v>
      </c>
    </row>
    <row r="423" spans="1:9">
      <c r="A423">
        <v>3</v>
      </c>
      <c r="B423" s="19" t="s">
        <v>7462</v>
      </c>
    </row>
    <row r="424" spans="1:9">
      <c r="A424">
        <v>4</v>
      </c>
      <c r="B424" s="19" t="s">
        <v>7463</v>
      </c>
    </row>
  </sheetData>
  <autoFilter ref="A1:I418"/>
  <sortState ref="M2:N50">
    <sortCondition descending="1" ref="N2:N50"/>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6"/>
  <dimension ref="A1:Y544"/>
  <sheetViews>
    <sheetView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ols>
    <col min="1" max="2" width="9.140625" style="4"/>
    <col min="3" max="3" width="17.28515625" style="4" bestFit="1" customWidth="1"/>
    <col min="4" max="4" width="23.28515625" style="4" bestFit="1" customWidth="1"/>
    <col min="5" max="5" width="40.7109375" style="4" bestFit="1" customWidth="1"/>
    <col min="6" max="6" width="15.85546875" style="4" bestFit="1" customWidth="1"/>
    <col min="7" max="7" width="57.140625" style="4" bestFit="1" customWidth="1"/>
    <col min="8" max="8" width="57.140625" style="4" customWidth="1"/>
    <col min="9" max="9" width="12.85546875" style="4" customWidth="1"/>
    <col min="10" max="10" width="17.85546875" style="4" customWidth="1"/>
    <col min="11" max="11" width="11.28515625" style="4" customWidth="1"/>
    <col min="12" max="12" width="31" style="4" customWidth="1"/>
    <col min="13" max="13" width="15.85546875" style="4" customWidth="1"/>
    <col min="14" max="14" width="11.28515625" style="4" customWidth="1"/>
    <col min="15" max="15" width="27.28515625" style="4" customWidth="1"/>
    <col min="16" max="16" width="44.42578125" style="4" customWidth="1"/>
    <col min="17" max="18" width="11.28515625" style="4" customWidth="1"/>
    <col min="19" max="19" width="68.42578125" style="4" bestFit="1" customWidth="1"/>
    <col min="20" max="20" width="8.42578125" style="4" customWidth="1"/>
    <col min="21" max="22" width="10.7109375" style="4" customWidth="1"/>
    <col min="23" max="23" width="9.140625" style="4"/>
    <col min="24" max="24" width="38.140625" style="4" customWidth="1"/>
    <col min="25" max="25" width="16.140625" style="4" customWidth="1"/>
    <col min="26" max="16384" width="9.140625" style="4"/>
  </cols>
  <sheetData>
    <row r="1" spans="1:25">
      <c r="A1" s="4" t="s">
        <v>312</v>
      </c>
      <c r="B1" s="4" t="s">
        <v>313</v>
      </c>
      <c r="C1" s="4" t="s">
        <v>314</v>
      </c>
      <c r="D1" s="4" t="s">
        <v>315</v>
      </c>
      <c r="E1" s="4" t="s">
        <v>316</v>
      </c>
      <c r="F1" s="4" t="s">
        <v>317</v>
      </c>
      <c r="G1" s="4" t="s">
        <v>318</v>
      </c>
      <c r="H1" s="4" t="s">
        <v>319</v>
      </c>
      <c r="I1" s="4" t="s">
        <v>320</v>
      </c>
      <c r="J1" s="4" t="s">
        <v>321</v>
      </c>
      <c r="L1" s="4" t="s">
        <v>322</v>
      </c>
      <c r="O1" s="4" t="s">
        <v>317</v>
      </c>
      <c r="P1" s="4" t="s">
        <v>323</v>
      </c>
    </row>
    <row r="2" spans="1:25" ht="30">
      <c r="A2" s="8">
        <v>6</v>
      </c>
      <c r="B2" s="4">
        <v>0</v>
      </c>
      <c r="C2" s="4">
        <v>1</v>
      </c>
      <c r="D2" s="4" t="str">
        <f>A2&amp;":"&amp;B2&amp;"|"&amp;C2</f>
        <v>6:0|1</v>
      </c>
      <c r="E2" s="4" t="s">
        <v>324</v>
      </c>
      <c r="F2" s="4" t="s">
        <v>325</v>
      </c>
      <c r="H2" s="4" t="s">
        <v>325</v>
      </c>
      <c r="I2" s="4" t="str">
        <f>MID(D2,1,FIND(":",D2,1)-1)</f>
        <v>6</v>
      </c>
      <c r="J2" s="4" t="s">
        <v>326</v>
      </c>
      <c r="L2" s="4" t="s">
        <v>326</v>
      </c>
      <c r="M2" s="4" t="str">
        <f>MID(L2,1,FIND(":",L2,1)-1)</f>
        <v>Blackjack Airship</v>
      </c>
      <c r="N2" s="4" t="str">
        <f t="shared" ref="N2:N65" si="0">MID(L2,FIND(":",L2,1)+1,LEN(L2))</f>
        <v>6</v>
      </c>
      <c r="O2" s="4" t="s">
        <v>325</v>
      </c>
      <c r="P2" s="4" t="s">
        <v>327</v>
      </c>
      <c r="S2" s="9" t="s">
        <v>328</v>
      </c>
      <c r="T2" s="5" t="s">
        <v>329</v>
      </c>
      <c r="U2" s="5" t="s">
        <v>330</v>
      </c>
      <c r="V2" s="5" t="s">
        <v>331</v>
      </c>
      <c r="W2" s="5" t="s">
        <v>332</v>
      </c>
      <c r="X2" s="5" t="s">
        <v>333</v>
      </c>
      <c r="Y2" s="5" t="s">
        <v>334</v>
      </c>
    </row>
    <row r="3" spans="1:25">
      <c r="A3" s="8">
        <v>7</v>
      </c>
      <c r="B3" s="4" t="s">
        <v>335</v>
      </c>
      <c r="C3" s="4">
        <f>C2+1</f>
        <v>2</v>
      </c>
      <c r="D3" s="4" t="str">
        <f t="shared" ref="D3:D66" si="1">A3&amp;":"&amp;B3&amp;"|"&amp;C3</f>
        <v>7:0,1|2</v>
      </c>
      <c r="E3" s="4" t="s">
        <v>336</v>
      </c>
      <c r="F3" s="4" t="s">
        <v>325</v>
      </c>
      <c r="H3" s="4" t="s">
        <v>325</v>
      </c>
      <c r="I3" s="4" t="str">
        <f t="shared" ref="I3:I66" si="2">MID(D3,1,FIND(":",D3,1)-1)</f>
        <v>7</v>
      </c>
      <c r="J3" s="4" t="s">
        <v>337</v>
      </c>
      <c r="L3" s="4" t="s">
        <v>337</v>
      </c>
      <c r="M3" s="4" t="str">
        <f t="shared" ref="M3:M66" si="3">MID(L3,1,FIND(":",L3,1)-1)</f>
        <v>Blackjack Airship</v>
      </c>
      <c r="N3" s="4" t="str">
        <f t="shared" si="0"/>
        <v>7</v>
      </c>
      <c r="O3" s="4" t="s">
        <v>338</v>
      </c>
      <c r="P3" s="4" t="s">
        <v>339</v>
      </c>
      <c r="S3" s="4" t="s">
        <v>340</v>
      </c>
      <c r="T3" s="4">
        <f>FIND(" ",S3,1)</f>
        <v>2</v>
      </c>
      <c r="U3" s="4" t="str">
        <f>TRIM(IF(ISERROR(T3),S3,MID(S3,1,T3)))</f>
        <v>0</v>
      </c>
      <c r="V3" s="4">
        <f>HEX2DEC(U3)</f>
        <v>0</v>
      </c>
      <c r="W3" s="4">
        <v>0</v>
      </c>
      <c r="X3" s="5" t="s">
        <v>18</v>
      </c>
    </row>
    <row r="4" spans="1:25">
      <c r="A4" s="8">
        <v>7</v>
      </c>
      <c r="B4" s="4" t="s">
        <v>341</v>
      </c>
      <c r="C4" s="4">
        <f t="shared" ref="C4:C67" si="4">C3+1</f>
        <v>3</v>
      </c>
      <c r="D4" s="4" t="str">
        <f t="shared" si="1"/>
        <v>7:2,3,5|3</v>
      </c>
      <c r="E4" s="4" t="s">
        <v>342</v>
      </c>
      <c r="F4" s="4" t="s">
        <v>325</v>
      </c>
      <c r="H4" s="4" t="s">
        <v>325</v>
      </c>
      <c r="I4" s="4" t="str">
        <f t="shared" si="2"/>
        <v>7</v>
      </c>
      <c r="J4" s="4" t="s">
        <v>337</v>
      </c>
      <c r="L4" s="4" t="s">
        <v>343</v>
      </c>
      <c r="M4" s="4" t="str">
        <f t="shared" si="3"/>
        <v>Blackjack Airship</v>
      </c>
      <c r="N4" s="4" t="str">
        <f t="shared" si="0"/>
        <v>8</v>
      </c>
      <c r="O4" s="4" t="s">
        <v>344</v>
      </c>
      <c r="P4" s="4" t="s">
        <v>345</v>
      </c>
      <c r="S4" s="4" t="s">
        <v>346</v>
      </c>
      <c r="T4" s="4">
        <f t="shared" ref="T4:T67" si="5">FIND(" ",S4,1)</f>
        <v>2</v>
      </c>
      <c r="U4" s="4" t="str">
        <f t="shared" ref="U4:U67" si="6">TRIM(IF(ISERROR(T4),S4,MID(S4,1,T4)))</f>
        <v>1</v>
      </c>
      <c r="V4" s="4">
        <f t="shared" ref="V4:V67" si="7">HEX2DEC(U4)</f>
        <v>1</v>
      </c>
      <c r="W4" s="4">
        <v>1</v>
      </c>
      <c r="X4" s="5" t="s">
        <v>19</v>
      </c>
    </row>
    <row r="5" spans="1:25">
      <c r="A5" s="8">
        <v>7</v>
      </c>
      <c r="B5" s="4">
        <v>4</v>
      </c>
      <c r="C5" s="4">
        <f t="shared" si="4"/>
        <v>4</v>
      </c>
      <c r="D5" s="4" t="str">
        <f t="shared" si="1"/>
        <v>7:4|4</v>
      </c>
      <c r="E5" s="4" t="s">
        <v>347</v>
      </c>
      <c r="F5" s="4" t="s">
        <v>325</v>
      </c>
      <c r="H5" s="4" t="s">
        <v>325</v>
      </c>
      <c r="I5" s="4" t="str">
        <f t="shared" si="2"/>
        <v>7</v>
      </c>
      <c r="J5" s="4" t="s">
        <v>337</v>
      </c>
      <c r="L5" s="4" t="s">
        <v>348</v>
      </c>
      <c r="M5" s="4" t="str">
        <f t="shared" si="3"/>
        <v>Falcon Airship</v>
      </c>
      <c r="N5" s="4" t="str">
        <f t="shared" si="0"/>
        <v>11</v>
      </c>
      <c r="O5" s="4" t="s">
        <v>349</v>
      </c>
      <c r="P5" s="4" t="s">
        <v>350</v>
      </c>
      <c r="S5" s="4" t="s">
        <v>351</v>
      </c>
      <c r="T5" s="4">
        <f t="shared" si="5"/>
        <v>2</v>
      </c>
      <c r="U5" s="4" t="str">
        <f t="shared" si="6"/>
        <v>2</v>
      </c>
      <c r="V5" s="4">
        <f t="shared" si="7"/>
        <v>2</v>
      </c>
      <c r="W5" s="4">
        <v>2</v>
      </c>
      <c r="X5" s="5" t="s">
        <v>20</v>
      </c>
    </row>
    <row r="6" spans="1:25">
      <c r="A6" s="8">
        <v>7</v>
      </c>
      <c r="B6" s="4" t="s">
        <v>352</v>
      </c>
      <c r="C6" s="4">
        <f t="shared" si="4"/>
        <v>5</v>
      </c>
      <c r="D6" s="4" t="str">
        <f t="shared" si="1"/>
        <v>7:6,7|5</v>
      </c>
      <c r="E6" s="4" t="s">
        <v>353</v>
      </c>
      <c r="F6" s="4" t="s">
        <v>325</v>
      </c>
      <c r="H6" s="4" t="s">
        <v>325</v>
      </c>
      <c r="I6" s="4" t="str">
        <f t="shared" si="2"/>
        <v>7</v>
      </c>
      <c r="J6" s="4" t="s">
        <v>337</v>
      </c>
      <c r="L6" s="4" t="s">
        <v>354</v>
      </c>
      <c r="M6" s="4" t="str">
        <f t="shared" si="3"/>
        <v>Falcon Airship</v>
      </c>
      <c r="N6" s="4" t="str">
        <f t="shared" si="0"/>
        <v>12</v>
      </c>
      <c r="O6" s="4" t="s">
        <v>344</v>
      </c>
      <c r="P6" s="4">
        <v>41</v>
      </c>
      <c r="Q6" s="4" t="s">
        <v>0</v>
      </c>
      <c r="S6" s="4" t="s">
        <v>355</v>
      </c>
      <c r="T6" s="4">
        <f t="shared" si="5"/>
        <v>2</v>
      </c>
      <c r="U6" s="4" t="str">
        <f t="shared" si="6"/>
        <v>6</v>
      </c>
      <c r="V6" s="4">
        <f t="shared" si="7"/>
        <v>6</v>
      </c>
      <c r="W6" s="4">
        <v>6</v>
      </c>
      <c r="X6" s="5" t="s">
        <v>356</v>
      </c>
      <c r="Y6" s="4" t="s">
        <v>357</v>
      </c>
    </row>
    <row r="7" spans="1:25">
      <c r="A7" s="8">
        <v>8</v>
      </c>
      <c r="B7" s="4">
        <v>0</v>
      </c>
      <c r="C7" s="4">
        <f t="shared" si="4"/>
        <v>6</v>
      </c>
      <c r="D7" s="4" t="str">
        <f t="shared" si="1"/>
        <v>8:0|6</v>
      </c>
      <c r="E7" s="4" t="s">
        <v>358</v>
      </c>
      <c r="F7" s="4" t="s">
        <v>325</v>
      </c>
      <c r="H7" s="4" t="s">
        <v>325</v>
      </c>
      <c r="I7" s="4" t="str">
        <f t="shared" si="2"/>
        <v>8</v>
      </c>
      <c r="J7" s="4" t="s">
        <v>343</v>
      </c>
      <c r="L7" s="4" t="s">
        <v>359</v>
      </c>
      <c r="M7" s="4" t="str">
        <f t="shared" si="3"/>
        <v>Narshe WoB</v>
      </c>
      <c r="N7" s="4" t="str">
        <f t="shared" si="0"/>
        <v>20</v>
      </c>
      <c r="O7" s="4">
        <v>0</v>
      </c>
      <c r="P7" s="4">
        <v>42</v>
      </c>
      <c r="Q7" s="4" t="s">
        <v>0</v>
      </c>
      <c r="S7" s="4" t="s">
        <v>360</v>
      </c>
      <c r="T7" s="4">
        <f t="shared" si="5"/>
        <v>2</v>
      </c>
      <c r="U7" s="4" t="str">
        <f t="shared" si="6"/>
        <v>7</v>
      </c>
      <c r="V7" s="4">
        <f t="shared" si="7"/>
        <v>7</v>
      </c>
      <c r="W7" s="4">
        <v>7</v>
      </c>
      <c r="X7" s="5" t="s">
        <v>361</v>
      </c>
      <c r="Y7" s="4" t="s">
        <v>362</v>
      </c>
    </row>
    <row r="8" spans="1:25">
      <c r="A8" s="8">
        <v>11</v>
      </c>
      <c r="B8" s="4">
        <v>0</v>
      </c>
      <c r="C8" s="4">
        <f t="shared" si="4"/>
        <v>7</v>
      </c>
      <c r="D8" s="4" t="str">
        <f t="shared" si="1"/>
        <v>11:0|7</v>
      </c>
      <c r="E8" s="4" t="s">
        <v>363</v>
      </c>
      <c r="F8" s="4" t="s">
        <v>338</v>
      </c>
      <c r="H8" s="4" t="s">
        <v>338</v>
      </c>
      <c r="I8" s="4" t="str">
        <f t="shared" si="2"/>
        <v>11</v>
      </c>
      <c r="J8" s="4" t="s">
        <v>348</v>
      </c>
      <c r="L8" s="4" t="s">
        <v>364</v>
      </c>
      <c r="M8" s="4" t="str">
        <f t="shared" si="3"/>
        <v>Narshe WoB</v>
      </c>
      <c r="N8" s="4" t="str">
        <f t="shared" si="0"/>
        <v>21</v>
      </c>
      <c r="O8" s="4" t="s">
        <v>344</v>
      </c>
      <c r="P8" s="4">
        <v>43</v>
      </c>
      <c r="Q8" s="4" t="s">
        <v>0</v>
      </c>
      <c r="S8" s="4">
        <v>8</v>
      </c>
      <c r="T8" s="4" t="e">
        <f t="shared" si="5"/>
        <v>#VALUE!</v>
      </c>
      <c r="U8" s="4" t="str">
        <f t="shared" si="6"/>
        <v>8</v>
      </c>
      <c r="V8" s="4">
        <f t="shared" si="7"/>
        <v>8</v>
      </c>
      <c r="W8" s="4">
        <v>8</v>
      </c>
      <c r="X8" s="5" t="e">
        <v>#VALUE!</v>
      </c>
      <c r="Y8" s="4" t="s">
        <v>365</v>
      </c>
    </row>
    <row r="9" spans="1:25">
      <c r="A9" s="8">
        <v>12</v>
      </c>
      <c r="B9" s="4" t="s">
        <v>366</v>
      </c>
      <c r="C9" s="4">
        <f t="shared" si="4"/>
        <v>8</v>
      </c>
      <c r="D9" s="4" t="str">
        <f t="shared" si="1"/>
        <v>12:0,1,3|8</v>
      </c>
      <c r="E9" s="4" t="s">
        <v>367</v>
      </c>
      <c r="F9" s="4" t="s">
        <v>338</v>
      </c>
      <c r="H9" s="4" t="s">
        <v>338</v>
      </c>
      <c r="I9" s="4" t="str">
        <f t="shared" si="2"/>
        <v>12</v>
      </c>
      <c r="J9" s="4" t="s">
        <v>354</v>
      </c>
      <c r="L9" s="4" t="s">
        <v>368</v>
      </c>
      <c r="M9" s="4" t="str">
        <f t="shared" si="3"/>
        <v>Narshe WoB</v>
      </c>
      <c r="N9" s="4" t="str">
        <f t="shared" si="0"/>
        <v>24</v>
      </c>
      <c r="O9" s="4" t="s">
        <v>349</v>
      </c>
      <c r="P9" s="4">
        <v>44</v>
      </c>
      <c r="S9" s="4" t="s">
        <v>369</v>
      </c>
      <c r="T9" s="4">
        <f t="shared" si="5"/>
        <v>2</v>
      </c>
      <c r="U9" s="4" t="str">
        <f t="shared" si="6"/>
        <v>b</v>
      </c>
      <c r="V9" s="4">
        <f t="shared" si="7"/>
        <v>11</v>
      </c>
      <c r="W9" s="4">
        <v>11</v>
      </c>
      <c r="X9" s="5" t="s">
        <v>21</v>
      </c>
      <c r="Y9" s="4" t="s">
        <v>370</v>
      </c>
    </row>
    <row r="10" spans="1:25">
      <c r="A10" s="8">
        <v>12</v>
      </c>
      <c r="B10" s="4">
        <v>2</v>
      </c>
      <c r="C10" s="4">
        <f t="shared" si="4"/>
        <v>9</v>
      </c>
      <c r="D10" s="4" t="str">
        <f t="shared" si="1"/>
        <v>12:2|9</v>
      </c>
      <c r="E10" s="4" t="s">
        <v>371</v>
      </c>
      <c r="F10" s="4" t="s">
        <v>338</v>
      </c>
      <c r="H10" s="4" t="s">
        <v>338</v>
      </c>
      <c r="I10" s="4" t="str">
        <f t="shared" si="2"/>
        <v>12</v>
      </c>
      <c r="J10" s="4" t="s">
        <v>354</v>
      </c>
      <c r="L10" s="4" t="s">
        <v>372</v>
      </c>
      <c r="M10" s="4" t="str">
        <f t="shared" si="3"/>
        <v>Narshe WoB</v>
      </c>
      <c r="N10" s="4" t="str">
        <f t="shared" si="0"/>
        <v>25</v>
      </c>
      <c r="O10" s="4" t="s">
        <v>344</v>
      </c>
      <c r="P10" s="4" t="s">
        <v>373</v>
      </c>
      <c r="Q10" s="4" t="s">
        <v>0</v>
      </c>
      <c r="S10" s="4" t="s">
        <v>374</v>
      </c>
      <c r="T10" s="4">
        <f t="shared" si="5"/>
        <v>2</v>
      </c>
      <c r="U10" s="4" t="str">
        <f t="shared" si="6"/>
        <v>c</v>
      </c>
      <c r="V10" s="4">
        <f t="shared" si="7"/>
        <v>12</v>
      </c>
      <c r="W10" s="4">
        <v>12</v>
      </c>
      <c r="X10" s="5" t="s">
        <v>22</v>
      </c>
      <c r="Y10" s="4" t="s">
        <v>375</v>
      </c>
    </row>
    <row r="11" spans="1:25">
      <c r="A11" s="8">
        <v>12</v>
      </c>
      <c r="B11" s="4">
        <v>4</v>
      </c>
      <c r="C11" s="4">
        <f t="shared" si="4"/>
        <v>10</v>
      </c>
      <c r="D11" s="4" t="str">
        <f t="shared" si="1"/>
        <v>12:4|10</v>
      </c>
      <c r="E11" s="4" t="s">
        <v>376</v>
      </c>
      <c r="F11" s="4" t="s">
        <v>338</v>
      </c>
      <c r="H11" s="4" t="s">
        <v>338</v>
      </c>
      <c r="I11" s="4" t="str">
        <f t="shared" si="2"/>
        <v>12</v>
      </c>
      <c r="J11" s="4" t="s">
        <v>354</v>
      </c>
      <c r="L11" s="4" t="s">
        <v>377</v>
      </c>
      <c r="M11" s="4" t="str">
        <f t="shared" si="3"/>
        <v>Narshe WoB</v>
      </c>
      <c r="N11" s="4" t="str">
        <f t="shared" si="0"/>
        <v>26</v>
      </c>
      <c r="O11" s="4" t="s">
        <v>378</v>
      </c>
      <c r="P11" s="4">
        <v>53</v>
      </c>
      <c r="S11" s="4" t="s">
        <v>379</v>
      </c>
      <c r="T11" s="4">
        <f t="shared" si="5"/>
        <v>3</v>
      </c>
      <c r="U11" s="4" t="str">
        <f t="shared" si="6"/>
        <v>14</v>
      </c>
      <c r="V11" s="4">
        <f t="shared" si="7"/>
        <v>20</v>
      </c>
      <c r="W11" s="4">
        <v>20</v>
      </c>
      <c r="X11" s="5" t="s">
        <v>23</v>
      </c>
      <c r="Y11" s="4" t="s">
        <v>380</v>
      </c>
    </row>
    <row r="12" spans="1:25" ht="30">
      <c r="A12" s="8">
        <v>20</v>
      </c>
      <c r="B12" s="4" t="s">
        <v>381</v>
      </c>
      <c r="C12" s="4">
        <f t="shared" si="4"/>
        <v>11</v>
      </c>
      <c r="D12" s="4" t="str">
        <f t="shared" si="1"/>
        <v>20:0,1,2,3,4,5,6,7,8,9,11,15|11</v>
      </c>
      <c r="E12" s="4" t="s">
        <v>382</v>
      </c>
      <c r="F12" s="4" t="s">
        <v>344</v>
      </c>
      <c r="G12" s="4" t="s">
        <v>344</v>
      </c>
      <c r="H12" s="4" t="s">
        <v>344</v>
      </c>
      <c r="I12" s="4" t="str">
        <f t="shared" si="2"/>
        <v>20</v>
      </c>
      <c r="J12" s="4" t="s">
        <v>359</v>
      </c>
      <c r="L12" s="4" t="s">
        <v>383</v>
      </c>
      <c r="M12" s="4" t="str">
        <f t="shared" si="3"/>
        <v>Narshe WoB</v>
      </c>
      <c r="N12" s="4" t="str">
        <f t="shared" si="0"/>
        <v>27</v>
      </c>
      <c r="O12" s="10" t="s">
        <v>39</v>
      </c>
      <c r="P12" s="10" t="s">
        <v>384</v>
      </c>
      <c r="S12" s="4" t="s">
        <v>385</v>
      </c>
      <c r="T12" s="4">
        <f t="shared" si="5"/>
        <v>3</v>
      </c>
      <c r="U12" s="4" t="str">
        <f t="shared" si="6"/>
        <v>15</v>
      </c>
      <c r="V12" s="4">
        <f t="shared" si="7"/>
        <v>21</v>
      </c>
      <c r="W12" s="4">
        <v>21</v>
      </c>
      <c r="X12" s="5" t="s">
        <v>24</v>
      </c>
      <c r="Y12" s="4" t="s">
        <v>386</v>
      </c>
    </row>
    <row r="13" spans="1:25">
      <c r="A13" s="8">
        <v>20</v>
      </c>
      <c r="B13" s="4" t="s">
        <v>387</v>
      </c>
      <c r="C13" s="4">
        <f t="shared" si="4"/>
        <v>12</v>
      </c>
      <c r="D13" s="4" t="str">
        <f t="shared" si="1"/>
        <v>20:10,14|12</v>
      </c>
      <c r="E13" s="4" t="s">
        <v>388</v>
      </c>
      <c r="F13" s="4" t="s">
        <v>344</v>
      </c>
      <c r="G13" s="4" t="s">
        <v>344</v>
      </c>
      <c r="H13" s="4" t="s">
        <v>344</v>
      </c>
      <c r="I13" s="4" t="str">
        <f t="shared" si="2"/>
        <v>20</v>
      </c>
      <c r="J13" s="4" t="s">
        <v>359</v>
      </c>
      <c r="L13" s="4" t="s">
        <v>389</v>
      </c>
      <c r="M13" s="4" t="str">
        <f t="shared" si="3"/>
        <v>Narshe WoB</v>
      </c>
      <c r="N13" s="4" t="str">
        <f t="shared" si="0"/>
        <v>28</v>
      </c>
      <c r="O13" s="4" t="s">
        <v>390</v>
      </c>
      <c r="P13" s="4" t="s">
        <v>391</v>
      </c>
      <c r="S13" s="4" t="s">
        <v>392</v>
      </c>
      <c r="T13" s="4">
        <f t="shared" si="5"/>
        <v>3</v>
      </c>
      <c r="U13" s="4" t="str">
        <f t="shared" si="6"/>
        <v>18</v>
      </c>
      <c r="V13" s="4">
        <f t="shared" si="7"/>
        <v>24</v>
      </c>
      <c r="W13" s="4">
        <v>24</v>
      </c>
      <c r="X13" s="5" t="s">
        <v>25</v>
      </c>
      <c r="Y13" s="4" t="s">
        <v>393</v>
      </c>
    </row>
    <row r="14" spans="1:25">
      <c r="A14" s="8">
        <v>20</v>
      </c>
      <c r="B14" s="4" t="s">
        <v>394</v>
      </c>
      <c r="C14" s="4">
        <f t="shared" si="4"/>
        <v>13</v>
      </c>
      <c r="D14" s="4" t="str">
        <f t="shared" si="1"/>
        <v>20:12,13|13</v>
      </c>
      <c r="E14" s="4" t="s">
        <v>395</v>
      </c>
      <c r="F14" s="4" t="s">
        <v>344</v>
      </c>
      <c r="G14" s="4" t="s">
        <v>344</v>
      </c>
      <c r="H14" s="4" t="s">
        <v>344</v>
      </c>
      <c r="I14" s="4" t="str">
        <f t="shared" si="2"/>
        <v>20</v>
      </c>
      <c r="J14" s="4" t="s">
        <v>359</v>
      </c>
      <c r="L14" s="4" t="s">
        <v>396</v>
      </c>
      <c r="M14" s="4" t="str">
        <f t="shared" si="3"/>
        <v>Narshe WoB</v>
      </c>
      <c r="N14" s="4" t="str">
        <f t="shared" si="0"/>
        <v>30</v>
      </c>
      <c r="O14" s="4" t="s">
        <v>378</v>
      </c>
      <c r="P14" s="4">
        <v>68</v>
      </c>
      <c r="S14" s="4" t="s">
        <v>397</v>
      </c>
      <c r="T14" s="4">
        <f t="shared" si="5"/>
        <v>3</v>
      </c>
      <c r="U14" s="4" t="str">
        <f t="shared" si="6"/>
        <v>19</v>
      </c>
      <c r="V14" s="4">
        <f t="shared" si="7"/>
        <v>25</v>
      </c>
      <c r="W14" s="4">
        <v>25</v>
      </c>
      <c r="X14" s="5" t="s">
        <v>26</v>
      </c>
      <c r="Y14" s="4" t="s">
        <v>398</v>
      </c>
    </row>
    <row r="15" spans="1:25">
      <c r="A15" s="8">
        <v>21</v>
      </c>
      <c r="B15" s="4" t="s">
        <v>335</v>
      </c>
      <c r="C15" s="4">
        <f t="shared" si="4"/>
        <v>14</v>
      </c>
      <c r="D15" s="4" t="str">
        <f t="shared" si="1"/>
        <v>21:0,1|14</v>
      </c>
      <c r="E15" s="4" t="s">
        <v>399</v>
      </c>
      <c r="F15" s="4" t="s">
        <v>344</v>
      </c>
      <c r="G15" s="4" t="s">
        <v>344</v>
      </c>
      <c r="H15" s="4" t="s">
        <v>344</v>
      </c>
      <c r="I15" s="4" t="str">
        <f t="shared" si="2"/>
        <v>21</v>
      </c>
      <c r="J15" s="4" t="s">
        <v>364</v>
      </c>
      <c r="L15" s="4" t="s">
        <v>400</v>
      </c>
      <c r="M15" s="4" t="str">
        <f t="shared" si="3"/>
        <v>Narshe WoR</v>
      </c>
      <c r="N15" s="4" t="str">
        <f t="shared" si="0"/>
        <v>33</v>
      </c>
      <c r="O15" s="4" t="s">
        <v>401</v>
      </c>
      <c r="P15" s="4">
        <v>70</v>
      </c>
      <c r="S15" s="4" t="s">
        <v>402</v>
      </c>
      <c r="T15" s="4">
        <f t="shared" si="5"/>
        <v>3</v>
      </c>
      <c r="U15" s="4" t="str">
        <f t="shared" si="6"/>
        <v>1a</v>
      </c>
      <c r="V15" s="4">
        <f t="shared" si="7"/>
        <v>26</v>
      </c>
      <c r="W15" s="4">
        <v>26</v>
      </c>
      <c r="X15" s="5" t="s">
        <v>27</v>
      </c>
      <c r="Y15" s="4" t="s">
        <v>403</v>
      </c>
    </row>
    <row r="16" spans="1:25">
      <c r="A16" s="8">
        <v>24</v>
      </c>
      <c r="B16" s="4" t="s">
        <v>335</v>
      </c>
      <c r="C16" s="4">
        <f t="shared" si="4"/>
        <v>15</v>
      </c>
      <c r="D16" s="4" t="str">
        <f t="shared" si="1"/>
        <v>24:0,1|15</v>
      </c>
      <c r="E16" s="4" t="s">
        <v>404</v>
      </c>
      <c r="F16" s="4" t="s">
        <v>344</v>
      </c>
      <c r="G16" s="4" t="s">
        <v>344</v>
      </c>
      <c r="H16" s="4" t="s">
        <v>344</v>
      </c>
      <c r="I16" s="4" t="str">
        <f t="shared" si="2"/>
        <v>24</v>
      </c>
      <c r="J16" s="4" t="s">
        <v>368</v>
      </c>
      <c r="L16" s="4" t="s">
        <v>405</v>
      </c>
      <c r="M16" s="4" t="str">
        <f t="shared" si="3"/>
        <v>Narshe WoR</v>
      </c>
      <c r="N16" s="4" t="str">
        <f t="shared" si="0"/>
        <v>36</v>
      </c>
      <c r="O16" s="4" t="s">
        <v>406</v>
      </c>
      <c r="P16" s="4" t="s">
        <v>407</v>
      </c>
      <c r="S16" s="4" t="s">
        <v>408</v>
      </c>
      <c r="T16" s="4">
        <f t="shared" si="5"/>
        <v>3</v>
      </c>
      <c r="U16" s="4" t="str">
        <f t="shared" si="6"/>
        <v>1b</v>
      </c>
      <c r="V16" s="4">
        <f t="shared" si="7"/>
        <v>27</v>
      </c>
      <c r="W16" s="4">
        <v>27</v>
      </c>
      <c r="X16" s="5" t="s">
        <v>28</v>
      </c>
      <c r="Y16" s="4" t="s">
        <v>409</v>
      </c>
    </row>
    <row r="17" spans="1:25">
      <c r="A17" s="8">
        <v>24</v>
      </c>
      <c r="B17" s="4">
        <v>2</v>
      </c>
      <c r="C17" s="4">
        <f t="shared" si="4"/>
        <v>16</v>
      </c>
      <c r="D17" s="4" t="str">
        <f t="shared" si="1"/>
        <v>24:2|16</v>
      </c>
      <c r="E17" s="4" t="s">
        <v>410</v>
      </c>
      <c r="F17" s="4" t="s">
        <v>344</v>
      </c>
      <c r="G17" s="4" t="s">
        <v>344</v>
      </c>
      <c r="H17" s="4" t="s">
        <v>344</v>
      </c>
      <c r="I17" s="4" t="str">
        <f t="shared" si="2"/>
        <v>24</v>
      </c>
      <c r="J17" s="4" t="s">
        <v>368</v>
      </c>
      <c r="L17" s="4" t="s">
        <v>411</v>
      </c>
      <c r="M17" s="4" t="str">
        <f t="shared" si="3"/>
        <v>Narshe WoR</v>
      </c>
      <c r="N17" s="4" t="str">
        <f t="shared" si="0"/>
        <v>37</v>
      </c>
      <c r="O17" s="4" t="s">
        <v>412</v>
      </c>
      <c r="P17" s="4">
        <v>74</v>
      </c>
      <c r="S17" s="4" t="s">
        <v>413</v>
      </c>
      <c r="T17" s="4">
        <f t="shared" si="5"/>
        <v>3</v>
      </c>
      <c r="U17" s="4" t="str">
        <f t="shared" si="6"/>
        <v>1c</v>
      </c>
      <c r="V17" s="4">
        <f t="shared" si="7"/>
        <v>28</v>
      </c>
      <c r="W17" s="4">
        <v>28</v>
      </c>
      <c r="X17" s="5" t="s">
        <v>29</v>
      </c>
      <c r="Y17" s="4" t="s">
        <v>414</v>
      </c>
    </row>
    <row r="18" spans="1:25">
      <c r="A18" s="8">
        <v>25</v>
      </c>
      <c r="B18" s="4" t="s">
        <v>335</v>
      </c>
      <c r="C18" s="4">
        <f t="shared" si="4"/>
        <v>17</v>
      </c>
      <c r="D18" s="4" t="str">
        <f t="shared" si="1"/>
        <v>25:0,1|17</v>
      </c>
      <c r="E18" s="4" t="s">
        <v>415</v>
      </c>
      <c r="F18" s="4" t="s">
        <v>344</v>
      </c>
      <c r="G18" s="4" t="s">
        <v>344</v>
      </c>
      <c r="H18" s="4" t="s">
        <v>344</v>
      </c>
      <c r="I18" s="4" t="str">
        <f t="shared" si="2"/>
        <v>25</v>
      </c>
      <c r="J18" s="4" t="s">
        <v>372</v>
      </c>
      <c r="L18" s="4" t="s">
        <v>416</v>
      </c>
      <c r="M18" s="4" t="str">
        <f t="shared" si="3"/>
        <v>Narshe WoR</v>
      </c>
      <c r="N18" s="4" t="str">
        <f t="shared" si="0"/>
        <v>38</v>
      </c>
      <c r="O18" s="4" t="s">
        <v>417</v>
      </c>
      <c r="P18" s="4">
        <v>75</v>
      </c>
      <c r="S18" s="4" t="s">
        <v>418</v>
      </c>
      <c r="T18" s="4">
        <f t="shared" si="5"/>
        <v>3</v>
      </c>
      <c r="U18" s="4" t="str">
        <f t="shared" si="6"/>
        <v>1e</v>
      </c>
      <c r="V18" s="4">
        <f t="shared" si="7"/>
        <v>30</v>
      </c>
      <c r="W18" s="4">
        <v>30</v>
      </c>
      <c r="X18" s="5" t="s">
        <v>30</v>
      </c>
      <c r="Y18" s="4" t="s">
        <v>419</v>
      </c>
    </row>
    <row r="19" spans="1:25">
      <c r="A19" s="8">
        <v>26</v>
      </c>
      <c r="B19" s="4">
        <v>0</v>
      </c>
      <c r="C19" s="4">
        <f t="shared" si="4"/>
        <v>18</v>
      </c>
      <c r="D19" s="4" t="str">
        <f t="shared" si="1"/>
        <v>26:0|18</v>
      </c>
      <c r="E19" s="4" t="s">
        <v>420</v>
      </c>
      <c r="F19" s="4" t="s">
        <v>344</v>
      </c>
      <c r="G19" s="4" t="s">
        <v>344</v>
      </c>
      <c r="H19" s="4" t="s">
        <v>344</v>
      </c>
      <c r="I19" s="4" t="str">
        <f t="shared" si="2"/>
        <v>26</v>
      </c>
      <c r="J19" s="4" t="s">
        <v>377</v>
      </c>
      <c r="L19" s="4" t="s">
        <v>421</v>
      </c>
      <c r="M19" s="4" t="str">
        <f t="shared" si="3"/>
        <v>Narshe WoB</v>
      </c>
      <c r="N19" s="4" t="str">
        <f t="shared" si="0"/>
        <v>41</v>
      </c>
      <c r="O19" s="4" t="s">
        <v>422</v>
      </c>
      <c r="P19" s="4" t="s">
        <v>423</v>
      </c>
      <c r="S19" s="4" t="s">
        <v>424</v>
      </c>
      <c r="T19" s="4">
        <f t="shared" si="5"/>
        <v>3</v>
      </c>
      <c r="U19" s="4" t="str">
        <f t="shared" si="6"/>
        <v>20</v>
      </c>
      <c r="V19" s="4">
        <f t="shared" si="7"/>
        <v>32</v>
      </c>
      <c r="W19" s="4">
        <v>32</v>
      </c>
      <c r="X19" s="5" t="s">
        <v>32</v>
      </c>
      <c r="Y19" s="4" t="s">
        <v>425</v>
      </c>
    </row>
    <row r="20" spans="1:25" ht="30">
      <c r="A20" s="8">
        <v>27</v>
      </c>
      <c r="B20" s="4">
        <v>0</v>
      </c>
      <c r="C20" s="4">
        <f t="shared" si="4"/>
        <v>19</v>
      </c>
      <c r="D20" s="4" t="str">
        <f t="shared" si="1"/>
        <v>27:0|19</v>
      </c>
      <c r="E20" s="4" t="s">
        <v>426</v>
      </c>
      <c r="F20" s="4" t="s">
        <v>344</v>
      </c>
      <c r="G20" s="4" t="s">
        <v>344</v>
      </c>
      <c r="H20" s="4" t="s">
        <v>344</v>
      </c>
      <c r="I20" s="4" t="str">
        <f t="shared" si="2"/>
        <v>27</v>
      </c>
      <c r="J20" s="4" t="s">
        <v>383</v>
      </c>
      <c r="L20" s="4" t="s">
        <v>427</v>
      </c>
      <c r="M20" s="4" t="str">
        <f t="shared" si="3"/>
        <v>0</v>
      </c>
      <c r="N20" s="4" t="str">
        <f t="shared" si="0"/>
        <v>42</v>
      </c>
      <c r="O20" s="4" t="s">
        <v>378</v>
      </c>
      <c r="P20" s="4" t="s">
        <v>428</v>
      </c>
      <c r="S20" s="4" t="s">
        <v>429</v>
      </c>
      <c r="T20" s="4">
        <f t="shared" si="5"/>
        <v>3</v>
      </c>
      <c r="U20" s="4" t="str">
        <f t="shared" si="6"/>
        <v>21</v>
      </c>
      <c r="V20" s="4">
        <f t="shared" si="7"/>
        <v>33</v>
      </c>
      <c r="W20" s="4">
        <v>33</v>
      </c>
      <c r="X20" s="5" t="s">
        <v>33</v>
      </c>
      <c r="Y20" s="4" t="s">
        <v>430</v>
      </c>
    </row>
    <row r="21" spans="1:25">
      <c r="A21" s="8">
        <v>28</v>
      </c>
      <c r="B21" s="4">
        <v>0</v>
      </c>
      <c r="C21" s="4">
        <f t="shared" si="4"/>
        <v>20</v>
      </c>
      <c r="D21" s="4" t="str">
        <f t="shared" si="1"/>
        <v>28:0|20</v>
      </c>
      <c r="E21" s="4" t="s">
        <v>431</v>
      </c>
      <c r="F21" s="4" t="s">
        <v>344</v>
      </c>
      <c r="G21" s="4" t="s">
        <v>344</v>
      </c>
      <c r="H21" s="4" t="s">
        <v>344</v>
      </c>
      <c r="I21" s="4" t="str">
        <f t="shared" si="2"/>
        <v>28</v>
      </c>
      <c r="J21" s="4" t="s">
        <v>389</v>
      </c>
      <c r="L21" s="4" t="s">
        <v>432</v>
      </c>
      <c r="M21" s="4" t="str">
        <f t="shared" si="3"/>
        <v>Narshe WoB</v>
      </c>
      <c r="N21" s="4" t="str">
        <f t="shared" si="0"/>
        <v>43</v>
      </c>
      <c r="O21" s="4" t="s">
        <v>221</v>
      </c>
      <c r="P21" s="4">
        <v>94</v>
      </c>
      <c r="S21" s="4" t="s">
        <v>433</v>
      </c>
      <c r="T21" s="4">
        <f t="shared" si="5"/>
        <v>3</v>
      </c>
      <c r="U21" s="4" t="str">
        <f t="shared" si="6"/>
        <v>24</v>
      </c>
      <c r="V21" s="4">
        <f t="shared" si="7"/>
        <v>36</v>
      </c>
      <c r="W21" s="4">
        <v>36</v>
      </c>
      <c r="X21" s="5" t="s">
        <v>34</v>
      </c>
      <c r="Y21" s="4" t="s">
        <v>434</v>
      </c>
    </row>
    <row r="22" spans="1:25">
      <c r="A22" s="8">
        <v>30</v>
      </c>
      <c r="B22" s="4" t="s">
        <v>335</v>
      </c>
      <c r="C22" s="4">
        <f t="shared" si="4"/>
        <v>21</v>
      </c>
      <c r="D22" s="4" t="str">
        <f t="shared" si="1"/>
        <v>30:0,1|21</v>
      </c>
      <c r="E22" s="4" t="s">
        <v>435</v>
      </c>
      <c r="F22" s="4" t="s">
        <v>344</v>
      </c>
      <c r="G22" s="4" t="s">
        <v>344</v>
      </c>
      <c r="H22" s="4" t="s">
        <v>344</v>
      </c>
      <c r="I22" s="4" t="str">
        <f t="shared" si="2"/>
        <v>30</v>
      </c>
      <c r="J22" s="4" t="s">
        <v>396</v>
      </c>
      <c r="L22" s="4" t="s">
        <v>436</v>
      </c>
      <c r="M22" s="4" t="str">
        <f t="shared" si="3"/>
        <v>Narshe WoR</v>
      </c>
      <c r="N22" s="4" t="str">
        <f t="shared" si="0"/>
        <v>44</v>
      </c>
      <c r="O22" s="4" t="s">
        <v>437</v>
      </c>
      <c r="P22" s="4" t="s">
        <v>438</v>
      </c>
      <c r="S22" s="4" t="s">
        <v>439</v>
      </c>
      <c r="T22" s="4">
        <f t="shared" si="5"/>
        <v>3</v>
      </c>
      <c r="U22" s="4" t="str">
        <f t="shared" si="6"/>
        <v>25</v>
      </c>
      <c r="V22" s="4">
        <f t="shared" si="7"/>
        <v>37</v>
      </c>
      <c r="W22" s="4">
        <v>37</v>
      </c>
      <c r="X22" s="5" t="s">
        <v>35</v>
      </c>
      <c r="Y22" s="4" t="s">
        <v>440</v>
      </c>
    </row>
    <row r="23" spans="1:25">
      <c r="A23" s="8">
        <v>30</v>
      </c>
      <c r="B23" s="4">
        <v>2</v>
      </c>
      <c r="C23" s="4">
        <f t="shared" si="4"/>
        <v>22</v>
      </c>
      <c r="D23" s="4" t="str">
        <f t="shared" si="1"/>
        <v>30:2|22</v>
      </c>
      <c r="E23" s="4" t="s">
        <v>441</v>
      </c>
      <c r="F23" s="4" t="s">
        <v>344</v>
      </c>
      <c r="G23" s="4" t="s">
        <v>344</v>
      </c>
      <c r="H23" s="4" t="s">
        <v>344</v>
      </c>
      <c r="I23" s="4" t="str">
        <f t="shared" si="2"/>
        <v>30</v>
      </c>
      <c r="J23" s="4" t="s">
        <v>396</v>
      </c>
      <c r="L23" s="4" t="s">
        <v>442</v>
      </c>
      <c r="M23" s="4" t="str">
        <f t="shared" si="3"/>
        <v>Narshe WoB</v>
      </c>
      <c r="N23" s="4" t="str">
        <f t="shared" si="0"/>
        <v>48</v>
      </c>
      <c r="O23" s="4" t="s">
        <v>344</v>
      </c>
      <c r="P23" s="11">
        <v>104105106107</v>
      </c>
      <c r="Q23" s="4" t="s">
        <v>443</v>
      </c>
      <c r="S23" s="4" t="s">
        <v>444</v>
      </c>
      <c r="T23" s="4">
        <f t="shared" si="5"/>
        <v>3</v>
      </c>
      <c r="U23" s="4" t="str">
        <f t="shared" si="6"/>
        <v>26</v>
      </c>
      <c r="V23" s="4">
        <f t="shared" si="7"/>
        <v>38</v>
      </c>
      <c r="W23" s="4">
        <v>38</v>
      </c>
      <c r="X23" s="5" t="s">
        <v>36</v>
      </c>
      <c r="Y23" s="4" t="s">
        <v>445</v>
      </c>
    </row>
    <row r="24" spans="1:25">
      <c r="A24" s="8">
        <v>30</v>
      </c>
      <c r="B24" s="4">
        <v>3</v>
      </c>
      <c r="C24" s="4">
        <f t="shared" si="4"/>
        <v>23</v>
      </c>
      <c r="D24" s="4" t="str">
        <f t="shared" si="1"/>
        <v>30:3|23</v>
      </c>
      <c r="E24" s="4" t="s">
        <v>446</v>
      </c>
      <c r="F24" s="4" t="s">
        <v>344</v>
      </c>
      <c r="G24" s="4" t="s">
        <v>344</v>
      </c>
      <c r="H24" s="4" t="s">
        <v>344</v>
      </c>
      <c r="I24" s="4" t="str">
        <f t="shared" si="2"/>
        <v>30</v>
      </c>
      <c r="J24" s="4" t="s">
        <v>396</v>
      </c>
      <c r="L24" s="4" t="s">
        <v>447</v>
      </c>
      <c r="M24" s="4" t="str">
        <f t="shared" si="3"/>
        <v>Narshe WoB</v>
      </c>
      <c r="N24" s="4" t="str">
        <f t="shared" si="0"/>
        <v>49</v>
      </c>
      <c r="O24" s="4" t="s">
        <v>448</v>
      </c>
      <c r="P24" s="11">
        <v>109110111112</v>
      </c>
      <c r="S24" s="4" t="s">
        <v>449</v>
      </c>
      <c r="T24" s="4">
        <f t="shared" si="5"/>
        <v>3</v>
      </c>
      <c r="U24" s="4" t="str">
        <f t="shared" si="6"/>
        <v>29</v>
      </c>
      <c r="V24" s="4">
        <f t="shared" si="7"/>
        <v>41</v>
      </c>
      <c r="W24" s="4">
        <v>41</v>
      </c>
      <c r="X24" s="5" t="s">
        <v>37</v>
      </c>
      <c r="Y24" s="4" t="s">
        <v>450</v>
      </c>
    </row>
    <row r="25" spans="1:25">
      <c r="A25" s="8">
        <v>30</v>
      </c>
      <c r="B25" s="4">
        <v>4</v>
      </c>
      <c r="C25" s="4">
        <f t="shared" si="4"/>
        <v>24</v>
      </c>
      <c r="D25" s="4" t="str">
        <f t="shared" si="1"/>
        <v>30:4|24</v>
      </c>
      <c r="E25" s="4" t="s">
        <v>451</v>
      </c>
      <c r="F25" s="4" t="s">
        <v>344</v>
      </c>
      <c r="G25" s="4" t="s">
        <v>344</v>
      </c>
      <c r="H25" s="4" t="s">
        <v>344</v>
      </c>
      <c r="I25" s="4" t="str">
        <f t="shared" si="2"/>
        <v>30</v>
      </c>
      <c r="J25" s="4" t="s">
        <v>396</v>
      </c>
      <c r="L25" s="4" t="s">
        <v>452</v>
      </c>
      <c r="M25" s="4" t="str">
        <f t="shared" si="3"/>
        <v>Narshe WoB</v>
      </c>
      <c r="N25" s="4" t="str">
        <f t="shared" si="0"/>
        <v>51</v>
      </c>
      <c r="O25" s="4" t="s">
        <v>453</v>
      </c>
      <c r="P25" s="11">
        <v>115116</v>
      </c>
      <c r="S25" s="4" t="s">
        <v>454</v>
      </c>
      <c r="T25" s="4">
        <f t="shared" si="5"/>
        <v>3</v>
      </c>
      <c r="U25" s="4" t="str">
        <f t="shared" si="6"/>
        <v>2a</v>
      </c>
      <c r="V25" s="4">
        <f t="shared" si="7"/>
        <v>42</v>
      </c>
      <c r="W25" s="4">
        <v>42</v>
      </c>
      <c r="X25" s="5" t="s">
        <v>455</v>
      </c>
      <c r="Y25" s="4" t="s">
        <v>456</v>
      </c>
    </row>
    <row r="26" spans="1:25">
      <c r="A26" s="8">
        <v>33</v>
      </c>
      <c r="B26" s="4" t="s">
        <v>335</v>
      </c>
      <c r="C26" s="4">
        <f t="shared" si="4"/>
        <v>25</v>
      </c>
      <c r="D26" s="4" t="str">
        <f t="shared" si="1"/>
        <v>33:0,1|25</v>
      </c>
      <c r="E26" s="4" t="s">
        <v>457</v>
      </c>
      <c r="F26" s="4" t="s">
        <v>349</v>
      </c>
      <c r="H26" s="4" t="s">
        <v>349</v>
      </c>
      <c r="I26" s="4" t="str">
        <f t="shared" si="2"/>
        <v>33</v>
      </c>
      <c r="J26" s="4" t="s">
        <v>400</v>
      </c>
      <c r="L26" s="4" t="s">
        <v>458</v>
      </c>
      <c r="M26" s="4" t="str">
        <f t="shared" si="3"/>
        <v>Narshe WoB</v>
      </c>
      <c r="N26" s="4" t="str">
        <f t="shared" si="0"/>
        <v>52</v>
      </c>
      <c r="O26" s="4">
        <v>0</v>
      </c>
      <c r="P26" s="4">
        <v>121</v>
      </c>
      <c r="S26" s="4" t="s">
        <v>459</v>
      </c>
      <c r="T26" s="4">
        <f t="shared" si="5"/>
        <v>3</v>
      </c>
      <c r="U26" s="4" t="str">
        <f t="shared" si="6"/>
        <v>2b</v>
      </c>
      <c r="V26" s="4">
        <f t="shared" si="7"/>
        <v>43</v>
      </c>
      <c r="W26" s="4">
        <v>43</v>
      </c>
      <c r="X26" s="5" t="s">
        <v>455</v>
      </c>
      <c r="Y26" s="4" t="s">
        <v>460</v>
      </c>
    </row>
    <row r="27" spans="1:25">
      <c r="A27" s="8">
        <v>33</v>
      </c>
      <c r="B27" s="4" t="s">
        <v>461</v>
      </c>
      <c r="C27" s="4">
        <f t="shared" si="4"/>
        <v>26</v>
      </c>
      <c r="D27" s="4" t="str">
        <f t="shared" si="1"/>
        <v>33:3,4|26</v>
      </c>
      <c r="E27" s="4" t="s">
        <v>462</v>
      </c>
      <c r="F27" s="4" t="s">
        <v>349</v>
      </c>
      <c r="H27" s="4" t="s">
        <v>349</v>
      </c>
      <c r="I27" s="4" t="str">
        <f t="shared" si="2"/>
        <v>33</v>
      </c>
      <c r="J27" s="4" t="s">
        <v>400</v>
      </c>
      <c r="L27" s="4" t="s">
        <v>463</v>
      </c>
      <c r="M27" s="4" t="str">
        <f t="shared" si="3"/>
        <v>SF Cave WoR</v>
      </c>
      <c r="N27" s="4" t="str">
        <f t="shared" si="0"/>
        <v>53</v>
      </c>
      <c r="O27" s="4" t="s">
        <v>464</v>
      </c>
      <c r="P27" s="11">
        <v>123124</v>
      </c>
      <c r="S27" s="4" t="s">
        <v>465</v>
      </c>
      <c r="T27" s="4">
        <f t="shared" si="5"/>
        <v>3</v>
      </c>
      <c r="U27" s="4" t="str">
        <f t="shared" si="6"/>
        <v>2c</v>
      </c>
      <c r="V27" s="4">
        <f t="shared" si="7"/>
        <v>44</v>
      </c>
      <c r="W27" s="4">
        <v>44</v>
      </c>
      <c r="X27" s="5" t="s">
        <v>38</v>
      </c>
      <c r="Y27" s="4" t="s">
        <v>466</v>
      </c>
    </row>
    <row r="28" spans="1:25">
      <c r="A28" s="8">
        <v>36</v>
      </c>
      <c r="B28" s="4" t="s">
        <v>335</v>
      </c>
      <c r="C28" s="4">
        <f t="shared" si="4"/>
        <v>27</v>
      </c>
      <c r="D28" s="4" t="str">
        <f t="shared" si="1"/>
        <v>36:0,1|27</v>
      </c>
      <c r="E28" s="4" t="s">
        <v>467</v>
      </c>
      <c r="F28" s="4" t="s">
        <v>349</v>
      </c>
      <c r="H28" s="4" t="s">
        <v>349</v>
      </c>
      <c r="I28" s="4" t="str">
        <f t="shared" si="2"/>
        <v>36</v>
      </c>
      <c r="J28" s="4" t="s">
        <v>405</v>
      </c>
      <c r="L28" s="4" t="s">
        <v>468</v>
      </c>
      <c r="M28" s="4" t="str">
        <f t="shared" si="3"/>
        <v>Figaro Castle</v>
      </c>
      <c r="N28" s="4" t="str">
        <f t="shared" si="0"/>
        <v>55</v>
      </c>
      <c r="O28" s="4" t="s">
        <v>469</v>
      </c>
      <c r="P28" s="4">
        <v>125</v>
      </c>
      <c r="S28" s="4">
        <v>30</v>
      </c>
      <c r="T28" s="4" t="e">
        <f t="shared" si="5"/>
        <v>#VALUE!</v>
      </c>
      <c r="U28" s="4" t="str">
        <f t="shared" si="6"/>
        <v>30</v>
      </c>
      <c r="V28" s="4">
        <f t="shared" si="7"/>
        <v>48</v>
      </c>
      <c r="W28" s="4">
        <v>48</v>
      </c>
      <c r="X28" s="5" t="e">
        <v>#VALUE!</v>
      </c>
      <c r="Y28" s="4" t="s">
        <v>470</v>
      </c>
    </row>
    <row r="29" spans="1:25">
      <c r="A29" s="8">
        <v>36</v>
      </c>
      <c r="B29" s="4" t="s">
        <v>471</v>
      </c>
      <c r="C29" s="4">
        <f t="shared" si="4"/>
        <v>28</v>
      </c>
      <c r="D29" s="4" t="str">
        <f t="shared" si="1"/>
        <v>36:2,3|28</v>
      </c>
      <c r="E29" s="4" t="s">
        <v>472</v>
      </c>
      <c r="F29" s="4" t="s">
        <v>349</v>
      </c>
      <c r="H29" s="4" t="s">
        <v>349</v>
      </c>
      <c r="I29" s="4" t="str">
        <f t="shared" si="2"/>
        <v>36</v>
      </c>
      <c r="J29" s="4" t="s">
        <v>405</v>
      </c>
      <c r="L29" s="4" t="s">
        <v>473</v>
      </c>
      <c r="M29" s="4" t="str">
        <f t="shared" si="3"/>
        <v>Figaro Castle</v>
      </c>
      <c r="N29" s="4" t="str">
        <f t="shared" si="0"/>
        <v>57</v>
      </c>
      <c r="O29" s="4" t="s">
        <v>474</v>
      </c>
      <c r="P29" s="4">
        <v>128</v>
      </c>
      <c r="S29" s="4">
        <v>31</v>
      </c>
      <c r="T29" s="4" t="e">
        <f t="shared" si="5"/>
        <v>#VALUE!</v>
      </c>
      <c r="U29" s="4" t="str">
        <f t="shared" si="6"/>
        <v>31</v>
      </c>
      <c r="V29" s="4">
        <f t="shared" si="7"/>
        <v>49</v>
      </c>
      <c r="W29" s="4">
        <v>49</v>
      </c>
      <c r="X29" s="5" t="e">
        <v>#VALUE!</v>
      </c>
      <c r="Y29" s="4" t="s">
        <v>475</v>
      </c>
    </row>
    <row r="30" spans="1:25">
      <c r="A30" s="8">
        <v>36</v>
      </c>
      <c r="B30" s="4" t="s">
        <v>476</v>
      </c>
      <c r="C30" s="4">
        <f t="shared" si="4"/>
        <v>29</v>
      </c>
      <c r="D30" s="4" t="str">
        <f t="shared" si="1"/>
        <v>36:4,5|29</v>
      </c>
      <c r="E30" s="4" t="s">
        <v>477</v>
      </c>
      <c r="F30" s="4" t="s">
        <v>349</v>
      </c>
      <c r="H30" s="4" t="s">
        <v>349</v>
      </c>
      <c r="I30" s="4" t="str">
        <f t="shared" si="2"/>
        <v>36</v>
      </c>
      <c r="J30" s="4" t="s">
        <v>405</v>
      </c>
      <c r="L30" s="4" t="s">
        <v>478</v>
      </c>
      <c r="M30" s="4" t="str">
        <f t="shared" si="3"/>
        <v>Figaro Castle</v>
      </c>
      <c r="N30" s="4" t="str">
        <f t="shared" si="0"/>
        <v>59</v>
      </c>
      <c r="O30" s="4" t="s">
        <v>479</v>
      </c>
      <c r="P30" s="4">
        <v>131</v>
      </c>
      <c r="S30" s="4" t="s">
        <v>480</v>
      </c>
      <c r="T30" s="4">
        <f t="shared" si="5"/>
        <v>3</v>
      </c>
      <c r="U30" s="4" t="str">
        <f t="shared" si="6"/>
        <v>32</v>
      </c>
      <c r="V30" s="4">
        <f t="shared" si="7"/>
        <v>50</v>
      </c>
      <c r="W30" s="4">
        <v>50</v>
      </c>
      <c r="X30" s="5" t="s">
        <v>35</v>
      </c>
      <c r="Y30" s="4" t="s">
        <v>481</v>
      </c>
    </row>
    <row r="31" spans="1:25">
      <c r="A31" s="8">
        <v>36</v>
      </c>
      <c r="B31" s="4" t="s">
        <v>352</v>
      </c>
      <c r="C31" s="4">
        <f t="shared" si="4"/>
        <v>30</v>
      </c>
      <c r="D31" s="4" t="str">
        <f t="shared" si="1"/>
        <v>36:6,7|30</v>
      </c>
      <c r="E31" s="4" t="s">
        <v>482</v>
      </c>
      <c r="F31" s="4" t="s">
        <v>349</v>
      </c>
      <c r="H31" s="4" t="s">
        <v>349</v>
      </c>
      <c r="I31" s="4" t="str">
        <f t="shared" si="2"/>
        <v>36</v>
      </c>
      <c r="J31" s="4" t="s">
        <v>405</v>
      </c>
      <c r="L31" s="4" t="s">
        <v>483</v>
      </c>
      <c r="M31" s="4" t="str">
        <f t="shared" si="3"/>
        <v>Figaro Castle</v>
      </c>
      <c r="N31" s="4" t="str">
        <f t="shared" si="0"/>
        <v>60</v>
      </c>
      <c r="O31" s="4" t="s">
        <v>484</v>
      </c>
      <c r="P31" s="11">
        <v>132133134135</v>
      </c>
      <c r="S31" s="4">
        <v>33</v>
      </c>
      <c r="T31" s="4" t="e">
        <f t="shared" si="5"/>
        <v>#VALUE!</v>
      </c>
      <c r="U31" s="4" t="str">
        <f t="shared" si="6"/>
        <v>33</v>
      </c>
      <c r="V31" s="4">
        <f t="shared" si="7"/>
        <v>51</v>
      </c>
      <c r="W31" s="4">
        <v>51</v>
      </c>
      <c r="X31" s="5" t="e">
        <v>#VALUE!</v>
      </c>
      <c r="Y31" s="4" t="s">
        <v>485</v>
      </c>
    </row>
    <row r="32" spans="1:25">
      <c r="A32" s="8">
        <v>36</v>
      </c>
      <c r="B32" s="4" t="s">
        <v>486</v>
      </c>
      <c r="C32" s="4">
        <f t="shared" si="4"/>
        <v>31</v>
      </c>
      <c r="D32" s="4" t="str">
        <f t="shared" si="1"/>
        <v>36:8,9|31</v>
      </c>
      <c r="E32" s="4" t="s">
        <v>487</v>
      </c>
      <c r="F32" s="4" t="s">
        <v>349</v>
      </c>
      <c r="H32" s="4" t="s">
        <v>349</v>
      </c>
      <c r="I32" s="4" t="str">
        <f t="shared" si="2"/>
        <v>36</v>
      </c>
      <c r="J32" s="4" t="s">
        <v>405</v>
      </c>
      <c r="L32" s="4" t="s">
        <v>488</v>
      </c>
      <c r="M32" s="4" t="str">
        <f t="shared" si="3"/>
        <v>Figaro Castle Basement</v>
      </c>
      <c r="N32" s="4" t="str">
        <f t="shared" si="0"/>
        <v>61</v>
      </c>
      <c r="O32" s="4" t="s">
        <v>76</v>
      </c>
      <c r="P32" s="11">
        <v>141142</v>
      </c>
      <c r="S32" s="4">
        <v>34</v>
      </c>
      <c r="T32" s="4" t="e">
        <f t="shared" si="5"/>
        <v>#VALUE!</v>
      </c>
      <c r="U32" s="4" t="str">
        <f t="shared" si="6"/>
        <v>34</v>
      </c>
      <c r="V32" s="4">
        <f t="shared" si="7"/>
        <v>52</v>
      </c>
      <c r="W32" s="4">
        <v>52</v>
      </c>
      <c r="X32" s="5" t="e">
        <v>#VALUE!</v>
      </c>
      <c r="Y32" s="4" t="s">
        <v>489</v>
      </c>
    </row>
    <row r="33" spans="1:25">
      <c r="A33" s="8">
        <v>36</v>
      </c>
      <c r="B33" s="4">
        <v>10</v>
      </c>
      <c r="C33" s="4">
        <f t="shared" si="4"/>
        <v>32</v>
      </c>
      <c r="D33" s="4" t="str">
        <f t="shared" si="1"/>
        <v>36:10|32</v>
      </c>
      <c r="E33" s="4" t="s">
        <v>490</v>
      </c>
      <c r="F33" s="4" t="s">
        <v>349</v>
      </c>
      <c r="H33" s="4" t="s">
        <v>349</v>
      </c>
      <c r="I33" s="4" t="str">
        <f t="shared" si="2"/>
        <v>36</v>
      </c>
      <c r="J33" s="4" t="s">
        <v>405</v>
      </c>
      <c r="L33" s="4" t="s">
        <v>491</v>
      </c>
      <c r="M33" s="4" t="str">
        <f t="shared" si="3"/>
        <v>Figaro Castle Basement</v>
      </c>
      <c r="N33" s="4" t="str">
        <f t="shared" si="0"/>
        <v>62</v>
      </c>
      <c r="O33" s="4" t="s">
        <v>492</v>
      </c>
      <c r="P33" s="11">
        <v>143144</v>
      </c>
      <c r="S33" s="4">
        <v>35</v>
      </c>
      <c r="T33" s="4" t="e">
        <f t="shared" si="5"/>
        <v>#VALUE!</v>
      </c>
      <c r="U33" s="4" t="str">
        <f t="shared" si="6"/>
        <v>35</v>
      </c>
      <c r="V33" s="4">
        <f t="shared" si="7"/>
        <v>53</v>
      </c>
      <c r="W33" s="4">
        <v>53</v>
      </c>
      <c r="X33" s="5" t="e">
        <v>#VALUE!</v>
      </c>
      <c r="Y33" s="4" t="s">
        <v>493</v>
      </c>
    </row>
    <row r="34" spans="1:25">
      <c r="A34" s="8">
        <v>37</v>
      </c>
      <c r="B34" s="4" t="s">
        <v>335</v>
      </c>
      <c r="C34" s="4">
        <f t="shared" si="4"/>
        <v>33</v>
      </c>
      <c r="D34" s="4" t="str">
        <f t="shared" si="1"/>
        <v>37:0,1|33</v>
      </c>
      <c r="E34" s="4" t="s">
        <v>494</v>
      </c>
      <c r="F34" s="4" t="s">
        <v>349</v>
      </c>
      <c r="H34" s="4" t="s">
        <v>349</v>
      </c>
      <c r="I34" s="4" t="str">
        <f t="shared" si="2"/>
        <v>37</v>
      </c>
      <c r="J34" s="4" t="s">
        <v>411</v>
      </c>
      <c r="L34" s="4" t="s">
        <v>495</v>
      </c>
      <c r="M34" s="4" t="str">
        <f t="shared" si="3"/>
        <v>Figaro Castle Basement</v>
      </c>
      <c r="N34" s="4" t="str">
        <f t="shared" si="0"/>
        <v>63</v>
      </c>
      <c r="O34" s="4" t="s">
        <v>76</v>
      </c>
      <c r="P34" s="11">
        <v>146147149</v>
      </c>
      <c r="S34" s="4" t="s">
        <v>496</v>
      </c>
      <c r="T34" s="4">
        <f t="shared" si="5"/>
        <v>3</v>
      </c>
      <c r="U34" s="4" t="str">
        <f t="shared" si="6"/>
        <v>37</v>
      </c>
      <c r="V34" s="4">
        <f t="shared" si="7"/>
        <v>55</v>
      </c>
      <c r="W34" s="4">
        <v>55</v>
      </c>
      <c r="X34" s="5" t="s">
        <v>39</v>
      </c>
      <c r="Y34" s="4" t="s">
        <v>497</v>
      </c>
    </row>
    <row r="35" spans="1:25">
      <c r="A35" s="8">
        <v>38</v>
      </c>
      <c r="B35" s="4" t="s">
        <v>366</v>
      </c>
      <c r="C35" s="4">
        <f t="shared" si="4"/>
        <v>34</v>
      </c>
      <c r="D35" s="4" t="str">
        <f t="shared" si="1"/>
        <v>38:0,1,3|34</v>
      </c>
      <c r="E35" s="4" t="s">
        <v>498</v>
      </c>
      <c r="F35" s="4" t="s">
        <v>349</v>
      </c>
      <c r="H35" s="4" t="s">
        <v>349</v>
      </c>
      <c r="I35" s="4" t="str">
        <f t="shared" si="2"/>
        <v>38</v>
      </c>
      <c r="J35" s="4" t="s">
        <v>416</v>
      </c>
      <c r="L35" s="4" t="s">
        <v>499</v>
      </c>
      <c r="M35" s="4" t="str">
        <f t="shared" si="3"/>
        <v>Figaro Castle Basement</v>
      </c>
      <c r="N35" s="4" t="str">
        <f t="shared" si="0"/>
        <v>64</v>
      </c>
      <c r="O35" s="4" t="s">
        <v>500</v>
      </c>
      <c r="P35" s="4">
        <v>150</v>
      </c>
      <c r="S35" s="4" t="s">
        <v>501</v>
      </c>
      <c r="T35" s="4">
        <f t="shared" si="5"/>
        <v>3</v>
      </c>
      <c r="U35" s="4" t="str">
        <f t="shared" si="6"/>
        <v>39</v>
      </c>
      <c r="V35" s="4">
        <f t="shared" si="7"/>
        <v>57</v>
      </c>
      <c r="W35" s="4">
        <v>57</v>
      </c>
      <c r="X35" s="5" t="s">
        <v>40</v>
      </c>
      <c r="Y35" s="4" t="s">
        <v>502</v>
      </c>
    </row>
    <row r="36" spans="1:25">
      <c r="A36" s="8">
        <v>38</v>
      </c>
      <c r="B36" s="4" t="s">
        <v>476</v>
      </c>
      <c r="C36" s="4">
        <f t="shared" si="4"/>
        <v>35</v>
      </c>
      <c r="D36" s="4" t="str">
        <f t="shared" si="1"/>
        <v>38:4,5|35</v>
      </c>
      <c r="E36" s="4" t="s">
        <v>503</v>
      </c>
      <c r="F36" s="4" t="s">
        <v>349</v>
      </c>
      <c r="H36" s="4" t="s">
        <v>349</v>
      </c>
      <c r="I36" s="4" t="str">
        <f t="shared" si="2"/>
        <v>38</v>
      </c>
      <c r="J36" s="4" t="s">
        <v>416</v>
      </c>
      <c r="L36" s="4" t="s">
        <v>504</v>
      </c>
      <c r="M36" s="4" t="str">
        <f t="shared" si="3"/>
        <v>Figaro Castle Basement</v>
      </c>
      <c r="N36" s="4" t="str">
        <f t="shared" si="0"/>
        <v>65</v>
      </c>
      <c r="O36" s="4" t="s">
        <v>76</v>
      </c>
      <c r="P36" s="11">
        <v>152153</v>
      </c>
      <c r="S36" s="4" t="s">
        <v>505</v>
      </c>
      <c r="T36" s="4">
        <f t="shared" si="5"/>
        <v>3</v>
      </c>
      <c r="U36" s="4" t="str">
        <f t="shared" si="6"/>
        <v>3b</v>
      </c>
      <c r="V36" s="4">
        <f t="shared" si="7"/>
        <v>59</v>
      </c>
      <c r="W36" s="4">
        <v>59</v>
      </c>
      <c r="X36" s="5" t="s">
        <v>40</v>
      </c>
      <c r="Y36" s="4" t="s">
        <v>506</v>
      </c>
    </row>
    <row r="37" spans="1:25">
      <c r="A37" s="8">
        <v>38</v>
      </c>
      <c r="B37" s="4" t="s">
        <v>352</v>
      </c>
      <c r="C37" s="4">
        <f t="shared" si="4"/>
        <v>36</v>
      </c>
      <c r="D37" s="4" t="str">
        <f t="shared" si="1"/>
        <v>38:6,7|36</v>
      </c>
      <c r="E37" s="4" t="s">
        <v>507</v>
      </c>
      <c r="F37" s="4" t="s">
        <v>349</v>
      </c>
      <c r="H37" s="4" t="s">
        <v>349</v>
      </c>
      <c r="I37" s="4" t="str">
        <f t="shared" si="2"/>
        <v>38</v>
      </c>
      <c r="J37" s="4" t="s">
        <v>416</v>
      </c>
      <c r="L37" s="4" t="s">
        <v>508</v>
      </c>
      <c r="M37" s="4" t="str">
        <f t="shared" si="3"/>
        <v>Figaro Castle Basement</v>
      </c>
      <c r="N37" s="4" t="str">
        <f t="shared" si="0"/>
        <v>66</v>
      </c>
      <c r="O37" s="4" t="s">
        <v>500</v>
      </c>
      <c r="P37" s="4">
        <v>154</v>
      </c>
      <c r="S37" s="4" t="s">
        <v>509</v>
      </c>
      <c r="T37" s="4">
        <f t="shared" si="5"/>
        <v>3</v>
      </c>
      <c r="U37" s="4" t="str">
        <f t="shared" si="6"/>
        <v>3c</v>
      </c>
      <c r="V37" s="4">
        <f t="shared" si="7"/>
        <v>60</v>
      </c>
      <c r="W37" s="4">
        <v>60</v>
      </c>
      <c r="X37" s="5" t="s">
        <v>41</v>
      </c>
      <c r="Y37" s="4" t="s">
        <v>510</v>
      </c>
    </row>
    <row r="38" spans="1:25">
      <c r="A38" s="8">
        <v>41</v>
      </c>
      <c r="B38" s="4" t="s">
        <v>335</v>
      </c>
      <c r="C38" s="4">
        <f t="shared" si="4"/>
        <v>37</v>
      </c>
      <c r="D38" s="4" t="str">
        <f t="shared" si="1"/>
        <v>41:0,1|37</v>
      </c>
      <c r="E38" s="4" t="s">
        <v>511</v>
      </c>
      <c r="F38" s="4" t="s">
        <v>344</v>
      </c>
      <c r="G38" s="4" t="s">
        <v>344</v>
      </c>
      <c r="H38" s="4" t="s">
        <v>344</v>
      </c>
      <c r="I38" s="4" t="str">
        <f t="shared" si="2"/>
        <v>41</v>
      </c>
      <c r="J38" s="4" t="s">
        <v>421</v>
      </c>
      <c r="L38" s="4" t="s">
        <v>512</v>
      </c>
      <c r="M38" s="4" t="str">
        <f t="shared" si="3"/>
        <v>SF Cave WoR</v>
      </c>
      <c r="N38" s="4" t="str">
        <f t="shared" si="0"/>
        <v>68</v>
      </c>
      <c r="O38" s="4" t="s">
        <v>513</v>
      </c>
      <c r="P38" s="4">
        <v>155</v>
      </c>
      <c r="S38" s="4" t="s">
        <v>514</v>
      </c>
      <c r="T38" s="4">
        <f t="shared" si="5"/>
        <v>3</v>
      </c>
      <c r="U38" s="4" t="str">
        <f t="shared" si="6"/>
        <v>3d</v>
      </c>
      <c r="V38" s="4">
        <f t="shared" si="7"/>
        <v>61</v>
      </c>
      <c r="W38" s="4">
        <v>61</v>
      </c>
      <c r="X38" s="5" t="s">
        <v>42</v>
      </c>
      <c r="Y38" s="4" t="s">
        <v>515</v>
      </c>
    </row>
    <row r="39" spans="1:25">
      <c r="A39" s="8">
        <v>41</v>
      </c>
      <c r="B39" s="4" t="s">
        <v>471</v>
      </c>
      <c r="C39" s="4">
        <f t="shared" si="4"/>
        <v>38</v>
      </c>
      <c r="D39" s="4" t="str">
        <f t="shared" si="1"/>
        <v>41:2,3|38</v>
      </c>
      <c r="E39" s="4" t="s">
        <v>516</v>
      </c>
      <c r="F39" s="4" t="s">
        <v>344</v>
      </c>
      <c r="G39" s="4" t="s">
        <v>344</v>
      </c>
      <c r="H39" s="4" t="s">
        <v>344</v>
      </c>
      <c r="I39" s="4" t="str">
        <f t="shared" si="2"/>
        <v>41</v>
      </c>
      <c r="J39" s="4" t="s">
        <v>421</v>
      </c>
      <c r="L39" s="4" t="s">
        <v>517</v>
      </c>
      <c r="M39" s="4" t="str">
        <f t="shared" si="3"/>
        <v>SF Cave WoB</v>
      </c>
      <c r="N39" s="4" t="str">
        <f t="shared" si="0"/>
        <v>70</v>
      </c>
      <c r="O39" s="4" t="s">
        <v>518</v>
      </c>
      <c r="P39" s="4">
        <v>157</v>
      </c>
      <c r="S39" s="4" t="s">
        <v>519</v>
      </c>
      <c r="T39" s="4">
        <f t="shared" si="5"/>
        <v>3</v>
      </c>
      <c r="U39" s="4" t="str">
        <f t="shared" si="6"/>
        <v>3e</v>
      </c>
      <c r="V39" s="4">
        <f t="shared" si="7"/>
        <v>62</v>
      </c>
      <c r="W39" s="4">
        <v>62</v>
      </c>
      <c r="X39" s="5" t="s">
        <v>455</v>
      </c>
      <c r="Y39" s="4" t="s">
        <v>520</v>
      </c>
    </row>
    <row r="40" spans="1:25">
      <c r="A40" s="8">
        <v>41</v>
      </c>
      <c r="B40" s="4" t="s">
        <v>476</v>
      </c>
      <c r="C40" s="4">
        <f t="shared" si="4"/>
        <v>39</v>
      </c>
      <c r="D40" s="4" t="str">
        <f t="shared" si="1"/>
        <v>41:4,5|39</v>
      </c>
      <c r="E40" s="4" t="s">
        <v>521</v>
      </c>
      <c r="F40" s="4" t="s">
        <v>344</v>
      </c>
      <c r="G40" s="4" t="s">
        <v>344</v>
      </c>
      <c r="H40" s="4" t="s">
        <v>344</v>
      </c>
      <c r="I40" s="4" t="str">
        <f t="shared" si="2"/>
        <v>41</v>
      </c>
      <c r="J40" s="4" t="s">
        <v>421</v>
      </c>
      <c r="L40" s="4" t="s">
        <v>522</v>
      </c>
      <c r="M40" s="4" t="str">
        <f t="shared" si="3"/>
        <v>not used in WC</v>
      </c>
      <c r="N40" s="4" t="str">
        <f t="shared" si="0"/>
        <v>72</v>
      </c>
      <c r="O40" s="4" t="s">
        <v>500</v>
      </c>
      <c r="P40" s="4">
        <v>158</v>
      </c>
      <c r="S40" s="4" t="s">
        <v>523</v>
      </c>
      <c r="T40" s="4">
        <f t="shared" si="5"/>
        <v>3</v>
      </c>
      <c r="U40" s="4" t="str">
        <f t="shared" si="6"/>
        <v>3f</v>
      </c>
      <c r="V40" s="4">
        <f t="shared" si="7"/>
        <v>63</v>
      </c>
      <c r="W40" s="4">
        <v>63</v>
      </c>
      <c r="X40" s="5" t="s">
        <v>455</v>
      </c>
      <c r="Y40" s="4" t="s">
        <v>524</v>
      </c>
    </row>
    <row r="41" spans="1:25">
      <c r="A41" s="8">
        <v>41</v>
      </c>
      <c r="B41" s="4" t="s">
        <v>352</v>
      </c>
      <c r="C41" s="4">
        <f t="shared" si="4"/>
        <v>40</v>
      </c>
      <c r="D41" s="4" t="str">
        <f t="shared" si="1"/>
        <v>41:6,7|40</v>
      </c>
      <c r="E41" s="4" t="s">
        <v>482</v>
      </c>
      <c r="F41" s="4" t="s">
        <v>344</v>
      </c>
      <c r="G41" s="4" t="s">
        <v>344</v>
      </c>
      <c r="H41" s="4" t="s">
        <v>344</v>
      </c>
      <c r="I41" s="4" t="str">
        <f t="shared" si="2"/>
        <v>41</v>
      </c>
      <c r="J41" s="4" t="s">
        <v>421</v>
      </c>
      <c r="L41" s="4" t="s">
        <v>525</v>
      </c>
      <c r="M41" s="4" t="str">
        <f t="shared" si="3"/>
        <v>not used in WC</v>
      </c>
      <c r="N41" s="4" t="str">
        <f t="shared" si="0"/>
        <v>73</v>
      </c>
      <c r="O41" s="4" t="s">
        <v>518</v>
      </c>
      <c r="P41" s="11">
        <v>160161163164165</v>
      </c>
      <c r="S41" s="4">
        <v>40</v>
      </c>
      <c r="T41" s="4" t="e">
        <f t="shared" si="5"/>
        <v>#VALUE!</v>
      </c>
      <c r="U41" s="4" t="str">
        <f t="shared" si="6"/>
        <v>40</v>
      </c>
      <c r="V41" s="4">
        <f t="shared" si="7"/>
        <v>64</v>
      </c>
      <c r="W41" s="4">
        <v>64</v>
      </c>
      <c r="X41" s="5" t="e">
        <v>#VALUE!</v>
      </c>
      <c r="Y41" s="4" t="s">
        <v>526</v>
      </c>
    </row>
    <row r="42" spans="1:25">
      <c r="A42" s="8">
        <v>42</v>
      </c>
      <c r="B42" s="4">
        <v>0</v>
      </c>
      <c r="C42" s="4">
        <f t="shared" si="4"/>
        <v>41</v>
      </c>
      <c r="D42" s="4" t="str">
        <f t="shared" si="1"/>
        <v>42:0|41</v>
      </c>
      <c r="E42" s="4" t="s">
        <v>527</v>
      </c>
      <c r="G42" s="4" t="s">
        <v>528</v>
      </c>
      <c r="H42" s="4">
        <v>0</v>
      </c>
      <c r="I42" s="4" t="str">
        <f t="shared" si="2"/>
        <v>42</v>
      </c>
      <c r="J42" s="4" t="s">
        <v>427</v>
      </c>
      <c r="L42" s="4" t="s">
        <v>529</v>
      </c>
      <c r="M42" s="4" t="str">
        <f t="shared" si="3"/>
        <v>SF WoR</v>
      </c>
      <c r="N42" s="4" t="str">
        <f t="shared" si="0"/>
        <v>74</v>
      </c>
      <c r="O42" s="4" t="s">
        <v>530</v>
      </c>
      <c r="P42" s="4">
        <v>167</v>
      </c>
      <c r="S42" s="4">
        <v>41</v>
      </c>
      <c r="T42" s="4" t="e">
        <f t="shared" si="5"/>
        <v>#VALUE!</v>
      </c>
      <c r="U42" s="4" t="str">
        <f t="shared" si="6"/>
        <v>41</v>
      </c>
      <c r="V42" s="4">
        <f t="shared" si="7"/>
        <v>65</v>
      </c>
      <c r="W42" s="4">
        <v>65</v>
      </c>
      <c r="X42" s="5" t="e">
        <v>#VALUE!</v>
      </c>
      <c r="Y42" s="4" t="s">
        <v>531</v>
      </c>
    </row>
    <row r="43" spans="1:25">
      <c r="A43" s="8">
        <v>43</v>
      </c>
      <c r="B43" s="4" t="s">
        <v>335</v>
      </c>
      <c r="C43" s="4">
        <f t="shared" si="4"/>
        <v>42</v>
      </c>
      <c r="D43" s="4" t="str">
        <f t="shared" si="1"/>
        <v>43:0,1|42</v>
      </c>
      <c r="E43" s="4" t="s">
        <v>532</v>
      </c>
      <c r="F43" s="4" t="s">
        <v>344</v>
      </c>
      <c r="G43" s="4" t="s">
        <v>344</v>
      </c>
      <c r="H43" s="4" t="s">
        <v>344</v>
      </c>
      <c r="I43" s="4" t="str">
        <f t="shared" si="2"/>
        <v>43</v>
      </c>
      <c r="J43" s="4" t="s">
        <v>432</v>
      </c>
      <c r="L43" s="4" t="s">
        <v>533</v>
      </c>
      <c r="M43" s="4" t="str">
        <f t="shared" si="3"/>
        <v>SF WoB</v>
      </c>
      <c r="N43" s="4" t="str">
        <f t="shared" si="0"/>
        <v>75</v>
      </c>
      <c r="O43" s="4" t="s">
        <v>534</v>
      </c>
      <c r="P43" s="11">
        <v>169171172</v>
      </c>
      <c r="S43" s="4">
        <v>42</v>
      </c>
      <c r="T43" s="4" t="e">
        <f t="shared" si="5"/>
        <v>#VALUE!</v>
      </c>
      <c r="U43" s="4" t="str">
        <f t="shared" si="6"/>
        <v>42</v>
      </c>
      <c r="V43" s="4">
        <f t="shared" si="7"/>
        <v>66</v>
      </c>
      <c r="W43" s="4">
        <v>66</v>
      </c>
      <c r="X43" s="5" t="e">
        <v>#VALUE!</v>
      </c>
      <c r="Y43" s="4" t="s">
        <v>535</v>
      </c>
    </row>
    <row r="44" spans="1:25">
      <c r="A44" s="8">
        <v>43</v>
      </c>
      <c r="B44" s="4">
        <v>2</v>
      </c>
      <c r="C44" s="4">
        <f t="shared" si="4"/>
        <v>43</v>
      </c>
      <c r="D44" s="4" t="str">
        <f t="shared" si="1"/>
        <v>43:2|43</v>
      </c>
      <c r="E44" s="4" t="s">
        <v>536</v>
      </c>
      <c r="F44" s="4" t="s">
        <v>344</v>
      </c>
      <c r="G44" s="4" t="s">
        <v>344</v>
      </c>
      <c r="H44" s="4" t="s">
        <v>344</v>
      </c>
      <c r="I44" s="4" t="str">
        <f t="shared" si="2"/>
        <v>43</v>
      </c>
      <c r="J44" s="4" t="s">
        <v>432</v>
      </c>
      <c r="L44" s="4" t="s">
        <v>537</v>
      </c>
      <c r="M44" s="4" t="str">
        <f t="shared" si="3"/>
        <v>SF Inside</v>
      </c>
      <c r="N44" s="4" t="str">
        <f t="shared" si="0"/>
        <v>76</v>
      </c>
      <c r="O44" s="4">
        <v>0</v>
      </c>
      <c r="P44" s="4">
        <v>175</v>
      </c>
      <c r="S44" s="4" t="s">
        <v>538</v>
      </c>
      <c r="T44" s="4">
        <f t="shared" si="5"/>
        <v>3</v>
      </c>
      <c r="U44" s="4" t="str">
        <f t="shared" si="6"/>
        <v>44</v>
      </c>
      <c r="V44" s="4">
        <f t="shared" si="7"/>
        <v>68</v>
      </c>
      <c r="W44" s="4">
        <v>68</v>
      </c>
      <c r="X44" s="5" t="s">
        <v>43</v>
      </c>
      <c r="Y44" s="4" t="s">
        <v>539</v>
      </c>
    </row>
    <row r="45" spans="1:25">
      <c r="A45" s="8">
        <v>44</v>
      </c>
      <c r="B45" s="4" t="s">
        <v>335</v>
      </c>
      <c r="C45" s="4">
        <f t="shared" si="4"/>
        <v>44</v>
      </c>
      <c r="D45" s="4" t="str">
        <f t="shared" si="1"/>
        <v>44:0,1|44</v>
      </c>
      <c r="E45" s="4" t="s">
        <v>540</v>
      </c>
      <c r="F45" s="4" t="s">
        <v>349</v>
      </c>
      <c r="G45" s="4" t="s">
        <v>541</v>
      </c>
      <c r="H45" s="4" t="s">
        <v>349</v>
      </c>
      <c r="I45" s="4" t="str">
        <f t="shared" si="2"/>
        <v>44</v>
      </c>
      <c r="J45" s="4" t="s">
        <v>436</v>
      </c>
      <c r="L45" s="4" t="s">
        <v>542</v>
      </c>
      <c r="M45" s="4" t="str">
        <f t="shared" si="3"/>
        <v>SF Inside</v>
      </c>
      <c r="N45" s="4" t="str">
        <f t="shared" si="0"/>
        <v>77</v>
      </c>
      <c r="O45" s="4" t="s">
        <v>20</v>
      </c>
      <c r="P45" s="4">
        <v>175</v>
      </c>
      <c r="S45" s="4" t="s">
        <v>543</v>
      </c>
      <c r="T45" s="4">
        <f t="shared" si="5"/>
        <v>3</v>
      </c>
      <c r="U45" s="4" t="str">
        <f t="shared" si="6"/>
        <v>45</v>
      </c>
      <c r="V45" s="4">
        <f t="shared" si="7"/>
        <v>69</v>
      </c>
      <c r="W45" s="4">
        <v>69</v>
      </c>
      <c r="X45" s="5" t="s">
        <v>44</v>
      </c>
      <c r="Y45" s="4" t="s">
        <v>544</v>
      </c>
    </row>
    <row r="46" spans="1:25">
      <c r="A46" s="8">
        <v>48</v>
      </c>
      <c r="B46" s="4" t="s">
        <v>335</v>
      </c>
      <c r="C46" s="4">
        <f t="shared" si="4"/>
        <v>45</v>
      </c>
      <c r="D46" s="4" t="str">
        <f t="shared" si="1"/>
        <v>48:0,1|45</v>
      </c>
      <c r="E46" s="4" t="s">
        <v>507</v>
      </c>
      <c r="F46" s="4" t="s">
        <v>344</v>
      </c>
      <c r="G46" s="4" t="s">
        <v>344</v>
      </c>
      <c r="H46" s="4" t="s">
        <v>344</v>
      </c>
      <c r="I46" s="4" t="str">
        <f t="shared" si="2"/>
        <v>48</v>
      </c>
      <c r="J46" s="4" t="s">
        <v>442</v>
      </c>
      <c r="L46" s="4" t="s">
        <v>545</v>
      </c>
      <c r="M46" s="4" t="str">
        <f t="shared" si="3"/>
        <v>SF Inside</v>
      </c>
      <c r="N46" s="4" t="str">
        <f t="shared" si="0"/>
        <v>78</v>
      </c>
      <c r="O46" s="4" t="s">
        <v>546</v>
      </c>
      <c r="P46" s="11">
        <v>176177178179180</v>
      </c>
      <c r="S46" s="4">
        <v>46</v>
      </c>
      <c r="T46" s="4" t="e">
        <f t="shared" si="5"/>
        <v>#VALUE!</v>
      </c>
      <c r="U46" s="4" t="str">
        <f t="shared" si="6"/>
        <v>46</v>
      </c>
      <c r="V46" s="4">
        <f t="shared" si="7"/>
        <v>70</v>
      </c>
      <c r="W46" s="4">
        <v>70</v>
      </c>
      <c r="X46" s="5" t="e">
        <v>#VALUE!</v>
      </c>
      <c r="Y46" s="4" t="s">
        <v>547</v>
      </c>
    </row>
    <row r="47" spans="1:25">
      <c r="A47" s="8">
        <v>49</v>
      </c>
      <c r="B47" s="4" t="s">
        <v>335</v>
      </c>
      <c r="C47" s="4">
        <f t="shared" si="4"/>
        <v>46</v>
      </c>
      <c r="D47" s="4" t="str">
        <f t="shared" si="1"/>
        <v>49:0,1|46</v>
      </c>
      <c r="E47" s="4" t="s">
        <v>503</v>
      </c>
      <c r="F47" s="4" t="s">
        <v>344</v>
      </c>
      <c r="G47" s="4" t="s">
        <v>344</v>
      </c>
      <c r="H47" s="4" t="s">
        <v>344</v>
      </c>
      <c r="I47" s="4" t="str">
        <f t="shared" si="2"/>
        <v>49</v>
      </c>
      <c r="J47" s="4" t="s">
        <v>447</v>
      </c>
      <c r="L47" s="4" t="s">
        <v>548</v>
      </c>
      <c r="M47" s="4" t="str">
        <f t="shared" si="3"/>
        <v>SF Inside</v>
      </c>
      <c r="N47" s="4" t="str">
        <f t="shared" si="0"/>
        <v>81</v>
      </c>
      <c r="O47" s="4" t="s">
        <v>549</v>
      </c>
      <c r="P47" s="11">
        <v>185186</v>
      </c>
      <c r="S47" s="4">
        <v>48</v>
      </c>
      <c r="T47" s="4" t="e">
        <f t="shared" si="5"/>
        <v>#VALUE!</v>
      </c>
      <c r="U47" s="4" t="str">
        <f t="shared" si="6"/>
        <v>48</v>
      </c>
      <c r="V47" s="4">
        <f t="shared" si="7"/>
        <v>72</v>
      </c>
      <c r="W47" s="4">
        <v>72</v>
      </c>
      <c r="X47" s="5" t="e">
        <v>#VALUE!</v>
      </c>
      <c r="Y47" s="4" t="s">
        <v>550</v>
      </c>
    </row>
    <row r="48" spans="1:25">
      <c r="A48" s="8">
        <v>51</v>
      </c>
      <c r="B48" s="4" t="s">
        <v>335</v>
      </c>
      <c r="C48" s="4">
        <f t="shared" si="4"/>
        <v>47</v>
      </c>
      <c r="D48" s="4" t="str">
        <f t="shared" si="1"/>
        <v>51:0,1|47</v>
      </c>
      <c r="E48" s="4" t="s">
        <v>494</v>
      </c>
      <c r="F48" s="4" t="s">
        <v>344</v>
      </c>
      <c r="G48" s="4" t="s">
        <v>344</v>
      </c>
      <c r="H48" s="4" t="s">
        <v>344</v>
      </c>
      <c r="I48" s="4" t="str">
        <f t="shared" si="2"/>
        <v>51</v>
      </c>
      <c r="J48" s="4" t="s">
        <v>452</v>
      </c>
      <c r="L48" s="4" t="s">
        <v>551</v>
      </c>
      <c r="M48" s="4" t="str">
        <f t="shared" si="3"/>
        <v>SF Inside</v>
      </c>
      <c r="N48" s="4" t="str">
        <f t="shared" si="0"/>
        <v>83</v>
      </c>
      <c r="O48" s="4" t="s">
        <v>552</v>
      </c>
      <c r="P48" s="4">
        <v>188</v>
      </c>
      <c r="S48" s="4">
        <v>49</v>
      </c>
      <c r="T48" s="4" t="e">
        <f t="shared" si="5"/>
        <v>#VALUE!</v>
      </c>
      <c r="U48" s="4" t="str">
        <f t="shared" si="6"/>
        <v>49</v>
      </c>
      <c r="V48" s="4">
        <f t="shared" si="7"/>
        <v>73</v>
      </c>
      <c r="W48" s="4">
        <v>73</v>
      </c>
      <c r="X48" s="5" t="e">
        <v>#VALUE!</v>
      </c>
      <c r="Y48" s="4" t="s">
        <v>553</v>
      </c>
    </row>
    <row r="49" spans="1:25" ht="30">
      <c r="A49" s="8">
        <v>52</v>
      </c>
      <c r="B49" s="4" t="s">
        <v>335</v>
      </c>
      <c r="C49" s="4">
        <f t="shared" si="4"/>
        <v>48</v>
      </c>
      <c r="D49" s="4" t="str">
        <f t="shared" si="1"/>
        <v>52:0,1|48</v>
      </c>
      <c r="E49" s="4" t="s">
        <v>554</v>
      </c>
      <c r="F49" s="4" t="s">
        <v>344</v>
      </c>
      <c r="G49" s="4" t="s">
        <v>541</v>
      </c>
      <c r="H49" s="4" t="s">
        <v>344</v>
      </c>
      <c r="I49" s="4" t="str">
        <f t="shared" si="2"/>
        <v>52</v>
      </c>
      <c r="J49" s="4" t="s">
        <v>458</v>
      </c>
      <c r="L49" s="4" t="s">
        <v>555</v>
      </c>
      <c r="M49" s="4" t="str">
        <f t="shared" si="3"/>
        <v>SF Inside</v>
      </c>
      <c r="N49" s="4" t="str">
        <f t="shared" si="0"/>
        <v>84</v>
      </c>
      <c r="O49" s="4" t="s">
        <v>556</v>
      </c>
      <c r="P49" s="11">
        <v>189191194195</v>
      </c>
      <c r="S49" s="4" t="s">
        <v>557</v>
      </c>
      <c r="T49" s="4">
        <f t="shared" si="5"/>
        <v>3</v>
      </c>
      <c r="U49" s="4" t="str">
        <f t="shared" si="6"/>
        <v>4a</v>
      </c>
      <c r="V49" s="4">
        <f t="shared" si="7"/>
        <v>74</v>
      </c>
      <c r="W49" s="4">
        <v>74</v>
      </c>
      <c r="X49" s="5" t="s">
        <v>45</v>
      </c>
      <c r="Y49" s="5" t="s">
        <v>558</v>
      </c>
    </row>
    <row r="50" spans="1:25" ht="30">
      <c r="A50" s="8">
        <v>53</v>
      </c>
      <c r="B50" s="4" t="s">
        <v>335</v>
      </c>
      <c r="C50" s="4">
        <f t="shared" si="4"/>
        <v>49</v>
      </c>
      <c r="D50" s="4" t="str">
        <f t="shared" si="1"/>
        <v>53:0,1|49</v>
      </c>
      <c r="E50" s="4" t="s">
        <v>559</v>
      </c>
      <c r="F50" s="4" t="s">
        <v>378</v>
      </c>
      <c r="H50" s="4" t="s">
        <v>378</v>
      </c>
      <c r="I50" s="4" t="str">
        <f t="shared" si="2"/>
        <v>53</v>
      </c>
      <c r="J50" s="4" t="s">
        <v>463</v>
      </c>
      <c r="L50" s="4" t="s">
        <v>560</v>
      </c>
      <c r="M50" s="4" t="str">
        <f t="shared" si="3"/>
        <v>SF Inside</v>
      </c>
      <c r="N50" s="4" t="str">
        <f t="shared" si="0"/>
        <v>85</v>
      </c>
      <c r="O50" s="4" t="s">
        <v>561</v>
      </c>
      <c r="P50" s="4">
        <v>196</v>
      </c>
      <c r="S50" s="4" t="s">
        <v>562</v>
      </c>
      <c r="T50" s="4">
        <f t="shared" si="5"/>
        <v>3</v>
      </c>
      <c r="U50" s="4" t="str">
        <f t="shared" si="6"/>
        <v>4b</v>
      </c>
      <c r="V50" s="4">
        <f t="shared" si="7"/>
        <v>75</v>
      </c>
      <c r="W50" s="4">
        <v>75</v>
      </c>
      <c r="X50" s="5" t="s">
        <v>46</v>
      </c>
      <c r="Y50" s="5" t="s">
        <v>563</v>
      </c>
    </row>
    <row r="51" spans="1:25">
      <c r="A51" s="8">
        <v>55</v>
      </c>
      <c r="B51" s="4" t="s">
        <v>564</v>
      </c>
      <c r="C51" s="4">
        <f t="shared" si="4"/>
        <v>50</v>
      </c>
      <c r="D51" s="4" t="str">
        <f t="shared" si="1"/>
        <v>55:5,8,10,11|50</v>
      </c>
      <c r="E51" s="4" t="s">
        <v>565</v>
      </c>
      <c r="F51" s="4" t="s">
        <v>39</v>
      </c>
      <c r="H51" s="4" t="s">
        <v>39</v>
      </c>
      <c r="I51" s="4" t="str">
        <f t="shared" si="2"/>
        <v>55</v>
      </c>
      <c r="J51" s="4" t="s">
        <v>468</v>
      </c>
      <c r="L51" s="4" t="s">
        <v>566</v>
      </c>
      <c r="M51" s="4" t="str">
        <f t="shared" si="3"/>
        <v>SF Inside</v>
      </c>
      <c r="N51" s="4" t="str">
        <f t="shared" si="0"/>
        <v>86</v>
      </c>
      <c r="O51" s="4" t="s">
        <v>556</v>
      </c>
      <c r="P51" s="4">
        <v>197</v>
      </c>
      <c r="S51" s="4" t="s">
        <v>567</v>
      </c>
      <c r="T51" s="4">
        <f t="shared" si="5"/>
        <v>3</v>
      </c>
      <c r="U51" s="4" t="str">
        <f t="shared" si="6"/>
        <v>4c</v>
      </c>
      <c r="V51" s="4">
        <f t="shared" si="7"/>
        <v>76</v>
      </c>
      <c r="W51" s="4">
        <v>76</v>
      </c>
      <c r="X51" s="5" t="s">
        <v>455</v>
      </c>
      <c r="Y51" s="4" t="s">
        <v>568</v>
      </c>
    </row>
    <row r="52" spans="1:25">
      <c r="A52" s="8">
        <v>55</v>
      </c>
      <c r="B52" s="4" t="s">
        <v>569</v>
      </c>
      <c r="C52" s="4">
        <f t="shared" si="4"/>
        <v>51</v>
      </c>
      <c r="D52" s="4" t="str">
        <f t="shared" si="1"/>
        <v>55:1,2,4,7|51</v>
      </c>
      <c r="E52" s="4" t="s">
        <v>570</v>
      </c>
      <c r="F52" s="4" t="s">
        <v>39</v>
      </c>
      <c r="H52" s="4" t="s">
        <v>39</v>
      </c>
      <c r="I52" s="4" t="str">
        <f t="shared" si="2"/>
        <v>55</v>
      </c>
      <c r="J52" s="4" t="s">
        <v>468</v>
      </c>
      <c r="L52" s="4" t="s">
        <v>571</v>
      </c>
      <c r="M52" s="4" t="str">
        <f t="shared" si="3"/>
        <v>SF Inside</v>
      </c>
      <c r="N52" s="4" t="str">
        <f t="shared" si="0"/>
        <v>87</v>
      </c>
      <c r="O52" s="4" t="s">
        <v>572</v>
      </c>
      <c r="P52" s="11">
        <v>1.98200201202203E+20</v>
      </c>
      <c r="S52" s="4" t="s">
        <v>573</v>
      </c>
      <c r="T52" s="4">
        <f t="shared" si="5"/>
        <v>3</v>
      </c>
      <c r="U52" s="4" t="str">
        <f t="shared" si="6"/>
        <v>4d</v>
      </c>
      <c r="V52" s="4">
        <f t="shared" si="7"/>
        <v>77</v>
      </c>
      <c r="W52" s="4">
        <v>77</v>
      </c>
      <c r="X52" s="5" t="s">
        <v>455</v>
      </c>
      <c r="Y52" s="4" t="s">
        <v>574</v>
      </c>
    </row>
    <row r="53" spans="1:25">
      <c r="A53" s="8">
        <v>55</v>
      </c>
      <c r="B53" s="4">
        <v>3</v>
      </c>
      <c r="C53" s="4">
        <f t="shared" si="4"/>
        <v>52</v>
      </c>
      <c r="D53" s="4" t="str">
        <f t="shared" si="1"/>
        <v>55:3|52</v>
      </c>
      <c r="E53" s="4" t="s">
        <v>575</v>
      </c>
      <c r="F53" s="4" t="s">
        <v>39</v>
      </c>
      <c r="H53" s="4" t="s">
        <v>39</v>
      </c>
      <c r="I53" s="4" t="str">
        <f t="shared" si="2"/>
        <v>55</v>
      </c>
      <c r="J53" s="4" t="s">
        <v>468</v>
      </c>
      <c r="L53" s="4" t="s">
        <v>576</v>
      </c>
      <c r="M53" s="4" t="str">
        <f t="shared" si="3"/>
        <v>SF Inside</v>
      </c>
      <c r="N53" s="4" t="str">
        <f t="shared" si="0"/>
        <v>88</v>
      </c>
      <c r="O53" s="4" t="s">
        <v>577</v>
      </c>
      <c r="P53" s="11">
        <v>207208209</v>
      </c>
      <c r="S53" s="4" t="s">
        <v>578</v>
      </c>
      <c r="T53" s="4">
        <f t="shared" si="5"/>
        <v>3</v>
      </c>
      <c r="U53" s="4" t="str">
        <f t="shared" si="6"/>
        <v>4e</v>
      </c>
      <c r="V53" s="4">
        <f t="shared" si="7"/>
        <v>78</v>
      </c>
      <c r="W53" s="4">
        <v>78</v>
      </c>
      <c r="X53" s="5" t="s">
        <v>47</v>
      </c>
      <c r="Y53" s="4" t="s">
        <v>579</v>
      </c>
    </row>
    <row r="54" spans="1:25">
      <c r="A54" s="8">
        <v>55</v>
      </c>
      <c r="B54" s="4">
        <v>6</v>
      </c>
      <c r="C54" s="4">
        <f t="shared" si="4"/>
        <v>53</v>
      </c>
      <c r="D54" s="4" t="str">
        <f t="shared" si="1"/>
        <v>55:6|53</v>
      </c>
      <c r="E54" s="4" t="s">
        <v>580</v>
      </c>
      <c r="F54" s="4" t="s">
        <v>39</v>
      </c>
      <c r="H54" s="4" t="s">
        <v>39</v>
      </c>
      <c r="I54" s="4" t="str">
        <f t="shared" si="2"/>
        <v>55</v>
      </c>
      <c r="J54" s="4" t="s">
        <v>468</v>
      </c>
      <c r="L54" s="4" t="s">
        <v>581</v>
      </c>
      <c r="M54" s="4" t="str">
        <f t="shared" si="3"/>
        <v>SF Inside</v>
      </c>
      <c r="N54" s="4" t="str">
        <f t="shared" si="0"/>
        <v>89</v>
      </c>
      <c r="O54" s="4">
        <v>0</v>
      </c>
      <c r="P54" s="11">
        <v>218219</v>
      </c>
      <c r="S54" s="4" t="s">
        <v>582</v>
      </c>
      <c r="T54" s="4">
        <f t="shared" si="5"/>
        <v>3</v>
      </c>
      <c r="U54" s="4" t="str">
        <f t="shared" si="6"/>
        <v>51</v>
      </c>
      <c r="V54" s="4">
        <f t="shared" si="7"/>
        <v>81</v>
      </c>
      <c r="W54" s="4">
        <v>81</v>
      </c>
      <c r="X54" s="5" t="s">
        <v>48</v>
      </c>
    </row>
    <row r="55" spans="1:25">
      <c r="A55" s="8">
        <v>55</v>
      </c>
      <c r="B55" s="4">
        <v>9</v>
      </c>
      <c r="C55" s="4">
        <f t="shared" si="4"/>
        <v>54</v>
      </c>
      <c r="D55" s="4" t="str">
        <f t="shared" si="1"/>
        <v>55:9|54</v>
      </c>
      <c r="E55" s="4" t="s">
        <v>583</v>
      </c>
      <c r="F55" s="4" t="s">
        <v>39</v>
      </c>
      <c r="H55" s="4" t="s">
        <v>39</v>
      </c>
      <c r="I55" s="4" t="str">
        <f t="shared" si="2"/>
        <v>55</v>
      </c>
      <c r="J55" s="4" t="s">
        <v>468</v>
      </c>
      <c r="L55" s="4" t="s">
        <v>584</v>
      </c>
      <c r="M55" s="4" t="str">
        <f t="shared" si="3"/>
        <v>SF Cave WoR</v>
      </c>
      <c r="N55" s="4" t="str">
        <f t="shared" si="0"/>
        <v>90</v>
      </c>
      <c r="O55" s="4" t="s">
        <v>115</v>
      </c>
      <c r="P55" s="11">
        <v>221225</v>
      </c>
      <c r="S55" s="4" t="s">
        <v>585</v>
      </c>
      <c r="T55" s="4">
        <f t="shared" si="5"/>
        <v>3</v>
      </c>
      <c r="U55" s="4" t="str">
        <f t="shared" si="6"/>
        <v>53</v>
      </c>
      <c r="V55" s="4">
        <f t="shared" si="7"/>
        <v>83</v>
      </c>
      <c r="W55" s="4">
        <v>83</v>
      </c>
      <c r="X55" s="5" t="s">
        <v>49</v>
      </c>
      <c r="Y55" s="4" t="s">
        <v>586</v>
      </c>
    </row>
    <row r="56" spans="1:25">
      <c r="A56" s="8">
        <v>57</v>
      </c>
      <c r="B56" s="4" t="s">
        <v>335</v>
      </c>
      <c r="C56" s="4">
        <f t="shared" si="4"/>
        <v>55</v>
      </c>
      <c r="D56" s="4" t="str">
        <f t="shared" si="1"/>
        <v>57:0,1|55</v>
      </c>
      <c r="E56" s="4" t="s">
        <v>587</v>
      </c>
      <c r="F56" s="4" t="s">
        <v>39</v>
      </c>
      <c r="H56" s="4" t="s">
        <v>39</v>
      </c>
      <c r="I56" s="4" t="str">
        <f t="shared" si="2"/>
        <v>57</v>
      </c>
      <c r="J56" s="4" t="s">
        <v>473</v>
      </c>
      <c r="L56" s="4" t="s">
        <v>588</v>
      </c>
      <c r="M56" s="4" t="str">
        <f t="shared" si="3"/>
        <v>SF Cave WoR</v>
      </c>
      <c r="N56" s="4" t="str">
        <f t="shared" si="0"/>
        <v>92</v>
      </c>
      <c r="O56" s="4">
        <v>0</v>
      </c>
      <c r="P56" s="11">
        <v>231232</v>
      </c>
      <c r="S56" s="4" t="s">
        <v>589</v>
      </c>
      <c r="T56" s="4">
        <f t="shared" si="5"/>
        <v>3</v>
      </c>
      <c r="U56" s="4" t="str">
        <f t="shared" si="6"/>
        <v>54</v>
      </c>
      <c r="V56" s="4">
        <f t="shared" si="7"/>
        <v>84</v>
      </c>
      <c r="W56" s="4">
        <v>84</v>
      </c>
      <c r="X56" s="5" t="s">
        <v>50</v>
      </c>
      <c r="Y56" s="4" t="s">
        <v>590</v>
      </c>
    </row>
    <row r="57" spans="1:25">
      <c r="A57" s="8">
        <v>59</v>
      </c>
      <c r="B57" s="4" t="s">
        <v>591</v>
      </c>
      <c r="C57" s="4">
        <f t="shared" si="4"/>
        <v>56</v>
      </c>
      <c r="D57" s="4" t="str">
        <f t="shared" si="1"/>
        <v>59:0,1,2,3|56</v>
      </c>
      <c r="E57" s="4" t="s">
        <v>592</v>
      </c>
      <c r="F57" s="4" t="s">
        <v>39</v>
      </c>
      <c r="H57" s="4" t="s">
        <v>39</v>
      </c>
      <c r="I57" s="4" t="str">
        <f t="shared" si="2"/>
        <v>59</v>
      </c>
      <c r="J57" s="4" t="s">
        <v>478</v>
      </c>
      <c r="L57" s="4" t="s">
        <v>593</v>
      </c>
      <c r="M57" s="4" t="str">
        <f t="shared" si="3"/>
        <v>Sabin's House</v>
      </c>
      <c r="N57" s="4" t="str">
        <f t="shared" si="0"/>
        <v>94</v>
      </c>
      <c r="O57" s="4" t="s">
        <v>594</v>
      </c>
      <c r="P57" s="4">
        <v>233</v>
      </c>
      <c r="S57" s="4">
        <v>55</v>
      </c>
      <c r="T57" s="4" t="e">
        <f t="shared" si="5"/>
        <v>#VALUE!</v>
      </c>
      <c r="U57" s="4" t="str">
        <f t="shared" si="6"/>
        <v>55</v>
      </c>
      <c r="V57" s="4">
        <f t="shared" si="7"/>
        <v>85</v>
      </c>
      <c r="W57" s="4">
        <v>85</v>
      </c>
      <c r="X57" s="5" t="e">
        <v>#VALUE!</v>
      </c>
      <c r="Y57" s="4" t="s">
        <v>595</v>
      </c>
    </row>
    <row r="58" spans="1:25">
      <c r="A58" s="8">
        <v>59</v>
      </c>
      <c r="B58" s="4" t="s">
        <v>596</v>
      </c>
      <c r="C58" s="4">
        <f t="shared" si="4"/>
        <v>57</v>
      </c>
      <c r="D58" s="4" t="str">
        <f t="shared" si="1"/>
        <v>59:4,5,6,7,8,9|57</v>
      </c>
      <c r="E58" s="4" t="s">
        <v>597</v>
      </c>
      <c r="F58" s="4" t="s">
        <v>39</v>
      </c>
      <c r="H58" s="4" t="s">
        <v>39</v>
      </c>
      <c r="I58" s="4" t="str">
        <f t="shared" si="2"/>
        <v>59</v>
      </c>
      <c r="J58" s="4" t="s">
        <v>478</v>
      </c>
      <c r="L58" s="4" t="s">
        <v>598</v>
      </c>
      <c r="M58" s="4" t="str">
        <f t="shared" si="3"/>
        <v>Mt Kolts</v>
      </c>
      <c r="N58" s="4" t="str">
        <f t="shared" si="0"/>
        <v>95</v>
      </c>
      <c r="O58" s="4">
        <v>0</v>
      </c>
      <c r="P58" s="11">
        <v>235237</v>
      </c>
      <c r="S58" s="4" t="s">
        <v>599</v>
      </c>
      <c r="T58" s="4">
        <f t="shared" si="5"/>
        <v>3</v>
      </c>
      <c r="U58" s="4" t="str">
        <f t="shared" si="6"/>
        <v>56</v>
      </c>
      <c r="V58" s="4">
        <f t="shared" si="7"/>
        <v>86</v>
      </c>
      <c r="W58" s="4">
        <v>86</v>
      </c>
      <c r="X58" s="5" t="s">
        <v>51</v>
      </c>
      <c r="Y58" s="4" t="s">
        <v>600</v>
      </c>
    </row>
    <row r="59" spans="1:25">
      <c r="A59" s="8">
        <v>59</v>
      </c>
      <c r="B59" s="4" t="s">
        <v>601</v>
      </c>
      <c r="C59" s="4">
        <f t="shared" si="4"/>
        <v>58</v>
      </c>
      <c r="D59" s="4" t="str">
        <f t="shared" si="1"/>
        <v>59:10,11,12|58</v>
      </c>
      <c r="E59" s="4" t="s">
        <v>602</v>
      </c>
      <c r="F59" s="4" t="s">
        <v>39</v>
      </c>
      <c r="H59" s="4" t="s">
        <v>39</v>
      </c>
      <c r="I59" s="4" t="str">
        <f t="shared" si="2"/>
        <v>59</v>
      </c>
      <c r="J59" s="4" t="s">
        <v>478</v>
      </c>
      <c r="L59" s="4" t="s">
        <v>603</v>
      </c>
      <c r="M59" s="4" t="str">
        <f t="shared" si="3"/>
        <v>Mt Kolts</v>
      </c>
      <c r="N59" s="4" t="str">
        <f t="shared" si="0"/>
        <v>96</v>
      </c>
      <c r="O59" s="4" t="s">
        <v>594</v>
      </c>
      <c r="P59" s="4">
        <v>237</v>
      </c>
      <c r="S59" s="4">
        <v>57</v>
      </c>
      <c r="T59" s="4" t="e">
        <f t="shared" si="5"/>
        <v>#VALUE!</v>
      </c>
      <c r="U59" s="4" t="str">
        <f t="shared" si="6"/>
        <v>57</v>
      </c>
      <c r="V59" s="4">
        <f t="shared" si="7"/>
        <v>87</v>
      </c>
      <c r="W59" s="4">
        <v>87</v>
      </c>
      <c r="X59" s="5" t="e">
        <v>#VALUE!</v>
      </c>
      <c r="Y59" s="4" t="s">
        <v>604</v>
      </c>
    </row>
    <row r="60" spans="1:25">
      <c r="A60" s="8">
        <v>59</v>
      </c>
      <c r="B60" s="4" t="s">
        <v>605</v>
      </c>
      <c r="C60" s="4">
        <f t="shared" si="4"/>
        <v>59</v>
      </c>
      <c r="D60" s="4" t="str">
        <f t="shared" si="1"/>
        <v>59:13,14|59</v>
      </c>
      <c r="E60" s="4" t="s">
        <v>606</v>
      </c>
      <c r="F60" s="4" t="s">
        <v>39</v>
      </c>
      <c r="H60" s="4" t="s">
        <v>39</v>
      </c>
      <c r="I60" s="4" t="str">
        <f t="shared" si="2"/>
        <v>59</v>
      </c>
      <c r="J60" s="4" t="s">
        <v>478</v>
      </c>
      <c r="L60" s="4" t="s">
        <v>607</v>
      </c>
      <c r="M60" s="4" t="str">
        <f t="shared" si="3"/>
        <v>Mt Kolts</v>
      </c>
      <c r="N60" s="4" t="str">
        <f t="shared" si="0"/>
        <v>97</v>
      </c>
      <c r="O60" s="4">
        <v>0</v>
      </c>
      <c r="P60" s="4">
        <v>238</v>
      </c>
      <c r="S60" s="4" t="s">
        <v>608</v>
      </c>
      <c r="T60" s="4">
        <f t="shared" si="5"/>
        <v>3</v>
      </c>
      <c r="U60" s="4" t="str">
        <f t="shared" si="6"/>
        <v>58</v>
      </c>
      <c r="V60" s="4">
        <f t="shared" si="7"/>
        <v>88</v>
      </c>
      <c r="W60" s="4">
        <v>88</v>
      </c>
      <c r="X60" s="5" t="s">
        <v>52</v>
      </c>
      <c r="Y60" s="4" t="s">
        <v>609</v>
      </c>
    </row>
    <row r="61" spans="1:25">
      <c r="A61" s="8">
        <v>59</v>
      </c>
      <c r="B61" s="4" t="s">
        <v>610</v>
      </c>
      <c r="C61" s="4">
        <f t="shared" si="4"/>
        <v>60</v>
      </c>
      <c r="D61" s="4" t="str">
        <f t="shared" si="1"/>
        <v>59:15,16|60</v>
      </c>
      <c r="E61" s="4" t="s">
        <v>611</v>
      </c>
      <c r="F61" s="4" t="s">
        <v>39</v>
      </c>
      <c r="H61" s="4" t="s">
        <v>39</v>
      </c>
      <c r="I61" s="4" t="str">
        <f t="shared" si="2"/>
        <v>59</v>
      </c>
      <c r="J61" s="4" t="s">
        <v>478</v>
      </c>
      <c r="L61" s="4" t="s">
        <v>612</v>
      </c>
      <c r="M61" s="4" t="str">
        <f t="shared" si="3"/>
        <v>Mt Kolts</v>
      </c>
      <c r="N61" s="4" t="str">
        <f t="shared" si="0"/>
        <v>98</v>
      </c>
      <c r="O61" s="4" t="s">
        <v>594</v>
      </c>
      <c r="P61" s="4">
        <v>238</v>
      </c>
      <c r="S61" s="4">
        <v>59</v>
      </c>
      <c r="T61" s="4" t="e">
        <f t="shared" si="5"/>
        <v>#VALUE!</v>
      </c>
      <c r="U61" s="4" t="str">
        <f t="shared" si="6"/>
        <v>59</v>
      </c>
      <c r="V61" s="4">
        <f t="shared" si="7"/>
        <v>89</v>
      </c>
      <c r="W61" s="4">
        <v>89</v>
      </c>
      <c r="X61" s="5" t="e">
        <v>#VALUE!</v>
      </c>
      <c r="Y61" s="4" t="s">
        <v>613</v>
      </c>
    </row>
    <row r="62" spans="1:25">
      <c r="A62" s="8">
        <v>59</v>
      </c>
      <c r="B62" s="4">
        <v>17</v>
      </c>
      <c r="C62" s="4">
        <f t="shared" si="4"/>
        <v>61</v>
      </c>
      <c r="D62" s="4" t="str">
        <f t="shared" si="1"/>
        <v>59:17|61</v>
      </c>
      <c r="E62" s="4" t="s">
        <v>614</v>
      </c>
      <c r="F62" s="4" t="s">
        <v>39</v>
      </c>
      <c r="H62" s="4" t="s">
        <v>39</v>
      </c>
      <c r="I62" s="4" t="str">
        <f t="shared" si="2"/>
        <v>59</v>
      </c>
      <c r="J62" s="4" t="s">
        <v>478</v>
      </c>
      <c r="L62" s="4" t="s">
        <v>615</v>
      </c>
      <c r="M62" s="4" t="str">
        <f t="shared" si="3"/>
        <v>Mt Kolts</v>
      </c>
      <c r="N62" s="4" t="str">
        <f t="shared" si="0"/>
        <v>100</v>
      </c>
      <c r="O62" s="4" t="s">
        <v>616</v>
      </c>
      <c r="P62" s="11">
        <v>243244250252253</v>
      </c>
      <c r="S62" s="4" t="s">
        <v>617</v>
      </c>
      <c r="T62" s="4">
        <f t="shared" si="5"/>
        <v>3</v>
      </c>
      <c r="U62" s="4" t="str">
        <f t="shared" si="6"/>
        <v>5a</v>
      </c>
      <c r="V62" s="4">
        <f t="shared" si="7"/>
        <v>90</v>
      </c>
      <c r="W62" s="4">
        <v>90</v>
      </c>
      <c r="X62" s="5" t="s">
        <v>455</v>
      </c>
      <c r="Y62" s="4" t="s">
        <v>618</v>
      </c>
    </row>
    <row r="63" spans="1:25">
      <c r="A63" s="8">
        <v>59</v>
      </c>
      <c r="B63" s="4">
        <v>18</v>
      </c>
      <c r="C63" s="4">
        <f t="shared" si="4"/>
        <v>62</v>
      </c>
      <c r="D63" s="4" t="str">
        <f t="shared" si="1"/>
        <v>59:18|62</v>
      </c>
      <c r="E63" s="4" t="s">
        <v>619</v>
      </c>
      <c r="F63" s="4" t="s">
        <v>39</v>
      </c>
      <c r="H63" s="4" t="s">
        <v>39</v>
      </c>
      <c r="I63" s="4" t="str">
        <f t="shared" si="2"/>
        <v>59</v>
      </c>
      <c r="J63" s="4" t="s">
        <v>478</v>
      </c>
      <c r="L63" s="4" t="s">
        <v>620</v>
      </c>
      <c r="M63" s="4" t="str">
        <f t="shared" si="3"/>
        <v>Mt Kolts</v>
      </c>
      <c r="N63" s="4" t="str">
        <f t="shared" si="0"/>
        <v>102</v>
      </c>
      <c r="O63" s="4" t="s">
        <v>621</v>
      </c>
      <c r="P63" s="11">
        <v>262263264</v>
      </c>
      <c r="S63" s="4" t="s">
        <v>622</v>
      </c>
      <c r="T63" s="4">
        <f t="shared" si="5"/>
        <v>3</v>
      </c>
      <c r="U63" s="4" t="str">
        <f t="shared" si="6"/>
        <v>5c</v>
      </c>
      <c r="V63" s="4">
        <f t="shared" si="7"/>
        <v>92</v>
      </c>
      <c r="W63" s="4">
        <v>92</v>
      </c>
      <c r="X63" s="5" t="s">
        <v>455</v>
      </c>
      <c r="Y63" s="4" t="s">
        <v>623</v>
      </c>
    </row>
    <row r="64" spans="1:25">
      <c r="A64" s="8">
        <v>59</v>
      </c>
      <c r="B64" s="4" t="s">
        <v>624</v>
      </c>
      <c r="C64" s="4">
        <f t="shared" si="4"/>
        <v>63</v>
      </c>
      <c r="D64" s="4" t="str">
        <f t="shared" si="1"/>
        <v>59:19,20|63</v>
      </c>
      <c r="E64" s="4" t="s">
        <v>625</v>
      </c>
      <c r="F64" s="4" t="s">
        <v>39</v>
      </c>
      <c r="H64" s="4" t="s">
        <v>39</v>
      </c>
      <c r="I64" s="4" t="str">
        <f t="shared" si="2"/>
        <v>59</v>
      </c>
      <c r="J64" s="4" t="s">
        <v>478</v>
      </c>
      <c r="L64" s="4" t="s">
        <v>626</v>
      </c>
      <c r="M64" s="4" t="str">
        <f t="shared" si="3"/>
        <v>Mt Kolts</v>
      </c>
      <c r="N64" s="4" t="str">
        <f t="shared" si="0"/>
        <v>103</v>
      </c>
      <c r="O64" s="4">
        <v>0</v>
      </c>
      <c r="P64" s="4">
        <v>267</v>
      </c>
      <c r="S64" s="4" t="s">
        <v>627</v>
      </c>
      <c r="T64" s="4">
        <f t="shared" si="5"/>
        <v>3</v>
      </c>
      <c r="U64" s="4" t="str">
        <f t="shared" si="6"/>
        <v>5d</v>
      </c>
      <c r="V64" s="4">
        <f t="shared" si="7"/>
        <v>93</v>
      </c>
      <c r="W64" s="4">
        <v>93</v>
      </c>
      <c r="X64" s="5" t="s">
        <v>455</v>
      </c>
      <c r="Y64" s="4" t="s">
        <v>628</v>
      </c>
    </row>
    <row r="65" spans="1:25" ht="30">
      <c r="A65" s="8">
        <v>59</v>
      </c>
      <c r="B65" s="4" t="s">
        <v>629</v>
      </c>
      <c r="C65" s="4">
        <f t="shared" si="4"/>
        <v>64</v>
      </c>
      <c r="D65" s="4" t="str">
        <f t="shared" si="1"/>
        <v>59:21,22|64</v>
      </c>
      <c r="E65" s="4" t="s">
        <v>630</v>
      </c>
      <c r="F65" s="4" t="s">
        <v>39</v>
      </c>
      <c r="H65" s="4" t="s">
        <v>39</v>
      </c>
      <c r="I65" s="4" t="str">
        <f t="shared" si="2"/>
        <v>59</v>
      </c>
      <c r="J65" s="4" t="s">
        <v>478</v>
      </c>
      <c r="L65" s="4" t="s">
        <v>631</v>
      </c>
      <c r="M65" s="4" t="str">
        <f t="shared" si="3"/>
        <v>Narshe WoB</v>
      </c>
      <c r="N65" s="4" t="str">
        <f t="shared" si="0"/>
        <v>104</v>
      </c>
      <c r="O65" s="4" t="s">
        <v>621</v>
      </c>
      <c r="P65" s="11">
        <v>269270271273274</v>
      </c>
      <c r="S65" s="4" t="s">
        <v>632</v>
      </c>
      <c r="T65" s="4">
        <f t="shared" si="5"/>
        <v>3</v>
      </c>
      <c r="U65" s="4" t="str">
        <f t="shared" si="6"/>
        <v>5e</v>
      </c>
      <c r="V65" s="4">
        <f t="shared" si="7"/>
        <v>94</v>
      </c>
      <c r="W65" s="4">
        <v>94</v>
      </c>
      <c r="X65" s="5" t="s">
        <v>53</v>
      </c>
      <c r="Y65" s="4" t="s">
        <v>633</v>
      </c>
    </row>
    <row r="66" spans="1:25">
      <c r="A66" s="8">
        <v>60</v>
      </c>
      <c r="B66" s="4" t="s">
        <v>335</v>
      </c>
      <c r="C66" s="4">
        <f t="shared" si="4"/>
        <v>65</v>
      </c>
      <c r="D66" s="4" t="str">
        <f t="shared" si="1"/>
        <v>60:0,1|65</v>
      </c>
      <c r="E66" s="4" t="s">
        <v>634</v>
      </c>
      <c r="F66" s="4" t="s">
        <v>39</v>
      </c>
      <c r="H66" s="4" t="s">
        <v>39</v>
      </c>
      <c r="I66" s="4" t="str">
        <f t="shared" si="2"/>
        <v>60</v>
      </c>
      <c r="J66" s="4" t="s">
        <v>483</v>
      </c>
      <c r="L66" s="4" t="s">
        <v>635</v>
      </c>
      <c r="M66" s="4" t="str">
        <f t="shared" si="3"/>
        <v>Narshe WoB</v>
      </c>
      <c r="N66" s="4" t="str">
        <f t="shared" ref="N66:N129" si="8">MID(L66,FIND(":",L66,1)+1,LEN(L66))</f>
        <v>105</v>
      </c>
      <c r="O66" s="4" t="s">
        <v>636</v>
      </c>
      <c r="P66" s="11">
        <v>276277278279280</v>
      </c>
      <c r="S66" s="4" t="s">
        <v>637</v>
      </c>
      <c r="T66" s="4">
        <f t="shared" si="5"/>
        <v>3</v>
      </c>
      <c r="U66" s="4" t="str">
        <f t="shared" si="6"/>
        <v>5f</v>
      </c>
      <c r="V66" s="4">
        <f t="shared" si="7"/>
        <v>95</v>
      </c>
      <c r="W66" s="4">
        <v>95</v>
      </c>
      <c r="X66" s="5" t="s">
        <v>455</v>
      </c>
      <c r="Y66" s="4" t="s">
        <v>638</v>
      </c>
    </row>
    <row r="67" spans="1:25">
      <c r="A67" s="8">
        <v>61</v>
      </c>
      <c r="B67" s="4" t="s">
        <v>639</v>
      </c>
      <c r="C67" s="4">
        <f t="shared" si="4"/>
        <v>66</v>
      </c>
      <c r="D67" s="4" t="str">
        <f t="shared" ref="D67:D130" si="9">A67&amp;":"&amp;B67&amp;"|"&amp;C67</f>
        <v>61:0,2|66</v>
      </c>
      <c r="E67" s="4" t="s">
        <v>640</v>
      </c>
      <c r="F67" s="4" t="s">
        <v>390</v>
      </c>
      <c r="H67" s="4" t="s">
        <v>390</v>
      </c>
      <c r="I67" s="4" t="str">
        <f t="shared" ref="I67:I130" si="10">MID(D67,1,FIND(":",D67,1)-1)</f>
        <v>61</v>
      </c>
      <c r="J67" s="4" t="s">
        <v>488</v>
      </c>
      <c r="L67" s="4" t="s">
        <v>641</v>
      </c>
      <c r="M67" s="4" t="str">
        <f t="shared" ref="M67:M130" si="11">MID(L67,1,FIND(":",L67,1)-1)</f>
        <v>Narshe WoB</v>
      </c>
      <c r="N67" s="4" t="str">
        <f t="shared" si="8"/>
        <v>106</v>
      </c>
      <c r="O67" s="4" t="s">
        <v>642</v>
      </c>
      <c r="P67" s="11">
        <v>281282</v>
      </c>
      <c r="S67" s="4" t="s">
        <v>643</v>
      </c>
      <c r="T67" s="4">
        <f t="shared" si="5"/>
        <v>3</v>
      </c>
      <c r="U67" s="4" t="str">
        <f t="shared" si="6"/>
        <v>60</v>
      </c>
      <c r="V67" s="4">
        <f t="shared" si="7"/>
        <v>96</v>
      </c>
      <c r="W67" s="4">
        <v>96</v>
      </c>
      <c r="X67" s="5" t="s">
        <v>54</v>
      </c>
      <c r="Y67" s="4" t="s">
        <v>644</v>
      </c>
    </row>
    <row r="68" spans="1:25">
      <c r="A68" s="8">
        <v>61</v>
      </c>
      <c r="B68" s="4">
        <v>1</v>
      </c>
      <c r="C68" s="4">
        <f t="shared" ref="C68:C131" si="12">C67+1</f>
        <v>67</v>
      </c>
      <c r="D68" s="4" t="str">
        <f t="shared" si="9"/>
        <v>61:1|67</v>
      </c>
      <c r="E68" s="4" t="s">
        <v>645</v>
      </c>
      <c r="F68" s="4" t="s">
        <v>390</v>
      </c>
      <c r="H68" s="4" t="s">
        <v>390</v>
      </c>
      <c r="I68" s="4" t="str">
        <f t="shared" si="10"/>
        <v>61</v>
      </c>
      <c r="J68" s="4" t="s">
        <v>488</v>
      </c>
      <c r="L68" s="4" t="s">
        <v>646</v>
      </c>
      <c r="M68" s="4" t="str">
        <f t="shared" si="11"/>
        <v>Narshe WoB</v>
      </c>
      <c r="N68" s="4" t="str">
        <f t="shared" si="8"/>
        <v>107</v>
      </c>
      <c r="O68" s="4" t="s">
        <v>561</v>
      </c>
      <c r="P68" s="4">
        <v>284</v>
      </c>
      <c r="S68" s="4" t="s">
        <v>647</v>
      </c>
      <c r="T68" s="4">
        <f t="shared" ref="T68:T131" si="13">FIND(" ",S68,1)</f>
        <v>3</v>
      </c>
      <c r="U68" s="4" t="str">
        <f t="shared" ref="U68:U131" si="14">TRIM(IF(ISERROR(T68),S68,MID(S68,1,T68)))</f>
        <v>61</v>
      </c>
      <c r="V68" s="4">
        <f t="shared" ref="V68:V131" si="15">HEX2DEC(U68)</f>
        <v>97</v>
      </c>
      <c r="W68" s="4">
        <v>97</v>
      </c>
      <c r="X68" s="5" t="s">
        <v>55</v>
      </c>
      <c r="Y68" s="4" t="s">
        <v>648</v>
      </c>
    </row>
    <row r="69" spans="1:25">
      <c r="A69" s="8">
        <v>62</v>
      </c>
      <c r="B69" s="4" t="s">
        <v>335</v>
      </c>
      <c r="C69" s="4">
        <f t="shared" si="12"/>
        <v>68</v>
      </c>
      <c r="D69" s="4" t="str">
        <f t="shared" si="9"/>
        <v>62:0,1|68</v>
      </c>
      <c r="E69" s="4" t="s">
        <v>649</v>
      </c>
      <c r="F69" s="4" t="s">
        <v>390</v>
      </c>
      <c r="H69" s="4" t="s">
        <v>390</v>
      </c>
      <c r="I69" s="4" t="str">
        <f t="shared" si="10"/>
        <v>62</v>
      </c>
      <c r="J69" s="4" t="s">
        <v>491</v>
      </c>
      <c r="L69" s="4" t="s">
        <v>650</v>
      </c>
      <c r="M69" s="4" t="str">
        <f t="shared" si="11"/>
        <v>Returner's</v>
      </c>
      <c r="N69" s="4" t="str">
        <f t="shared" si="8"/>
        <v>109</v>
      </c>
      <c r="O69" s="4" t="s">
        <v>464</v>
      </c>
      <c r="P69" s="4">
        <v>285</v>
      </c>
      <c r="S69" s="4" t="s">
        <v>651</v>
      </c>
      <c r="T69" s="4">
        <f t="shared" si="13"/>
        <v>3</v>
      </c>
      <c r="U69" s="4" t="str">
        <f t="shared" si="14"/>
        <v>62</v>
      </c>
      <c r="V69" s="4">
        <f t="shared" si="15"/>
        <v>98</v>
      </c>
      <c r="W69" s="4">
        <v>98</v>
      </c>
      <c r="X69" s="5" t="s">
        <v>56</v>
      </c>
      <c r="Y69" s="4" t="s">
        <v>652</v>
      </c>
    </row>
    <row r="70" spans="1:25">
      <c r="A70" s="8">
        <v>62</v>
      </c>
      <c r="B70" s="4" t="s">
        <v>471</v>
      </c>
      <c r="C70" s="4">
        <f t="shared" si="12"/>
        <v>69</v>
      </c>
      <c r="D70" s="4" t="str">
        <f t="shared" si="9"/>
        <v>62:2,3|69</v>
      </c>
      <c r="E70" s="4" t="s">
        <v>653</v>
      </c>
      <c r="F70" s="4" t="s">
        <v>390</v>
      </c>
      <c r="H70" s="4" t="s">
        <v>390</v>
      </c>
      <c r="I70" s="4" t="str">
        <f t="shared" si="10"/>
        <v>62</v>
      </c>
      <c r="J70" s="4" t="s">
        <v>491</v>
      </c>
      <c r="L70" s="4" t="s">
        <v>654</v>
      </c>
      <c r="M70" s="4" t="str">
        <f t="shared" si="11"/>
        <v>Returner's</v>
      </c>
      <c r="N70" s="4" t="str">
        <f t="shared" si="8"/>
        <v>110</v>
      </c>
      <c r="O70" s="4" t="s">
        <v>655</v>
      </c>
      <c r="P70" s="4">
        <v>287</v>
      </c>
      <c r="S70" s="4" t="s">
        <v>656</v>
      </c>
      <c r="T70" s="4">
        <f t="shared" si="13"/>
        <v>3</v>
      </c>
      <c r="U70" s="4" t="str">
        <f t="shared" si="14"/>
        <v>64</v>
      </c>
      <c r="V70" s="4">
        <f t="shared" si="15"/>
        <v>100</v>
      </c>
      <c r="W70" s="4">
        <v>100</v>
      </c>
      <c r="X70" s="5" t="s">
        <v>57</v>
      </c>
      <c r="Y70" s="4" t="s">
        <v>657</v>
      </c>
    </row>
    <row r="71" spans="1:25">
      <c r="A71" s="8">
        <v>62</v>
      </c>
      <c r="B71" s="4" t="s">
        <v>476</v>
      </c>
      <c r="C71" s="4">
        <f t="shared" si="12"/>
        <v>70</v>
      </c>
      <c r="D71" s="4" t="str">
        <f t="shared" si="9"/>
        <v>62:4,5|70</v>
      </c>
      <c r="E71" s="4" t="s">
        <v>658</v>
      </c>
      <c r="F71" s="4" t="s">
        <v>390</v>
      </c>
      <c r="H71" s="4" t="s">
        <v>390</v>
      </c>
      <c r="I71" s="4" t="str">
        <f t="shared" si="10"/>
        <v>62</v>
      </c>
      <c r="J71" s="4" t="s">
        <v>491</v>
      </c>
      <c r="L71" s="4" t="s">
        <v>659</v>
      </c>
      <c r="M71" s="4" t="str">
        <f t="shared" si="11"/>
        <v>Returner's</v>
      </c>
      <c r="N71" s="4" t="str">
        <f t="shared" si="8"/>
        <v>111</v>
      </c>
      <c r="O71" s="4" t="s">
        <v>561</v>
      </c>
      <c r="P71" s="11">
        <v>288289290</v>
      </c>
      <c r="S71" s="4">
        <v>66</v>
      </c>
      <c r="T71" s="4" t="e">
        <f t="shared" si="13"/>
        <v>#VALUE!</v>
      </c>
      <c r="U71" s="4" t="str">
        <f t="shared" si="14"/>
        <v>66</v>
      </c>
      <c r="V71" s="4">
        <f t="shared" si="15"/>
        <v>102</v>
      </c>
      <c r="W71" s="4">
        <v>102</v>
      </c>
      <c r="X71" s="5" t="e">
        <v>#VALUE!</v>
      </c>
    </row>
    <row r="72" spans="1:25">
      <c r="A72" s="8">
        <v>63</v>
      </c>
      <c r="B72" s="4" t="s">
        <v>639</v>
      </c>
      <c r="C72" s="4">
        <f t="shared" si="12"/>
        <v>71</v>
      </c>
      <c r="D72" s="4" t="str">
        <f t="shared" si="9"/>
        <v>63:0,2|71</v>
      </c>
      <c r="E72" s="4" t="s">
        <v>660</v>
      </c>
      <c r="F72" s="4" t="s">
        <v>390</v>
      </c>
      <c r="H72" s="4" t="s">
        <v>390</v>
      </c>
      <c r="I72" s="4" t="str">
        <f t="shared" si="10"/>
        <v>63</v>
      </c>
      <c r="J72" s="4" t="s">
        <v>495</v>
      </c>
      <c r="L72" s="4" t="s">
        <v>661</v>
      </c>
      <c r="M72" s="4" t="str">
        <f t="shared" si="11"/>
        <v>Returner's</v>
      </c>
      <c r="N72" s="4" t="str">
        <f t="shared" si="8"/>
        <v>112</v>
      </c>
      <c r="O72" s="4" t="s">
        <v>655</v>
      </c>
      <c r="P72" s="11">
        <v>2.9129229329429498E+17</v>
      </c>
      <c r="S72" s="4">
        <v>67</v>
      </c>
      <c r="T72" s="4" t="e">
        <f t="shared" si="13"/>
        <v>#VALUE!</v>
      </c>
      <c r="U72" s="4" t="str">
        <f t="shared" si="14"/>
        <v>67</v>
      </c>
      <c r="V72" s="4">
        <f t="shared" si="15"/>
        <v>103</v>
      </c>
      <c r="W72" s="4">
        <v>103</v>
      </c>
      <c r="X72" s="5" t="e">
        <v>#VALUE!</v>
      </c>
    </row>
    <row r="73" spans="1:25">
      <c r="A73" s="8">
        <v>63</v>
      </c>
      <c r="B73" s="4" t="s">
        <v>662</v>
      </c>
      <c r="C73" s="4">
        <f t="shared" si="12"/>
        <v>72</v>
      </c>
      <c r="D73" s="4" t="str">
        <f t="shared" si="9"/>
        <v>63:1,3|72</v>
      </c>
      <c r="E73" s="4" t="s">
        <v>663</v>
      </c>
      <c r="F73" s="4" t="s">
        <v>390</v>
      </c>
      <c r="H73" s="4" t="s">
        <v>390</v>
      </c>
      <c r="I73" s="4" t="str">
        <f t="shared" si="10"/>
        <v>63</v>
      </c>
      <c r="J73" s="4" t="s">
        <v>495</v>
      </c>
      <c r="L73" s="4" t="s">
        <v>664</v>
      </c>
      <c r="M73" s="4" t="str">
        <f t="shared" si="11"/>
        <v>Gau Manor WoB</v>
      </c>
      <c r="N73" s="4" t="str">
        <f t="shared" si="8"/>
        <v>115</v>
      </c>
      <c r="O73" s="4" t="s">
        <v>665</v>
      </c>
      <c r="P73" s="11">
        <v>298299300</v>
      </c>
      <c r="S73" s="4">
        <v>68</v>
      </c>
      <c r="T73" s="4" t="e">
        <f t="shared" si="13"/>
        <v>#VALUE!</v>
      </c>
      <c r="U73" s="4" t="str">
        <f t="shared" si="14"/>
        <v>68</v>
      </c>
      <c r="V73" s="4">
        <f t="shared" si="15"/>
        <v>104</v>
      </c>
      <c r="W73" s="4">
        <v>104</v>
      </c>
      <c r="X73" s="5" t="e">
        <v>#VALUE!</v>
      </c>
    </row>
    <row r="74" spans="1:25">
      <c r="A74" s="8">
        <v>63</v>
      </c>
      <c r="B74" s="4" t="s">
        <v>666</v>
      </c>
      <c r="C74" s="4">
        <f t="shared" si="12"/>
        <v>73</v>
      </c>
      <c r="D74" s="4" t="str">
        <f t="shared" si="9"/>
        <v>63:4,5,6|73</v>
      </c>
      <c r="E74" s="4" t="s">
        <v>667</v>
      </c>
      <c r="F74" s="4" t="s">
        <v>390</v>
      </c>
      <c r="H74" s="4" t="s">
        <v>390</v>
      </c>
      <c r="I74" s="4" t="str">
        <f t="shared" si="10"/>
        <v>63</v>
      </c>
      <c r="J74" s="4" t="s">
        <v>495</v>
      </c>
      <c r="L74" s="4" t="s">
        <v>668</v>
      </c>
      <c r="M74" s="4" t="str">
        <f t="shared" si="11"/>
        <v>Gau Manor WoB</v>
      </c>
      <c r="N74" s="4" t="str">
        <f t="shared" si="8"/>
        <v>116</v>
      </c>
      <c r="O74" s="4" t="s">
        <v>655</v>
      </c>
      <c r="P74" s="11">
        <v>303304</v>
      </c>
      <c r="S74" s="4" t="s">
        <v>669</v>
      </c>
      <c r="T74" s="4">
        <f t="shared" si="13"/>
        <v>3</v>
      </c>
      <c r="U74" s="4" t="str">
        <f t="shared" si="14"/>
        <v>69</v>
      </c>
      <c r="V74" s="4">
        <f t="shared" si="15"/>
        <v>105</v>
      </c>
      <c r="W74" s="4">
        <v>105</v>
      </c>
      <c r="X74" s="5" t="s">
        <v>58</v>
      </c>
    </row>
    <row r="75" spans="1:25">
      <c r="A75" s="8">
        <v>64</v>
      </c>
      <c r="B75" s="4" t="s">
        <v>335</v>
      </c>
      <c r="C75" s="4">
        <f t="shared" si="12"/>
        <v>74</v>
      </c>
      <c r="D75" s="4" t="str">
        <f t="shared" si="9"/>
        <v>64:0,1|74</v>
      </c>
      <c r="E75" s="4" t="s">
        <v>670</v>
      </c>
      <c r="F75" s="4" t="s">
        <v>390</v>
      </c>
      <c r="H75" s="4" t="s">
        <v>390</v>
      </c>
      <c r="I75" s="4" t="str">
        <f t="shared" si="10"/>
        <v>64</v>
      </c>
      <c r="J75" s="4" t="s">
        <v>499</v>
      </c>
      <c r="L75" s="4" t="s">
        <v>671</v>
      </c>
      <c r="M75" s="4" t="str">
        <f t="shared" si="11"/>
        <v>0</v>
      </c>
      <c r="N75" s="4" t="str">
        <f t="shared" si="8"/>
        <v>121</v>
      </c>
      <c r="O75" s="4" t="s">
        <v>672</v>
      </c>
      <c r="P75" s="4">
        <v>305</v>
      </c>
      <c r="S75" s="4" t="s">
        <v>673</v>
      </c>
      <c r="T75" s="4">
        <f t="shared" si="13"/>
        <v>3</v>
      </c>
      <c r="U75" s="4" t="str">
        <f t="shared" si="14"/>
        <v>6a</v>
      </c>
      <c r="V75" s="4">
        <f t="shared" si="15"/>
        <v>106</v>
      </c>
      <c r="W75" s="4">
        <v>106</v>
      </c>
      <c r="X75" s="5" t="s">
        <v>59</v>
      </c>
    </row>
    <row r="76" spans="1:25">
      <c r="A76" s="8">
        <v>65</v>
      </c>
      <c r="B76" s="4">
        <v>0</v>
      </c>
      <c r="C76" s="4">
        <f t="shared" si="12"/>
        <v>75</v>
      </c>
      <c r="D76" s="4" t="str">
        <f t="shared" si="9"/>
        <v>65:0|75</v>
      </c>
      <c r="E76" s="4" t="s">
        <v>674</v>
      </c>
      <c r="F76" s="4" t="s">
        <v>390</v>
      </c>
      <c r="H76" s="4" t="s">
        <v>390</v>
      </c>
      <c r="I76" s="4" t="str">
        <f t="shared" si="10"/>
        <v>65</v>
      </c>
      <c r="J76" s="4" t="s">
        <v>504</v>
      </c>
      <c r="L76" s="4" t="s">
        <v>675</v>
      </c>
      <c r="M76" s="4" t="str">
        <f t="shared" si="11"/>
        <v>Doma</v>
      </c>
      <c r="N76" s="4" t="str">
        <f t="shared" si="8"/>
        <v>123</v>
      </c>
      <c r="O76" s="4" t="s">
        <v>676</v>
      </c>
      <c r="P76" s="4">
        <v>306</v>
      </c>
      <c r="S76" s="4" t="s">
        <v>677</v>
      </c>
      <c r="T76" s="4">
        <f t="shared" si="13"/>
        <v>3</v>
      </c>
      <c r="U76" s="4" t="str">
        <f t="shared" si="14"/>
        <v>6b</v>
      </c>
      <c r="V76" s="4">
        <f t="shared" si="15"/>
        <v>107</v>
      </c>
      <c r="W76" s="4">
        <v>107</v>
      </c>
      <c r="X76" s="5" t="s">
        <v>60</v>
      </c>
    </row>
    <row r="77" spans="1:25">
      <c r="A77" s="8">
        <v>66</v>
      </c>
      <c r="B77" s="4">
        <v>0</v>
      </c>
      <c r="C77" s="4">
        <f t="shared" si="12"/>
        <v>76</v>
      </c>
      <c r="D77" s="4" t="str">
        <f t="shared" si="9"/>
        <v>66:0|76</v>
      </c>
      <c r="E77" s="4" t="s">
        <v>678</v>
      </c>
      <c r="F77" s="4" t="s">
        <v>390</v>
      </c>
      <c r="H77" s="4" t="s">
        <v>390</v>
      </c>
      <c r="I77" s="4" t="str">
        <f t="shared" si="10"/>
        <v>66</v>
      </c>
      <c r="J77" s="4" t="s">
        <v>508</v>
      </c>
      <c r="L77" s="4" t="s">
        <v>679</v>
      </c>
      <c r="M77" s="4" t="str">
        <f t="shared" si="11"/>
        <v>Doma</v>
      </c>
      <c r="N77" s="4" t="str">
        <f t="shared" si="8"/>
        <v>124</v>
      </c>
      <c r="O77" s="4" t="s">
        <v>672</v>
      </c>
      <c r="P77" s="4">
        <v>311</v>
      </c>
      <c r="S77" s="4" t="s">
        <v>680</v>
      </c>
      <c r="T77" s="4">
        <f t="shared" si="13"/>
        <v>3</v>
      </c>
      <c r="U77" s="4" t="str">
        <f t="shared" si="14"/>
        <v>6d</v>
      </c>
      <c r="V77" s="4">
        <f t="shared" si="15"/>
        <v>109</v>
      </c>
      <c r="W77" s="4">
        <v>109</v>
      </c>
      <c r="X77" s="5" t="s">
        <v>61</v>
      </c>
    </row>
    <row r="78" spans="1:25">
      <c r="A78" s="8">
        <v>68</v>
      </c>
      <c r="B78" s="4" t="s">
        <v>335</v>
      </c>
      <c r="C78" s="4">
        <f t="shared" si="12"/>
        <v>77</v>
      </c>
      <c r="D78" s="4" t="str">
        <f t="shared" si="9"/>
        <v>68:0,1|77</v>
      </c>
      <c r="E78" s="4" t="s">
        <v>681</v>
      </c>
      <c r="F78" s="4" t="s">
        <v>378</v>
      </c>
      <c r="H78" s="4" t="s">
        <v>378</v>
      </c>
      <c r="I78" s="4" t="str">
        <f t="shared" si="10"/>
        <v>68</v>
      </c>
      <c r="J78" s="4" t="s">
        <v>512</v>
      </c>
      <c r="L78" s="4" t="s">
        <v>682</v>
      </c>
      <c r="M78" s="4" t="str">
        <f t="shared" si="11"/>
        <v>Doma Dream</v>
      </c>
      <c r="N78" s="4" t="str">
        <f t="shared" si="8"/>
        <v>125</v>
      </c>
      <c r="O78" s="4" t="s">
        <v>683</v>
      </c>
      <c r="P78" s="11">
        <v>313315</v>
      </c>
      <c r="S78" s="4" t="s">
        <v>684</v>
      </c>
      <c r="T78" s="4">
        <f t="shared" si="13"/>
        <v>3</v>
      </c>
      <c r="U78" s="4" t="str">
        <f t="shared" si="14"/>
        <v>6e</v>
      </c>
      <c r="V78" s="4">
        <f t="shared" si="15"/>
        <v>110</v>
      </c>
      <c r="W78" s="4">
        <v>110</v>
      </c>
      <c r="X78" s="5" t="s">
        <v>455</v>
      </c>
    </row>
    <row r="79" spans="1:25">
      <c r="A79" s="8">
        <v>68</v>
      </c>
      <c r="B79" s="4" t="s">
        <v>685</v>
      </c>
      <c r="C79" s="4">
        <f t="shared" si="12"/>
        <v>78</v>
      </c>
      <c r="D79" s="4" t="str">
        <f t="shared" si="9"/>
        <v>68:2,3,4|78</v>
      </c>
      <c r="E79" s="4" t="s">
        <v>686</v>
      </c>
      <c r="F79" s="4" t="s">
        <v>378</v>
      </c>
      <c r="H79" s="4" t="s">
        <v>378</v>
      </c>
      <c r="I79" s="4" t="str">
        <f t="shared" si="10"/>
        <v>68</v>
      </c>
      <c r="J79" s="4" t="s">
        <v>512</v>
      </c>
      <c r="L79" s="4" t="s">
        <v>687</v>
      </c>
      <c r="M79" s="4" t="str">
        <f t="shared" si="11"/>
        <v>Duncan's House</v>
      </c>
      <c r="N79" s="4" t="str">
        <f t="shared" si="8"/>
        <v>128</v>
      </c>
      <c r="O79" s="4" t="s">
        <v>688</v>
      </c>
      <c r="P79" s="4">
        <v>317</v>
      </c>
      <c r="S79" s="4" t="s">
        <v>689</v>
      </c>
      <c r="T79" s="4">
        <f t="shared" si="13"/>
        <v>3</v>
      </c>
      <c r="U79" s="4" t="str">
        <f t="shared" si="14"/>
        <v>6f</v>
      </c>
      <c r="V79" s="4">
        <f t="shared" si="15"/>
        <v>111</v>
      </c>
      <c r="W79" s="4">
        <v>111</v>
      </c>
      <c r="X79" s="5" t="s">
        <v>62</v>
      </c>
    </row>
    <row r="80" spans="1:25">
      <c r="A80" s="8">
        <v>68</v>
      </c>
      <c r="B80" s="4" t="s">
        <v>690</v>
      </c>
      <c r="C80" s="4">
        <f t="shared" si="12"/>
        <v>79</v>
      </c>
      <c r="D80" s="4" t="str">
        <f t="shared" si="9"/>
        <v>68:5,6|79</v>
      </c>
      <c r="E80" s="4" t="s">
        <v>691</v>
      </c>
      <c r="F80" s="4" t="s">
        <v>378</v>
      </c>
      <c r="H80" s="4" t="s">
        <v>378</v>
      </c>
      <c r="I80" s="4" t="str">
        <f t="shared" si="10"/>
        <v>68</v>
      </c>
      <c r="J80" s="4" t="s">
        <v>512</v>
      </c>
      <c r="L80" s="4" t="s">
        <v>692</v>
      </c>
      <c r="M80" s="4" t="str">
        <f t="shared" si="11"/>
        <v>Gau Manor WoR</v>
      </c>
      <c r="N80" s="4" t="str">
        <f t="shared" si="8"/>
        <v>131</v>
      </c>
      <c r="O80" s="4" t="s">
        <v>683</v>
      </c>
      <c r="P80" s="4">
        <v>318</v>
      </c>
      <c r="S80" s="4">
        <v>70</v>
      </c>
      <c r="T80" s="4" t="e">
        <f t="shared" si="13"/>
        <v>#VALUE!</v>
      </c>
      <c r="U80" s="4" t="str">
        <f t="shared" si="14"/>
        <v>70</v>
      </c>
      <c r="V80" s="4">
        <f t="shared" si="15"/>
        <v>112</v>
      </c>
      <c r="W80" s="4">
        <v>112</v>
      </c>
      <c r="X80" s="5" t="e">
        <v>#VALUE!</v>
      </c>
    </row>
    <row r="81" spans="1:24">
      <c r="A81" s="8">
        <v>70</v>
      </c>
      <c r="B81" s="4">
        <v>0</v>
      </c>
      <c r="C81" s="4">
        <f t="shared" si="12"/>
        <v>80</v>
      </c>
      <c r="D81" s="4" t="str">
        <f t="shared" si="9"/>
        <v>70:0|80</v>
      </c>
      <c r="E81" s="4" t="s">
        <v>693</v>
      </c>
      <c r="F81" s="4" t="s">
        <v>401</v>
      </c>
      <c r="H81" s="4" t="s">
        <v>401</v>
      </c>
      <c r="I81" s="4" t="str">
        <f t="shared" si="10"/>
        <v>70</v>
      </c>
      <c r="J81" s="4" t="s">
        <v>517</v>
      </c>
      <c r="L81" s="4" t="s">
        <v>694</v>
      </c>
      <c r="M81" s="4" t="str">
        <f t="shared" si="11"/>
        <v>Phantom Forest</v>
      </c>
      <c r="N81" s="4" t="str">
        <f t="shared" si="8"/>
        <v>132</v>
      </c>
      <c r="O81" s="4" t="s">
        <v>695</v>
      </c>
      <c r="P81" s="11">
        <v>319320</v>
      </c>
      <c r="S81" s="4" t="s">
        <v>696</v>
      </c>
      <c r="T81" s="4">
        <f t="shared" si="13"/>
        <v>3</v>
      </c>
      <c r="U81" s="4" t="str">
        <f t="shared" si="14"/>
        <v>73</v>
      </c>
      <c r="V81" s="4">
        <f t="shared" si="15"/>
        <v>115</v>
      </c>
      <c r="W81" s="4">
        <v>115</v>
      </c>
      <c r="X81" s="5" t="s">
        <v>697</v>
      </c>
    </row>
    <row r="82" spans="1:24">
      <c r="A82" s="8">
        <v>70</v>
      </c>
      <c r="B82" s="4" t="s">
        <v>698</v>
      </c>
      <c r="C82" s="4">
        <f t="shared" si="12"/>
        <v>81</v>
      </c>
      <c r="D82" s="4" t="str">
        <f t="shared" si="9"/>
        <v>70:1,2|81</v>
      </c>
      <c r="E82" s="4" t="s">
        <v>699</v>
      </c>
      <c r="F82" s="4" t="s">
        <v>401</v>
      </c>
      <c r="H82" s="4" t="s">
        <v>401</v>
      </c>
      <c r="I82" s="4" t="str">
        <f t="shared" si="10"/>
        <v>70</v>
      </c>
      <c r="J82" s="4" t="s">
        <v>517</v>
      </c>
      <c r="L82" s="4" t="s">
        <v>700</v>
      </c>
      <c r="M82" s="4" t="str">
        <f t="shared" si="11"/>
        <v>Phantom Forest</v>
      </c>
      <c r="N82" s="4" t="str">
        <f t="shared" si="8"/>
        <v>133</v>
      </c>
      <c r="O82" s="4" t="s">
        <v>492</v>
      </c>
      <c r="P82" s="11">
        <v>321322</v>
      </c>
      <c r="S82" s="4" t="s">
        <v>701</v>
      </c>
      <c r="T82" s="4">
        <f t="shared" si="13"/>
        <v>3</v>
      </c>
      <c r="U82" s="4" t="str">
        <f t="shared" si="14"/>
        <v>74</v>
      </c>
      <c r="V82" s="4">
        <f t="shared" si="15"/>
        <v>116</v>
      </c>
      <c r="W82" s="4">
        <v>116</v>
      </c>
      <c r="X82" s="5" t="s">
        <v>63</v>
      </c>
    </row>
    <row r="83" spans="1:24">
      <c r="A83" s="8">
        <v>72</v>
      </c>
      <c r="B83" s="4" t="s">
        <v>335</v>
      </c>
      <c r="C83" s="4">
        <f t="shared" si="12"/>
        <v>82</v>
      </c>
      <c r="D83" s="4" t="str">
        <f t="shared" si="9"/>
        <v>72:0,1|82</v>
      </c>
      <c r="E83" s="4" t="s">
        <v>702</v>
      </c>
      <c r="F83" s="4" t="s">
        <v>406</v>
      </c>
      <c r="H83" s="4" t="s">
        <v>406</v>
      </c>
      <c r="I83" s="4" t="str">
        <f t="shared" si="10"/>
        <v>72</v>
      </c>
      <c r="J83" s="4" t="s">
        <v>522</v>
      </c>
      <c r="L83" s="4" t="s">
        <v>703</v>
      </c>
      <c r="M83" s="4" t="str">
        <f t="shared" si="11"/>
        <v>Phantom Forest</v>
      </c>
      <c r="N83" s="4" t="str">
        <f t="shared" si="8"/>
        <v>134</v>
      </c>
      <c r="O83" s="4" t="s">
        <v>704</v>
      </c>
      <c r="P83" s="11">
        <v>323324</v>
      </c>
      <c r="S83" s="4" t="s">
        <v>705</v>
      </c>
      <c r="T83" s="4">
        <f t="shared" si="13"/>
        <v>3</v>
      </c>
      <c r="U83" s="4" t="str">
        <f t="shared" si="14"/>
        <v>79</v>
      </c>
      <c r="V83" s="4">
        <f t="shared" si="15"/>
        <v>121</v>
      </c>
      <c r="W83" s="4">
        <v>121</v>
      </c>
      <c r="X83" s="5" t="s">
        <v>65</v>
      </c>
    </row>
    <row r="84" spans="1:24">
      <c r="A84" s="8">
        <v>72</v>
      </c>
      <c r="B84" s="4" t="s">
        <v>685</v>
      </c>
      <c r="C84" s="4">
        <f t="shared" si="12"/>
        <v>83</v>
      </c>
      <c r="D84" s="4" t="str">
        <f t="shared" si="9"/>
        <v>72:2,3,4|83</v>
      </c>
      <c r="E84" s="4" t="s">
        <v>706</v>
      </c>
      <c r="F84" s="4" t="s">
        <v>406</v>
      </c>
      <c r="H84" s="4" t="s">
        <v>406</v>
      </c>
      <c r="I84" s="4" t="str">
        <f t="shared" si="10"/>
        <v>72</v>
      </c>
      <c r="J84" s="4" t="s">
        <v>522</v>
      </c>
      <c r="L84" s="4" t="s">
        <v>707</v>
      </c>
      <c r="M84" s="4" t="str">
        <f t="shared" si="11"/>
        <v>Phantom Forest</v>
      </c>
      <c r="N84" s="4" t="str">
        <f t="shared" si="8"/>
        <v>135</v>
      </c>
      <c r="O84" s="4" t="s">
        <v>655</v>
      </c>
      <c r="P84" s="11">
        <v>3.2933133433533701E+20</v>
      </c>
      <c r="S84" s="4" t="s">
        <v>708</v>
      </c>
      <c r="T84" s="4">
        <f t="shared" si="13"/>
        <v>3</v>
      </c>
      <c r="U84" s="4" t="str">
        <f t="shared" si="14"/>
        <v>7b</v>
      </c>
      <c r="V84" s="4">
        <f t="shared" si="15"/>
        <v>123</v>
      </c>
      <c r="W84" s="4">
        <v>123</v>
      </c>
      <c r="X84" s="5" t="s">
        <v>66</v>
      </c>
    </row>
    <row r="85" spans="1:24">
      <c r="A85" s="8">
        <v>72</v>
      </c>
      <c r="B85" s="4" t="s">
        <v>690</v>
      </c>
      <c r="C85" s="4">
        <f t="shared" si="12"/>
        <v>84</v>
      </c>
      <c r="D85" s="4" t="str">
        <f t="shared" si="9"/>
        <v>72:5,6|84</v>
      </c>
      <c r="E85" s="4" t="s">
        <v>709</v>
      </c>
      <c r="F85" s="4" t="s">
        <v>406</v>
      </c>
      <c r="H85" s="4" t="s">
        <v>406</v>
      </c>
      <c r="I85" s="4" t="str">
        <f t="shared" si="10"/>
        <v>72</v>
      </c>
      <c r="J85" s="4" t="s">
        <v>522</v>
      </c>
      <c r="L85" s="4" t="s">
        <v>710</v>
      </c>
      <c r="M85" s="4" t="str">
        <f t="shared" si="11"/>
        <v>Phantom Train</v>
      </c>
      <c r="N85" s="4" t="str">
        <f t="shared" si="8"/>
        <v>141</v>
      </c>
      <c r="O85" s="4" t="s">
        <v>711</v>
      </c>
      <c r="P85" s="4">
        <v>343</v>
      </c>
      <c r="S85" s="4" t="s">
        <v>712</v>
      </c>
      <c r="T85" s="4">
        <f t="shared" si="13"/>
        <v>3</v>
      </c>
      <c r="U85" s="4" t="str">
        <f t="shared" si="14"/>
        <v>7c</v>
      </c>
      <c r="V85" s="4">
        <f t="shared" si="15"/>
        <v>124</v>
      </c>
      <c r="W85" s="4">
        <v>124</v>
      </c>
      <c r="X85" s="5" t="s">
        <v>455</v>
      </c>
    </row>
    <row r="86" spans="1:24" ht="30">
      <c r="A86" s="8">
        <v>73</v>
      </c>
      <c r="B86" s="4">
        <v>0</v>
      </c>
      <c r="C86" s="4">
        <f t="shared" si="12"/>
        <v>85</v>
      </c>
      <c r="D86" s="4" t="str">
        <f t="shared" si="9"/>
        <v>73:0|85</v>
      </c>
      <c r="E86" s="4" t="s">
        <v>713</v>
      </c>
      <c r="F86" s="4" t="s">
        <v>406</v>
      </c>
      <c r="H86" s="4" t="s">
        <v>406</v>
      </c>
      <c r="I86" s="4" t="str">
        <f t="shared" si="10"/>
        <v>73</v>
      </c>
      <c r="J86" s="4" t="s">
        <v>525</v>
      </c>
      <c r="L86" s="4" t="s">
        <v>714</v>
      </c>
      <c r="M86" s="4" t="str">
        <f t="shared" si="11"/>
        <v>Phantom Train</v>
      </c>
      <c r="N86" s="4" t="str">
        <f t="shared" si="8"/>
        <v>142</v>
      </c>
      <c r="O86" s="4" t="s">
        <v>715</v>
      </c>
      <c r="P86" s="4">
        <v>344</v>
      </c>
      <c r="S86" s="4" t="s">
        <v>716</v>
      </c>
      <c r="T86" s="4">
        <f t="shared" si="13"/>
        <v>3</v>
      </c>
      <c r="U86" s="4" t="str">
        <f t="shared" si="14"/>
        <v>7d</v>
      </c>
      <c r="V86" s="4">
        <f t="shared" si="15"/>
        <v>125</v>
      </c>
      <c r="W86" s="4">
        <v>125</v>
      </c>
      <c r="X86" s="5" t="s">
        <v>67</v>
      </c>
    </row>
    <row r="87" spans="1:24" ht="30">
      <c r="A87" s="8">
        <v>73</v>
      </c>
      <c r="B87" s="4" t="s">
        <v>698</v>
      </c>
      <c r="C87" s="4">
        <f t="shared" si="12"/>
        <v>86</v>
      </c>
      <c r="D87" s="4" t="str">
        <f t="shared" si="9"/>
        <v>73:1,2|86</v>
      </c>
      <c r="E87" s="4" t="s">
        <v>717</v>
      </c>
      <c r="F87" s="4" t="s">
        <v>406</v>
      </c>
      <c r="H87" s="4" t="s">
        <v>406</v>
      </c>
      <c r="I87" s="4" t="str">
        <f t="shared" si="10"/>
        <v>73</v>
      </c>
      <c r="J87" s="4" t="s">
        <v>525</v>
      </c>
      <c r="L87" s="4" t="s">
        <v>718</v>
      </c>
      <c r="M87" s="4" t="str">
        <f t="shared" si="11"/>
        <v>Doma Dream Phantom Train</v>
      </c>
      <c r="N87" s="4" t="str">
        <f t="shared" si="8"/>
        <v>143</v>
      </c>
      <c r="O87" s="4" t="s">
        <v>719</v>
      </c>
      <c r="P87" s="11">
        <v>3.4534634734834899E+17</v>
      </c>
      <c r="S87" s="4" t="s">
        <v>720</v>
      </c>
      <c r="T87" s="4">
        <f t="shared" si="13"/>
        <v>3</v>
      </c>
      <c r="U87" s="4" t="str">
        <f t="shared" si="14"/>
        <v>7e</v>
      </c>
      <c r="V87" s="4">
        <f t="shared" si="15"/>
        <v>126</v>
      </c>
      <c r="W87" s="4">
        <v>126</v>
      </c>
      <c r="X87" s="5" t="s">
        <v>68</v>
      </c>
    </row>
    <row r="88" spans="1:24">
      <c r="A88" s="8">
        <v>74</v>
      </c>
      <c r="B88" s="4" t="s">
        <v>721</v>
      </c>
      <c r="C88" s="4">
        <f t="shared" si="12"/>
        <v>87</v>
      </c>
      <c r="D88" s="4" t="str">
        <f t="shared" si="9"/>
        <v>74:0,3,4,5,6,7,8,9,10,11|87</v>
      </c>
      <c r="E88" s="4" t="s">
        <v>722</v>
      </c>
      <c r="F88" s="4" t="s">
        <v>412</v>
      </c>
      <c r="H88" s="4" t="s">
        <v>412</v>
      </c>
      <c r="I88" s="4" t="str">
        <f t="shared" si="10"/>
        <v>74</v>
      </c>
      <c r="J88" s="4" t="s">
        <v>529</v>
      </c>
      <c r="L88" s="4" t="s">
        <v>723</v>
      </c>
      <c r="M88" s="4" t="str">
        <f t="shared" si="11"/>
        <v>Doma Dream Phantom Train</v>
      </c>
      <c r="N88" s="4" t="str">
        <f t="shared" si="8"/>
        <v>144</v>
      </c>
      <c r="O88" s="4" t="s">
        <v>724</v>
      </c>
      <c r="P88" s="4">
        <v>351</v>
      </c>
      <c r="S88" s="4" t="s">
        <v>725</v>
      </c>
      <c r="T88" s="4">
        <f t="shared" si="13"/>
        <v>3</v>
      </c>
      <c r="U88" s="4" t="str">
        <f t="shared" si="14"/>
        <v>7f</v>
      </c>
      <c r="V88" s="4">
        <f t="shared" si="15"/>
        <v>127</v>
      </c>
      <c r="W88" s="4">
        <v>127</v>
      </c>
      <c r="X88" s="5" t="s">
        <v>69</v>
      </c>
    </row>
    <row r="89" spans="1:24">
      <c r="A89" s="8">
        <v>74</v>
      </c>
      <c r="B89" s="4" t="s">
        <v>698</v>
      </c>
      <c r="C89" s="4">
        <f t="shared" si="12"/>
        <v>88</v>
      </c>
      <c r="D89" s="4" t="str">
        <f t="shared" si="9"/>
        <v>74:1,2|88</v>
      </c>
      <c r="E89" s="4" t="s">
        <v>726</v>
      </c>
      <c r="F89" s="4" t="s">
        <v>412</v>
      </c>
      <c r="H89" s="4" t="s">
        <v>412</v>
      </c>
      <c r="I89" s="4" t="str">
        <f t="shared" si="10"/>
        <v>74</v>
      </c>
      <c r="J89" s="4" t="s">
        <v>529</v>
      </c>
      <c r="L89" s="4" t="s">
        <v>727</v>
      </c>
      <c r="M89" s="4" t="str">
        <f t="shared" si="11"/>
        <v>Phantom Train</v>
      </c>
      <c r="N89" s="4" t="str">
        <f t="shared" si="8"/>
        <v>146</v>
      </c>
      <c r="O89" s="4" t="s">
        <v>655</v>
      </c>
      <c r="P89" s="4">
        <v>352</v>
      </c>
      <c r="S89" s="4" t="s">
        <v>728</v>
      </c>
      <c r="T89" s="4">
        <f t="shared" si="13"/>
        <v>3</v>
      </c>
      <c r="U89" s="4" t="str">
        <f t="shared" si="14"/>
        <v>80</v>
      </c>
      <c r="V89" s="4">
        <f t="shared" si="15"/>
        <v>128</v>
      </c>
      <c r="W89" s="4">
        <v>128</v>
      </c>
      <c r="X89" s="5" t="s">
        <v>70</v>
      </c>
    </row>
    <row r="90" spans="1:24">
      <c r="A90" s="8">
        <v>75</v>
      </c>
      <c r="B90" s="4" t="s">
        <v>721</v>
      </c>
      <c r="C90" s="4">
        <f t="shared" si="12"/>
        <v>89</v>
      </c>
      <c r="D90" s="4" t="str">
        <f t="shared" si="9"/>
        <v>75:0,3,4,5,6,7,8,9,10,11|89</v>
      </c>
      <c r="E90" s="4" t="s">
        <v>729</v>
      </c>
      <c r="F90" s="4" t="s">
        <v>417</v>
      </c>
      <c r="G90" s="1" t="s">
        <v>730</v>
      </c>
      <c r="H90" s="4" t="s">
        <v>417</v>
      </c>
      <c r="I90" s="4" t="str">
        <f t="shared" si="10"/>
        <v>75</v>
      </c>
      <c r="J90" s="4" t="s">
        <v>533</v>
      </c>
      <c r="L90" s="4" t="s">
        <v>731</v>
      </c>
      <c r="M90" s="4" t="str">
        <f t="shared" si="11"/>
        <v>Phantom Train</v>
      </c>
      <c r="N90" s="4" t="str">
        <f t="shared" si="8"/>
        <v>147</v>
      </c>
      <c r="O90" s="4" t="s">
        <v>732</v>
      </c>
      <c r="P90" s="4">
        <v>353</v>
      </c>
      <c r="S90" s="4" t="s">
        <v>733</v>
      </c>
      <c r="T90" s="4">
        <f t="shared" si="13"/>
        <v>3</v>
      </c>
      <c r="U90" s="4" t="str">
        <f t="shared" si="14"/>
        <v>83</v>
      </c>
      <c r="V90" s="4">
        <f t="shared" si="15"/>
        <v>131</v>
      </c>
      <c r="W90" s="4">
        <v>131</v>
      </c>
      <c r="X90" s="5" t="s">
        <v>71</v>
      </c>
    </row>
    <row r="91" spans="1:24">
      <c r="A91" s="8">
        <v>75</v>
      </c>
      <c r="B91" s="4" t="s">
        <v>698</v>
      </c>
      <c r="C91" s="4">
        <f t="shared" si="12"/>
        <v>90</v>
      </c>
      <c r="D91" s="4" t="str">
        <f t="shared" si="9"/>
        <v>75:1,2|90</v>
      </c>
      <c r="E91" s="4" t="s">
        <v>734</v>
      </c>
      <c r="F91" s="4" t="s">
        <v>417</v>
      </c>
      <c r="H91" s="4" t="s">
        <v>417</v>
      </c>
      <c r="I91" s="4" t="str">
        <f t="shared" si="10"/>
        <v>75</v>
      </c>
      <c r="J91" s="4" t="s">
        <v>533</v>
      </c>
      <c r="L91" s="4" t="s">
        <v>735</v>
      </c>
      <c r="M91" s="4" t="str">
        <f t="shared" si="11"/>
        <v>Phantom Train</v>
      </c>
      <c r="N91" s="4" t="str">
        <f t="shared" si="8"/>
        <v>149</v>
      </c>
      <c r="O91" s="4" t="s">
        <v>655</v>
      </c>
      <c r="P91" s="11">
        <v>354355</v>
      </c>
      <c r="S91" s="4" t="s">
        <v>736</v>
      </c>
      <c r="T91" s="4">
        <f t="shared" si="13"/>
        <v>3</v>
      </c>
      <c r="U91" s="4" t="str">
        <f t="shared" si="14"/>
        <v>84</v>
      </c>
      <c r="V91" s="4">
        <f t="shared" si="15"/>
        <v>132</v>
      </c>
      <c r="W91" s="4">
        <v>132</v>
      </c>
      <c r="X91" s="5" t="s">
        <v>72</v>
      </c>
    </row>
    <row r="92" spans="1:24">
      <c r="A92" s="8">
        <v>76</v>
      </c>
      <c r="B92" s="4" t="s">
        <v>335</v>
      </c>
      <c r="C92" s="4">
        <f t="shared" si="12"/>
        <v>91</v>
      </c>
      <c r="D92" s="4" t="str">
        <f t="shared" si="9"/>
        <v>76:0,1|91</v>
      </c>
      <c r="E92" s="4" t="s">
        <v>737</v>
      </c>
      <c r="F92" s="4" t="s">
        <v>422</v>
      </c>
      <c r="H92" s="4" t="s">
        <v>422</v>
      </c>
      <c r="I92" s="4" t="str">
        <f t="shared" si="10"/>
        <v>76</v>
      </c>
      <c r="J92" s="4" t="s">
        <v>537</v>
      </c>
      <c r="L92" s="4" t="s">
        <v>738</v>
      </c>
      <c r="M92" s="4" t="str">
        <f t="shared" si="11"/>
        <v>Mobliz WoR</v>
      </c>
      <c r="N92" s="4" t="str">
        <f t="shared" si="8"/>
        <v>150</v>
      </c>
      <c r="O92" s="4" t="s">
        <v>739</v>
      </c>
      <c r="P92" s="11">
        <v>3.5936036136236303E+35</v>
      </c>
      <c r="S92" s="4" t="s">
        <v>740</v>
      </c>
      <c r="T92" s="4">
        <f t="shared" si="13"/>
        <v>3</v>
      </c>
      <c r="U92" s="4" t="str">
        <f t="shared" si="14"/>
        <v>85</v>
      </c>
      <c r="V92" s="4">
        <f t="shared" si="15"/>
        <v>133</v>
      </c>
      <c r="W92" s="4">
        <v>133</v>
      </c>
      <c r="X92" s="5" t="s">
        <v>73</v>
      </c>
    </row>
    <row r="93" spans="1:24">
      <c r="A93" s="8">
        <v>76</v>
      </c>
      <c r="B93" s="4" t="s">
        <v>471</v>
      </c>
      <c r="C93" s="4">
        <f t="shared" si="12"/>
        <v>92</v>
      </c>
      <c r="D93" s="4" t="str">
        <f t="shared" si="9"/>
        <v>76:2,3|92</v>
      </c>
      <c r="E93" s="4" t="s">
        <v>741</v>
      </c>
      <c r="F93" s="4" t="s">
        <v>422</v>
      </c>
      <c r="H93" s="4" t="s">
        <v>422</v>
      </c>
      <c r="I93" s="4" t="str">
        <f t="shared" si="10"/>
        <v>76</v>
      </c>
      <c r="J93" s="4" t="s">
        <v>537</v>
      </c>
      <c r="L93" s="4" t="s">
        <v>742</v>
      </c>
      <c r="M93" s="4" t="str">
        <f t="shared" si="11"/>
        <v>Phantom Train</v>
      </c>
      <c r="N93" s="4" t="str">
        <f t="shared" si="8"/>
        <v>152</v>
      </c>
      <c r="O93" s="4" t="s">
        <v>743</v>
      </c>
      <c r="P93" s="11">
        <v>371372373374375</v>
      </c>
      <c r="S93" s="4" t="s">
        <v>744</v>
      </c>
      <c r="T93" s="4">
        <f t="shared" si="13"/>
        <v>3</v>
      </c>
      <c r="U93" s="4" t="str">
        <f t="shared" si="14"/>
        <v>86</v>
      </c>
      <c r="V93" s="4">
        <f t="shared" si="15"/>
        <v>134</v>
      </c>
      <c r="W93" s="4">
        <v>134</v>
      </c>
      <c r="X93" s="5" t="s">
        <v>74</v>
      </c>
    </row>
    <row r="94" spans="1:24">
      <c r="A94" s="8">
        <v>77</v>
      </c>
      <c r="B94" s="4" t="s">
        <v>335</v>
      </c>
      <c r="C94" s="4">
        <f t="shared" si="12"/>
        <v>93</v>
      </c>
      <c r="D94" s="4" t="str">
        <f t="shared" si="9"/>
        <v>77:0,1|93</v>
      </c>
      <c r="E94" s="4" t="s">
        <v>745</v>
      </c>
      <c r="F94" s="4" t="s">
        <v>422</v>
      </c>
      <c r="H94" s="4" t="s">
        <v>422</v>
      </c>
      <c r="I94" s="4" t="str">
        <f t="shared" si="10"/>
        <v>77</v>
      </c>
      <c r="J94" s="4" t="s">
        <v>542</v>
      </c>
      <c r="L94" s="4" t="s">
        <v>746</v>
      </c>
      <c r="M94" s="4" t="str">
        <f t="shared" si="11"/>
        <v>Phantom Train</v>
      </c>
      <c r="N94" s="4" t="str">
        <f t="shared" si="8"/>
        <v>153</v>
      </c>
      <c r="O94" s="4" t="s">
        <v>176</v>
      </c>
      <c r="P94" s="11">
        <v>377378</v>
      </c>
      <c r="S94" s="4" t="s">
        <v>747</v>
      </c>
      <c r="T94" s="4">
        <f t="shared" si="13"/>
        <v>3</v>
      </c>
      <c r="U94" s="4" t="str">
        <f t="shared" si="14"/>
        <v>87</v>
      </c>
      <c r="V94" s="4">
        <f t="shared" si="15"/>
        <v>135</v>
      </c>
      <c r="W94" s="4">
        <v>135</v>
      </c>
      <c r="X94" s="5" t="s">
        <v>75</v>
      </c>
    </row>
    <row r="95" spans="1:24">
      <c r="A95" s="8">
        <v>78</v>
      </c>
      <c r="B95" s="4" t="s">
        <v>366</v>
      </c>
      <c r="C95" s="4">
        <f t="shared" si="12"/>
        <v>94</v>
      </c>
      <c r="D95" s="4" t="str">
        <f t="shared" si="9"/>
        <v>78:0,1,3|94</v>
      </c>
      <c r="E95" s="4" t="s">
        <v>748</v>
      </c>
      <c r="F95" s="4" t="s">
        <v>422</v>
      </c>
      <c r="H95" s="4" t="s">
        <v>422</v>
      </c>
      <c r="I95" s="4" t="str">
        <f t="shared" si="10"/>
        <v>78</v>
      </c>
      <c r="J95" s="4" t="s">
        <v>545</v>
      </c>
      <c r="L95" s="4" t="s">
        <v>749</v>
      </c>
      <c r="M95" s="4" t="str">
        <f t="shared" si="11"/>
        <v>Mobliz WoR</v>
      </c>
      <c r="N95" s="4" t="str">
        <f t="shared" si="8"/>
        <v>154</v>
      </c>
      <c r="O95" s="4" t="s">
        <v>750</v>
      </c>
      <c r="P95" s="11">
        <v>382383384385386</v>
      </c>
      <c r="S95" s="4" t="s">
        <v>751</v>
      </c>
      <c r="T95" s="4">
        <f t="shared" si="13"/>
        <v>3</v>
      </c>
      <c r="U95" s="4" t="str">
        <f t="shared" si="14"/>
        <v>8c</v>
      </c>
      <c r="V95" s="4">
        <f t="shared" si="15"/>
        <v>140</v>
      </c>
      <c r="W95" s="4">
        <v>140</v>
      </c>
      <c r="X95" s="5" t="s">
        <v>455</v>
      </c>
    </row>
    <row r="96" spans="1:24">
      <c r="A96" s="8">
        <v>78</v>
      </c>
      <c r="B96" s="4">
        <v>2</v>
      </c>
      <c r="C96" s="4">
        <f t="shared" si="12"/>
        <v>95</v>
      </c>
      <c r="D96" s="4" t="str">
        <f t="shared" si="9"/>
        <v>78:2|95</v>
      </c>
      <c r="E96" s="4" t="s">
        <v>752</v>
      </c>
      <c r="F96" s="4" t="s">
        <v>422</v>
      </c>
      <c r="H96" s="4" t="s">
        <v>422</v>
      </c>
      <c r="I96" s="4" t="str">
        <f t="shared" si="10"/>
        <v>78</v>
      </c>
      <c r="J96" s="4" t="s">
        <v>545</v>
      </c>
      <c r="L96" s="4" t="s">
        <v>753</v>
      </c>
      <c r="M96" s="4" t="str">
        <f t="shared" si="11"/>
        <v>Baren Falls</v>
      </c>
      <c r="N96" s="4" t="str">
        <f t="shared" si="8"/>
        <v>155</v>
      </c>
      <c r="O96" s="4" t="s">
        <v>754</v>
      </c>
      <c r="P96" s="11">
        <v>396397</v>
      </c>
      <c r="S96" s="4" t="s">
        <v>755</v>
      </c>
      <c r="T96" s="4">
        <f t="shared" si="13"/>
        <v>3</v>
      </c>
      <c r="U96" s="4" t="str">
        <f t="shared" si="14"/>
        <v>8d</v>
      </c>
      <c r="V96" s="4">
        <f t="shared" si="15"/>
        <v>141</v>
      </c>
      <c r="W96" s="4">
        <v>141</v>
      </c>
      <c r="X96" s="5" t="s">
        <v>455</v>
      </c>
    </row>
    <row r="97" spans="1:24">
      <c r="A97" s="8">
        <v>81</v>
      </c>
      <c r="B97" s="4" t="s">
        <v>756</v>
      </c>
      <c r="C97" s="4">
        <f t="shared" si="12"/>
        <v>96</v>
      </c>
      <c r="D97" s="4" t="str">
        <f t="shared" si="9"/>
        <v>81:0,1,2|96</v>
      </c>
      <c r="E97" s="4" t="s">
        <v>757</v>
      </c>
      <c r="F97" s="4" t="s">
        <v>422</v>
      </c>
      <c r="H97" s="4" t="s">
        <v>422</v>
      </c>
      <c r="I97" s="4" t="str">
        <f t="shared" si="10"/>
        <v>81</v>
      </c>
      <c r="J97" s="4" t="s">
        <v>548</v>
      </c>
      <c r="L97" s="4" t="s">
        <v>758</v>
      </c>
      <c r="M97" s="4" t="str">
        <f t="shared" si="11"/>
        <v>Mobliz WoB</v>
      </c>
      <c r="N97" s="4" t="str">
        <f t="shared" si="8"/>
        <v>157</v>
      </c>
      <c r="O97" s="4" t="s">
        <v>759</v>
      </c>
      <c r="P97" s="11">
        <v>401402406407408</v>
      </c>
      <c r="S97" s="4" t="s">
        <v>760</v>
      </c>
      <c r="T97" s="4">
        <f t="shared" si="13"/>
        <v>3</v>
      </c>
      <c r="U97" s="4" t="str">
        <f t="shared" si="14"/>
        <v>8e</v>
      </c>
      <c r="V97" s="4">
        <f t="shared" si="15"/>
        <v>142</v>
      </c>
      <c r="W97" s="4">
        <v>142</v>
      </c>
      <c r="X97" s="5" t="s">
        <v>76</v>
      </c>
    </row>
    <row r="98" spans="1:24">
      <c r="A98" s="8">
        <v>81</v>
      </c>
      <c r="B98" s="4" t="s">
        <v>761</v>
      </c>
      <c r="C98" s="4">
        <f t="shared" si="12"/>
        <v>97</v>
      </c>
      <c r="D98" s="4" t="str">
        <f t="shared" si="9"/>
        <v>81:3,4,7|97</v>
      </c>
      <c r="E98" s="4" t="s">
        <v>762</v>
      </c>
      <c r="F98" s="4" t="s">
        <v>422</v>
      </c>
      <c r="H98" s="4" t="s">
        <v>422</v>
      </c>
      <c r="I98" s="4" t="str">
        <f t="shared" si="10"/>
        <v>81</v>
      </c>
      <c r="J98" s="4" t="s">
        <v>548</v>
      </c>
      <c r="L98" s="4" t="s">
        <v>763</v>
      </c>
      <c r="M98" s="4" t="str">
        <f t="shared" si="11"/>
        <v>Mobliz WoR</v>
      </c>
      <c r="N98" s="4" t="str">
        <f t="shared" si="8"/>
        <v>158</v>
      </c>
      <c r="O98" s="4" t="s">
        <v>655</v>
      </c>
      <c r="P98" s="11">
        <v>409410411412</v>
      </c>
      <c r="S98" s="4" t="s">
        <v>764</v>
      </c>
      <c r="T98" s="4">
        <f t="shared" si="13"/>
        <v>3</v>
      </c>
      <c r="U98" s="4" t="str">
        <f t="shared" si="14"/>
        <v>8f</v>
      </c>
      <c r="V98" s="4">
        <f t="shared" si="15"/>
        <v>143</v>
      </c>
      <c r="W98" s="4">
        <v>143</v>
      </c>
      <c r="X98" s="5" t="s">
        <v>455</v>
      </c>
    </row>
    <row r="99" spans="1:24" ht="30">
      <c r="A99" s="8">
        <v>81</v>
      </c>
      <c r="B99" s="4" t="s">
        <v>765</v>
      </c>
      <c r="C99" s="4">
        <f t="shared" si="12"/>
        <v>98</v>
      </c>
      <c r="D99" s="4" t="str">
        <f t="shared" si="9"/>
        <v>81:5,8|98</v>
      </c>
      <c r="E99" s="4" t="s">
        <v>766</v>
      </c>
      <c r="F99" s="4" t="s">
        <v>422</v>
      </c>
      <c r="H99" s="4" t="s">
        <v>422</v>
      </c>
      <c r="I99" s="4" t="str">
        <f t="shared" si="10"/>
        <v>81</v>
      </c>
      <c r="J99" s="4" t="s">
        <v>548</v>
      </c>
      <c r="L99" s="4" t="s">
        <v>767</v>
      </c>
      <c r="M99" s="4" t="str">
        <f t="shared" si="11"/>
        <v>Mobliz WoB</v>
      </c>
      <c r="N99" s="4" t="str">
        <f t="shared" si="8"/>
        <v>160</v>
      </c>
      <c r="S99" s="4" t="s">
        <v>768</v>
      </c>
      <c r="T99" s="4">
        <f t="shared" si="13"/>
        <v>3</v>
      </c>
      <c r="U99" s="4" t="str">
        <f t="shared" si="14"/>
        <v>90</v>
      </c>
      <c r="V99" s="4">
        <f t="shared" si="15"/>
        <v>144</v>
      </c>
      <c r="W99" s="4">
        <v>144</v>
      </c>
      <c r="X99" s="5" t="s">
        <v>77</v>
      </c>
    </row>
    <row r="100" spans="1:24">
      <c r="A100" s="8">
        <v>81</v>
      </c>
      <c r="B100" s="4">
        <v>6</v>
      </c>
      <c r="C100" s="4">
        <f t="shared" si="12"/>
        <v>99</v>
      </c>
      <c r="D100" s="4" t="str">
        <f t="shared" si="9"/>
        <v>81:6|99</v>
      </c>
      <c r="E100" s="4" t="s">
        <v>769</v>
      </c>
      <c r="F100" s="4" t="s">
        <v>422</v>
      </c>
      <c r="H100" s="4" t="s">
        <v>422</v>
      </c>
      <c r="I100" s="4" t="str">
        <f t="shared" si="10"/>
        <v>81</v>
      </c>
      <c r="J100" s="4" t="s">
        <v>548</v>
      </c>
      <c r="L100" s="4" t="s">
        <v>770</v>
      </c>
      <c r="M100" s="4" t="str">
        <f t="shared" si="11"/>
        <v>Mobliz WoB</v>
      </c>
      <c r="N100" s="4" t="str">
        <f t="shared" si="8"/>
        <v>161</v>
      </c>
      <c r="S100" s="4" t="s">
        <v>771</v>
      </c>
      <c r="T100" s="4">
        <f t="shared" si="13"/>
        <v>3</v>
      </c>
      <c r="U100" s="4" t="str">
        <f t="shared" si="14"/>
        <v>92</v>
      </c>
      <c r="V100" s="4">
        <f t="shared" si="15"/>
        <v>146</v>
      </c>
      <c r="W100" s="4">
        <v>146</v>
      </c>
      <c r="X100" s="5" t="s">
        <v>78</v>
      </c>
    </row>
    <row r="101" spans="1:24">
      <c r="A101" s="8">
        <v>83</v>
      </c>
      <c r="B101" s="4" t="s">
        <v>335</v>
      </c>
      <c r="C101" s="4">
        <f t="shared" si="12"/>
        <v>100</v>
      </c>
      <c r="D101" s="4" t="str">
        <f t="shared" si="9"/>
        <v>83:0,1|100</v>
      </c>
      <c r="E101" s="4" t="s">
        <v>772</v>
      </c>
      <c r="F101" s="4" t="s">
        <v>422</v>
      </c>
      <c r="H101" s="4" t="s">
        <v>422</v>
      </c>
      <c r="I101" s="4" t="str">
        <f t="shared" si="10"/>
        <v>83</v>
      </c>
      <c r="J101" s="4" t="s">
        <v>551</v>
      </c>
      <c r="L101" s="4" t="s">
        <v>773</v>
      </c>
      <c r="M101" s="4" t="str">
        <f t="shared" si="11"/>
        <v>Mobliz WoB</v>
      </c>
      <c r="N101" s="4" t="str">
        <f t="shared" si="8"/>
        <v>163</v>
      </c>
      <c r="S101" s="4" t="s">
        <v>774</v>
      </c>
      <c r="T101" s="4">
        <f t="shared" si="13"/>
        <v>3</v>
      </c>
      <c r="U101" s="4" t="str">
        <f t="shared" si="14"/>
        <v>93</v>
      </c>
      <c r="V101" s="4">
        <f t="shared" si="15"/>
        <v>147</v>
      </c>
      <c r="W101" s="4">
        <v>147</v>
      </c>
      <c r="X101" s="5" t="s">
        <v>79</v>
      </c>
    </row>
    <row r="102" spans="1:24">
      <c r="A102" s="8">
        <v>83</v>
      </c>
      <c r="B102" s="4" t="s">
        <v>775</v>
      </c>
      <c r="C102" s="4">
        <f t="shared" si="12"/>
        <v>101</v>
      </c>
      <c r="D102" s="4" t="str">
        <f t="shared" si="9"/>
        <v>83:2,3,5,6,7|101</v>
      </c>
      <c r="E102" s="4" t="s">
        <v>776</v>
      </c>
      <c r="F102" s="4" t="s">
        <v>422</v>
      </c>
      <c r="H102" s="4" t="s">
        <v>422</v>
      </c>
      <c r="I102" s="4" t="str">
        <f t="shared" si="10"/>
        <v>83</v>
      </c>
      <c r="J102" s="4" t="s">
        <v>551</v>
      </c>
      <c r="L102" s="4" t="s">
        <v>777</v>
      </c>
      <c r="M102" s="4" t="str">
        <f t="shared" si="11"/>
        <v>Mobliz WoB</v>
      </c>
      <c r="N102" s="4" t="str">
        <f t="shared" si="8"/>
        <v>164</v>
      </c>
      <c r="S102" s="4" t="s">
        <v>778</v>
      </c>
      <c r="T102" s="4">
        <f t="shared" si="13"/>
        <v>3</v>
      </c>
      <c r="U102" s="4" t="str">
        <f t="shared" si="14"/>
        <v>95</v>
      </c>
      <c r="V102" s="4">
        <f t="shared" si="15"/>
        <v>149</v>
      </c>
      <c r="W102" s="4">
        <v>149</v>
      </c>
      <c r="X102" s="5" t="s">
        <v>80</v>
      </c>
    </row>
    <row r="103" spans="1:24">
      <c r="A103" s="8">
        <v>83</v>
      </c>
      <c r="B103" s="4">
        <v>4</v>
      </c>
      <c r="C103" s="4">
        <f t="shared" si="12"/>
        <v>102</v>
      </c>
      <c r="D103" s="4" t="str">
        <f t="shared" si="9"/>
        <v>83:4|102</v>
      </c>
      <c r="E103" s="4" t="s">
        <v>779</v>
      </c>
      <c r="F103" s="4" t="s">
        <v>422</v>
      </c>
      <c r="H103" s="4" t="s">
        <v>422</v>
      </c>
      <c r="I103" s="4" t="str">
        <f t="shared" si="10"/>
        <v>83</v>
      </c>
      <c r="J103" s="4" t="s">
        <v>551</v>
      </c>
      <c r="L103" s="4" t="s">
        <v>780</v>
      </c>
      <c r="M103" s="4" t="str">
        <f t="shared" si="11"/>
        <v>Mobliz WoB</v>
      </c>
      <c r="N103" s="4" t="str">
        <f t="shared" si="8"/>
        <v>165</v>
      </c>
      <c r="S103" s="4">
        <v>96</v>
      </c>
      <c r="T103" s="4" t="e">
        <f t="shared" si="13"/>
        <v>#VALUE!</v>
      </c>
      <c r="U103" s="4" t="str">
        <f t="shared" si="14"/>
        <v>96</v>
      </c>
      <c r="V103" s="4">
        <f t="shared" si="15"/>
        <v>150</v>
      </c>
      <c r="W103" s="4">
        <v>150</v>
      </c>
      <c r="X103" s="5" t="e">
        <v>#VALUE!</v>
      </c>
    </row>
    <row r="104" spans="1:24">
      <c r="A104" s="8">
        <v>84</v>
      </c>
      <c r="B104" s="4">
        <v>1</v>
      </c>
      <c r="C104" s="4">
        <f t="shared" si="12"/>
        <v>103</v>
      </c>
      <c r="D104" s="4" t="str">
        <f t="shared" si="9"/>
        <v>84:1|103</v>
      </c>
      <c r="E104" s="4" t="s">
        <v>781</v>
      </c>
      <c r="F104" s="4" t="s">
        <v>422</v>
      </c>
      <c r="G104" s="1" t="s">
        <v>782</v>
      </c>
      <c r="H104" s="4" t="s">
        <v>422</v>
      </c>
      <c r="I104" s="4" t="str">
        <f t="shared" si="10"/>
        <v>84</v>
      </c>
      <c r="J104" s="4" t="s">
        <v>555</v>
      </c>
      <c r="L104" s="4" t="s">
        <v>783</v>
      </c>
      <c r="M104" s="4" t="str">
        <f t="shared" si="11"/>
        <v>Veldt Cave to Serpent Trench</v>
      </c>
      <c r="N104" s="4" t="str">
        <f t="shared" si="8"/>
        <v>167</v>
      </c>
      <c r="S104" s="4" t="s">
        <v>784</v>
      </c>
      <c r="T104" s="4">
        <f t="shared" si="13"/>
        <v>3</v>
      </c>
      <c r="U104" s="4" t="str">
        <f t="shared" si="14"/>
        <v>98</v>
      </c>
      <c r="V104" s="4">
        <f t="shared" si="15"/>
        <v>152</v>
      </c>
      <c r="W104" s="4">
        <v>152</v>
      </c>
      <c r="X104" s="5" t="s">
        <v>81</v>
      </c>
    </row>
    <row r="105" spans="1:24">
      <c r="A105" s="8">
        <v>84</v>
      </c>
      <c r="B105" s="4">
        <v>2</v>
      </c>
      <c r="C105" s="4">
        <f t="shared" si="12"/>
        <v>104</v>
      </c>
      <c r="D105" s="4" t="str">
        <f t="shared" si="9"/>
        <v>84:2|104</v>
      </c>
      <c r="E105" s="4" t="s">
        <v>785</v>
      </c>
      <c r="F105" s="4" t="s">
        <v>422</v>
      </c>
      <c r="H105" s="4" t="s">
        <v>422</v>
      </c>
      <c r="I105" s="4" t="str">
        <f t="shared" si="10"/>
        <v>84</v>
      </c>
      <c r="J105" s="4" t="s">
        <v>555</v>
      </c>
      <c r="L105" s="4" t="s">
        <v>786</v>
      </c>
      <c r="M105" s="4" t="str">
        <f t="shared" si="11"/>
        <v>Nikeah WoB</v>
      </c>
      <c r="N105" s="4" t="str">
        <f t="shared" si="8"/>
        <v>169</v>
      </c>
      <c r="S105" s="4" t="s">
        <v>787</v>
      </c>
      <c r="T105" s="4">
        <f t="shared" si="13"/>
        <v>3</v>
      </c>
      <c r="U105" s="4" t="str">
        <f t="shared" si="14"/>
        <v>99</v>
      </c>
      <c r="V105" s="4">
        <f t="shared" si="15"/>
        <v>153</v>
      </c>
      <c r="W105" s="4">
        <v>153</v>
      </c>
      <c r="X105" s="5" t="s">
        <v>82</v>
      </c>
    </row>
    <row r="106" spans="1:24">
      <c r="A106" s="8">
        <v>85</v>
      </c>
      <c r="B106" s="4">
        <v>0</v>
      </c>
      <c r="C106" s="4">
        <f t="shared" si="12"/>
        <v>105</v>
      </c>
      <c r="D106" s="4" t="str">
        <f t="shared" si="9"/>
        <v>85:0|105</v>
      </c>
      <c r="E106" s="4" t="s">
        <v>788</v>
      </c>
      <c r="F106" s="4" t="s">
        <v>422</v>
      </c>
      <c r="H106" s="4" t="s">
        <v>422</v>
      </c>
      <c r="I106" s="4" t="str">
        <f t="shared" si="10"/>
        <v>85</v>
      </c>
      <c r="J106" s="4" t="s">
        <v>560</v>
      </c>
      <c r="L106" s="4" t="s">
        <v>789</v>
      </c>
      <c r="M106" s="4" t="str">
        <f t="shared" si="11"/>
        <v>Nikeah WoB</v>
      </c>
      <c r="N106" s="4" t="str">
        <f t="shared" si="8"/>
        <v>171</v>
      </c>
      <c r="S106" s="4" t="s">
        <v>790</v>
      </c>
      <c r="T106" s="4">
        <f t="shared" si="13"/>
        <v>3</v>
      </c>
      <c r="U106" s="4" t="str">
        <f t="shared" si="14"/>
        <v>9a</v>
      </c>
      <c r="V106" s="4">
        <f t="shared" si="15"/>
        <v>154</v>
      </c>
      <c r="W106" s="4">
        <v>154</v>
      </c>
      <c r="X106" s="5" t="s">
        <v>455</v>
      </c>
    </row>
    <row r="107" spans="1:24">
      <c r="A107" s="8">
        <v>86</v>
      </c>
      <c r="B107" s="4">
        <v>0</v>
      </c>
      <c r="C107" s="4">
        <f t="shared" si="12"/>
        <v>106</v>
      </c>
      <c r="D107" s="4" t="str">
        <f t="shared" si="9"/>
        <v>86:0|106</v>
      </c>
      <c r="E107" s="4" t="s">
        <v>791</v>
      </c>
      <c r="F107" s="4" t="s">
        <v>422</v>
      </c>
      <c r="G107" s="4" t="s">
        <v>792</v>
      </c>
      <c r="H107" s="4" t="s">
        <v>422</v>
      </c>
      <c r="I107" s="4" t="str">
        <f t="shared" si="10"/>
        <v>86</v>
      </c>
      <c r="J107" s="4" t="s">
        <v>566</v>
      </c>
      <c r="L107" s="4" t="s">
        <v>793</v>
      </c>
      <c r="M107" s="4" t="str">
        <f t="shared" si="11"/>
        <v>Nikeah WoB</v>
      </c>
      <c r="N107" s="4" t="str">
        <f t="shared" si="8"/>
        <v>172</v>
      </c>
      <c r="S107" s="4" t="s">
        <v>794</v>
      </c>
      <c r="T107" s="4">
        <f t="shared" si="13"/>
        <v>3</v>
      </c>
      <c r="U107" s="4" t="str">
        <f t="shared" si="14"/>
        <v>9b</v>
      </c>
      <c r="V107" s="4">
        <f t="shared" si="15"/>
        <v>155</v>
      </c>
      <c r="W107" s="4">
        <v>155</v>
      </c>
      <c r="X107" s="5" t="s">
        <v>83</v>
      </c>
    </row>
    <row r="108" spans="1:24">
      <c r="A108" s="8">
        <v>86</v>
      </c>
      <c r="B108" s="4" t="s">
        <v>795</v>
      </c>
      <c r="C108" s="4">
        <f t="shared" si="12"/>
        <v>107</v>
      </c>
      <c r="D108" s="4" t="str">
        <f t="shared" si="9"/>
        <v>86:1,6|107</v>
      </c>
      <c r="E108" s="4" t="s">
        <v>796</v>
      </c>
      <c r="F108" s="4" t="s">
        <v>422</v>
      </c>
      <c r="H108" s="4" t="s">
        <v>422</v>
      </c>
      <c r="I108" s="4" t="str">
        <f t="shared" si="10"/>
        <v>86</v>
      </c>
      <c r="J108" s="4" t="s">
        <v>566</v>
      </c>
      <c r="L108" s="4" t="s">
        <v>797</v>
      </c>
      <c r="M108" s="4" t="str">
        <f t="shared" si="11"/>
        <v>0</v>
      </c>
      <c r="N108" s="4" t="str">
        <f t="shared" si="8"/>
        <v>175</v>
      </c>
      <c r="S108" s="4" t="s">
        <v>798</v>
      </c>
      <c r="T108" s="4">
        <f t="shared" si="13"/>
        <v>3</v>
      </c>
      <c r="U108" s="4" t="str">
        <f t="shared" si="14"/>
        <v>9d</v>
      </c>
      <c r="V108" s="4">
        <f t="shared" si="15"/>
        <v>157</v>
      </c>
      <c r="W108" s="4">
        <v>157</v>
      </c>
      <c r="X108" s="5" t="s">
        <v>84</v>
      </c>
    </row>
    <row r="109" spans="1:24">
      <c r="A109" s="8">
        <v>86</v>
      </c>
      <c r="B109" s="4" t="s">
        <v>799</v>
      </c>
      <c r="C109" s="4">
        <f t="shared" si="12"/>
        <v>108</v>
      </c>
      <c r="D109" s="4" t="str">
        <f t="shared" si="9"/>
        <v>86:2,5|108</v>
      </c>
      <c r="E109" s="4" t="s">
        <v>800</v>
      </c>
      <c r="F109" s="4" t="s">
        <v>422</v>
      </c>
      <c r="H109" s="4" t="s">
        <v>422</v>
      </c>
      <c r="I109" s="4" t="str">
        <f t="shared" si="10"/>
        <v>86</v>
      </c>
      <c r="J109" s="4" t="s">
        <v>566</v>
      </c>
      <c r="L109" s="4" t="s">
        <v>801</v>
      </c>
      <c r="M109" s="4" t="str">
        <f t="shared" si="11"/>
        <v>Serpent Trench</v>
      </c>
      <c r="N109" s="4" t="str">
        <f t="shared" si="8"/>
        <v>175</v>
      </c>
      <c r="S109" s="4" t="s">
        <v>802</v>
      </c>
      <c r="T109" s="4">
        <f t="shared" si="13"/>
        <v>3</v>
      </c>
      <c r="U109" s="4" t="str">
        <f t="shared" si="14"/>
        <v>9e</v>
      </c>
      <c r="V109" s="4">
        <f t="shared" si="15"/>
        <v>158</v>
      </c>
      <c r="W109" s="4">
        <v>158</v>
      </c>
      <c r="X109" s="5" t="s">
        <v>85</v>
      </c>
    </row>
    <row r="110" spans="1:24">
      <c r="A110" s="8">
        <v>86</v>
      </c>
      <c r="B110" s="4" t="s">
        <v>461</v>
      </c>
      <c r="C110" s="4">
        <f t="shared" si="12"/>
        <v>109</v>
      </c>
      <c r="D110" s="4" t="str">
        <f t="shared" si="9"/>
        <v>86:3,4|109</v>
      </c>
      <c r="E110" s="4" t="s">
        <v>803</v>
      </c>
      <c r="F110" s="4" t="s">
        <v>422</v>
      </c>
      <c r="H110" s="4" t="s">
        <v>422</v>
      </c>
      <c r="I110" s="4" t="str">
        <f t="shared" si="10"/>
        <v>86</v>
      </c>
      <c r="J110" s="4" t="s">
        <v>566</v>
      </c>
      <c r="L110" s="4" t="s">
        <v>804</v>
      </c>
      <c r="M110" s="4" t="str">
        <f t="shared" si="11"/>
        <v>Mt Zozo</v>
      </c>
      <c r="N110" s="4" t="str">
        <f t="shared" si="8"/>
        <v>176</v>
      </c>
      <c r="S110" s="4" t="s">
        <v>805</v>
      </c>
      <c r="T110" s="4">
        <f t="shared" si="13"/>
        <v>3</v>
      </c>
      <c r="U110" s="4" t="str">
        <f t="shared" si="14"/>
        <v>a0</v>
      </c>
      <c r="V110" s="4">
        <f t="shared" si="15"/>
        <v>160</v>
      </c>
      <c r="W110" s="4">
        <v>160</v>
      </c>
      <c r="X110" s="5" t="s">
        <v>86</v>
      </c>
    </row>
    <row r="111" spans="1:24">
      <c r="A111" s="8">
        <v>86</v>
      </c>
      <c r="B111" s="4" t="s">
        <v>806</v>
      </c>
      <c r="C111" s="4">
        <f t="shared" si="12"/>
        <v>110</v>
      </c>
      <c r="D111" s="4" t="str">
        <f t="shared" si="9"/>
        <v>86:7,9|110</v>
      </c>
      <c r="E111" s="4" t="s">
        <v>807</v>
      </c>
      <c r="F111" s="4" t="s">
        <v>422</v>
      </c>
      <c r="H111" s="4" t="s">
        <v>422</v>
      </c>
      <c r="I111" s="4" t="str">
        <f t="shared" si="10"/>
        <v>86</v>
      </c>
      <c r="J111" s="4" t="s">
        <v>566</v>
      </c>
      <c r="L111" s="4" t="s">
        <v>808</v>
      </c>
      <c r="M111" s="4" t="str">
        <f t="shared" si="11"/>
        <v>Mt Zozo</v>
      </c>
      <c r="N111" s="4" t="str">
        <f t="shared" si="8"/>
        <v>177</v>
      </c>
      <c r="S111" s="4" t="s">
        <v>809</v>
      </c>
      <c r="T111" s="4">
        <f t="shared" si="13"/>
        <v>3</v>
      </c>
      <c r="U111" s="4" t="str">
        <f t="shared" si="14"/>
        <v>a1</v>
      </c>
      <c r="V111" s="4">
        <f t="shared" si="15"/>
        <v>161</v>
      </c>
      <c r="W111" s="4">
        <v>161</v>
      </c>
      <c r="X111" s="5" t="s">
        <v>87</v>
      </c>
    </row>
    <row r="112" spans="1:24">
      <c r="A112" s="8">
        <v>86</v>
      </c>
      <c r="B112" s="4">
        <v>8</v>
      </c>
      <c r="C112" s="4">
        <f t="shared" si="12"/>
        <v>111</v>
      </c>
      <c r="D112" s="4" t="str">
        <f t="shared" si="9"/>
        <v>86:8|111</v>
      </c>
      <c r="E112" s="4" t="s">
        <v>810</v>
      </c>
      <c r="F112" s="4" t="s">
        <v>422</v>
      </c>
      <c r="G112" s="4" t="s">
        <v>811</v>
      </c>
      <c r="H112" s="4" t="s">
        <v>422</v>
      </c>
      <c r="I112" s="4" t="str">
        <f t="shared" si="10"/>
        <v>86</v>
      </c>
      <c r="J112" s="4" t="s">
        <v>566</v>
      </c>
      <c r="L112" s="4" t="s">
        <v>812</v>
      </c>
      <c r="M112" s="4" t="str">
        <f t="shared" si="11"/>
        <v>Mt Zozo</v>
      </c>
      <c r="N112" s="4" t="str">
        <f t="shared" si="8"/>
        <v>178</v>
      </c>
      <c r="S112" s="4" t="s">
        <v>813</v>
      </c>
      <c r="T112" s="4">
        <f t="shared" si="13"/>
        <v>3</v>
      </c>
      <c r="U112" s="4" t="str">
        <f t="shared" si="14"/>
        <v>a3</v>
      </c>
      <c r="V112" s="4">
        <f t="shared" si="15"/>
        <v>163</v>
      </c>
      <c r="W112" s="4">
        <v>163</v>
      </c>
      <c r="X112" s="5" t="s">
        <v>88</v>
      </c>
    </row>
    <row r="113" spans="1:24">
      <c r="A113" s="8">
        <v>87</v>
      </c>
      <c r="B113" s="4" t="s">
        <v>756</v>
      </c>
      <c r="C113" s="4">
        <f t="shared" si="12"/>
        <v>112</v>
      </c>
      <c r="D113" s="4" t="str">
        <f t="shared" si="9"/>
        <v>87:0,1,2|112</v>
      </c>
      <c r="E113" s="4" t="s">
        <v>814</v>
      </c>
      <c r="F113" s="4" t="s">
        <v>422</v>
      </c>
      <c r="H113" s="4" t="s">
        <v>422</v>
      </c>
      <c r="I113" s="4" t="str">
        <f t="shared" si="10"/>
        <v>87</v>
      </c>
      <c r="J113" s="4" t="s">
        <v>571</v>
      </c>
      <c r="L113" s="4" t="s">
        <v>815</v>
      </c>
      <c r="M113" s="4" t="str">
        <f t="shared" si="11"/>
        <v>Mt Zozo</v>
      </c>
      <c r="N113" s="4" t="str">
        <f t="shared" si="8"/>
        <v>179</v>
      </c>
      <c r="S113" s="4" t="s">
        <v>816</v>
      </c>
      <c r="T113" s="4">
        <f t="shared" si="13"/>
        <v>3</v>
      </c>
      <c r="U113" s="4" t="str">
        <f t="shared" si="14"/>
        <v>a4</v>
      </c>
      <c r="V113" s="4">
        <f t="shared" si="15"/>
        <v>164</v>
      </c>
      <c r="W113" s="4">
        <v>164</v>
      </c>
      <c r="X113" s="5" t="s">
        <v>89</v>
      </c>
    </row>
    <row r="114" spans="1:24">
      <c r="A114" s="8">
        <v>88</v>
      </c>
      <c r="B114" s="4">
        <v>0</v>
      </c>
      <c r="C114" s="4">
        <f t="shared" si="12"/>
        <v>113</v>
      </c>
      <c r="D114" s="4" t="str">
        <f t="shared" si="9"/>
        <v>88:0|113</v>
      </c>
      <c r="E114" s="4" t="s">
        <v>817</v>
      </c>
      <c r="F114" s="4" t="s">
        <v>422</v>
      </c>
      <c r="H114" s="4" t="s">
        <v>422</v>
      </c>
      <c r="I114" s="4" t="str">
        <f t="shared" si="10"/>
        <v>88</v>
      </c>
      <c r="J114" s="4" t="s">
        <v>576</v>
      </c>
      <c r="L114" s="4" t="s">
        <v>818</v>
      </c>
      <c r="M114" s="4" t="str">
        <f t="shared" si="11"/>
        <v>Mt Zozo</v>
      </c>
      <c r="N114" s="4" t="str">
        <f t="shared" si="8"/>
        <v>180</v>
      </c>
      <c r="S114" s="4" t="s">
        <v>819</v>
      </c>
      <c r="T114" s="4">
        <f t="shared" si="13"/>
        <v>3</v>
      </c>
      <c r="U114" s="4" t="str">
        <f t="shared" si="14"/>
        <v>a5</v>
      </c>
      <c r="V114" s="4">
        <f t="shared" si="15"/>
        <v>165</v>
      </c>
      <c r="W114" s="4">
        <v>165</v>
      </c>
      <c r="X114" s="5" t="s">
        <v>90</v>
      </c>
    </row>
    <row r="115" spans="1:24">
      <c r="A115" s="8">
        <v>89</v>
      </c>
      <c r="B115" s="4">
        <v>0</v>
      </c>
      <c r="C115" s="4">
        <f t="shared" si="12"/>
        <v>114</v>
      </c>
      <c r="D115" s="4" t="str">
        <f t="shared" si="9"/>
        <v>89:0|114</v>
      </c>
      <c r="E115" s="4" t="s">
        <v>820</v>
      </c>
      <c r="F115" s="4" t="s">
        <v>422</v>
      </c>
      <c r="H115" s="4" t="s">
        <v>422</v>
      </c>
      <c r="I115" s="4" t="str">
        <f t="shared" si="10"/>
        <v>89</v>
      </c>
      <c r="J115" s="4" t="s">
        <v>581</v>
      </c>
      <c r="L115" s="4" t="s">
        <v>821</v>
      </c>
      <c r="M115" s="4" t="str">
        <f t="shared" si="11"/>
        <v>Coliseum House WoB</v>
      </c>
      <c r="N115" s="4" t="str">
        <f t="shared" si="8"/>
        <v>185</v>
      </c>
      <c r="S115" s="4" t="s">
        <v>822</v>
      </c>
      <c r="T115" s="4">
        <f t="shared" si="13"/>
        <v>3</v>
      </c>
      <c r="U115" s="4" t="str">
        <f t="shared" si="14"/>
        <v>a7</v>
      </c>
      <c r="V115" s="4">
        <f t="shared" si="15"/>
        <v>167</v>
      </c>
      <c r="W115" s="4">
        <v>167</v>
      </c>
      <c r="X115" s="5" t="s">
        <v>91</v>
      </c>
    </row>
    <row r="116" spans="1:24">
      <c r="A116" s="8">
        <v>89</v>
      </c>
      <c r="B116" s="4">
        <v>1</v>
      </c>
      <c r="C116" s="4">
        <f t="shared" si="12"/>
        <v>115</v>
      </c>
      <c r="D116" s="4" t="str">
        <f t="shared" si="9"/>
        <v>89:1|115</v>
      </c>
      <c r="E116" s="4" t="s">
        <v>823</v>
      </c>
      <c r="F116" s="4" t="s">
        <v>422</v>
      </c>
      <c r="H116" s="4" t="s">
        <v>422</v>
      </c>
      <c r="I116" s="4" t="str">
        <f t="shared" si="10"/>
        <v>89</v>
      </c>
      <c r="J116" s="4" t="s">
        <v>581</v>
      </c>
      <c r="L116" s="4" t="s">
        <v>824</v>
      </c>
      <c r="M116" s="4" t="str">
        <f t="shared" si="11"/>
        <v>Coliseum House WoB</v>
      </c>
      <c r="N116" s="4" t="str">
        <f t="shared" si="8"/>
        <v>186</v>
      </c>
      <c r="S116" s="4" t="s">
        <v>825</v>
      </c>
      <c r="T116" s="4">
        <f t="shared" si="13"/>
        <v>3</v>
      </c>
      <c r="U116" s="4" t="str">
        <f t="shared" si="14"/>
        <v>a9</v>
      </c>
      <c r="V116" s="4">
        <f t="shared" si="15"/>
        <v>169</v>
      </c>
      <c r="W116" s="4">
        <v>169</v>
      </c>
      <c r="X116" s="5" t="s">
        <v>92</v>
      </c>
    </row>
    <row r="117" spans="1:24">
      <c r="A117" s="8">
        <v>90</v>
      </c>
      <c r="B117" s="4">
        <v>0</v>
      </c>
      <c r="C117" s="4">
        <f t="shared" si="12"/>
        <v>116</v>
      </c>
      <c r="D117" s="4" t="str">
        <f t="shared" si="9"/>
        <v>90:0|116</v>
      </c>
      <c r="E117" s="4" t="s">
        <v>623</v>
      </c>
      <c r="F117" s="4" t="s">
        <v>378</v>
      </c>
      <c r="H117" s="4" t="s">
        <v>378</v>
      </c>
      <c r="I117" s="4" t="str">
        <f t="shared" si="10"/>
        <v>90</v>
      </c>
      <c r="J117" s="4" t="s">
        <v>584</v>
      </c>
      <c r="L117" s="4" t="s">
        <v>826</v>
      </c>
      <c r="M117" s="4" t="str">
        <f t="shared" si="11"/>
        <v>Kohlingen WoB</v>
      </c>
      <c r="N117" s="4" t="str">
        <f t="shared" si="8"/>
        <v>188</v>
      </c>
      <c r="S117" s="4" t="s">
        <v>827</v>
      </c>
      <c r="T117" s="4">
        <f t="shared" si="13"/>
        <v>3</v>
      </c>
      <c r="U117" s="4" t="str">
        <f t="shared" si="14"/>
        <v>ab</v>
      </c>
      <c r="V117" s="4">
        <f t="shared" si="15"/>
        <v>171</v>
      </c>
      <c r="W117" s="4">
        <v>171</v>
      </c>
      <c r="X117" s="5" t="s">
        <v>455</v>
      </c>
    </row>
    <row r="118" spans="1:24">
      <c r="A118" s="8">
        <v>90</v>
      </c>
      <c r="B118" s="4">
        <v>1</v>
      </c>
      <c r="C118" s="4">
        <f t="shared" si="12"/>
        <v>117</v>
      </c>
      <c r="D118" s="4" t="str">
        <f t="shared" si="9"/>
        <v>90:1|117</v>
      </c>
      <c r="E118" s="4" t="s">
        <v>828</v>
      </c>
      <c r="F118" s="4" t="s">
        <v>378</v>
      </c>
      <c r="H118" s="4" t="s">
        <v>378</v>
      </c>
      <c r="I118" s="4" t="str">
        <f t="shared" si="10"/>
        <v>90</v>
      </c>
      <c r="J118" s="4" t="s">
        <v>584</v>
      </c>
      <c r="L118" s="4" t="s">
        <v>829</v>
      </c>
      <c r="M118" s="4" t="str">
        <f t="shared" si="11"/>
        <v>Kohlingen WoR</v>
      </c>
      <c r="N118" s="4" t="str">
        <f t="shared" si="8"/>
        <v>189</v>
      </c>
      <c r="S118" s="4" t="s">
        <v>830</v>
      </c>
      <c r="T118" s="4">
        <f t="shared" si="13"/>
        <v>3</v>
      </c>
      <c r="U118" s="4" t="str">
        <f t="shared" si="14"/>
        <v>ac</v>
      </c>
      <c r="V118" s="4">
        <f t="shared" si="15"/>
        <v>172</v>
      </c>
      <c r="W118" s="4">
        <v>172</v>
      </c>
      <c r="X118" s="5" t="s">
        <v>455</v>
      </c>
    </row>
    <row r="119" spans="1:24">
      <c r="A119" s="8">
        <v>90</v>
      </c>
      <c r="B119" s="4">
        <v>2</v>
      </c>
      <c r="C119" s="4">
        <f t="shared" si="12"/>
        <v>118</v>
      </c>
      <c r="D119" s="4" t="str">
        <f t="shared" si="9"/>
        <v>90:2|118</v>
      </c>
      <c r="E119" s="4" t="s">
        <v>831</v>
      </c>
      <c r="F119" s="4" t="s">
        <v>378</v>
      </c>
      <c r="G119" s="4" t="s">
        <v>832</v>
      </c>
      <c r="H119" s="4" t="s">
        <v>378</v>
      </c>
      <c r="I119" s="4" t="str">
        <f t="shared" si="10"/>
        <v>90</v>
      </c>
      <c r="J119" s="4" t="s">
        <v>584</v>
      </c>
      <c r="L119" s="4" t="s">
        <v>833</v>
      </c>
      <c r="M119" s="4" t="str">
        <f t="shared" si="11"/>
        <v>Kohlingen WoR</v>
      </c>
      <c r="N119" s="4" t="str">
        <f t="shared" si="8"/>
        <v>191</v>
      </c>
      <c r="S119" s="4" t="s">
        <v>834</v>
      </c>
      <c r="T119" s="4">
        <f t="shared" si="13"/>
        <v>3</v>
      </c>
      <c r="U119" s="4" t="str">
        <f t="shared" si="14"/>
        <v>af</v>
      </c>
      <c r="V119" s="4">
        <f t="shared" si="15"/>
        <v>175</v>
      </c>
      <c r="W119" s="4">
        <v>175</v>
      </c>
      <c r="X119" s="5" t="s">
        <v>93</v>
      </c>
    </row>
    <row r="120" spans="1:24">
      <c r="A120" s="8">
        <v>92</v>
      </c>
      <c r="B120" s="4" t="s">
        <v>335</v>
      </c>
      <c r="C120" s="4">
        <f t="shared" si="12"/>
        <v>119</v>
      </c>
      <c r="D120" s="4" t="str">
        <f t="shared" si="9"/>
        <v>92:0,1|119</v>
      </c>
      <c r="E120" s="4" t="s">
        <v>835</v>
      </c>
      <c r="F120" s="4" t="s">
        <v>378</v>
      </c>
      <c r="H120" s="4" t="s">
        <v>378</v>
      </c>
      <c r="I120" s="4" t="str">
        <f t="shared" si="10"/>
        <v>92</v>
      </c>
      <c r="J120" s="4" t="s">
        <v>588</v>
      </c>
      <c r="L120" s="4" t="s">
        <v>836</v>
      </c>
      <c r="M120" s="4" t="str">
        <f t="shared" si="11"/>
        <v>Kohlingen WoR</v>
      </c>
      <c r="N120" s="4" t="str">
        <f t="shared" si="8"/>
        <v>194</v>
      </c>
      <c r="S120" s="4" t="s">
        <v>837</v>
      </c>
      <c r="T120" s="4">
        <f t="shared" si="13"/>
        <v>3</v>
      </c>
      <c r="U120" s="4" t="str">
        <f t="shared" si="14"/>
        <v>b0</v>
      </c>
      <c r="V120" s="4">
        <f t="shared" si="15"/>
        <v>176</v>
      </c>
      <c r="W120" s="4">
        <v>176</v>
      </c>
      <c r="X120" s="5" t="s">
        <v>94</v>
      </c>
    </row>
    <row r="121" spans="1:24" ht="30">
      <c r="A121" s="8">
        <v>94</v>
      </c>
      <c r="B121" s="4">
        <v>0</v>
      </c>
      <c r="C121" s="4">
        <f t="shared" si="12"/>
        <v>120</v>
      </c>
      <c r="D121" s="4" t="str">
        <f t="shared" si="9"/>
        <v>94:0|120</v>
      </c>
      <c r="E121" s="4" t="s">
        <v>838</v>
      </c>
      <c r="F121" s="4" t="s">
        <v>221</v>
      </c>
      <c r="H121" s="4" t="s">
        <v>221</v>
      </c>
      <c r="I121" s="4" t="str">
        <f t="shared" si="10"/>
        <v>94</v>
      </c>
      <c r="J121" s="4" t="s">
        <v>593</v>
      </c>
      <c r="L121" s="4" t="s">
        <v>839</v>
      </c>
      <c r="M121" s="4" t="str">
        <f t="shared" si="11"/>
        <v>Kohlingen WoR</v>
      </c>
      <c r="N121" s="4" t="str">
        <f t="shared" si="8"/>
        <v>195</v>
      </c>
      <c r="S121" s="4" t="s">
        <v>840</v>
      </c>
      <c r="T121" s="4">
        <f t="shared" si="13"/>
        <v>3</v>
      </c>
      <c r="U121" s="4" t="str">
        <f t="shared" si="14"/>
        <v>b1</v>
      </c>
      <c r="V121" s="4">
        <f t="shared" si="15"/>
        <v>177</v>
      </c>
      <c r="W121" s="4">
        <v>177</v>
      </c>
      <c r="X121" s="5" t="s">
        <v>95</v>
      </c>
    </row>
    <row r="122" spans="1:24" ht="30">
      <c r="A122" s="8">
        <v>95</v>
      </c>
      <c r="B122" s="4">
        <v>0</v>
      </c>
      <c r="C122" s="4">
        <f t="shared" si="12"/>
        <v>121</v>
      </c>
      <c r="D122" s="4" t="str">
        <f t="shared" si="9"/>
        <v>95:0|121</v>
      </c>
      <c r="E122" s="4" t="s">
        <v>841</v>
      </c>
      <c r="F122" s="4" t="s">
        <v>437</v>
      </c>
      <c r="H122" s="4" t="s">
        <v>437</v>
      </c>
      <c r="I122" s="4" t="str">
        <f t="shared" si="10"/>
        <v>95</v>
      </c>
      <c r="J122" s="4" t="s">
        <v>598</v>
      </c>
      <c r="L122" s="4" t="s">
        <v>842</v>
      </c>
      <c r="M122" s="4" t="str">
        <f t="shared" si="11"/>
        <v>Maranda</v>
      </c>
      <c r="N122" s="4" t="str">
        <f t="shared" si="8"/>
        <v>196</v>
      </c>
      <c r="S122" s="4" t="s">
        <v>843</v>
      </c>
      <c r="T122" s="4">
        <f t="shared" si="13"/>
        <v>3</v>
      </c>
      <c r="U122" s="4" t="str">
        <f t="shared" si="14"/>
        <v>b2</v>
      </c>
      <c r="V122" s="4">
        <f t="shared" si="15"/>
        <v>178</v>
      </c>
      <c r="W122" s="4">
        <v>178</v>
      </c>
      <c r="X122" s="5" t="s">
        <v>96</v>
      </c>
    </row>
    <row r="123" spans="1:24">
      <c r="A123" s="8">
        <v>96</v>
      </c>
      <c r="B123" s="4" t="s">
        <v>756</v>
      </c>
      <c r="C123" s="4">
        <f t="shared" si="12"/>
        <v>122</v>
      </c>
      <c r="D123" s="4" t="str">
        <f t="shared" si="9"/>
        <v>96:0,1,2|122</v>
      </c>
      <c r="E123" s="4" t="s">
        <v>844</v>
      </c>
      <c r="F123" s="4" t="s">
        <v>437</v>
      </c>
      <c r="H123" s="4" t="s">
        <v>437</v>
      </c>
      <c r="I123" s="4" t="str">
        <f t="shared" si="10"/>
        <v>96</v>
      </c>
      <c r="J123" s="4" t="s">
        <v>603</v>
      </c>
      <c r="L123" s="4" t="s">
        <v>845</v>
      </c>
      <c r="M123" s="4" t="str">
        <f t="shared" si="11"/>
        <v>Kohlingen WoR</v>
      </c>
      <c r="N123" s="4" t="str">
        <f t="shared" si="8"/>
        <v>197</v>
      </c>
      <c r="S123" s="4" t="s">
        <v>846</v>
      </c>
      <c r="T123" s="4">
        <f t="shared" si="13"/>
        <v>3</v>
      </c>
      <c r="U123" s="4" t="str">
        <f t="shared" si="14"/>
        <v>b3</v>
      </c>
      <c r="V123" s="4">
        <f t="shared" si="15"/>
        <v>179</v>
      </c>
      <c r="W123" s="4">
        <v>179</v>
      </c>
      <c r="X123" s="5" t="s">
        <v>97</v>
      </c>
    </row>
    <row r="124" spans="1:24">
      <c r="A124" s="8">
        <v>96</v>
      </c>
      <c r="B124" s="4">
        <v>3</v>
      </c>
      <c r="C124" s="4">
        <f t="shared" si="12"/>
        <v>123</v>
      </c>
      <c r="D124" s="4" t="str">
        <f t="shared" si="9"/>
        <v>96:3|123</v>
      </c>
      <c r="E124" s="4" t="s">
        <v>847</v>
      </c>
      <c r="F124" s="4" t="s">
        <v>437</v>
      </c>
      <c r="H124" s="4" t="s">
        <v>437</v>
      </c>
      <c r="I124" s="4" t="str">
        <f t="shared" si="10"/>
        <v>96</v>
      </c>
      <c r="J124" s="4" t="s">
        <v>603</v>
      </c>
      <c r="L124" s="4" t="s">
        <v>848</v>
      </c>
      <c r="M124" s="4" t="str">
        <f t="shared" si="11"/>
        <v>Jidoor</v>
      </c>
      <c r="N124" s="4" t="str">
        <f t="shared" si="8"/>
        <v>198</v>
      </c>
      <c r="S124" s="4" t="s">
        <v>849</v>
      </c>
      <c r="T124" s="4">
        <f t="shared" si="13"/>
        <v>3</v>
      </c>
      <c r="U124" s="4" t="str">
        <f t="shared" si="14"/>
        <v>b4</v>
      </c>
      <c r="V124" s="4">
        <f t="shared" si="15"/>
        <v>180</v>
      </c>
      <c r="W124" s="4">
        <v>180</v>
      </c>
      <c r="X124" s="5" t="s">
        <v>455</v>
      </c>
    </row>
    <row r="125" spans="1:24" ht="30">
      <c r="A125" s="8">
        <v>96</v>
      </c>
      <c r="B125" s="4">
        <v>4</v>
      </c>
      <c r="C125" s="4">
        <f t="shared" si="12"/>
        <v>124</v>
      </c>
      <c r="D125" s="4" t="str">
        <f t="shared" si="9"/>
        <v>96:4|124</v>
      </c>
      <c r="E125" s="4" t="s">
        <v>850</v>
      </c>
      <c r="F125" s="4" t="s">
        <v>437</v>
      </c>
      <c r="G125" s="4" t="s">
        <v>851</v>
      </c>
      <c r="H125" s="4" t="s">
        <v>437</v>
      </c>
      <c r="I125" s="4" t="str">
        <f t="shared" si="10"/>
        <v>96</v>
      </c>
      <c r="J125" s="4" t="s">
        <v>603</v>
      </c>
      <c r="L125" s="4" t="s">
        <v>852</v>
      </c>
      <c r="M125" s="4" t="str">
        <f t="shared" si="11"/>
        <v>Jidoor</v>
      </c>
      <c r="N125" s="4" t="str">
        <f t="shared" si="8"/>
        <v>200</v>
      </c>
      <c r="S125" s="4" t="s">
        <v>853</v>
      </c>
      <c r="T125" s="4">
        <f t="shared" si="13"/>
        <v>3</v>
      </c>
      <c r="U125" s="4" t="str">
        <f t="shared" si="14"/>
        <v>b9</v>
      </c>
      <c r="V125" s="4">
        <f t="shared" si="15"/>
        <v>185</v>
      </c>
      <c r="W125" s="4">
        <v>185</v>
      </c>
      <c r="X125" s="5" t="s">
        <v>98</v>
      </c>
    </row>
    <row r="126" spans="1:24">
      <c r="A126" s="8">
        <v>96</v>
      </c>
      <c r="B126" s="4">
        <v>5</v>
      </c>
      <c r="C126" s="4">
        <f t="shared" si="12"/>
        <v>125</v>
      </c>
      <c r="D126" s="4" t="str">
        <f t="shared" si="9"/>
        <v>96:5|125</v>
      </c>
      <c r="E126" s="4" t="s">
        <v>854</v>
      </c>
      <c r="F126" s="4" t="s">
        <v>437</v>
      </c>
      <c r="H126" s="4" t="s">
        <v>437</v>
      </c>
      <c r="I126" s="4" t="str">
        <f t="shared" si="10"/>
        <v>96</v>
      </c>
      <c r="J126" s="4" t="s">
        <v>603</v>
      </c>
      <c r="L126" s="4" t="s">
        <v>855</v>
      </c>
      <c r="M126" s="4" t="str">
        <f t="shared" si="11"/>
        <v>Jidoor</v>
      </c>
      <c r="N126" s="4" t="str">
        <f t="shared" si="8"/>
        <v>201</v>
      </c>
      <c r="S126" s="4" t="s">
        <v>856</v>
      </c>
      <c r="T126" s="4">
        <f t="shared" si="13"/>
        <v>3</v>
      </c>
      <c r="U126" s="4" t="str">
        <f t="shared" si="14"/>
        <v>ba</v>
      </c>
      <c r="V126" s="4">
        <f t="shared" si="15"/>
        <v>186</v>
      </c>
      <c r="W126" s="4">
        <v>186</v>
      </c>
      <c r="X126" s="5" t="s">
        <v>455</v>
      </c>
    </row>
    <row r="127" spans="1:24">
      <c r="A127" s="8">
        <v>97</v>
      </c>
      <c r="B127" s="4" t="s">
        <v>335</v>
      </c>
      <c r="C127" s="4">
        <f t="shared" si="12"/>
        <v>126</v>
      </c>
      <c r="D127" s="4" t="str">
        <f t="shared" si="9"/>
        <v>97:0,1|126</v>
      </c>
      <c r="E127" s="4" t="s">
        <v>857</v>
      </c>
      <c r="F127" s="4" t="s">
        <v>437</v>
      </c>
      <c r="H127" s="4" t="s">
        <v>437</v>
      </c>
      <c r="I127" s="4" t="str">
        <f t="shared" si="10"/>
        <v>97</v>
      </c>
      <c r="J127" s="4" t="s">
        <v>607</v>
      </c>
      <c r="L127" s="4" t="s">
        <v>858</v>
      </c>
      <c r="M127" s="4" t="str">
        <f t="shared" si="11"/>
        <v>Jidoor</v>
      </c>
      <c r="N127" s="4" t="str">
        <f t="shared" si="8"/>
        <v>202</v>
      </c>
      <c r="S127" s="4" t="s">
        <v>859</v>
      </c>
      <c r="T127" s="4">
        <f t="shared" si="13"/>
        <v>3</v>
      </c>
      <c r="U127" s="4" t="str">
        <f t="shared" si="14"/>
        <v>bc</v>
      </c>
      <c r="V127" s="4">
        <f t="shared" si="15"/>
        <v>188</v>
      </c>
      <c r="W127" s="4">
        <v>188</v>
      </c>
      <c r="X127" s="5" t="s">
        <v>99</v>
      </c>
    </row>
    <row r="128" spans="1:24">
      <c r="A128" s="8">
        <v>98</v>
      </c>
      <c r="B128" s="4" t="s">
        <v>335</v>
      </c>
      <c r="C128" s="4">
        <f t="shared" si="12"/>
        <v>127</v>
      </c>
      <c r="D128" s="4" t="str">
        <f t="shared" si="9"/>
        <v>98:0,1|127</v>
      </c>
      <c r="E128" s="4" t="s">
        <v>860</v>
      </c>
      <c r="F128" s="4" t="s">
        <v>437</v>
      </c>
      <c r="H128" s="4" t="s">
        <v>437</v>
      </c>
      <c r="I128" s="4" t="str">
        <f t="shared" si="10"/>
        <v>98</v>
      </c>
      <c r="J128" s="4" t="s">
        <v>612</v>
      </c>
      <c r="L128" s="4" t="s">
        <v>861</v>
      </c>
      <c r="M128" s="4" t="str">
        <f t="shared" si="11"/>
        <v>Jidoor</v>
      </c>
      <c r="N128" s="4" t="str">
        <f t="shared" si="8"/>
        <v>203</v>
      </c>
      <c r="S128" s="4" t="s">
        <v>862</v>
      </c>
      <c r="T128" s="4">
        <f t="shared" si="13"/>
        <v>3</v>
      </c>
      <c r="U128" s="4" t="str">
        <f t="shared" si="14"/>
        <v>bd</v>
      </c>
      <c r="V128" s="4">
        <f t="shared" si="15"/>
        <v>189</v>
      </c>
      <c r="W128" s="4">
        <v>189</v>
      </c>
      <c r="X128" s="5" t="s">
        <v>100</v>
      </c>
    </row>
    <row r="129" spans="1:24">
      <c r="A129" s="8">
        <v>100</v>
      </c>
      <c r="B129" s="4" t="s">
        <v>335</v>
      </c>
      <c r="C129" s="4">
        <f t="shared" si="12"/>
        <v>128</v>
      </c>
      <c r="D129" s="4" t="str">
        <f t="shared" si="9"/>
        <v>100:0,1|128</v>
      </c>
      <c r="F129" s="4" t="s">
        <v>437</v>
      </c>
      <c r="G129" s="4" t="s">
        <v>863</v>
      </c>
      <c r="H129" s="4" t="s">
        <v>437</v>
      </c>
      <c r="I129" s="4" t="str">
        <f t="shared" si="10"/>
        <v>100</v>
      </c>
      <c r="J129" s="4" t="s">
        <v>615</v>
      </c>
      <c r="L129" s="4" t="s">
        <v>864</v>
      </c>
      <c r="M129" s="4" t="str">
        <f t="shared" si="11"/>
        <v>Jidoor</v>
      </c>
      <c r="N129" s="4" t="str">
        <f t="shared" si="8"/>
        <v>204</v>
      </c>
      <c r="S129" s="4" t="s">
        <v>865</v>
      </c>
      <c r="T129" s="4">
        <f t="shared" si="13"/>
        <v>3</v>
      </c>
      <c r="U129" s="4" t="str">
        <f t="shared" si="14"/>
        <v>bf</v>
      </c>
      <c r="V129" s="4">
        <f t="shared" si="15"/>
        <v>191</v>
      </c>
      <c r="W129" s="4">
        <v>191</v>
      </c>
      <c r="X129" s="5" t="s">
        <v>101</v>
      </c>
    </row>
    <row r="130" spans="1:24">
      <c r="A130" s="8">
        <v>100</v>
      </c>
      <c r="B130" s="4" t="s">
        <v>866</v>
      </c>
      <c r="C130" s="4">
        <f t="shared" si="12"/>
        <v>129</v>
      </c>
      <c r="D130" s="4" t="str">
        <f t="shared" si="9"/>
        <v>100:2,3,4,11|129</v>
      </c>
      <c r="F130" s="4" t="s">
        <v>437</v>
      </c>
      <c r="G130" s="4" t="s">
        <v>867</v>
      </c>
      <c r="H130" s="4" t="s">
        <v>437</v>
      </c>
      <c r="I130" s="4" t="str">
        <f t="shared" si="10"/>
        <v>100</v>
      </c>
      <c r="J130" s="4" t="s">
        <v>615</v>
      </c>
      <c r="L130" s="4" t="s">
        <v>868</v>
      </c>
      <c r="M130" s="4" t="str">
        <f t="shared" si="11"/>
        <v>Jidoor</v>
      </c>
      <c r="N130" s="4" t="str">
        <f t="shared" ref="N130:N193" si="16">MID(L130,FIND(":",L130,1)+1,LEN(L130))</f>
        <v>206</v>
      </c>
      <c r="S130" s="4" t="s">
        <v>869</v>
      </c>
      <c r="T130" s="4">
        <f t="shared" si="13"/>
        <v>3</v>
      </c>
      <c r="U130" s="4" t="str">
        <f t="shared" si="14"/>
        <v>c2</v>
      </c>
      <c r="V130" s="4">
        <f t="shared" si="15"/>
        <v>194</v>
      </c>
      <c r="W130" s="4">
        <v>194</v>
      </c>
      <c r="X130" s="5" t="s">
        <v>102</v>
      </c>
    </row>
    <row r="131" spans="1:24">
      <c r="A131" s="8">
        <v>100</v>
      </c>
      <c r="B131" s="4" t="s">
        <v>690</v>
      </c>
      <c r="C131" s="4">
        <f t="shared" si="12"/>
        <v>130</v>
      </c>
      <c r="D131" s="4" t="str">
        <f t="shared" ref="D131:D194" si="17">A131&amp;":"&amp;B131&amp;"|"&amp;C131</f>
        <v>100:5,6|130</v>
      </c>
      <c r="F131" s="4" t="s">
        <v>437</v>
      </c>
      <c r="G131" s="4" t="s">
        <v>870</v>
      </c>
      <c r="H131" s="4" t="s">
        <v>437</v>
      </c>
      <c r="I131" s="4" t="str">
        <f t="shared" ref="I131:I194" si="18">MID(D131,1,FIND(":",D131,1)-1)</f>
        <v>100</v>
      </c>
      <c r="J131" s="4" t="s">
        <v>615</v>
      </c>
      <c r="L131" s="4" t="s">
        <v>871</v>
      </c>
      <c r="M131" s="4" t="str">
        <f t="shared" ref="M131:M194" si="19">MID(L131,1,FIND(":",L131,1)-1)</f>
        <v>Jidoor WoR</v>
      </c>
      <c r="N131" s="4" t="str">
        <f t="shared" si="16"/>
        <v>207</v>
      </c>
      <c r="S131" s="4" t="s">
        <v>872</v>
      </c>
      <c r="T131" s="4">
        <f t="shared" si="13"/>
        <v>3</v>
      </c>
      <c r="U131" s="4" t="str">
        <f t="shared" si="14"/>
        <v>c3</v>
      </c>
      <c r="V131" s="4">
        <f t="shared" si="15"/>
        <v>195</v>
      </c>
      <c r="W131" s="4">
        <v>195</v>
      </c>
      <c r="X131" s="5" t="s">
        <v>455</v>
      </c>
    </row>
    <row r="132" spans="1:24">
      <c r="A132" s="8">
        <v>100</v>
      </c>
      <c r="B132" s="4" t="s">
        <v>873</v>
      </c>
      <c r="C132" s="4">
        <f t="shared" ref="C132:C195" si="20">C131+1</f>
        <v>131</v>
      </c>
      <c r="D132" s="4" t="str">
        <f t="shared" si="17"/>
        <v>100:7,8|131</v>
      </c>
      <c r="F132" s="4" t="s">
        <v>437</v>
      </c>
      <c r="G132" s="4" t="s">
        <v>874</v>
      </c>
      <c r="H132" s="4" t="s">
        <v>437</v>
      </c>
      <c r="I132" s="4" t="str">
        <f t="shared" si="18"/>
        <v>100</v>
      </c>
      <c r="J132" s="4" t="s">
        <v>615</v>
      </c>
      <c r="L132" s="4" t="s">
        <v>875</v>
      </c>
      <c r="M132" s="4" t="str">
        <f t="shared" si="19"/>
        <v>Jidoor WoR</v>
      </c>
      <c r="N132" s="4" t="str">
        <f t="shared" si="16"/>
        <v>208</v>
      </c>
      <c r="S132" s="4" t="s">
        <v>876</v>
      </c>
      <c r="T132" s="4">
        <f t="shared" ref="T132:T195" si="21">FIND(" ",S132,1)</f>
        <v>3</v>
      </c>
      <c r="U132" s="4" t="str">
        <f t="shared" ref="U132:U195" si="22">TRIM(IF(ISERROR(T132),S132,MID(S132,1,T132)))</f>
        <v>c4</v>
      </c>
      <c r="V132" s="4">
        <f t="shared" ref="V132:V195" si="23">HEX2DEC(U132)</f>
        <v>196</v>
      </c>
      <c r="W132" s="4">
        <v>196</v>
      </c>
      <c r="X132" s="5" t="s">
        <v>455</v>
      </c>
    </row>
    <row r="133" spans="1:24">
      <c r="A133" s="8">
        <v>100</v>
      </c>
      <c r="B133" s="4" t="s">
        <v>877</v>
      </c>
      <c r="C133" s="4">
        <f t="shared" si="20"/>
        <v>132</v>
      </c>
      <c r="D133" s="4" t="str">
        <f t="shared" si="17"/>
        <v>100:9,10|132</v>
      </c>
      <c r="F133" s="4" t="s">
        <v>437</v>
      </c>
      <c r="G133" s="12" t="s">
        <v>878</v>
      </c>
      <c r="H133" s="4" t="s">
        <v>437</v>
      </c>
      <c r="I133" s="4" t="str">
        <f t="shared" si="18"/>
        <v>100</v>
      </c>
      <c r="J133" s="4" t="s">
        <v>615</v>
      </c>
      <c r="L133" s="4" t="s">
        <v>879</v>
      </c>
      <c r="M133" s="4" t="str">
        <f t="shared" si="19"/>
        <v>Jidoor WoR</v>
      </c>
      <c r="N133" s="4" t="str">
        <f t="shared" si="16"/>
        <v>209</v>
      </c>
      <c r="S133" s="4" t="s">
        <v>880</v>
      </c>
      <c r="T133" s="4">
        <f t="shared" si="21"/>
        <v>3</v>
      </c>
      <c r="U133" s="4" t="str">
        <f t="shared" si="22"/>
        <v>c5</v>
      </c>
      <c r="V133" s="4">
        <f t="shared" si="23"/>
        <v>197</v>
      </c>
      <c r="W133" s="4">
        <v>197</v>
      </c>
      <c r="X133" s="5" t="s">
        <v>455</v>
      </c>
    </row>
    <row r="134" spans="1:24">
      <c r="A134" s="8">
        <v>100</v>
      </c>
      <c r="B134" s="4">
        <v>12</v>
      </c>
      <c r="C134" s="4">
        <f t="shared" si="20"/>
        <v>133</v>
      </c>
      <c r="D134" s="4" t="str">
        <f t="shared" si="17"/>
        <v>100:12|133</v>
      </c>
      <c r="F134" s="4" t="s">
        <v>437</v>
      </c>
      <c r="G134" s="12" t="s">
        <v>881</v>
      </c>
      <c r="H134" s="4" t="s">
        <v>437</v>
      </c>
      <c r="I134" s="4" t="str">
        <f t="shared" si="18"/>
        <v>100</v>
      </c>
      <c r="J134" s="4" t="s">
        <v>615</v>
      </c>
      <c r="L134" s="4" t="s">
        <v>882</v>
      </c>
      <c r="M134" s="4" t="str">
        <f t="shared" si="19"/>
        <v>0</v>
      </c>
      <c r="N134" s="4" t="str">
        <f t="shared" si="16"/>
        <v>218</v>
      </c>
      <c r="S134" s="4" t="s">
        <v>883</v>
      </c>
      <c r="T134" s="4">
        <f t="shared" si="21"/>
        <v>3</v>
      </c>
      <c r="U134" s="4" t="str">
        <f t="shared" si="22"/>
        <v>c6</v>
      </c>
      <c r="V134" s="4">
        <f t="shared" si="23"/>
        <v>198</v>
      </c>
      <c r="W134" s="4">
        <v>198</v>
      </c>
      <c r="X134" s="5" t="s">
        <v>103</v>
      </c>
    </row>
    <row r="135" spans="1:24">
      <c r="A135" s="8">
        <v>102</v>
      </c>
      <c r="B135" s="4" t="s">
        <v>756</v>
      </c>
      <c r="C135" s="4">
        <f t="shared" si="20"/>
        <v>134</v>
      </c>
      <c r="D135" s="4" t="str">
        <f t="shared" si="17"/>
        <v>102:0,1,2|134</v>
      </c>
      <c r="E135" s="4" t="s">
        <v>884</v>
      </c>
      <c r="F135" s="4" t="s">
        <v>437</v>
      </c>
      <c r="H135" s="4" t="s">
        <v>437</v>
      </c>
      <c r="I135" s="4" t="str">
        <f t="shared" si="18"/>
        <v>102</v>
      </c>
      <c r="J135" s="4" t="s">
        <v>620</v>
      </c>
      <c r="L135" s="4" t="s">
        <v>885</v>
      </c>
      <c r="M135" s="4" t="str">
        <f t="shared" si="19"/>
        <v>0</v>
      </c>
      <c r="N135" s="4" t="str">
        <f t="shared" si="16"/>
        <v>219</v>
      </c>
      <c r="S135" s="4" t="s">
        <v>886</v>
      </c>
      <c r="T135" s="4">
        <f t="shared" si="21"/>
        <v>3</v>
      </c>
      <c r="U135" s="4" t="str">
        <f t="shared" si="22"/>
        <v>c8</v>
      </c>
      <c r="V135" s="4">
        <f t="shared" si="23"/>
        <v>200</v>
      </c>
      <c r="W135" s="4">
        <v>200</v>
      </c>
      <c r="X135" s="5" t="s">
        <v>104</v>
      </c>
    </row>
    <row r="136" spans="1:24">
      <c r="A136" s="8">
        <v>103</v>
      </c>
      <c r="B136" s="4" t="s">
        <v>335</v>
      </c>
      <c r="C136" s="4">
        <f t="shared" si="20"/>
        <v>135</v>
      </c>
      <c r="D136" s="4" t="str">
        <f t="shared" si="17"/>
        <v>103:0,1|135</v>
      </c>
      <c r="E136" s="4" t="s">
        <v>887</v>
      </c>
      <c r="F136" s="4" t="s">
        <v>437</v>
      </c>
      <c r="H136" s="4" t="s">
        <v>437</v>
      </c>
      <c r="I136" s="4" t="str">
        <f t="shared" si="18"/>
        <v>103</v>
      </c>
      <c r="J136" s="4" t="s">
        <v>626</v>
      </c>
      <c r="L136" s="4" t="s">
        <v>888</v>
      </c>
      <c r="M136" s="4" t="str">
        <f t="shared" si="19"/>
        <v>Zozo</v>
      </c>
      <c r="N136" s="4" t="str">
        <f t="shared" si="16"/>
        <v>221</v>
      </c>
      <c r="S136" s="4" t="s">
        <v>889</v>
      </c>
      <c r="T136" s="4">
        <f t="shared" si="21"/>
        <v>3</v>
      </c>
      <c r="U136" s="4" t="str">
        <f t="shared" si="22"/>
        <v>c9</v>
      </c>
      <c r="V136" s="4">
        <f t="shared" si="23"/>
        <v>201</v>
      </c>
      <c r="W136" s="4">
        <v>201</v>
      </c>
      <c r="X136" s="5" t="s">
        <v>105</v>
      </c>
    </row>
    <row r="137" spans="1:24">
      <c r="A137" s="8">
        <v>104</v>
      </c>
      <c r="B137" s="4" t="s">
        <v>591</v>
      </c>
      <c r="C137" s="4">
        <f t="shared" si="20"/>
        <v>136</v>
      </c>
      <c r="D137" s="4" t="str">
        <f t="shared" si="17"/>
        <v>104:0,1,2,3|136</v>
      </c>
      <c r="E137" s="4" t="s">
        <v>890</v>
      </c>
      <c r="F137" s="4" t="s">
        <v>344</v>
      </c>
      <c r="G137" s="4" t="s">
        <v>891</v>
      </c>
      <c r="H137" s="4" t="s">
        <v>344</v>
      </c>
      <c r="I137" s="4" t="str">
        <f t="shared" si="18"/>
        <v>104</v>
      </c>
      <c r="J137" s="4" t="s">
        <v>631</v>
      </c>
      <c r="L137" s="4" t="s">
        <v>892</v>
      </c>
      <c r="M137" s="4" t="str">
        <f t="shared" si="19"/>
        <v>Zozo</v>
      </c>
      <c r="N137" s="4" t="str">
        <f t="shared" si="16"/>
        <v>225</v>
      </c>
      <c r="S137" s="4" t="s">
        <v>893</v>
      </c>
      <c r="T137" s="4">
        <f t="shared" si="21"/>
        <v>3</v>
      </c>
      <c r="U137" s="4" t="str">
        <f t="shared" si="22"/>
        <v>ca</v>
      </c>
      <c r="V137" s="4">
        <f t="shared" si="23"/>
        <v>202</v>
      </c>
      <c r="W137" s="4">
        <v>202</v>
      </c>
      <c r="X137" s="5" t="s">
        <v>106</v>
      </c>
    </row>
    <row r="138" spans="1:24">
      <c r="A138" s="8">
        <v>105</v>
      </c>
      <c r="B138" s="4">
        <v>0</v>
      </c>
      <c r="C138" s="4">
        <f t="shared" si="20"/>
        <v>137</v>
      </c>
      <c r="D138" s="4" t="str">
        <f t="shared" si="17"/>
        <v>105:0|137</v>
      </c>
      <c r="E138" s="4" t="s">
        <v>894</v>
      </c>
      <c r="F138" s="4" t="s">
        <v>344</v>
      </c>
      <c r="H138" s="4" t="s">
        <v>344</v>
      </c>
      <c r="I138" s="4" t="str">
        <f t="shared" si="18"/>
        <v>105</v>
      </c>
      <c r="J138" s="4" t="s">
        <v>635</v>
      </c>
      <c r="L138" s="4" t="s">
        <v>895</v>
      </c>
      <c r="M138" s="4" t="str">
        <f t="shared" si="19"/>
        <v>0</v>
      </c>
      <c r="N138" s="4" t="str">
        <f t="shared" si="16"/>
        <v>231</v>
      </c>
      <c r="S138" s="4" t="s">
        <v>896</v>
      </c>
      <c r="T138" s="4">
        <f t="shared" si="21"/>
        <v>3</v>
      </c>
      <c r="U138" s="4" t="str">
        <f t="shared" si="22"/>
        <v>cb</v>
      </c>
      <c r="V138" s="4">
        <f t="shared" si="23"/>
        <v>203</v>
      </c>
      <c r="W138" s="4">
        <v>203</v>
      </c>
      <c r="X138" s="5" t="s">
        <v>107</v>
      </c>
    </row>
    <row r="139" spans="1:24">
      <c r="A139" s="8">
        <v>106</v>
      </c>
      <c r="B139" s="4">
        <v>0</v>
      </c>
      <c r="C139" s="4">
        <f t="shared" si="20"/>
        <v>138</v>
      </c>
      <c r="D139" s="4" t="str">
        <f t="shared" si="17"/>
        <v>106:0|138</v>
      </c>
      <c r="E139" s="4" t="s">
        <v>897</v>
      </c>
      <c r="F139" s="4" t="s">
        <v>344</v>
      </c>
      <c r="H139" s="4" t="s">
        <v>344</v>
      </c>
      <c r="I139" s="4" t="str">
        <f t="shared" si="18"/>
        <v>106</v>
      </c>
      <c r="J139" s="4" t="s">
        <v>641</v>
      </c>
      <c r="L139" s="4" t="s">
        <v>898</v>
      </c>
      <c r="M139" s="4" t="str">
        <f t="shared" si="19"/>
        <v>0</v>
      </c>
      <c r="N139" s="4" t="str">
        <f t="shared" si="16"/>
        <v>232</v>
      </c>
      <c r="S139" s="4" t="s">
        <v>899</v>
      </c>
      <c r="T139" s="4">
        <f t="shared" si="21"/>
        <v>3</v>
      </c>
      <c r="U139" s="4" t="str">
        <f t="shared" si="22"/>
        <v>cc</v>
      </c>
      <c r="V139" s="4">
        <f t="shared" si="23"/>
        <v>204</v>
      </c>
      <c r="W139" s="4">
        <v>204</v>
      </c>
      <c r="X139" s="5" t="s">
        <v>108</v>
      </c>
    </row>
    <row r="140" spans="1:24">
      <c r="A140" s="8">
        <v>107</v>
      </c>
      <c r="B140" s="4">
        <v>0</v>
      </c>
      <c r="C140" s="4">
        <f t="shared" si="20"/>
        <v>139</v>
      </c>
      <c r="D140" s="4" t="str">
        <f t="shared" si="17"/>
        <v>107:0|139</v>
      </c>
      <c r="E140" s="4" t="s">
        <v>900</v>
      </c>
      <c r="F140" s="4" t="s">
        <v>344</v>
      </c>
      <c r="H140" s="4" t="s">
        <v>344</v>
      </c>
      <c r="I140" s="4" t="str">
        <f t="shared" si="18"/>
        <v>107</v>
      </c>
      <c r="J140" s="4" t="s">
        <v>646</v>
      </c>
      <c r="L140" s="4" t="s">
        <v>901</v>
      </c>
      <c r="M140" s="4" t="str">
        <f t="shared" si="19"/>
        <v>unused in WC</v>
      </c>
      <c r="N140" s="4" t="str">
        <f t="shared" si="16"/>
        <v>233</v>
      </c>
      <c r="S140" s="4" t="s">
        <v>902</v>
      </c>
      <c r="T140" s="4">
        <f t="shared" si="21"/>
        <v>3</v>
      </c>
      <c r="U140" s="4" t="str">
        <f t="shared" si="22"/>
        <v>ce</v>
      </c>
      <c r="V140" s="4">
        <f t="shared" si="23"/>
        <v>206</v>
      </c>
      <c r="W140" s="4">
        <v>206</v>
      </c>
      <c r="X140" s="5" t="s">
        <v>109</v>
      </c>
    </row>
    <row r="141" spans="1:24" ht="30">
      <c r="A141" s="8">
        <v>109</v>
      </c>
      <c r="B141" s="4" t="s">
        <v>903</v>
      </c>
      <c r="C141" s="4">
        <f t="shared" si="20"/>
        <v>140</v>
      </c>
      <c r="D141" s="4" t="str">
        <f t="shared" si="17"/>
        <v>109:0,1,2,3,4|140</v>
      </c>
      <c r="E141" s="4" t="s">
        <v>904</v>
      </c>
      <c r="F141" s="4" t="s">
        <v>448</v>
      </c>
      <c r="H141" s="4" t="s">
        <v>448</v>
      </c>
      <c r="I141" s="4" t="str">
        <f t="shared" si="18"/>
        <v>109</v>
      </c>
      <c r="J141" s="4" t="s">
        <v>650</v>
      </c>
      <c r="L141" s="4" t="s">
        <v>905</v>
      </c>
      <c r="M141" s="4" t="str">
        <f t="shared" si="19"/>
        <v>0</v>
      </c>
      <c r="N141" s="4" t="str">
        <f t="shared" si="16"/>
        <v>235</v>
      </c>
      <c r="S141" s="4" t="s">
        <v>906</v>
      </c>
      <c r="T141" s="4">
        <f t="shared" si="21"/>
        <v>3</v>
      </c>
      <c r="U141" s="4" t="str">
        <f t="shared" si="22"/>
        <v>cf</v>
      </c>
      <c r="V141" s="4">
        <f t="shared" si="23"/>
        <v>207</v>
      </c>
      <c r="W141" s="4">
        <v>207</v>
      </c>
      <c r="X141" s="5" t="s">
        <v>110</v>
      </c>
    </row>
    <row r="142" spans="1:24" ht="30">
      <c r="A142" s="8">
        <v>110</v>
      </c>
      <c r="B142" s="4">
        <v>0</v>
      </c>
      <c r="C142" s="4">
        <f t="shared" si="20"/>
        <v>141</v>
      </c>
      <c r="D142" s="4" t="str">
        <f t="shared" si="17"/>
        <v>110:0|141</v>
      </c>
      <c r="E142" s="4" t="s">
        <v>907</v>
      </c>
      <c r="F142" s="4" t="s">
        <v>448</v>
      </c>
      <c r="H142" s="4" t="s">
        <v>448</v>
      </c>
      <c r="I142" s="4" t="str">
        <f t="shared" si="18"/>
        <v>110</v>
      </c>
      <c r="J142" s="4" t="s">
        <v>654</v>
      </c>
      <c r="L142" s="4" t="s">
        <v>908</v>
      </c>
      <c r="M142" s="4" t="str">
        <f t="shared" si="19"/>
        <v>0</v>
      </c>
      <c r="N142" s="4" t="str">
        <f t="shared" si="16"/>
        <v>237</v>
      </c>
      <c r="S142" s="4" t="s">
        <v>909</v>
      </c>
      <c r="T142" s="4">
        <f t="shared" si="21"/>
        <v>3</v>
      </c>
      <c r="U142" s="4" t="str">
        <f t="shared" si="22"/>
        <v>d0</v>
      </c>
      <c r="V142" s="4">
        <f t="shared" si="23"/>
        <v>208</v>
      </c>
      <c r="W142" s="4">
        <v>208</v>
      </c>
      <c r="X142" s="5" t="s">
        <v>111</v>
      </c>
    </row>
    <row r="143" spans="1:24">
      <c r="A143" s="8">
        <v>110</v>
      </c>
      <c r="B143" s="4" t="s">
        <v>698</v>
      </c>
      <c r="C143" s="4">
        <f t="shared" si="20"/>
        <v>142</v>
      </c>
      <c r="D143" s="4" t="str">
        <f t="shared" si="17"/>
        <v>110:1,2|142</v>
      </c>
      <c r="E143" s="4" t="s">
        <v>910</v>
      </c>
      <c r="F143" s="4" t="s">
        <v>448</v>
      </c>
      <c r="H143" s="4" t="s">
        <v>448</v>
      </c>
      <c r="I143" s="4" t="str">
        <f t="shared" si="18"/>
        <v>110</v>
      </c>
      <c r="J143" s="4" t="s">
        <v>654</v>
      </c>
      <c r="L143" s="4" t="s">
        <v>911</v>
      </c>
      <c r="M143" s="4" t="str">
        <f t="shared" si="19"/>
        <v>unused in WC</v>
      </c>
      <c r="N143" s="4" t="str">
        <f t="shared" si="16"/>
        <v>237</v>
      </c>
      <c r="S143" s="4" t="s">
        <v>912</v>
      </c>
      <c r="T143" s="4">
        <f t="shared" si="21"/>
        <v>3</v>
      </c>
      <c r="U143" s="4" t="str">
        <f t="shared" si="22"/>
        <v>d1</v>
      </c>
      <c r="V143" s="4">
        <f t="shared" si="23"/>
        <v>209</v>
      </c>
      <c r="W143" s="4">
        <v>209</v>
      </c>
      <c r="X143" s="5" t="s">
        <v>112</v>
      </c>
    </row>
    <row r="144" spans="1:24">
      <c r="A144" s="8">
        <v>110</v>
      </c>
      <c r="B144" s="4">
        <v>3</v>
      </c>
      <c r="C144" s="4">
        <f t="shared" si="20"/>
        <v>143</v>
      </c>
      <c r="D144" s="4" t="str">
        <f t="shared" si="17"/>
        <v>110:3|143</v>
      </c>
      <c r="E144" s="4" t="s">
        <v>913</v>
      </c>
      <c r="F144" s="4" t="s">
        <v>448</v>
      </c>
      <c r="H144" s="4" t="s">
        <v>448</v>
      </c>
      <c r="I144" s="4" t="str">
        <f t="shared" si="18"/>
        <v>110</v>
      </c>
      <c r="J144" s="4" t="s">
        <v>654</v>
      </c>
      <c r="L144" s="4" t="s">
        <v>914</v>
      </c>
      <c r="M144" s="4" t="str">
        <f t="shared" si="19"/>
        <v>0</v>
      </c>
      <c r="N144" s="4" t="str">
        <f t="shared" si="16"/>
        <v>238</v>
      </c>
      <c r="S144" s="4" t="s">
        <v>915</v>
      </c>
      <c r="T144" s="4">
        <f t="shared" si="21"/>
        <v>3</v>
      </c>
      <c r="U144" s="4" t="str">
        <f t="shared" si="22"/>
        <v>da</v>
      </c>
      <c r="V144" s="4">
        <f t="shared" si="23"/>
        <v>218</v>
      </c>
      <c r="W144" s="4">
        <v>218</v>
      </c>
      <c r="X144" s="5" t="s">
        <v>113</v>
      </c>
    </row>
    <row r="145" spans="1:24">
      <c r="A145" s="8">
        <v>111</v>
      </c>
      <c r="B145" s="4">
        <v>0</v>
      </c>
      <c r="C145" s="4">
        <f t="shared" si="20"/>
        <v>144</v>
      </c>
      <c r="D145" s="4" t="str">
        <f t="shared" si="17"/>
        <v>111:0|144</v>
      </c>
      <c r="E145" s="4" t="s">
        <v>916</v>
      </c>
      <c r="F145" s="4" t="s">
        <v>448</v>
      </c>
      <c r="H145" s="4" t="s">
        <v>448</v>
      </c>
      <c r="I145" s="4" t="str">
        <f t="shared" si="18"/>
        <v>111</v>
      </c>
      <c r="J145" s="4" t="s">
        <v>659</v>
      </c>
      <c r="L145" s="4" t="s">
        <v>917</v>
      </c>
      <c r="M145" s="4" t="str">
        <f t="shared" si="19"/>
        <v>unused in WC</v>
      </c>
      <c r="N145" s="4" t="str">
        <f t="shared" si="16"/>
        <v>238</v>
      </c>
      <c r="S145" s="4" t="s">
        <v>918</v>
      </c>
      <c r="T145" s="4">
        <f t="shared" si="21"/>
        <v>3</v>
      </c>
      <c r="U145" s="4" t="str">
        <f t="shared" si="22"/>
        <v>db</v>
      </c>
      <c r="V145" s="4">
        <f t="shared" si="23"/>
        <v>219</v>
      </c>
      <c r="W145" s="4">
        <v>219</v>
      </c>
      <c r="X145" s="5" t="s">
        <v>114</v>
      </c>
    </row>
    <row r="146" spans="1:24">
      <c r="A146" s="8">
        <v>112</v>
      </c>
      <c r="B146" s="4" t="s">
        <v>335</v>
      </c>
      <c r="C146" s="4">
        <f t="shared" si="20"/>
        <v>145</v>
      </c>
      <c r="D146" s="4" t="str">
        <f t="shared" si="17"/>
        <v>112:0,1|145</v>
      </c>
      <c r="E146" s="4" t="s">
        <v>919</v>
      </c>
      <c r="F146" s="4" t="s">
        <v>448</v>
      </c>
      <c r="H146" s="4" t="s">
        <v>448</v>
      </c>
      <c r="I146" s="4" t="str">
        <f t="shared" si="18"/>
        <v>112</v>
      </c>
      <c r="J146" s="4" t="s">
        <v>661</v>
      </c>
      <c r="L146" s="4" t="s">
        <v>920</v>
      </c>
      <c r="M146" s="4" t="str">
        <f t="shared" si="19"/>
        <v>inaccessible in WC</v>
      </c>
      <c r="N146" s="4" t="str">
        <f t="shared" si="16"/>
        <v>243</v>
      </c>
      <c r="S146" s="4" t="s">
        <v>921</v>
      </c>
      <c r="T146" s="4">
        <f t="shared" si="21"/>
        <v>3</v>
      </c>
      <c r="U146" s="4" t="str">
        <f t="shared" si="22"/>
        <v>dd</v>
      </c>
      <c r="V146" s="4">
        <f t="shared" si="23"/>
        <v>221</v>
      </c>
      <c r="W146" s="4">
        <v>221</v>
      </c>
      <c r="X146" s="5" t="s">
        <v>115</v>
      </c>
    </row>
    <row r="147" spans="1:24">
      <c r="A147" s="8">
        <v>115</v>
      </c>
      <c r="B147" s="4">
        <v>0</v>
      </c>
      <c r="C147" s="4">
        <f t="shared" si="20"/>
        <v>146</v>
      </c>
      <c r="D147" s="4" t="str">
        <f t="shared" si="17"/>
        <v>115:0|146</v>
      </c>
      <c r="E147" s="4" t="s">
        <v>922</v>
      </c>
      <c r="F147" s="4" t="s">
        <v>453</v>
      </c>
      <c r="G147" s="4" t="s">
        <v>923</v>
      </c>
      <c r="H147" s="4" t="s">
        <v>453</v>
      </c>
      <c r="I147" s="4" t="str">
        <f t="shared" si="18"/>
        <v>115</v>
      </c>
      <c r="J147" s="4" t="s">
        <v>664</v>
      </c>
      <c r="L147" s="4" t="s">
        <v>924</v>
      </c>
      <c r="M147" s="4" t="str">
        <f t="shared" si="19"/>
        <v>inaccessible in WC</v>
      </c>
      <c r="N147" s="4" t="str">
        <f t="shared" si="16"/>
        <v>244</v>
      </c>
      <c r="S147" s="4" t="s">
        <v>925</v>
      </c>
      <c r="T147" s="4">
        <f t="shared" si="21"/>
        <v>3</v>
      </c>
      <c r="U147" s="4" t="str">
        <f t="shared" si="22"/>
        <v>e1</v>
      </c>
      <c r="V147" s="4">
        <f t="shared" si="23"/>
        <v>225</v>
      </c>
      <c r="W147" s="4">
        <v>225</v>
      </c>
      <c r="X147" s="5" t="s">
        <v>116</v>
      </c>
    </row>
    <row r="148" spans="1:24">
      <c r="A148" s="8">
        <v>116</v>
      </c>
      <c r="B148" s="4">
        <v>0</v>
      </c>
      <c r="C148" s="4">
        <f t="shared" si="20"/>
        <v>147</v>
      </c>
      <c r="D148" s="4" t="str">
        <f t="shared" si="17"/>
        <v>116:0|147</v>
      </c>
      <c r="E148" s="4" t="s">
        <v>926</v>
      </c>
      <c r="F148" s="4" t="s">
        <v>453</v>
      </c>
      <c r="G148" s="4" t="s">
        <v>891</v>
      </c>
      <c r="H148" s="4" t="s">
        <v>453</v>
      </c>
      <c r="I148" s="4" t="str">
        <f t="shared" si="18"/>
        <v>116</v>
      </c>
      <c r="J148" s="4" t="s">
        <v>668</v>
      </c>
      <c r="L148" s="4" t="s">
        <v>927</v>
      </c>
      <c r="M148" s="4" t="str">
        <f t="shared" si="19"/>
        <v>inaccessible in WC</v>
      </c>
      <c r="N148" s="4" t="str">
        <f t="shared" si="16"/>
        <v>250</v>
      </c>
      <c r="S148" s="4" t="s">
        <v>928</v>
      </c>
      <c r="T148" s="4">
        <f t="shared" si="21"/>
        <v>3</v>
      </c>
      <c r="U148" s="4" t="str">
        <f t="shared" si="22"/>
        <v>e7</v>
      </c>
      <c r="V148" s="4">
        <f t="shared" si="23"/>
        <v>231</v>
      </c>
      <c r="W148" s="4">
        <v>231</v>
      </c>
      <c r="X148" s="5" t="s">
        <v>117</v>
      </c>
    </row>
    <row r="149" spans="1:24">
      <c r="A149" s="8">
        <v>121</v>
      </c>
      <c r="B149" s="4">
        <v>0</v>
      </c>
      <c r="C149" s="4">
        <f t="shared" si="20"/>
        <v>148</v>
      </c>
      <c r="D149" s="4" t="str">
        <f t="shared" si="17"/>
        <v>121:0|148</v>
      </c>
      <c r="E149" s="4" t="s">
        <v>929</v>
      </c>
      <c r="G149" s="4" t="s">
        <v>594</v>
      </c>
      <c r="H149" s="4">
        <v>0</v>
      </c>
      <c r="I149" s="4" t="str">
        <f t="shared" si="18"/>
        <v>121</v>
      </c>
      <c r="J149" s="4" t="s">
        <v>671</v>
      </c>
      <c r="L149" s="4" t="s">
        <v>930</v>
      </c>
      <c r="M149" s="4" t="str">
        <f t="shared" si="19"/>
        <v>inaccessible in WC</v>
      </c>
      <c r="N149" s="4" t="str">
        <f t="shared" si="16"/>
        <v>252</v>
      </c>
      <c r="S149" s="4" t="s">
        <v>931</v>
      </c>
      <c r="T149" s="4">
        <f t="shared" si="21"/>
        <v>3</v>
      </c>
      <c r="U149" s="4" t="str">
        <f t="shared" si="22"/>
        <v>e8</v>
      </c>
      <c r="V149" s="4">
        <f t="shared" si="23"/>
        <v>232</v>
      </c>
      <c r="W149" s="4">
        <v>232</v>
      </c>
      <c r="X149" s="5" t="s">
        <v>455</v>
      </c>
    </row>
    <row r="150" spans="1:24">
      <c r="A150" s="8">
        <v>121</v>
      </c>
      <c r="B150" s="4">
        <v>1</v>
      </c>
      <c r="C150" s="4">
        <f t="shared" si="20"/>
        <v>149</v>
      </c>
      <c r="D150" s="4" t="str">
        <f t="shared" si="17"/>
        <v>121:1|149</v>
      </c>
      <c r="E150" s="4" t="s">
        <v>929</v>
      </c>
      <c r="G150" s="4" t="s">
        <v>594</v>
      </c>
      <c r="H150" s="4">
        <v>0</v>
      </c>
      <c r="I150" s="4" t="str">
        <f t="shared" si="18"/>
        <v>121</v>
      </c>
      <c r="J150" s="4" t="s">
        <v>671</v>
      </c>
      <c r="L150" s="4" t="s">
        <v>932</v>
      </c>
      <c r="M150" s="4" t="str">
        <f t="shared" si="19"/>
        <v>inaccessible in WC</v>
      </c>
      <c r="N150" s="4" t="str">
        <f t="shared" si="16"/>
        <v>253</v>
      </c>
      <c r="S150" s="4" t="s">
        <v>933</v>
      </c>
      <c r="T150" s="4">
        <f t="shared" si="21"/>
        <v>3</v>
      </c>
      <c r="U150" s="4" t="str">
        <f t="shared" si="22"/>
        <v>e9</v>
      </c>
      <c r="V150" s="4">
        <f t="shared" si="23"/>
        <v>233</v>
      </c>
      <c r="W150" s="4">
        <v>233</v>
      </c>
      <c r="X150" s="5" t="s">
        <v>118</v>
      </c>
    </row>
    <row r="151" spans="1:24">
      <c r="A151" s="8">
        <v>121</v>
      </c>
      <c r="B151" s="4" t="s">
        <v>471</v>
      </c>
      <c r="C151" s="4">
        <f t="shared" si="20"/>
        <v>150</v>
      </c>
      <c r="D151" s="4" t="str">
        <f t="shared" si="17"/>
        <v>121:2,3|150</v>
      </c>
      <c r="E151" s="4" t="s">
        <v>929</v>
      </c>
      <c r="G151" s="4" t="s">
        <v>594</v>
      </c>
      <c r="H151" s="4">
        <v>0</v>
      </c>
      <c r="I151" s="4" t="str">
        <f t="shared" si="18"/>
        <v>121</v>
      </c>
      <c r="J151" s="4" t="s">
        <v>671</v>
      </c>
      <c r="L151" s="4" t="s">
        <v>934</v>
      </c>
      <c r="M151" s="4" t="str">
        <f t="shared" si="19"/>
        <v>Vector and Magitek</v>
      </c>
      <c r="N151" s="4" t="str">
        <f t="shared" si="16"/>
        <v>262</v>
      </c>
      <c r="S151" s="4" t="s">
        <v>935</v>
      </c>
      <c r="T151" s="4">
        <f t="shared" si="21"/>
        <v>3</v>
      </c>
      <c r="U151" s="4" t="str">
        <f t="shared" si="22"/>
        <v>ea</v>
      </c>
      <c r="V151" s="4">
        <f t="shared" si="23"/>
        <v>234</v>
      </c>
      <c r="W151" s="4">
        <v>234</v>
      </c>
      <c r="X151" s="5" t="s">
        <v>455</v>
      </c>
    </row>
    <row r="152" spans="1:24">
      <c r="A152" s="8">
        <v>123</v>
      </c>
      <c r="B152" s="4" t="s">
        <v>936</v>
      </c>
      <c r="C152" s="4">
        <f t="shared" si="20"/>
        <v>151</v>
      </c>
      <c r="D152" s="4" t="str">
        <f t="shared" si="17"/>
        <v>123:0,15|151</v>
      </c>
      <c r="E152" s="4" t="s">
        <v>937</v>
      </c>
      <c r="F152" s="4" t="s">
        <v>464</v>
      </c>
      <c r="H152" s="4" t="s">
        <v>464</v>
      </c>
      <c r="I152" s="4" t="str">
        <f t="shared" si="18"/>
        <v>123</v>
      </c>
      <c r="J152" s="4" t="s">
        <v>675</v>
      </c>
      <c r="L152" s="4" t="s">
        <v>938</v>
      </c>
      <c r="M152" s="4" t="str">
        <f t="shared" si="19"/>
        <v>Vector and Magitek</v>
      </c>
      <c r="N152" s="4" t="str">
        <f t="shared" si="16"/>
        <v>263</v>
      </c>
      <c r="S152" s="4" t="s">
        <v>939</v>
      </c>
      <c r="T152" s="4">
        <f t="shared" si="21"/>
        <v>3</v>
      </c>
      <c r="U152" s="4" t="str">
        <f t="shared" si="22"/>
        <v>eb</v>
      </c>
      <c r="V152" s="4">
        <f t="shared" si="23"/>
        <v>235</v>
      </c>
      <c r="W152" s="4">
        <v>235</v>
      </c>
      <c r="X152" s="5" t="s">
        <v>119</v>
      </c>
    </row>
    <row r="153" spans="1:24">
      <c r="A153" s="8">
        <v>123</v>
      </c>
      <c r="B153" s="4" t="s">
        <v>940</v>
      </c>
      <c r="C153" s="4">
        <f t="shared" si="20"/>
        <v>152</v>
      </c>
      <c r="D153" s="4" t="str">
        <f t="shared" si="17"/>
        <v>123:1,2,7,11,13,14,16|152</v>
      </c>
      <c r="E153" s="4" t="s">
        <v>941</v>
      </c>
      <c r="F153" s="4" t="s">
        <v>464</v>
      </c>
      <c r="H153" s="4" t="s">
        <v>464</v>
      </c>
      <c r="I153" s="4" t="str">
        <f t="shared" si="18"/>
        <v>123</v>
      </c>
      <c r="J153" s="4" t="s">
        <v>675</v>
      </c>
      <c r="L153" s="4" t="s">
        <v>942</v>
      </c>
      <c r="M153" s="4" t="str">
        <f t="shared" si="19"/>
        <v>Vector and Magitek</v>
      </c>
      <c r="N153" s="4" t="str">
        <f t="shared" si="16"/>
        <v>264</v>
      </c>
      <c r="S153" s="4" t="s">
        <v>943</v>
      </c>
      <c r="T153" s="4">
        <f t="shared" si="21"/>
        <v>3</v>
      </c>
      <c r="U153" s="4" t="str">
        <f t="shared" si="22"/>
        <v>ed</v>
      </c>
      <c r="V153" s="4">
        <f t="shared" si="23"/>
        <v>237</v>
      </c>
      <c r="W153" s="4">
        <v>237</v>
      </c>
      <c r="X153" s="5" t="s">
        <v>455</v>
      </c>
    </row>
    <row r="154" spans="1:24">
      <c r="A154" s="8">
        <v>123</v>
      </c>
      <c r="B154" s="4">
        <v>3</v>
      </c>
      <c r="C154" s="4">
        <f t="shared" si="20"/>
        <v>153</v>
      </c>
      <c r="D154" s="4" t="str">
        <f t="shared" si="17"/>
        <v>123:3|153</v>
      </c>
      <c r="E154" s="4" t="s">
        <v>944</v>
      </c>
      <c r="F154" s="4" t="s">
        <v>464</v>
      </c>
      <c r="H154" s="4" t="s">
        <v>464</v>
      </c>
      <c r="I154" s="4" t="str">
        <f t="shared" si="18"/>
        <v>123</v>
      </c>
      <c r="J154" s="4" t="s">
        <v>675</v>
      </c>
      <c r="L154" s="4" t="s">
        <v>945</v>
      </c>
      <c r="M154" s="4" t="str">
        <f t="shared" si="19"/>
        <v>0</v>
      </c>
      <c r="N154" s="4" t="str">
        <f t="shared" si="16"/>
        <v>267</v>
      </c>
      <c r="S154" s="4" t="s">
        <v>946</v>
      </c>
      <c r="T154" s="4">
        <f t="shared" si="21"/>
        <v>3</v>
      </c>
      <c r="U154" s="4" t="str">
        <f t="shared" si="22"/>
        <v>ee</v>
      </c>
      <c r="V154" s="4">
        <f t="shared" si="23"/>
        <v>238</v>
      </c>
      <c r="W154" s="4">
        <v>238</v>
      </c>
      <c r="X154" s="5" t="s">
        <v>120</v>
      </c>
    </row>
    <row r="155" spans="1:24">
      <c r="A155" s="8">
        <v>123</v>
      </c>
      <c r="B155" s="4">
        <v>4</v>
      </c>
      <c r="C155" s="4">
        <f t="shared" si="20"/>
        <v>154</v>
      </c>
      <c r="D155" s="4" t="str">
        <f t="shared" si="17"/>
        <v>123:4|154</v>
      </c>
      <c r="E155" s="4" t="s">
        <v>947</v>
      </c>
      <c r="F155" s="4" t="s">
        <v>464</v>
      </c>
      <c r="H155" s="4" t="s">
        <v>464</v>
      </c>
      <c r="I155" s="4" t="str">
        <f t="shared" si="18"/>
        <v>123</v>
      </c>
      <c r="J155" s="4" t="s">
        <v>675</v>
      </c>
      <c r="L155" s="4" t="s">
        <v>948</v>
      </c>
      <c r="M155" s="4" t="str">
        <f t="shared" si="19"/>
        <v>Vector and Magitek</v>
      </c>
      <c r="N155" s="4" t="str">
        <f t="shared" si="16"/>
        <v>269</v>
      </c>
      <c r="S155" s="4" t="s">
        <v>949</v>
      </c>
      <c r="T155" s="4">
        <f t="shared" si="21"/>
        <v>3</v>
      </c>
      <c r="U155" s="4" t="str">
        <f t="shared" si="22"/>
        <v>f2</v>
      </c>
      <c r="V155" s="4">
        <f t="shared" si="23"/>
        <v>242</v>
      </c>
      <c r="W155" s="4">
        <v>242</v>
      </c>
      <c r="X155" s="5" t="s">
        <v>121</v>
      </c>
    </row>
    <row r="156" spans="1:24">
      <c r="A156" s="8">
        <v>123</v>
      </c>
      <c r="B156" s="4" t="s">
        <v>950</v>
      </c>
      <c r="C156" s="4">
        <f t="shared" si="20"/>
        <v>155</v>
      </c>
      <c r="D156" s="4" t="str">
        <f t="shared" si="17"/>
        <v>123:5,8,10,12|155</v>
      </c>
      <c r="E156" s="4" t="s">
        <v>951</v>
      </c>
      <c r="F156" s="4" t="s">
        <v>464</v>
      </c>
      <c r="H156" s="4" t="s">
        <v>464</v>
      </c>
      <c r="I156" s="4" t="str">
        <f t="shared" si="18"/>
        <v>123</v>
      </c>
      <c r="J156" s="4" t="s">
        <v>675</v>
      </c>
      <c r="L156" s="4" t="s">
        <v>952</v>
      </c>
      <c r="M156" s="4" t="str">
        <f t="shared" si="19"/>
        <v>Vector and Magitek</v>
      </c>
      <c r="N156" s="4" t="str">
        <f t="shared" si="16"/>
        <v>270</v>
      </c>
      <c r="S156" s="4" t="s">
        <v>953</v>
      </c>
      <c r="T156" s="4">
        <f t="shared" si="21"/>
        <v>3</v>
      </c>
      <c r="U156" s="4" t="str">
        <f t="shared" si="22"/>
        <v>f3</v>
      </c>
      <c r="V156" s="4">
        <f t="shared" si="23"/>
        <v>243</v>
      </c>
      <c r="W156" s="4">
        <v>243</v>
      </c>
      <c r="X156" s="5" t="s">
        <v>122</v>
      </c>
    </row>
    <row r="157" spans="1:24">
      <c r="A157" s="8">
        <v>123</v>
      </c>
      <c r="B157" s="4">
        <v>6</v>
      </c>
      <c r="C157" s="4">
        <f t="shared" si="20"/>
        <v>156</v>
      </c>
      <c r="D157" s="4" t="str">
        <f t="shared" si="17"/>
        <v>123:6|156</v>
      </c>
      <c r="E157" s="4" t="s">
        <v>954</v>
      </c>
      <c r="F157" s="4" t="s">
        <v>464</v>
      </c>
      <c r="H157" s="4" t="s">
        <v>464</v>
      </c>
      <c r="I157" s="4" t="str">
        <f t="shared" si="18"/>
        <v>123</v>
      </c>
      <c r="J157" s="4" t="s">
        <v>675</v>
      </c>
      <c r="L157" s="4" t="s">
        <v>955</v>
      </c>
      <c r="M157" s="4" t="str">
        <f t="shared" si="19"/>
        <v>Vector and Magitek</v>
      </c>
      <c r="N157" s="4" t="str">
        <f t="shared" si="16"/>
        <v>271</v>
      </c>
      <c r="S157" s="4" t="s">
        <v>956</v>
      </c>
      <c r="T157" s="4">
        <f t="shared" si="21"/>
        <v>3</v>
      </c>
      <c r="U157" s="4" t="str">
        <f t="shared" si="22"/>
        <v>f4</v>
      </c>
      <c r="V157" s="4">
        <f t="shared" si="23"/>
        <v>244</v>
      </c>
      <c r="W157" s="4">
        <v>244</v>
      </c>
      <c r="X157" s="5" t="s">
        <v>123</v>
      </c>
    </row>
    <row r="158" spans="1:24">
      <c r="A158" s="8">
        <v>123</v>
      </c>
      <c r="B158" s="4">
        <v>9</v>
      </c>
      <c r="C158" s="4">
        <f t="shared" si="20"/>
        <v>157</v>
      </c>
      <c r="D158" s="4" t="str">
        <f t="shared" si="17"/>
        <v>123:9|157</v>
      </c>
      <c r="E158" s="4" t="s">
        <v>957</v>
      </c>
      <c r="F158" s="4" t="s">
        <v>464</v>
      </c>
      <c r="H158" s="4" t="s">
        <v>464</v>
      </c>
      <c r="I158" s="4" t="str">
        <f t="shared" si="18"/>
        <v>123</v>
      </c>
      <c r="J158" s="4" t="s">
        <v>675</v>
      </c>
      <c r="L158" s="4" t="s">
        <v>958</v>
      </c>
      <c r="M158" s="4" t="str">
        <f t="shared" si="19"/>
        <v>Vector and Magitek</v>
      </c>
      <c r="N158" s="4" t="str">
        <f t="shared" si="16"/>
        <v>273</v>
      </c>
      <c r="S158" s="4" t="s">
        <v>959</v>
      </c>
      <c r="T158" s="4">
        <f t="shared" si="21"/>
        <v>3</v>
      </c>
      <c r="U158" s="4" t="str">
        <f t="shared" si="22"/>
        <v>fa</v>
      </c>
      <c r="V158" s="4">
        <f t="shared" si="23"/>
        <v>250</v>
      </c>
      <c r="W158" s="4">
        <v>250</v>
      </c>
      <c r="X158" s="5" t="s">
        <v>124</v>
      </c>
    </row>
    <row r="159" spans="1:24">
      <c r="A159" s="8">
        <v>124</v>
      </c>
      <c r="B159" s="4">
        <v>0</v>
      </c>
      <c r="C159" s="4">
        <f t="shared" si="20"/>
        <v>158</v>
      </c>
      <c r="D159" s="4" t="str">
        <f t="shared" si="17"/>
        <v>124:0|158</v>
      </c>
      <c r="E159" s="4" t="s">
        <v>960</v>
      </c>
      <c r="F159" s="4" t="s">
        <v>464</v>
      </c>
      <c r="H159" s="4" t="s">
        <v>464</v>
      </c>
      <c r="I159" s="4" t="str">
        <f t="shared" si="18"/>
        <v>124</v>
      </c>
      <c r="J159" s="4" t="s">
        <v>679</v>
      </c>
      <c r="L159" s="4" t="s">
        <v>961</v>
      </c>
      <c r="M159" s="4" t="str">
        <f t="shared" si="19"/>
        <v>Vector and Magitek</v>
      </c>
      <c r="N159" s="4" t="str">
        <f t="shared" si="16"/>
        <v>274</v>
      </c>
      <c r="S159" s="4" t="s">
        <v>962</v>
      </c>
      <c r="T159" s="4">
        <f t="shared" si="21"/>
        <v>3</v>
      </c>
      <c r="U159" s="4" t="str">
        <f t="shared" si="22"/>
        <v>fc</v>
      </c>
      <c r="V159" s="4">
        <f t="shared" si="23"/>
        <v>252</v>
      </c>
      <c r="W159" s="4">
        <v>252</v>
      </c>
      <c r="X159" s="5" t="s">
        <v>455</v>
      </c>
    </row>
    <row r="160" spans="1:24">
      <c r="A160" s="8">
        <v>125</v>
      </c>
      <c r="B160" s="4">
        <v>0</v>
      </c>
      <c r="C160" s="4">
        <f t="shared" si="20"/>
        <v>159</v>
      </c>
      <c r="D160" s="4" t="str">
        <f t="shared" si="17"/>
        <v>125:0|159</v>
      </c>
      <c r="E160" s="4" t="s">
        <v>963</v>
      </c>
      <c r="F160" s="4" t="s">
        <v>469</v>
      </c>
      <c r="H160" s="4" t="s">
        <v>469</v>
      </c>
      <c r="I160" s="4" t="str">
        <f t="shared" si="18"/>
        <v>125</v>
      </c>
      <c r="J160" s="4" t="s">
        <v>682</v>
      </c>
      <c r="L160" s="4" t="s">
        <v>964</v>
      </c>
      <c r="M160" s="4" t="str">
        <f t="shared" si="19"/>
        <v>Zone Eater</v>
      </c>
      <c r="N160" s="4" t="str">
        <f t="shared" si="16"/>
        <v>276</v>
      </c>
      <c r="S160" s="4" t="s">
        <v>965</v>
      </c>
      <c r="T160" s="4">
        <f t="shared" si="21"/>
        <v>3</v>
      </c>
      <c r="U160" s="4" t="str">
        <f t="shared" si="22"/>
        <v>fd</v>
      </c>
      <c r="V160" s="4">
        <f t="shared" si="23"/>
        <v>253</v>
      </c>
      <c r="W160" s="4">
        <v>253</v>
      </c>
      <c r="X160" s="5" t="s">
        <v>125</v>
      </c>
    </row>
    <row r="161" spans="1:24">
      <c r="A161" s="8">
        <v>125</v>
      </c>
      <c r="B161" s="4">
        <v>1</v>
      </c>
      <c r="C161" s="4">
        <f t="shared" si="20"/>
        <v>160</v>
      </c>
      <c r="D161" s="4" t="str">
        <f t="shared" si="17"/>
        <v>125:1|160</v>
      </c>
      <c r="E161" s="4" t="s">
        <v>966</v>
      </c>
      <c r="F161" s="4" t="s">
        <v>469</v>
      </c>
      <c r="H161" s="4" t="s">
        <v>469</v>
      </c>
      <c r="I161" s="4" t="str">
        <f t="shared" si="18"/>
        <v>125</v>
      </c>
      <c r="J161" s="4" t="s">
        <v>682</v>
      </c>
      <c r="L161" s="4" t="s">
        <v>967</v>
      </c>
      <c r="M161" s="4" t="str">
        <f t="shared" si="19"/>
        <v>Zone Eater</v>
      </c>
      <c r="N161" s="4" t="str">
        <f t="shared" si="16"/>
        <v>277</v>
      </c>
      <c r="S161" s="4" t="s">
        <v>968</v>
      </c>
      <c r="T161" s="4">
        <f t="shared" si="21"/>
        <v>4</v>
      </c>
      <c r="U161" s="4" t="str">
        <f t="shared" si="22"/>
        <v>106</v>
      </c>
      <c r="V161" s="4">
        <f t="shared" si="23"/>
        <v>262</v>
      </c>
      <c r="W161" s="4">
        <v>262</v>
      </c>
      <c r="X161" s="5" t="s">
        <v>126</v>
      </c>
    </row>
    <row r="162" spans="1:24">
      <c r="A162" s="8">
        <v>125</v>
      </c>
      <c r="B162" s="4" t="s">
        <v>471</v>
      </c>
      <c r="C162" s="4">
        <f t="shared" si="20"/>
        <v>161</v>
      </c>
      <c r="D162" s="4" t="str">
        <f t="shared" si="17"/>
        <v>125:2,3|161</v>
      </c>
      <c r="E162" s="4" t="s">
        <v>969</v>
      </c>
      <c r="F162" s="4" t="s">
        <v>469</v>
      </c>
      <c r="H162" s="4" t="s">
        <v>469</v>
      </c>
      <c r="I162" s="4" t="str">
        <f t="shared" si="18"/>
        <v>125</v>
      </c>
      <c r="J162" s="4" t="s">
        <v>682</v>
      </c>
      <c r="L162" s="4" t="s">
        <v>970</v>
      </c>
      <c r="M162" s="4" t="str">
        <f t="shared" si="19"/>
        <v>Zone Eater</v>
      </c>
      <c r="N162" s="4" t="str">
        <f t="shared" si="16"/>
        <v>278</v>
      </c>
      <c r="S162" s="4" t="s">
        <v>971</v>
      </c>
      <c r="T162" s="4">
        <f t="shared" si="21"/>
        <v>4</v>
      </c>
      <c r="U162" s="4" t="str">
        <f t="shared" si="22"/>
        <v>107</v>
      </c>
      <c r="V162" s="4">
        <f t="shared" si="23"/>
        <v>263</v>
      </c>
      <c r="W162" s="4">
        <v>263</v>
      </c>
      <c r="X162" s="5" t="s">
        <v>127</v>
      </c>
    </row>
    <row r="163" spans="1:24" ht="30">
      <c r="A163" s="8">
        <v>128</v>
      </c>
      <c r="B163" s="4">
        <v>0</v>
      </c>
      <c r="C163" s="4">
        <f t="shared" si="20"/>
        <v>162</v>
      </c>
      <c r="D163" s="4" t="str">
        <f t="shared" si="17"/>
        <v>128:0|162</v>
      </c>
      <c r="E163" s="4" t="s">
        <v>972</v>
      </c>
      <c r="F163" s="4" t="s">
        <v>474</v>
      </c>
      <c r="H163" s="4" t="s">
        <v>474</v>
      </c>
      <c r="I163" s="4" t="str">
        <f t="shared" si="18"/>
        <v>128</v>
      </c>
      <c r="J163" s="4" t="s">
        <v>687</v>
      </c>
      <c r="L163" s="4" t="s">
        <v>973</v>
      </c>
      <c r="M163" s="4" t="str">
        <f t="shared" si="19"/>
        <v>Zone Eater</v>
      </c>
      <c r="N163" s="4" t="str">
        <f t="shared" si="16"/>
        <v>279</v>
      </c>
      <c r="S163" s="4" t="s">
        <v>974</v>
      </c>
      <c r="T163" s="4">
        <f t="shared" si="21"/>
        <v>4</v>
      </c>
      <c r="U163" s="4" t="str">
        <f t="shared" si="22"/>
        <v>108</v>
      </c>
      <c r="V163" s="4">
        <f t="shared" si="23"/>
        <v>264</v>
      </c>
      <c r="W163" s="4">
        <v>264</v>
      </c>
      <c r="X163" s="5" t="s">
        <v>128</v>
      </c>
    </row>
    <row r="164" spans="1:24">
      <c r="A164" s="8">
        <v>131</v>
      </c>
      <c r="B164" s="4">
        <v>0</v>
      </c>
      <c r="C164" s="4">
        <f t="shared" si="20"/>
        <v>163</v>
      </c>
      <c r="D164" s="4" t="str">
        <f t="shared" si="17"/>
        <v>131:0|163</v>
      </c>
      <c r="E164" s="4" t="s">
        <v>975</v>
      </c>
      <c r="F164" s="4" t="s">
        <v>479</v>
      </c>
      <c r="H164" s="4" t="s">
        <v>479</v>
      </c>
      <c r="I164" s="4" t="str">
        <f t="shared" si="18"/>
        <v>131</v>
      </c>
      <c r="J164" s="4" t="s">
        <v>692</v>
      </c>
      <c r="L164" s="4" t="s">
        <v>976</v>
      </c>
      <c r="M164" s="4" t="str">
        <f t="shared" si="19"/>
        <v>Zone Eater</v>
      </c>
      <c r="N164" s="4" t="str">
        <f t="shared" si="16"/>
        <v>280</v>
      </c>
      <c r="S164" s="4" t="s">
        <v>977</v>
      </c>
      <c r="T164" s="4">
        <f t="shared" si="21"/>
        <v>4</v>
      </c>
      <c r="U164" s="4" t="str">
        <f t="shared" si="22"/>
        <v>10b</v>
      </c>
      <c r="V164" s="4">
        <f t="shared" si="23"/>
        <v>267</v>
      </c>
      <c r="W164" s="4">
        <v>267</v>
      </c>
      <c r="X164" s="5" t="s">
        <v>455</v>
      </c>
    </row>
    <row r="165" spans="1:24">
      <c r="A165" s="8">
        <v>132</v>
      </c>
      <c r="B165" s="4">
        <v>0</v>
      </c>
      <c r="C165" s="4">
        <f t="shared" si="20"/>
        <v>164</v>
      </c>
      <c r="D165" s="4" t="str">
        <f t="shared" si="17"/>
        <v>132:0|164</v>
      </c>
      <c r="E165" s="4" t="s">
        <v>978</v>
      </c>
      <c r="F165" s="4" t="s">
        <v>484</v>
      </c>
      <c r="H165" s="4" t="s">
        <v>484</v>
      </c>
      <c r="I165" s="4" t="str">
        <f t="shared" si="18"/>
        <v>132</v>
      </c>
      <c r="J165" s="4" t="s">
        <v>694</v>
      </c>
      <c r="L165" s="4" t="s">
        <v>979</v>
      </c>
      <c r="M165" s="4" t="str">
        <f t="shared" si="19"/>
        <v>Umaro Cave</v>
      </c>
      <c r="N165" s="4" t="str">
        <f t="shared" si="16"/>
        <v>281</v>
      </c>
      <c r="S165" s="4" t="s">
        <v>980</v>
      </c>
      <c r="T165" s="4">
        <f t="shared" si="21"/>
        <v>4</v>
      </c>
      <c r="U165" s="4" t="str">
        <f t="shared" si="22"/>
        <v>10d</v>
      </c>
      <c r="V165" s="4">
        <f t="shared" si="23"/>
        <v>269</v>
      </c>
      <c r="W165" s="4">
        <v>269</v>
      </c>
      <c r="X165" s="5" t="s">
        <v>455</v>
      </c>
    </row>
    <row r="166" spans="1:24">
      <c r="A166" s="8">
        <v>133</v>
      </c>
      <c r="B166" s="4" t="s">
        <v>335</v>
      </c>
      <c r="C166" s="4">
        <f t="shared" si="20"/>
        <v>165</v>
      </c>
      <c r="D166" s="4" t="str">
        <f t="shared" si="17"/>
        <v>133:0,1|165</v>
      </c>
      <c r="E166" s="4" t="s">
        <v>981</v>
      </c>
      <c r="F166" s="4" t="s">
        <v>484</v>
      </c>
      <c r="H166" s="4" t="s">
        <v>484</v>
      </c>
      <c r="I166" s="4" t="str">
        <f t="shared" si="18"/>
        <v>133</v>
      </c>
      <c r="J166" s="4" t="s">
        <v>700</v>
      </c>
      <c r="L166" s="4" t="s">
        <v>982</v>
      </c>
      <c r="M166" s="4" t="str">
        <f t="shared" si="19"/>
        <v>Umaro Cave</v>
      </c>
      <c r="N166" s="4" t="str">
        <f t="shared" si="16"/>
        <v>282</v>
      </c>
      <c r="S166" s="4" t="s">
        <v>983</v>
      </c>
      <c r="T166" s="4">
        <f t="shared" si="21"/>
        <v>4</v>
      </c>
      <c r="U166" s="4" t="str">
        <f t="shared" si="22"/>
        <v>10e</v>
      </c>
      <c r="V166" s="4">
        <f t="shared" si="23"/>
        <v>270</v>
      </c>
      <c r="W166" s="4">
        <v>270</v>
      </c>
      <c r="X166" s="5" t="s">
        <v>455</v>
      </c>
    </row>
    <row r="167" spans="1:24">
      <c r="A167" s="8">
        <v>134</v>
      </c>
      <c r="B167" s="4" t="s">
        <v>756</v>
      </c>
      <c r="C167" s="4">
        <f t="shared" si="20"/>
        <v>166</v>
      </c>
      <c r="D167" s="4" t="str">
        <f t="shared" si="17"/>
        <v>134:0,1,2|166</v>
      </c>
      <c r="E167" s="4" t="s">
        <v>984</v>
      </c>
      <c r="F167" s="4" t="s">
        <v>484</v>
      </c>
      <c r="H167" s="4" t="s">
        <v>484</v>
      </c>
      <c r="I167" s="4" t="str">
        <f t="shared" si="18"/>
        <v>134</v>
      </c>
      <c r="J167" s="4" t="s">
        <v>703</v>
      </c>
      <c r="L167" s="4" t="s">
        <v>985</v>
      </c>
      <c r="M167" s="4" t="str">
        <f t="shared" si="19"/>
        <v>Maranda</v>
      </c>
      <c r="N167" s="4" t="str">
        <f t="shared" si="16"/>
        <v>284</v>
      </c>
      <c r="S167" s="4" t="s">
        <v>986</v>
      </c>
      <c r="T167" s="4">
        <f t="shared" si="21"/>
        <v>4</v>
      </c>
      <c r="U167" s="4" t="str">
        <f t="shared" si="22"/>
        <v>10f</v>
      </c>
      <c r="V167" s="4">
        <f t="shared" si="23"/>
        <v>271</v>
      </c>
      <c r="W167" s="4">
        <v>271</v>
      </c>
      <c r="X167" s="5" t="s">
        <v>455</v>
      </c>
    </row>
    <row r="168" spans="1:24">
      <c r="A168" s="8">
        <v>135</v>
      </c>
      <c r="B168" s="4" t="s">
        <v>335</v>
      </c>
      <c r="C168" s="4">
        <f t="shared" si="20"/>
        <v>167</v>
      </c>
      <c r="D168" s="4" t="str">
        <f t="shared" si="17"/>
        <v>135:0,1|167</v>
      </c>
      <c r="E168" s="4" t="s">
        <v>987</v>
      </c>
      <c r="F168" s="4" t="s">
        <v>484</v>
      </c>
      <c r="H168" s="4" t="s">
        <v>484</v>
      </c>
      <c r="I168" s="4" t="str">
        <f t="shared" si="18"/>
        <v>135</v>
      </c>
      <c r="J168" s="4" t="s">
        <v>707</v>
      </c>
      <c r="L168" s="4" t="s">
        <v>988</v>
      </c>
      <c r="M168" s="4" t="str">
        <f t="shared" si="19"/>
        <v>Doma</v>
      </c>
      <c r="N168" s="4" t="str">
        <f t="shared" si="16"/>
        <v>285</v>
      </c>
      <c r="S168" s="4">
        <v>111</v>
      </c>
      <c r="T168" s="4" t="e">
        <f t="shared" si="21"/>
        <v>#VALUE!</v>
      </c>
      <c r="U168" s="4" t="str">
        <f t="shared" si="22"/>
        <v>111</v>
      </c>
      <c r="V168" s="4">
        <f t="shared" si="23"/>
        <v>273</v>
      </c>
      <c r="W168" s="4">
        <v>273</v>
      </c>
      <c r="X168" s="5" t="e">
        <v>#VALUE!</v>
      </c>
    </row>
    <row r="169" spans="1:24">
      <c r="A169" s="8">
        <v>141</v>
      </c>
      <c r="B169" s="4" t="s">
        <v>591</v>
      </c>
      <c r="C169" s="4">
        <f t="shared" si="20"/>
        <v>168</v>
      </c>
      <c r="D169" s="4" t="str">
        <f t="shared" si="17"/>
        <v>141:0,1,2,3|168</v>
      </c>
      <c r="E169" s="4" t="s">
        <v>989</v>
      </c>
      <c r="F169" s="4" t="s">
        <v>76</v>
      </c>
      <c r="H169" s="4" t="s">
        <v>76</v>
      </c>
      <c r="I169" s="4" t="str">
        <f t="shared" si="18"/>
        <v>141</v>
      </c>
      <c r="J169" s="4" t="s">
        <v>710</v>
      </c>
      <c r="L169" s="4" t="s">
        <v>990</v>
      </c>
      <c r="M169" s="4" t="str">
        <f t="shared" si="19"/>
        <v>Kefka's Tower</v>
      </c>
      <c r="N169" s="4" t="str">
        <f t="shared" si="16"/>
        <v>287</v>
      </c>
      <c r="S169" s="4" t="s">
        <v>991</v>
      </c>
      <c r="T169" s="4">
        <f t="shared" si="21"/>
        <v>4</v>
      </c>
      <c r="U169" s="4" t="str">
        <f t="shared" si="22"/>
        <v>112</v>
      </c>
      <c r="V169" s="4">
        <f t="shared" si="23"/>
        <v>274</v>
      </c>
      <c r="W169" s="4">
        <v>274</v>
      </c>
      <c r="X169" s="5" t="s">
        <v>129</v>
      </c>
    </row>
    <row r="170" spans="1:24">
      <c r="A170" s="8">
        <v>142</v>
      </c>
      <c r="B170" s="4" t="s">
        <v>756</v>
      </c>
      <c r="C170" s="4">
        <f t="shared" si="20"/>
        <v>169</v>
      </c>
      <c r="D170" s="4" t="str">
        <f t="shared" si="17"/>
        <v>142:0,1,2|169</v>
      </c>
      <c r="E170" s="4" t="s">
        <v>992</v>
      </c>
      <c r="F170" s="4" t="s">
        <v>76</v>
      </c>
      <c r="H170" s="4" t="s">
        <v>76</v>
      </c>
      <c r="I170" s="4" t="str">
        <f t="shared" si="18"/>
        <v>142</v>
      </c>
      <c r="J170" s="4" t="s">
        <v>714</v>
      </c>
      <c r="L170" s="4" t="s">
        <v>993</v>
      </c>
      <c r="M170" s="4" t="str">
        <f t="shared" si="19"/>
        <v>Maranda</v>
      </c>
      <c r="N170" s="4" t="str">
        <f t="shared" si="16"/>
        <v>288</v>
      </c>
      <c r="S170" s="4" t="s">
        <v>994</v>
      </c>
      <c r="T170" s="4">
        <f t="shared" si="21"/>
        <v>4</v>
      </c>
      <c r="U170" s="4" t="str">
        <f t="shared" si="22"/>
        <v>114</v>
      </c>
      <c r="V170" s="4">
        <f t="shared" si="23"/>
        <v>276</v>
      </c>
      <c r="W170" s="4">
        <v>276</v>
      </c>
      <c r="X170" s="5" t="s">
        <v>130</v>
      </c>
    </row>
    <row r="171" spans="1:24">
      <c r="A171" s="8">
        <v>143</v>
      </c>
      <c r="B171" s="4" t="s">
        <v>995</v>
      </c>
      <c r="C171" s="4">
        <f t="shared" si="20"/>
        <v>170</v>
      </c>
      <c r="D171" s="4" t="str">
        <f t="shared" si="17"/>
        <v>143:0,2,3,4,5,6|170</v>
      </c>
      <c r="E171" s="4" t="s">
        <v>996</v>
      </c>
      <c r="F171" s="4" t="s">
        <v>492</v>
      </c>
      <c r="H171" s="4" t="s">
        <v>492</v>
      </c>
      <c r="I171" s="4" t="str">
        <f t="shared" si="18"/>
        <v>143</v>
      </c>
      <c r="J171" s="4" t="s">
        <v>718</v>
      </c>
      <c r="L171" s="4" t="s">
        <v>997</v>
      </c>
      <c r="M171" s="4" t="str">
        <f t="shared" si="19"/>
        <v>Maranda</v>
      </c>
      <c r="N171" s="4" t="str">
        <f t="shared" si="16"/>
        <v>289</v>
      </c>
      <c r="S171" s="4">
        <v>115</v>
      </c>
      <c r="T171" s="4" t="e">
        <f t="shared" si="21"/>
        <v>#VALUE!</v>
      </c>
      <c r="U171" s="4" t="str">
        <f t="shared" si="22"/>
        <v>115</v>
      </c>
      <c r="V171" s="4">
        <f t="shared" si="23"/>
        <v>277</v>
      </c>
      <c r="W171" s="4">
        <v>277</v>
      </c>
      <c r="X171" s="5" t="e">
        <v>#VALUE!</v>
      </c>
    </row>
    <row r="172" spans="1:24">
      <c r="A172" s="8">
        <v>144</v>
      </c>
      <c r="B172" s="4" t="s">
        <v>591</v>
      </c>
      <c r="C172" s="4">
        <f t="shared" si="20"/>
        <v>171</v>
      </c>
      <c r="D172" s="4" t="str">
        <f t="shared" si="17"/>
        <v>144:0,1,2,3|171</v>
      </c>
      <c r="E172" s="4" t="s">
        <v>998</v>
      </c>
      <c r="F172" s="4" t="s">
        <v>492</v>
      </c>
      <c r="H172" s="4" t="s">
        <v>492</v>
      </c>
      <c r="I172" s="4" t="str">
        <f t="shared" si="18"/>
        <v>144</v>
      </c>
      <c r="J172" s="4" t="s">
        <v>723</v>
      </c>
      <c r="L172" s="4" t="s">
        <v>999</v>
      </c>
      <c r="M172" s="4" t="str">
        <f t="shared" si="19"/>
        <v>Maranda</v>
      </c>
      <c r="N172" s="4" t="str">
        <f t="shared" si="16"/>
        <v>290</v>
      </c>
      <c r="S172" s="4" t="s">
        <v>1000</v>
      </c>
      <c r="T172" s="4">
        <f t="shared" si="21"/>
        <v>4</v>
      </c>
      <c r="U172" s="4" t="str">
        <f t="shared" si="22"/>
        <v>116</v>
      </c>
      <c r="V172" s="4">
        <f t="shared" si="23"/>
        <v>278</v>
      </c>
      <c r="W172" s="4">
        <v>278</v>
      </c>
      <c r="X172" s="5" t="s">
        <v>131</v>
      </c>
    </row>
    <row r="173" spans="1:24">
      <c r="A173" s="8">
        <v>146</v>
      </c>
      <c r="B173" s="4">
        <v>0</v>
      </c>
      <c r="C173" s="4">
        <f t="shared" si="20"/>
        <v>172</v>
      </c>
      <c r="D173" s="4" t="str">
        <f t="shared" si="17"/>
        <v>146:0|172</v>
      </c>
      <c r="E173" s="4" t="s">
        <v>1001</v>
      </c>
      <c r="F173" s="4" t="s">
        <v>76</v>
      </c>
      <c r="H173" s="4" t="s">
        <v>76</v>
      </c>
      <c r="I173" s="4" t="str">
        <f t="shared" si="18"/>
        <v>146</v>
      </c>
      <c r="J173" s="4" t="s">
        <v>727</v>
      </c>
      <c r="L173" s="4" t="s">
        <v>1002</v>
      </c>
      <c r="M173" s="4" t="str">
        <f t="shared" si="19"/>
        <v>Kefka's Tower</v>
      </c>
      <c r="N173" s="4" t="str">
        <f t="shared" si="16"/>
        <v>291</v>
      </c>
      <c r="S173" s="4">
        <v>117</v>
      </c>
      <c r="T173" s="4" t="e">
        <f t="shared" si="21"/>
        <v>#VALUE!</v>
      </c>
      <c r="U173" s="4" t="str">
        <f t="shared" si="22"/>
        <v>117</v>
      </c>
      <c r="V173" s="4">
        <f t="shared" si="23"/>
        <v>279</v>
      </c>
      <c r="W173" s="4">
        <v>279</v>
      </c>
      <c r="X173" s="5" t="e">
        <v>#VALUE!</v>
      </c>
    </row>
    <row r="174" spans="1:24">
      <c r="A174" s="8">
        <v>147</v>
      </c>
      <c r="B174" s="4" t="s">
        <v>591</v>
      </c>
      <c r="C174" s="4">
        <f t="shared" si="20"/>
        <v>173</v>
      </c>
      <c r="D174" s="4" t="str">
        <f t="shared" si="17"/>
        <v>147:0,1,2,3|173</v>
      </c>
      <c r="E174" s="4" t="s">
        <v>1003</v>
      </c>
      <c r="F174" s="4" t="s">
        <v>76</v>
      </c>
      <c r="H174" s="4" t="s">
        <v>76</v>
      </c>
      <c r="I174" s="4" t="str">
        <f t="shared" si="18"/>
        <v>147</v>
      </c>
      <c r="J174" s="4" t="s">
        <v>731</v>
      </c>
      <c r="L174" s="4" t="s">
        <v>1004</v>
      </c>
      <c r="M174" s="4" t="str">
        <f t="shared" si="19"/>
        <v>Kefka's Tower</v>
      </c>
      <c r="N174" s="4" t="str">
        <f t="shared" si="16"/>
        <v>292</v>
      </c>
      <c r="S174" s="4">
        <v>118</v>
      </c>
      <c r="T174" s="4" t="e">
        <f t="shared" si="21"/>
        <v>#VALUE!</v>
      </c>
      <c r="U174" s="4" t="str">
        <f t="shared" si="22"/>
        <v>118</v>
      </c>
      <c r="V174" s="4">
        <f t="shared" si="23"/>
        <v>280</v>
      </c>
      <c r="W174" s="4">
        <v>280</v>
      </c>
      <c r="X174" s="5" t="e">
        <v>#VALUE!</v>
      </c>
    </row>
    <row r="175" spans="1:24">
      <c r="A175" s="8">
        <v>149</v>
      </c>
      <c r="B175" s="4" t="s">
        <v>335</v>
      </c>
      <c r="C175" s="4">
        <f t="shared" si="20"/>
        <v>174</v>
      </c>
      <c r="D175" s="4" t="str">
        <f t="shared" si="17"/>
        <v>149:0,1|174</v>
      </c>
      <c r="E175" s="4" t="s">
        <v>1005</v>
      </c>
      <c r="F175" s="4" t="s">
        <v>76</v>
      </c>
      <c r="H175" s="4" t="s">
        <v>76</v>
      </c>
      <c r="I175" s="4" t="str">
        <f t="shared" si="18"/>
        <v>149</v>
      </c>
      <c r="J175" s="4" t="s">
        <v>735</v>
      </c>
      <c r="L175" s="4" t="s">
        <v>1006</v>
      </c>
      <c r="M175" s="4" t="str">
        <f t="shared" si="19"/>
        <v>Kefka's Tower</v>
      </c>
      <c r="N175" s="4" t="str">
        <f t="shared" si="16"/>
        <v>293</v>
      </c>
      <c r="S175" s="4" t="s">
        <v>1007</v>
      </c>
      <c r="T175" s="4">
        <f t="shared" si="21"/>
        <v>4</v>
      </c>
      <c r="U175" s="4" t="str">
        <f t="shared" si="22"/>
        <v>119</v>
      </c>
      <c r="V175" s="4">
        <f t="shared" si="23"/>
        <v>281</v>
      </c>
      <c r="W175" s="4">
        <v>281</v>
      </c>
      <c r="X175" s="5" t="s">
        <v>132</v>
      </c>
    </row>
    <row r="176" spans="1:24">
      <c r="A176" s="8">
        <v>150</v>
      </c>
      <c r="B176" s="4">
        <v>0</v>
      </c>
      <c r="C176" s="4">
        <f t="shared" si="20"/>
        <v>175</v>
      </c>
      <c r="D176" s="4" t="str">
        <f t="shared" si="17"/>
        <v>150:0|175</v>
      </c>
      <c r="E176" s="4" t="s">
        <v>1008</v>
      </c>
      <c r="F176" s="4" t="s">
        <v>500</v>
      </c>
      <c r="H176" s="4" t="s">
        <v>500</v>
      </c>
      <c r="I176" s="4" t="str">
        <f t="shared" si="18"/>
        <v>150</v>
      </c>
      <c r="J176" s="4" t="s">
        <v>738</v>
      </c>
      <c r="L176" s="4" t="s">
        <v>1009</v>
      </c>
      <c r="M176" s="4" t="str">
        <f t="shared" si="19"/>
        <v>Kefka's Tower</v>
      </c>
      <c r="N176" s="4" t="str">
        <f t="shared" si="16"/>
        <v>294</v>
      </c>
      <c r="S176" s="4" t="s">
        <v>1010</v>
      </c>
      <c r="T176" s="4">
        <f t="shared" si="21"/>
        <v>4</v>
      </c>
      <c r="U176" s="4" t="str">
        <f t="shared" si="22"/>
        <v>11a</v>
      </c>
      <c r="V176" s="4">
        <f t="shared" si="23"/>
        <v>282</v>
      </c>
      <c r="W176" s="4">
        <v>282</v>
      </c>
      <c r="X176" s="5" t="s">
        <v>455</v>
      </c>
    </row>
    <row r="177" spans="1:24">
      <c r="A177" s="8">
        <v>152</v>
      </c>
      <c r="B177" s="4" t="s">
        <v>1011</v>
      </c>
      <c r="C177" s="4">
        <f t="shared" si="20"/>
        <v>176</v>
      </c>
      <c r="D177" s="4" t="str">
        <f t="shared" si="17"/>
        <v>152:0,1,2,3,4,5|176</v>
      </c>
      <c r="E177" s="4" t="s">
        <v>1012</v>
      </c>
      <c r="F177" s="4" t="s">
        <v>76</v>
      </c>
      <c r="H177" s="4" t="s">
        <v>76</v>
      </c>
      <c r="I177" s="4" t="str">
        <f t="shared" si="18"/>
        <v>152</v>
      </c>
      <c r="J177" s="4" t="s">
        <v>742</v>
      </c>
      <c r="L177" s="4" t="s">
        <v>1013</v>
      </c>
      <c r="M177" s="4" t="str">
        <f t="shared" si="19"/>
        <v>Kefka's Tower</v>
      </c>
      <c r="N177" s="4" t="str">
        <f t="shared" si="16"/>
        <v>295</v>
      </c>
      <c r="S177" s="4" t="s">
        <v>1014</v>
      </c>
      <c r="T177" s="4">
        <f t="shared" si="21"/>
        <v>4</v>
      </c>
      <c r="U177" s="4" t="str">
        <f t="shared" si="22"/>
        <v>11c</v>
      </c>
      <c r="V177" s="4">
        <f t="shared" si="23"/>
        <v>284</v>
      </c>
      <c r="W177" s="4">
        <v>284</v>
      </c>
      <c r="X177" s="5" t="s">
        <v>133</v>
      </c>
    </row>
    <row r="178" spans="1:24">
      <c r="A178" s="8">
        <v>153</v>
      </c>
      <c r="B178" s="4">
        <v>0</v>
      </c>
      <c r="C178" s="4">
        <f t="shared" si="20"/>
        <v>177</v>
      </c>
      <c r="D178" s="4" t="str">
        <f t="shared" si="17"/>
        <v>153:0|177</v>
      </c>
      <c r="E178" s="4" t="s">
        <v>1015</v>
      </c>
      <c r="F178" s="4" t="s">
        <v>76</v>
      </c>
      <c r="H178" s="4" t="s">
        <v>76</v>
      </c>
      <c r="I178" s="4" t="str">
        <f t="shared" si="18"/>
        <v>153</v>
      </c>
      <c r="J178" s="4" t="s">
        <v>746</v>
      </c>
      <c r="L178" s="4" t="s">
        <v>1016</v>
      </c>
      <c r="M178" s="4" t="str">
        <f t="shared" si="19"/>
        <v>Kefka's Tower</v>
      </c>
      <c r="N178" s="4" t="str">
        <f t="shared" si="16"/>
        <v>296</v>
      </c>
      <c r="S178" s="4" t="s">
        <v>1017</v>
      </c>
      <c r="T178" s="4">
        <f t="shared" si="21"/>
        <v>4</v>
      </c>
      <c r="U178" s="4" t="str">
        <f t="shared" si="22"/>
        <v>11d</v>
      </c>
      <c r="V178" s="4">
        <f t="shared" si="23"/>
        <v>285</v>
      </c>
      <c r="W178" s="4">
        <v>285</v>
      </c>
      <c r="X178" s="5" t="s">
        <v>1018</v>
      </c>
    </row>
    <row r="179" spans="1:24">
      <c r="A179" s="8">
        <v>154</v>
      </c>
      <c r="B179" s="4">
        <v>0</v>
      </c>
      <c r="C179" s="4">
        <f t="shared" si="20"/>
        <v>178</v>
      </c>
      <c r="D179" s="4" t="str">
        <f t="shared" si="17"/>
        <v>154:0|178</v>
      </c>
      <c r="E179" s="4" t="s">
        <v>1019</v>
      </c>
      <c r="F179" s="4" t="s">
        <v>500</v>
      </c>
      <c r="H179" s="4" t="s">
        <v>500</v>
      </c>
      <c r="I179" s="4" t="str">
        <f t="shared" si="18"/>
        <v>154</v>
      </c>
      <c r="J179" s="4" t="s">
        <v>749</v>
      </c>
      <c r="L179" s="4" t="s">
        <v>1020</v>
      </c>
      <c r="M179" s="4" t="str">
        <f t="shared" si="19"/>
        <v>Darill's Tomb</v>
      </c>
      <c r="N179" s="4" t="str">
        <f t="shared" si="16"/>
        <v>298</v>
      </c>
      <c r="S179" s="4" t="s">
        <v>1021</v>
      </c>
      <c r="T179" s="4">
        <f t="shared" si="21"/>
        <v>4</v>
      </c>
      <c r="U179" s="4" t="str">
        <f t="shared" si="22"/>
        <v>11f</v>
      </c>
      <c r="V179" s="4">
        <f t="shared" si="23"/>
        <v>287</v>
      </c>
      <c r="W179" s="4">
        <v>287</v>
      </c>
      <c r="X179" s="5" t="s">
        <v>134</v>
      </c>
    </row>
    <row r="180" spans="1:24">
      <c r="A180" s="8">
        <v>155</v>
      </c>
      <c r="B180" s="4" t="s">
        <v>335</v>
      </c>
      <c r="C180" s="4">
        <f t="shared" si="20"/>
        <v>179</v>
      </c>
      <c r="D180" s="4" t="str">
        <f t="shared" si="17"/>
        <v>155:0,1|179</v>
      </c>
      <c r="E180" s="4" t="s">
        <v>1022</v>
      </c>
      <c r="F180" s="4" t="s">
        <v>513</v>
      </c>
      <c r="H180" s="4" t="s">
        <v>513</v>
      </c>
      <c r="I180" s="4" t="str">
        <f t="shared" si="18"/>
        <v>155</v>
      </c>
      <c r="J180" s="4" t="s">
        <v>753</v>
      </c>
      <c r="L180" s="4" t="s">
        <v>1023</v>
      </c>
      <c r="M180" s="4" t="str">
        <f t="shared" si="19"/>
        <v>Darill's Tomb</v>
      </c>
      <c r="N180" s="4" t="str">
        <f t="shared" si="16"/>
        <v>299</v>
      </c>
      <c r="S180" s="4" t="s">
        <v>1024</v>
      </c>
      <c r="T180" s="4">
        <f t="shared" si="21"/>
        <v>4</v>
      </c>
      <c r="U180" s="4" t="str">
        <f t="shared" si="22"/>
        <v>120</v>
      </c>
      <c r="V180" s="4">
        <f t="shared" si="23"/>
        <v>288</v>
      </c>
      <c r="W180" s="4">
        <v>288</v>
      </c>
      <c r="X180" s="5" t="s">
        <v>135</v>
      </c>
    </row>
    <row r="181" spans="1:24">
      <c r="A181" s="8">
        <v>157</v>
      </c>
      <c r="B181" s="4" t="s">
        <v>1025</v>
      </c>
      <c r="C181" s="4">
        <f t="shared" si="20"/>
        <v>180</v>
      </c>
      <c r="D181" s="4" t="str">
        <f t="shared" si="17"/>
        <v>157:0,1,2,3,4,5,6|180</v>
      </c>
      <c r="E181" s="4" t="s">
        <v>1026</v>
      </c>
      <c r="F181" s="4" t="s">
        <v>518</v>
      </c>
      <c r="H181" s="4" t="s">
        <v>518</v>
      </c>
      <c r="I181" s="4" t="str">
        <f t="shared" si="18"/>
        <v>157</v>
      </c>
      <c r="J181" s="4" t="s">
        <v>758</v>
      </c>
      <c r="L181" s="4" t="s">
        <v>1027</v>
      </c>
      <c r="M181" s="4" t="str">
        <f t="shared" si="19"/>
        <v>Darill's Tomb</v>
      </c>
      <c r="N181" s="4" t="str">
        <f t="shared" si="16"/>
        <v>300</v>
      </c>
      <c r="S181" s="4" t="s">
        <v>1028</v>
      </c>
      <c r="T181" s="4">
        <f t="shared" si="21"/>
        <v>4</v>
      </c>
      <c r="U181" s="4" t="str">
        <f t="shared" si="22"/>
        <v>121</v>
      </c>
      <c r="V181" s="4">
        <f t="shared" si="23"/>
        <v>289</v>
      </c>
      <c r="W181" s="4">
        <v>289</v>
      </c>
      <c r="X181" s="5" t="s">
        <v>136</v>
      </c>
    </row>
    <row r="182" spans="1:24">
      <c r="A182" s="8">
        <v>158</v>
      </c>
      <c r="B182" s="4" t="s">
        <v>756</v>
      </c>
      <c r="C182" s="4">
        <f t="shared" si="20"/>
        <v>181</v>
      </c>
      <c r="D182" s="4" t="str">
        <f t="shared" si="17"/>
        <v>158:0,1,2|181</v>
      </c>
      <c r="E182" s="4" t="s">
        <v>1029</v>
      </c>
      <c r="F182" s="4" t="s">
        <v>500</v>
      </c>
      <c r="H182" s="4" t="s">
        <v>500</v>
      </c>
      <c r="I182" s="4" t="str">
        <f t="shared" si="18"/>
        <v>158</v>
      </c>
      <c r="J182" s="4" t="s">
        <v>763</v>
      </c>
      <c r="L182" s="4" t="s">
        <v>1030</v>
      </c>
      <c r="M182" s="4" t="str">
        <f t="shared" si="19"/>
        <v>Kefka's Tower</v>
      </c>
      <c r="N182" s="4" t="str">
        <f t="shared" si="16"/>
        <v>303</v>
      </c>
      <c r="S182" s="4" t="s">
        <v>1031</v>
      </c>
      <c r="T182" s="4">
        <f t="shared" si="21"/>
        <v>4</v>
      </c>
      <c r="U182" s="4" t="str">
        <f t="shared" si="22"/>
        <v>122</v>
      </c>
      <c r="V182" s="4">
        <f t="shared" si="23"/>
        <v>290</v>
      </c>
      <c r="W182" s="4">
        <v>290</v>
      </c>
      <c r="X182" s="5" t="s">
        <v>137</v>
      </c>
    </row>
    <row r="183" spans="1:24">
      <c r="A183" s="8">
        <v>160</v>
      </c>
      <c r="B183" s="4">
        <v>0</v>
      </c>
      <c r="C183" s="4">
        <f t="shared" si="20"/>
        <v>182</v>
      </c>
      <c r="D183" s="4" t="str">
        <f t="shared" si="17"/>
        <v>160:0|182</v>
      </c>
      <c r="E183" s="4" t="s">
        <v>1032</v>
      </c>
      <c r="F183" s="4" t="s">
        <v>518</v>
      </c>
      <c r="H183" s="4" t="s">
        <v>518</v>
      </c>
      <c r="I183" s="4" t="str">
        <f t="shared" si="18"/>
        <v>160</v>
      </c>
      <c r="J183" s="4" t="s">
        <v>767</v>
      </c>
      <c r="L183" s="4" t="s">
        <v>1033</v>
      </c>
      <c r="M183" s="4" t="str">
        <f t="shared" si="19"/>
        <v>Kefka's Tower</v>
      </c>
      <c r="N183" s="4" t="str">
        <f t="shared" si="16"/>
        <v>304</v>
      </c>
      <c r="S183" s="4">
        <v>123</v>
      </c>
      <c r="T183" s="4" t="e">
        <f t="shared" si="21"/>
        <v>#VALUE!</v>
      </c>
      <c r="U183" s="4" t="str">
        <f t="shared" si="22"/>
        <v>123</v>
      </c>
      <c r="V183" s="4">
        <f t="shared" si="23"/>
        <v>291</v>
      </c>
      <c r="W183" s="4">
        <v>291</v>
      </c>
      <c r="X183" s="5" t="e">
        <v>#VALUE!</v>
      </c>
    </row>
    <row r="184" spans="1:24">
      <c r="A184" s="8">
        <v>161</v>
      </c>
      <c r="B184" s="4" t="s">
        <v>335</v>
      </c>
      <c r="C184" s="4">
        <f t="shared" si="20"/>
        <v>183</v>
      </c>
      <c r="D184" s="4" t="str">
        <f t="shared" si="17"/>
        <v>161:0,1|183</v>
      </c>
      <c r="E184" s="4" t="s">
        <v>1034</v>
      </c>
      <c r="F184" s="4" t="s">
        <v>518</v>
      </c>
      <c r="H184" s="4" t="s">
        <v>518</v>
      </c>
      <c r="I184" s="4" t="str">
        <f t="shared" si="18"/>
        <v>161</v>
      </c>
      <c r="J184" s="4" t="s">
        <v>770</v>
      </c>
      <c r="L184" s="4" t="s">
        <v>1035</v>
      </c>
      <c r="M184" s="4" t="str">
        <f t="shared" si="19"/>
        <v>Tzen WoR</v>
      </c>
      <c r="N184" s="4" t="str">
        <f t="shared" si="16"/>
        <v>305</v>
      </c>
      <c r="S184" s="4">
        <v>124</v>
      </c>
      <c r="T184" s="4" t="e">
        <f t="shared" si="21"/>
        <v>#VALUE!</v>
      </c>
      <c r="U184" s="4" t="str">
        <f t="shared" si="22"/>
        <v>124</v>
      </c>
      <c r="V184" s="4">
        <f t="shared" si="23"/>
        <v>292</v>
      </c>
      <c r="W184" s="4">
        <v>292</v>
      </c>
      <c r="X184" s="5" t="e">
        <v>#VALUE!</v>
      </c>
    </row>
    <row r="185" spans="1:24">
      <c r="A185" s="8">
        <v>163</v>
      </c>
      <c r="B185" s="4">
        <v>0</v>
      </c>
      <c r="C185" s="4">
        <f t="shared" si="20"/>
        <v>184</v>
      </c>
      <c r="D185" s="4" t="str">
        <f t="shared" si="17"/>
        <v>163:0|184</v>
      </c>
      <c r="E185" s="4" t="s">
        <v>1036</v>
      </c>
      <c r="F185" s="4" t="s">
        <v>518</v>
      </c>
      <c r="H185" s="4" t="s">
        <v>518</v>
      </c>
      <c r="I185" s="4" t="str">
        <f t="shared" si="18"/>
        <v>163</v>
      </c>
      <c r="J185" s="4" t="s">
        <v>773</v>
      </c>
      <c r="L185" s="4" t="s">
        <v>1037</v>
      </c>
      <c r="M185" s="4" t="str">
        <f t="shared" si="19"/>
        <v>Tzen WoB</v>
      </c>
      <c r="N185" s="4" t="str">
        <f t="shared" si="16"/>
        <v>306</v>
      </c>
      <c r="S185" s="4" t="s">
        <v>1038</v>
      </c>
      <c r="T185" s="4">
        <f t="shared" si="21"/>
        <v>4</v>
      </c>
      <c r="U185" s="4" t="str">
        <f t="shared" si="22"/>
        <v>125</v>
      </c>
      <c r="V185" s="4">
        <f t="shared" si="23"/>
        <v>293</v>
      </c>
      <c r="W185" s="4">
        <v>293</v>
      </c>
      <c r="X185" s="5" t="s">
        <v>134</v>
      </c>
    </row>
    <row r="186" spans="1:24">
      <c r="A186" s="8">
        <v>164</v>
      </c>
      <c r="B186" s="4">
        <v>0</v>
      </c>
      <c r="C186" s="4">
        <f t="shared" si="20"/>
        <v>185</v>
      </c>
      <c r="D186" s="4" t="str">
        <f t="shared" si="17"/>
        <v>164:0|185</v>
      </c>
      <c r="E186" s="4" t="s">
        <v>1039</v>
      </c>
      <c r="F186" s="4" t="s">
        <v>518</v>
      </c>
      <c r="H186" s="4" t="s">
        <v>518</v>
      </c>
      <c r="I186" s="4" t="str">
        <f t="shared" si="18"/>
        <v>164</v>
      </c>
      <c r="J186" s="4" t="s">
        <v>777</v>
      </c>
      <c r="L186" s="4" t="s">
        <v>1040</v>
      </c>
      <c r="M186" s="4" t="str">
        <f t="shared" si="19"/>
        <v>Tzen WoR</v>
      </c>
      <c r="N186" s="4" t="str">
        <f t="shared" si="16"/>
        <v>311</v>
      </c>
      <c r="S186" s="4" t="s">
        <v>1041</v>
      </c>
      <c r="T186" s="4">
        <f t="shared" si="21"/>
        <v>4</v>
      </c>
      <c r="U186" s="4" t="str">
        <f t="shared" si="22"/>
        <v>126</v>
      </c>
      <c r="V186" s="4">
        <f t="shared" si="23"/>
        <v>294</v>
      </c>
      <c r="W186" s="4">
        <v>294</v>
      </c>
      <c r="X186" s="5" t="s">
        <v>134</v>
      </c>
    </row>
    <row r="187" spans="1:24">
      <c r="A187" s="8">
        <v>165</v>
      </c>
      <c r="B187" s="4">
        <v>0</v>
      </c>
      <c r="C187" s="4">
        <f t="shared" si="20"/>
        <v>186</v>
      </c>
      <c r="D187" s="4" t="str">
        <f t="shared" si="17"/>
        <v>165:0|186</v>
      </c>
      <c r="E187" s="4" t="s">
        <v>1042</v>
      </c>
      <c r="F187" s="4" t="s">
        <v>518</v>
      </c>
      <c r="H187" s="4" t="s">
        <v>518</v>
      </c>
      <c r="I187" s="4" t="str">
        <f t="shared" si="18"/>
        <v>165</v>
      </c>
      <c r="J187" s="4" t="s">
        <v>780</v>
      </c>
      <c r="L187" s="4" t="s">
        <v>1043</v>
      </c>
      <c r="M187" s="4" t="str">
        <f t="shared" si="19"/>
        <v>Phoenix Cave</v>
      </c>
      <c r="N187" s="4" t="str">
        <f t="shared" si="16"/>
        <v>313</v>
      </c>
      <c r="S187" s="4" t="s">
        <v>1044</v>
      </c>
      <c r="T187" s="4">
        <f t="shared" si="21"/>
        <v>4</v>
      </c>
      <c r="U187" s="4" t="str">
        <f t="shared" si="22"/>
        <v>127</v>
      </c>
      <c r="V187" s="4">
        <f t="shared" si="23"/>
        <v>295</v>
      </c>
      <c r="W187" s="4">
        <v>295</v>
      </c>
      <c r="X187" s="5" t="s">
        <v>134</v>
      </c>
    </row>
    <row r="188" spans="1:24">
      <c r="A188" s="8">
        <v>167</v>
      </c>
      <c r="B188" s="4" t="s">
        <v>335</v>
      </c>
      <c r="C188" s="4">
        <f t="shared" si="20"/>
        <v>187</v>
      </c>
      <c r="D188" s="4" t="str">
        <f t="shared" si="17"/>
        <v>167:0,1|187</v>
      </c>
      <c r="E188" s="4" t="s">
        <v>530</v>
      </c>
      <c r="F188" s="4" t="s">
        <v>530</v>
      </c>
      <c r="H188" s="4" t="s">
        <v>530</v>
      </c>
      <c r="I188" s="4" t="str">
        <f t="shared" si="18"/>
        <v>167</v>
      </c>
      <c r="J188" s="4" t="s">
        <v>783</v>
      </c>
      <c r="L188" s="4" t="s">
        <v>1045</v>
      </c>
      <c r="M188" s="4" t="str">
        <f t="shared" si="19"/>
        <v>Phoenix Cave</v>
      </c>
      <c r="N188" s="4" t="str">
        <f t="shared" si="16"/>
        <v>315</v>
      </c>
      <c r="S188" s="4" t="s">
        <v>1046</v>
      </c>
      <c r="T188" s="4">
        <f t="shared" si="21"/>
        <v>4</v>
      </c>
      <c r="U188" s="4" t="str">
        <f t="shared" si="22"/>
        <v>128</v>
      </c>
      <c r="V188" s="4">
        <f t="shared" si="23"/>
        <v>296</v>
      </c>
      <c r="W188" s="4">
        <v>296</v>
      </c>
      <c r="X188" s="5" t="s">
        <v>134</v>
      </c>
    </row>
    <row r="189" spans="1:24">
      <c r="A189" s="8">
        <v>169</v>
      </c>
      <c r="B189" s="4" t="s">
        <v>335</v>
      </c>
      <c r="C189" s="4">
        <f t="shared" si="20"/>
        <v>188</v>
      </c>
      <c r="D189" s="4" t="str">
        <f t="shared" si="17"/>
        <v>169:0,1|188</v>
      </c>
      <c r="E189" s="4" t="s">
        <v>534</v>
      </c>
      <c r="F189" s="4" t="s">
        <v>534</v>
      </c>
      <c r="G189" s="4" t="s">
        <v>1047</v>
      </c>
      <c r="H189" s="4" t="s">
        <v>534</v>
      </c>
      <c r="I189" s="4" t="str">
        <f t="shared" si="18"/>
        <v>169</v>
      </c>
      <c r="J189" s="4" t="s">
        <v>786</v>
      </c>
      <c r="L189" s="4" t="s">
        <v>1048</v>
      </c>
      <c r="M189" s="4" t="str">
        <f t="shared" si="19"/>
        <v>Doma Dream Stooges Area</v>
      </c>
      <c r="N189" s="4" t="str">
        <f t="shared" si="16"/>
        <v>317</v>
      </c>
      <c r="S189" s="4" t="s">
        <v>1049</v>
      </c>
      <c r="T189" s="4">
        <f t="shared" si="21"/>
        <v>4</v>
      </c>
      <c r="U189" s="4" t="str">
        <f t="shared" si="22"/>
        <v>12a</v>
      </c>
      <c r="V189" s="4">
        <f t="shared" si="23"/>
        <v>298</v>
      </c>
      <c r="W189" s="4">
        <v>298</v>
      </c>
      <c r="X189" s="5" t="s">
        <v>138</v>
      </c>
    </row>
    <row r="190" spans="1:24">
      <c r="A190" s="8">
        <v>171</v>
      </c>
      <c r="B190" s="4">
        <v>0</v>
      </c>
      <c r="C190" s="4">
        <f t="shared" si="20"/>
        <v>189</v>
      </c>
      <c r="D190" s="4" t="str">
        <f t="shared" si="17"/>
        <v>171:0|189</v>
      </c>
      <c r="E190" s="4" t="s">
        <v>1050</v>
      </c>
      <c r="F190" s="4" t="s">
        <v>534</v>
      </c>
      <c r="H190" s="4" t="s">
        <v>534</v>
      </c>
      <c r="I190" s="4" t="str">
        <f t="shared" si="18"/>
        <v>171</v>
      </c>
      <c r="J190" s="4" t="s">
        <v>789</v>
      </c>
      <c r="L190" s="4" t="s">
        <v>1051</v>
      </c>
      <c r="M190" s="4" t="str">
        <f t="shared" si="19"/>
        <v>Phoenix Cave</v>
      </c>
      <c r="N190" s="4" t="str">
        <f t="shared" si="16"/>
        <v>318</v>
      </c>
      <c r="S190" s="4" t="s">
        <v>1052</v>
      </c>
      <c r="T190" s="4">
        <f t="shared" si="21"/>
        <v>4</v>
      </c>
      <c r="U190" s="4" t="str">
        <f t="shared" si="22"/>
        <v>12b</v>
      </c>
      <c r="V190" s="4">
        <f t="shared" si="23"/>
        <v>299</v>
      </c>
      <c r="W190" s="4">
        <v>299</v>
      </c>
      <c r="X190" s="5" t="s">
        <v>139</v>
      </c>
    </row>
    <row r="191" spans="1:24">
      <c r="A191" s="8">
        <v>172</v>
      </c>
      <c r="B191" s="4">
        <v>0</v>
      </c>
      <c r="C191" s="4">
        <f t="shared" si="20"/>
        <v>190</v>
      </c>
      <c r="D191" s="4" t="str">
        <f t="shared" si="17"/>
        <v>172:0|190</v>
      </c>
      <c r="E191" s="4" t="s">
        <v>1053</v>
      </c>
      <c r="F191" s="4" t="s">
        <v>534</v>
      </c>
      <c r="H191" s="4" t="s">
        <v>534</v>
      </c>
      <c r="I191" s="4" t="str">
        <f t="shared" si="18"/>
        <v>172</v>
      </c>
      <c r="J191" s="4" t="s">
        <v>793</v>
      </c>
      <c r="L191" s="4" t="s">
        <v>1054</v>
      </c>
      <c r="M191" s="4" t="str">
        <f t="shared" si="19"/>
        <v>Doma Dream Magitek Caves</v>
      </c>
      <c r="N191" s="4" t="str">
        <f t="shared" si="16"/>
        <v>319</v>
      </c>
      <c r="S191" s="4" t="s">
        <v>1055</v>
      </c>
      <c r="T191" s="4">
        <f t="shared" si="21"/>
        <v>4</v>
      </c>
      <c r="U191" s="4" t="str">
        <f t="shared" si="22"/>
        <v>12c</v>
      </c>
      <c r="V191" s="4">
        <f t="shared" si="23"/>
        <v>300</v>
      </c>
      <c r="W191" s="4">
        <v>300</v>
      </c>
      <c r="X191" s="5" t="s">
        <v>140</v>
      </c>
    </row>
    <row r="192" spans="1:24">
      <c r="A192" s="8">
        <v>175</v>
      </c>
      <c r="B192" s="4">
        <v>0</v>
      </c>
      <c r="C192" s="4">
        <f t="shared" si="20"/>
        <v>191</v>
      </c>
      <c r="D192" s="4" t="str">
        <f t="shared" si="17"/>
        <v>175:0|191</v>
      </c>
      <c r="E192" s="4" t="s">
        <v>1056</v>
      </c>
      <c r="G192" s="4" t="s">
        <v>594</v>
      </c>
      <c r="H192" s="4">
        <v>0</v>
      </c>
      <c r="I192" s="4" t="str">
        <f t="shared" si="18"/>
        <v>175</v>
      </c>
      <c r="J192" s="4" t="s">
        <v>797</v>
      </c>
      <c r="L192" s="4" t="s">
        <v>1057</v>
      </c>
      <c r="M192" s="4" t="str">
        <f t="shared" si="19"/>
        <v>Doma Dream Magitek Caves</v>
      </c>
      <c r="N192" s="4" t="str">
        <f t="shared" si="16"/>
        <v>320</v>
      </c>
      <c r="S192" s="4" t="s">
        <v>1058</v>
      </c>
      <c r="T192" s="4">
        <f t="shared" si="21"/>
        <v>4</v>
      </c>
      <c r="U192" s="4" t="str">
        <f t="shared" si="22"/>
        <v>12f</v>
      </c>
      <c r="V192" s="4">
        <f t="shared" si="23"/>
        <v>303</v>
      </c>
      <c r="W192" s="4">
        <v>303</v>
      </c>
      <c r="X192" s="5" t="s">
        <v>134</v>
      </c>
    </row>
    <row r="193" spans="1:24">
      <c r="A193" s="8">
        <v>175</v>
      </c>
      <c r="B193" s="4">
        <v>1</v>
      </c>
      <c r="C193" s="4">
        <f t="shared" si="20"/>
        <v>192</v>
      </c>
      <c r="D193" s="4" t="str">
        <f t="shared" si="17"/>
        <v>175:1|192</v>
      </c>
      <c r="E193" s="4" t="s">
        <v>1059</v>
      </c>
      <c r="F193" s="4" t="s">
        <v>20</v>
      </c>
      <c r="H193" s="4" t="s">
        <v>20</v>
      </c>
      <c r="I193" s="4" t="str">
        <f t="shared" si="18"/>
        <v>175</v>
      </c>
      <c r="J193" s="4" t="s">
        <v>801</v>
      </c>
      <c r="L193" s="4" t="s">
        <v>1060</v>
      </c>
      <c r="M193" s="4" t="str">
        <f t="shared" si="19"/>
        <v>Doma Dream Phantom Train</v>
      </c>
      <c r="N193" s="4" t="str">
        <f t="shared" si="16"/>
        <v>321</v>
      </c>
      <c r="S193" s="4">
        <v>130</v>
      </c>
      <c r="T193" s="4" t="e">
        <f t="shared" si="21"/>
        <v>#VALUE!</v>
      </c>
      <c r="U193" s="4" t="str">
        <f t="shared" si="22"/>
        <v>130</v>
      </c>
      <c r="V193" s="4">
        <f t="shared" si="23"/>
        <v>304</v>
      </c>
      <c r="W193" s="4">
        <v>304</v>
      </c>
      <c r="X193" s="5" t="e">
        <v>#VALUE!</v>
      </c>
    </row>
    <row r="194" spans="1:24">
      <c r="A194" s="8">
        <v>176</v>
      </c>
      <c r="B194" s="4" t="s">
        <v>756</v>
      </c>
      <c r="C194" s="4">
        <f t="shared" si="20"/>
        <v>193</v>
      </c>
      <c r="D194" s="4" t="str">
        <f t="shared" si="17"/>
        <v>176:0,1,2|193</v>
      </c>
      <c r="E194" s="4" t="s">
        <v>1061</v>
      </c>
      <c r="F194" s="4" t="s">
        <v>546</v>
      </c>
      <c r="H194" s="4" t="s">
        <v>546</v>
      </c>
      <c r="I194" s="4" t="str">
        <f t="shared" si="18"/>
        <v>176</v>
      </c>
      <c r="J194" s="4" t="s">
        <v>804</v>
      </c>
      <c r="L194" s="4" t="s">
        <v>1062</v>
      </c>
      <c r="M194" s="4" t="str">
        <f t="shared" si="19"/>
        <v>Doma Dream Phantom Train</v>
      </c>
      <c r="N194" s="4" t="str">
        <f t="shared" ref="N194:N252" si="24">MID(L194,FIND(":",L194,1)+1,LEN(L194))</f>
        <v>322</v>
      </c>
      <c r="S194" s="4" t="s">
        <v>1063</v>
      </c>
      <c r="T194" s="4">
        <f t="shared" si="21"/>
        <v>4</v>
      </c>
      <c r="U194" s="4" t="str">
        <f t="shared" si="22"/>
        <v>131</v>
      </c>
      <c r="V194" s="4">
        <f t="shared" si="23"/>
        <v>305</v>
      </c>
      <c r="W194" s="4">
        <v>305</v>
      </c>
      <c r="X194" s="5" t="s">
        <v>141</v>
      </c>
    </row>
    <row r="195" spans="1:24">
      <c r="A195" s="8">
        <v>177</v>
      </c>
      <c r="B195" s="4">
        <v>0</v>
      </c>
      <c r="C195" s="4">
        <f t="shared" si="20"/>
        <v>194</v>
      </c>
      <c r="D195" s="4" t="str">
        <f t="shared" ref="D195:D258" si="25">A195&amp;":"&amp;B195&amp;"|"&amp;C195</f>
        <v>177:0|194</v>
      </c>
      <c r="E195" s="4" t="s">
        <v>1064</v>
      </c>
      <c r="F195" s="4" t="s">
        <v>546</v>
      </c>
      <c r="H195" s="4" t="s">
        <v>546</v>
      </c>
      <c r="I195" s="4" t="str">
        <f t="shared" ref="I195:I258" si="26">MID(D195,1,FIND(":",D195,1)-1)</f>
        <v>177</v>
      </c>
      <c r="J195" s="4" t="s">
        <v>808</v>
      </c>
      <c r="L195" s="4" t="s">
        <v>1065</v>
      </c>
      <c r="M195" s="4" t="str">
        <f t="shared" ref="M195:M252" si="27">MID(L195,1,FIND(":",L195,1)-1)</f>
        <v>Albrook</v>
      </c>
      <c r="N195" s="4" t="str">
        <f t="shared" si="24"/>
        <v>323</v>
      </c>
      <c r="S195" s="4" t="s">
        <v>1066</v>
      </c>
      <c r="T195" s="4">
        <f t="shared" si="21"/>
        <v>4</v>
      </c>
      <c r="U195" s="4" t="str">
        <f t="shared" si="22"/>
        <v>132</v>
      </c>
      <c r="V195" s="4">
        <f t="shared" si="23"/>
        <v>306</v>
      </c>
      <c r="W195" s="4">
        <v>306</v>
      </c>
      <c r="X195" s="5" t="s">
        <v>142</v>
      </c>
    </row>
    <row r="196" spans="1:24">
      <c r="A196" s="8">
        <v>178</v>
      </c>
      <c r="B196" s="4" t="s">
        <v>335</v>
      </c>
      <c r="C196" s="4">
        <f t="shared" ref="C196:C259" si="28">C195+1</f>
        <v>195</v>
      </c>
      <c r="D196" s="4" t="str">
        <f t="shared" si="25"/>
        <v>178:0,1|195</v>
      </c>
      <c r="E196" s="4" t="s">
        <v>1067</v>
      </c>
      <c r="F196" s="4" t="s">
        <v>546</v>
      </c>
      <c r="H196" s="4" t="s">
        <v>546</v>
      </c>
      <c r="I196" s="4" t="str">
        <f t="shared" si="26"/>
        <v>178</v>
      </c>
      <c r="J196" s="4" t="s">
        <v>812</v>
      </c>
      <c r="L196" s="4" t="s">
        <v>1068</v>
      </c>
      <c r="M196" s="4" t="str">
        <f t="shared" si="27"/>
        <v>Albrook</v>
      </c>
      <c r="N196" s="4" t="str">
        <f t="shared" si="24"/>
        <v>324</v>
      </c>
      <c r="S196" s="4">
        <v>137</v>
      </c>
      <c r="T196" s="4" t="e">
        <f t="shared" ref="T196:T259" si="29">FIND(" ",S196,1)</f>
        <v>#VALUE!</v>
      </c>
      <c r="U196" s="4" t="str">
        <f t="shared" ref="U196:U259" si="30">TRIM(IF(ISERROR(T196),S196,MID(S196,1,T196)))</f>
        <v>137</v>
      </c>
      <c r="V196" s="4">
        <f t="shared" ref="V196:V259" si="31">HEX2DEC(U196)</f>
        <v>311</v>
      </c>
      <c r="W196" s="4">
        <v>311</v>
      </c>
      <c r="X196" s="5" t="e">
        <v>#VALUE!</v>
      </c>
    </row>
    <row r="197" spans="1:24">
      <c r="A197" s="8">
        <v>179</v>
      </c>
      <c r="B197" s="4" t="s">
        <v>756</v>
      </c>
      <c r="C197" s="4">
        <f t="shared" si="28"/>
        <v>196</v>
      </c>
      <c r="D197" s="4" t="str">
        <f t="shared" si="25"/>
        <v>179:0,1,2|196</v>
      </c>
      <c r="E197" s="4" t="s">
        <v>1069</v>
      </c>
      <c r="F197" s="4" t="s">
        <v>546</v>
      </c>
      <c r="H197" s="4" t="s">
        <v>546</v>
      </c>
      <c r="I197" s="4" t="str">
        <f t="shared" si="26"/>
        <v>179</v>
      </c>
      <c r="J197" s="4" t="s">
        <v>815</v>
      </c>
      <c r="L197" s="4" t="s">
        <v>1070</v>
      </c>
      <c r="M197" s="4" t="str">
        <f t="shared" si="27"/>
        <v>Kefka's Tower</v>
      </c>
      <c r="N197" s="4" t="str">
        <f t="shared" si="24"/>
        <v>329</v>
      </c>
      <c r="S197" s="4" t="s">
        <v>1071</v>
      </c>
      <c r="T197" s="4">
        <f t="shared" si="29"/>
        <v>4</v>
      </c>
      <c r="U197" s="4" t="str">
        <f t="shared" si="30"/>
        <v>139</v>
      </c>
      <c r="V197" s="4">
        <f t="shared" si="31"/>
        <v>313</v>
      </c>
      <c r="W197" s="4">
        <v>313</v>
      </c>
      <c r="X197" s="5" t="s">
        <v>143</v>
      </c>
    </row>
    <row r="198" spans="1:24">
      <c r="A198" s="8">
        <v>179</v>
      </c>
      <c r="B198" s="4" t="s">
        <v>461</v>
      </c>
      <c r="C198" s="4">
        <f t="shared" si="28"/>
        <v>197</v>
      </c>
      <c r="D198" s="4" t="str">
        <f t="shared" si="25"/>
        <v>179:3,4|197</v>
      </c>
      <c r="E198" s="4" t="s">
        <v>1072</v>
      </c>
      <c r="F198" s="4" t="s">
        <v>546</v>
      </c>
      <c r="H198" s="4" t="s">
        <v>546</v>
      </c>
      <c r="I198" s="4" t="str">
        <f t="shared" si="26"/>
        <v>179</v>
      </c>
      <c r="J198" s="4" t="s">
        <v>815</v>
      </c>
      <c r="L198" s="4" t="s">
        <v>1073</v>
      </c>
      <c r="M198" s="4" t="str">
        <f t="shared" si="27"/>
        <v>Kefka's Tower</v>
      </c>
      <c r="N198" s="4" t="str">
        <f t="shared" si="24"/>
        <v>331</v>
      </c>
      <c r="S198" s="4" t="s">
        <v>1074</v>
      </c>
      <c r="T198" s="4">
        <f t="shared" si="29"/>
        <v>4</v>
      </c>
      <c r="U198" s="4" t="str">
        <f t="shared" si="30"/>
        <v>13a</v>
      </c>
      <c r="V198" s="4">
        <f t="shared" si="31"/>
        <v>314</v>
      </c>
      <c r="W198" s="4">
        <v>314</v>
      </c>
      <c r="X198" s="5" t="s">
        <v>144</v>
      </c>
    </row>
    <row r="199" spans="1:24">
      <c r="A199" s="8">
        <v>180</v>
      </c>
      <c r="B199" s="4" t="s">
        <v>335</v>
      </c>
      <c r="C199" s="4">
        <f t="shared" si="28"/>
        <v>198</v>
      </c>
      <c r="D199" s="4" t="str">
        <f t="shared" si="25"/>
        <v>180:0,1|198</v>
      </c>
      <c r="E199" s="4" t="s">
        <v>1075</v>
      </c>
      <c r="F199" s="4" t="s">
        <v>546</v>
      </c>
      <c r="H199" s="4" t="s">
        <v>546</v>
      </c>
      <c r="I199" s="4" t="str">
        <f t="shared" si="26"/>
        <v>180</v>
      </c>
      <c r="J199" s="4" t="s">
        <v>818</v>
      </c>
      <c r="L199" s="4" t="s">
        <v>1076</v>
      </c>
      <c r="M199" s="4" t="str">
        <f t="shared" si="27"/>
        <v>Kefka's Tower</v>
      </c>
      <c r="N199" s="4" t="str">
        <f t="shared" si="24"/>
        <v>334</v>
      </c>
      <c r="S199" s="4" t="s">
        <v>1077</v>
      </c>
      <c r="T199" s="4">
        <f t="shared" si="29"/>
        <v>4</v>
      </c>
      <c r="U199" s="4" t="str">
        <f t="shared" si="30"/>
        <v>13b</v>
      </c>
      <c r="V199" s="4">
        <f t="shared" si="31"/>
        <v>315</v>
      </c>
      <c r="W199" s="4">
        <v>315</v>
      </c>
      <c r="X199" s="5" t="s">
        <v>145</v>
      </c>
    </row>
    <row r="200" spans="1:24">
      <c r="A200" s="8">
        <v>185</v>
      </c>
      <c r="B200" s="4">
        <v>0</v>
      </c>
      <c r="C200" s="4">
        <f t="shared" si="28"/>
        <v>199</v>
      </c>
      <c r="D200" s="4" t="str">
        <f t="shared" si="25"/>
        <v>185:0|199</v>
      </c>
      <c r="E200" s="4" t="s">
        <v>549</v>
      </c>
      <c r="F200" s="4" t="s">
        <v>549</v>
      </c>
      <c r="G200" s="4" t="s">
        <v>1078</v>
      </c>
      <c r="H200" s="4" t="s">
        <v>549</v>
      </c>
      <c r="I200" s="4" t="str">
        <f t="shared" si="26"/>
        <v>185</v>
      </c>
      <c r="J200" s="4" t="s">
        <v>821</v>
      </c>
      <c r="L200" s="4" t="s">
        <v>1079</v>
      </c>
      <c r="M200" s="4" t="str">
        <f t="shared" si="27"/>
        <v>Kefka's Tower</v>
      </c>
      <c r="N200" s="4" t="str">
        <f t="shared" si="24"/>
        <v>335</v>
      </c>
      <c r="S200" s="4" t="s">
        <v>1080</v>
      </c>
      <c r="T200" s="4">
        <f t="shared" si="29"/>
        <v>4</v>
      </c>
      <c r="U200" s="4" t="str">
        <f t="shared" si="30"/>
        <v>13c</v>
      </c>
      <c r="V200" s="4">
        <f t="shared" si="31"/>
        <v>316</v>
      </c>
      <c r="W200" s="4">
        <v>316</v>
      </c>
      <c r="X200" s="5" t="s">
        <v>455</v>
      </c>
    </row>
    <row r="201" spans="1:24">
      <c r="A201" s="8">
        <v>186</v>
      </c>
      <c r="B201" s="4">
        <v>0</v>
      </c>
      <c r="C201" s="4">
        <f t="shared" si="28"/>
        <v>200</v>
      </c>
      <c r="D201" s="4" t="str">
        <f t="shared" si="25"/>
        <v>186:0|200</v>
      </c>
      <c r="E201" s="4" t="s">
        <v>1081</v>
      </c>
      <c r="F201" s="4" t="s">
        <v>549</v>
      </c>
      <c r="H201" s="4" t="s">
        <v>549</v>
      </c>
      <c r="I201" s="4" t="str">
        <f t="shared" si="26"/>
        <v>186</v>
      </c>
      <c r="J201" s="4" t="s">
        <v>824</v>
      </c>
      <c r="L201" s="4" t="s">
        <v>1082</v>
      </c>
      <c r="M201" s="4" t="str">
        <f t="shared" si="27"/>
        <v>Kefka's Tower</v>
      </c>
      <c r="N201" s="4" t="str">
        <f t="shared" si="24"/>
        <v>337</v>
      </c>
      <c r="S201" s="4" t="s">
        <v>1083</v>
      </c>
      <c r="T201" s="4">
        <f t="shared" si="29"/>
        <v>4</v>
      </c>
      <c r="U201" s="4" t="str">
        <f t="shared" si="30"/>
        <v>13d</v>
      </c>
      <c r="V201" s="4">
        <f t="shared" si="31"/>
        <v>317</v>
      </c>
      <c r="W201" s="4">
        <v>317</v>
      </c>
      <c r="X201" s="5" t="s">
        <v>455</v>
      </c>
    </row>
    <row r="202" spans="1:24">
      <c r="A202" s="8">
        <v>188</v>
      </c>
      <c r="B202" s="4" t="s">
        <v>1011</v>
      </c>
      <c r="C202" s="4">
        <f t="shared" si="28"/>
        <v>201</v>
      </c>
      <c r="D202" s="4" t="str">
        <f t="shared" si="25"/>
        <v>188:0,1,2,3,4,5|201</v>
      </c>
      <c r="E202" s="4" t="s">
        <v>1084</v>
      </c>
      <c r="F202" s="4" t="s">
        <v>552</v>
      </c>
      <c r="G202" s="4" t="s">
        <v>1085</v>
      </c>
      <c r="H202" s="4" t="s">
        <v>552</v>
      </c>
      <c r="I202" s="4" t="str">
        <f t="shared" si="26"/>
        <v>188</v>
      </c>
      <c r="J202" s="4" t="s">
        <v>826</v>
      </c>
      <c r="L202" s="4" t="s">
        <v>1086</v>
      </c>
      <c r="M202" s="4" t="str">
        <f t="shared" si="27"/>
        <v>Kefka's Tower</v>
      </c>
      <c r="N202" s="4" t="str">
        <f t="shared" si="24"/>
        <v>338</v>
      </c>
      <c r="S202" s="4" t="s">
        <v>1087</v>
      </c>
      <c r="T202" s="4">
        <f t="shared" si="29"/>
        <v>4</v>
      </c>
      <c r="U202" s="4" t="str">
        <f t="shared" si="30"/>
        <v>13e</v>
      </c>
      <c r="V202" s="4">
        <f t="shared" si="31"/>
        <v>318</v>
      </c>
      <c r="W202" s="4">
        <v>318</v>
      </c>
      <c r="X202" s="5" t="s">
        <v>146</v>
      </c>
    </row>
    <row r="203" spans="1:24">
      <c r="A203" s="8">
        <v>189</v>
      </c>
      <c r="B203" s="4" t="s">
        <v>1011</v>
      </c>
      <c r="C203" s="4">
        <f t="shared" si="28"/>
        <v>202</v>
      </c>
      <c r="D203" s="4" t="str">
        <f t="shared" si="25"/>
        <v>189:0,1,2,3,4,5|202</v>
      </c>
      <c r="E203" s="4" t="s">
        <v>1088</v>
      </c>
      <c r="F203" s="4" t="s">
        <v>556</v>
      </c>
      <c r="G203" s="4" t="s">
        <v>1089</v>
      </c>
      <c r="H203" s="4" t="s">
        <v>556</v>
      </c>
      <c r="I203" s="4" t="str">
        <f t="shared" si="26"/>
        <v>189</v>
      </c>
      <c r="J203" s="4" t="s">
        <v>829</v>
      </c>
      <c r="L203" s="4" t="s">
        <v>1090</v>
      </c>
      <c r="M203" s="4" t="str">
        <f t="shared" si="27"/>
        <v>Kefka's Tower</v>
      </c>
      <c r="N203" s="4" t="str">
        <f t="shared" si="24"/>
        <v>339</v>
      </c>
      <c r="S203" s="4" t="s">
        <v>1091</v>
      </c>
      <c r="T203" s="4">
        <f t="shared" si="29"/>
        <v>4</v>
      </c>
      <c r="U203" s="4" t="str">
        <f t="shared" si="30"/>
        <v>13f</v>
      </c>
      <c r="V203" s="4">
        <f t="shared" si="31"/>
        <v>319</v>
      </c>
      <c r="W203" s="4">
        <v>319</v>
      </c>
      <c r="X203" s="5" t="s">
        <v>147</v>
      </c>
    </row>
    <row r="204" spans="1:24">
      <c r="A204" s="8">
        <v>191</v>
      </c>
      <c r="B204" s="4">
        <v>0</v>
      </c>
      <c r="C204" s="4">
        <f t="shared" si="28"/>
        <v>203</v>
      </c>
      <c r="D204" s="4" t="str">
        <f t="shared" si="25"/>
        <v>191:0|203</v>
      </c>
      <c r="E204" s="4" t="s">
        <v>1092</v>
      </c>
      <c r="F204" s="4" t="s">
        <v>556</v>
      </c>
      <c r="G204" s="4" t="s">
        <v>1093</v>
      </c>
      <c r="H204" s="4" t="s">
        <v>556</v>
      </c>
      <c r="I204" s="4" t="str">
        <f t="shared" si="26"/>
        <v>191</v>
      </c>
      <c r="J204" s="4" t="s">
        <v>833</v>
      </c>
      <c r="L204" s="4" t="s">
        <v>1094</v>
      </c>
      <c r="M204" s="4" t="str">
        <f t="shared" si="27"/>
        <v>Thamasa WoB</v>
      </c>
      <c r="N204" s="4" t="str">
        <f t="shared" si="24"/>
        <v>343</v>
      </c>
      <c r="S204" s="4" t="s">
        <v>1095</v>
      </c>
      <c r="T204" s="4">
        <f t="shared" si="29"/>
        <v>4</v>
      </c>
      <c r="U204" s="4" t="str">
        <f t="shared" si="30"/>
        <v>140</v>
      </c>
      <c r="V204" s="4">
        <f t="shared" si="31"/>
        <v>320</v>
      </c>
      <c r="W204" s="4">
        <v>320</v>
      </c>
      <c r="X204" s="5" t="s">
        <v>148</v>
      </c>
    </row>
    <row r="205" spans="1:24">
      <c r="A205" s="8">
        <v>194</v>
      </c>
      <c r="B205" s="4" t="s">
        <v>335</v>
      </c>
      <c r="C205" s="4">
        <f t="shared" si="28"/>
        <v>204</v>
      </c>
      <c r="D205" s="4" t="str">
        <f t="shared" si="25"/>
        <v>194:0,1|204</v>
      </c>
      <c r="E205" s="4" t="s">
        <v>1096</v>
      </c>
      <c r="F205" s="4" t="s">
        <v>556</v>
      </c>
      <c r="G205" s="4" t="s">
        <v>1093</v>
      </c>
      <c r="H205" s="4" t="s">
        <v>556</v>
      </c>
      <c r="I205" s="4" t="str">
        <f t="shared" si="26"/>
        <v>194</v>
      </c>
      <c r="J205" s="4" t="s">
        <v>836</v>
      </c>
      <c r="L205" s="4" t="s">
        <v>1097</v>
      </c>
      <c r="M205" s="4" t="str">
        <f t="shared" si="27"/>
        <v>Thamasa WoR</v>
      </c>
      <c r="N205" s="4" t="str">
        <f t="shared" si="24"/>
        <v>344</v>
      </c>
      <c r="S205" s="4" t="s">
        <v>1098</v>
      </c>
      <c r="T205" s="4">
        <f t="shared" si="29"/>
        <v>4</v>
      </c>
      <c r="U205" s="4" t="str">
        <f t="shared" si="30"/>
        <v>141</v>
      </c>
      <c r="V205" s="4">
        <f t="shared" si="31"/>
        <v>321</v>
      </c>
      <c r="W205" s="4">
        <v>321</v>
      </c>
      <c r="X205" s="5" t="s">
        <v>149</v>
      </c>
    </row>
    <row r="206" spans="1:24">
      <c r="A206" s="8">
        <v>195</v>
      </c>
      <c r="B206" s="4" t="s">
        <v>639</v>
      </c>
      <c r="C206" s="4">
        <f t="shared" si="28"/>
        <v>205</v>
      </c>
      <c r="D206" s="4" t="str">
        <f t="shared" si="25"/>
        <v>195:0,2|205</v>
      </c>
      <c r="E206" s="4" t="s">
        <v>1099</v>
      </c>
      <c r="F206" s="4" t="s">
        <v>556</v>
      </c>
      <c r="G206" s="4" t="s">
        <v>1093</v>
      </c>
      <c r="H206" s="4" t="s">
        <v>556</v>
      </c>
      <c r="I206" s="4" t="str">
        <f t="shared" si="26"/>
        <v>195</v>
      </c>
      <c r="J206" s="4" t="s">
        <v>839</v>
      </c>
      <c r="L206" s="4" t="s">
        <v>1100</v>
      </c>
      <c r="M206" s="4" t="str">
        <f t="shared" si="27"/>
        <v>Thamasa</v>
      </c>
      <c r="N206" s="4" t="str">
        <f t="shared" si="24"/>
        <v>345</v>
      </c>
      <c r="S206" s="4" t="s">
        <v>1101</v>
      </c>
      <c r="T206" s="4">
        <f t="shared" si="29"/>
        <v>4</v>
      </c>
      <c r="U206" s="4" t="str">
        <f t="shared" si="30"/>
        <v>142</v>
      </c>
      <c r="V206" s="4">
        <f t="shared" si="31"/>
        <v>322</v>
      </c>
      <c r="W206" s="4">
        <v>322</v>
      </c>
      <c r="X206" s="5" t="s">
        <v>150</v>
      </c>
    </row>
    <row r="207" spans="1:24">
      <c r="A207" s="8">
        <v>195</v>
      </c>
      <c r="B207" s="4">
        <v>1</v>
      </c>
      <c r="C207" s="4">
        <f t="shared" si="28"/>
        <v>206</v>
      </c>
      <c r="D207" s="4" t="str">
        <f t="shared" si="25"/>
        <v>195:1|206</v>
      </c>
      <c r="E207" s="4" t="s">
        <v>1102</v>
      </c>
      <c r="F207" s="4" t="s">
        <v>556</v>
      </c>
      <c r="G207" s="4" t="s">
        <v>1093</v>
      </c>
      <c r="H207" s="4" t="s">
        <v>556</v>
      </c>
      <c r="I207" s="4" t="str">
        <f t="shared" si="26"/>
        <v>195</v>
      </c>
      <c r="J207" s="4" t="s">
        <v>839</v>
      </c>
      <c r="L207" s="4" t="s">
        <v>1103</v>
      </c>
      <c r="M207" s="4" t="str">
        <f t="shared" si="27"/>
        <v>Thamasa</v>
      </c>
      <c r="N207" s="4" t="str">
        <f t="shared" si="24"/>
        <v>346</v>
      </c>
      <c r="S207" s="4" t="s">
        <v>1104</v>
      </c>
      <c r="T207" s="4">
        <f t="shared" si="29"/>
        <v>4</v>
      </c>
      <c r="U207" s="4" t="str">
        <f t="shared" si="30"/>
        <v>143</v>
      </c>
      <c r="V207" s="4">
        <f t="shared" si="31"/>
        <v>323</v>
      </c>
      <c r="W207" s="4">
        <v>323</v>
      </c>
      <c r="X207" s="5" t="s">
        <v>151</v>
      </c>
    </row>
    <row r="208" spans="1:24">
      <c r="A208" s="8">
        <v>195</v>
      </c>
      <c r="B208" s="4">
        <v>3</v>
      </c>
      <c r="C208" s="4">
        <f t="shared" si="28"/>
        <v>207</v>
      </c>
      <c r="D208" s="4" t="str">
        <f t="shared" si="25"/>
        <v>195:3|207</v>
      </c>
      <c r="E208" s="4" t="s">
        <v>1105</v>
      </c>
      <c r="F208" s="4" t="s">
        <v>556</v>
      </c>
      <c r="G208" s="4" t="s">
        <v>1093</v>
      </c>
      <c r="H208" s="4" t="s">
        <v>556</v>
      </c>
      <c r="I208" s="4" t="str">
        <f t="shared" si="26"/>
        <v>195</v>
      </c>
      <c r="J208" s="4" t="s">
        <v>839</v>
      </c>
      <c r="L208" s="4" t="s">
        <v>1106</v>
      </c>
      <c r="M208" s="4" t="str">
        <f t="shared" si="27"/>
        <v>Thamasa</v>
      </c>
      <c r="N208" s="4" t="str">
        <f t="shared" si="24"/>
        <v>347</v>
      </c>
      <c r="S208" s="4" t="s">
        <v>1107</v>
      </c>
      <c r="T208" s="4">
        <f t="shared" si="29"/>
        <v>4</v>
      </c>
      <c r="U208" s="4" t="str">
        <f t="shared" si="30"/>
        <v>144</v>
      </c>
      <c r="V208" s="4">
        <f t="shared" si="31"/>
        <v>324</v>
      </c>
      <c r="W208" s="4">
        <v>324</v>
      </c>
      <c r="X208" s="5" t="s">
        <v>152</v>
      </c>
    </row>
    <row r="209" spans="1:24">
      <c r="A209" s="8">
        <v>196</v>
      </c>
      <c r="B209" s="4">
        <v>0</v>
      </c>
      <c r="C209" s="4">
        <f t="shared" si="28"/>
        <v>208</v>
      </c>
      <c r="D209" s="4" t="str">
        <f t="shared" si="25"/>
        <v>196:0|208</v>
      </c>
      <c r="E209" s="4" t="s">
        <v>1108</v>
      </c>
      <c r="F209" s="4" t="s">
        <v>561</v>
      </c>
      <c r="H209" s="4" t="s">
        <v>561</v>
      </c>
      <c r="I209" s="4" t="str">
        <f t="shared" si="26"/>
        <v>196</v>
      </c>
      <c r="J209" s="4" t="s">
        <v>842</v>
      </c>
      <c r="L209" s="4" t="s">
        <v>1109</v>
      </c>
      <c r="M209" s="4" t="str">
        <f t="shared" si="27"/>
        <v>Thamasa</v>
      </c>
      <c r="N209" s="4" t="str">
        <f t="shared" si="24"/>
        <v>348</v>
      </c>
      <c r="S209" s="4">
        <v>149</v>
      </c>
      <c r="T209" s="4" t="e">
        <f t="shared" si="29"/>
        <v>#VALUE!</v>
      </c>
      <c r="U209" s="4" t="str">
        <f t="shared" si="30"/>
        <v>149</v>
      </c>
      <c r="V209" s="4">
        <f t="shared" si="31"/>
        <v>329</v>
      </c>
      <c r="W209" s="4">
        <v>329</v>
      </c>
      <c r="X209" s="5" t="e">
        <v>#VALUE!</v>
      </c>
    </row>
    <row r="210" spans="1:24">
      <c r="A210" s="8">
        <v>197</v>
      </c>
      <c r="B210" s="4">
        <v>0</v>
      </c>
      <c r="C210" s="4">
        <f t="shared" si="28"/>
        <v>209</v>
      </c>
      <c r="D210" s="4" t="str">
        <f t="shared" si="25"/>
        <v>197:0|209</v>
      </c>
      <c r="E210" s="4" t="s">
        <v>1110</v>
      </c>
      <c r="F210" s="4" t="s">
        <v>556</v>
      </c>
      <c r="G210" s="4" t="s">
        <v>1093</v>
      </c>
      <c r="H210" s="4" t="s">
        <v>556</v>
      </c>
      <c r="I210" s="4" t="str">
        <f t="shared" si="26"/>
        <v>197</v>
      </c>
      <c r="J210" s="4" t="s">
        <v>845</v>
      </c>
      <c r="L210" s="4" t="s">
        <v>1111</v>
      </c>
      <c r="M210" s="4" t="str">
        <f t="shared" si="27"/>
        <v>Thamasa</v>
      </c>
      <c r="N210" s="4" t="str">
        <f t="shared" si="24"/>
        <v>349</v>
      </c>
      <c r="S210" s="4" t="s">
        <v>1112</v>
      </c>
      <c r="T210" s="4">
        <f t="shared" si="29"/>
        <v>4</v>
      </c>
      <c r="U210" s="4" t="str">
        <f t="shared" si="30"/>
        <v>14b</v>
      </c>
      <c r="V210" s="4">
        <f t="shared" si="31"/>
        <v>331</v>
      </c>
      <c r="W210" s="4">
        <v>331</v>
      </c>
      <c r="X210" s="5" t="s">
        <v>455</v>
      </c>
    </row>
    <row r="211" spans="1:24">
      <c r="A211" s="8">
        <v>198</v>
      </c>
      <c r="B211" s="4" t="s">
        <v>1025</v>
      </c>
      <c r="C211" s="4">
        <f t="shared" si="28"/>
        <v>210</v>
      </c>
      <c r="D211" s="4" t="str">
        <f t="shared" si="25"/>
        <v>198:0,1,2,3,4,5,6|210</v>
      </c>
      <c r="E211" s="4" t="s">
        <v>1113</v>
      </c>
      <c r="F211" s="4" t="s">
        <v>572</v>
      </c>
      <c r="H211" s="4" t="s">
        <v>572</v>
      </c>
      <c r="I211" s="4" t="str">
        <f t="shared" si="26"/>
        <v>198</v>
      </c>
      <c r="J211" s="4" t="s">
        <v>848</v>
      </c>
      <c r="L211" s="4" t="s">
        <v>1114</v>
      </c>
      <c r="M211" s="4" t="str">
        <f t="shared" si="27"/>
        <v>Thamasa</v>
      </c>
      <c r="N211" s="4" t="str">
        <f t="shared" si="24"/>
        <v>350</v>
      </c>
      <c r="S211" s="4" t="s">
        <v>1115</v>
      </c>
      <c r="T211" s="4">
        <f t="shared" si="29"/>
        <v>4</v>
      </c>
      <c r="U211" s="4" t="str">
        <f t="shared" si="30"/>
        <v>14e</v>
      </c>
      <c r="V211" s="4">
        <f t="shared" si="31"/>
        <v>334</v>
      </c>
      <c r="W211" s="4">
        <v>334</v>
      </c>
      <c r="X211" s="5" t="s">
        <v>153</v>
      </c>
    </row>
    <row r="212" spans="1:24">
      <c r="A212" s="8">
        <v>200</v>
      </c>
      <c r="B212" s="4">
        <v>0</v>
      </c>
      <c r="C212" s="4">
        <f t="shared" si="28"/>
        <v>211</v>
      </c>
      <c r="D212" s="4" t="str">
        <f t="shared" si="25"/>
        <v>200:0|211</v>
      </c>
      <c r="E212" s="4" t="s">
        <v>1116</v>
      </c>
      <c r="F212" s="4" t="s">
        <v>572</v>
      </c>
      <c r="H212" s="4" t="s">
        <v>572</v>
      </c>
      <c r="I212" s="4" t="str">
        <f t="shared" si="26"/>
        <v>200</v>
      </c>
      <c r="J212" s="4" t="s">
        <v>852</v>
      </c>
      <c r="L212" s="4" t="s">
        <v>1117</v>
      </c>
      <c r="M212" s="4" t="str">
        <f t="shared" si="27"/>
        <v>Burning House</v>
      </c>
      <c r="N212" s="4" t="str">
        <f t="shared" si="24"/>
        <v>351</v>
      </c>
      <c r="S212" s="4" t="s">
        <v>1118</v>
      </c>
      <c r="T212" s="4">
        <f t="shared" si="29"/>
        <v>4</v>
      </c>
      <c r="U212" s="4" t="str">
        <f t="shared" si="30"/>
        <v>14f</v>
      </c>
      <c r="V212" s="4">
        <f t="shared" si="31"/>
        <v>335</v>
      </c>
      <c r="W212" s="4">
        <v>335</v>
      </c>
      <c r="X212" s="5" t="s">
        <v>455</v>
      </c>
    </row>
    <row r="213" spans="1:24" ht="30">
      <c r="A213" s="8">
        <v>201</v>
      </c>
      <c r="B213" s="4">
        <v>0</v>
      </c>
      <c r="C213" s="4">
        <f t="shared" si="28"/>
        <v>212</v>
      </c>
      <c r="D213" s="4" t="str">
        <f t="shared" si="25"/>
        <v>201:0|212</v>
      </c>
      <c r="E213" s="4" t="s">
        <v>1119</v>
      </c>
      <c r="F213" s="4" t="s">
        <v>572</v>
      </c>
      <c r="H213" s="4" t="s">
        <v>572</v>
      </c>
      <c r="I213" s="4" t="str">
        <f t="shared" si="26"/>
        <v>201</v>
      </c>
      <c r="J213" s="4" t="s">
        <v>855</v>
      </c>
      <c r="L213" s="4" t="s">
        <v>1120</v>
      </c>
      <c r="M213" s="4" t="str">
        <f t="shared" si="27"/>
        <v>Kefka's Tower</v>
      </c>
      <c r="N213" s="4" t="str">
        <f t="shared" si="24"/>
        <v>352</v>
      </c>
      <c r="S213" s="4" t="s">
        <v>1121</v>
      </c>
      <c r="T213" s="4">
        <f t="shared" si="29"/>
        <v>4</v>
      </c>
      <c r="U213" s="4" t="str">
        <f t="shared" si="30"/>
        <v>151</v>
      </c>
      <c r="V213" s="4">
        <f t="shared" si="31"/>
        <v>337</v>
      </c>
      <c r="W213" s="4">
        <v>337</v>
      </c>
      <c r="X213" s="5" t="s">
        <v>154</v>
      </c>
    </row>
    <row r="214" spans="1:24">
      <c r="A214" s="8">
        <v>202</v>
      </c>
      <c r="B214" s="4">
        <v>0</v>
      </c>
      <c r="C214" s="4">
        <f t="shared" si="28"/>
        <v>213</v>
      </c>
      <c r="D214" s="4" t="str">
        <f t="shared" si="25"/>
        <v>202:0|213</v>
      </c>
      <c r="E214" s="4" t="s">
        <v>1122</v>
      </c>
      <c r="F214" s="4" t="s">
        <v>572</v>
      </c>
      <c r="H214" s="4" t="s">
        <v>572</v>
      </c>
      <c r="I214" s="4" t="str">
        <f t="shared" si="26"/>
        <v>202</v>
      </c>
      <c r="J214" s="4" t="s">
        <v>858</v>
      </c>
      <c r="L214" s="4" t="s">
        <v>1123</v>
      </c>
      <c r="M214" s="4" t="str">
        <f t="shared" si="27"/>
        <v>Veldt Cave WoR</v>
      </c>
      <c r="N214" s="4" t="str">
        <f t="shared" si="24"/>
        <v>353</v>
      </c>
      <c r="S214" s="4">
        <v>152</v>
      </c>
      <c r="T214" s="4" t="e">
        <f t="shared" si="29"/>
        <v>#VALUE!</v>
      </c>
      <c r="U214" s="4" t="str">
        <f t="shared" si="30"/>
        <v>152</v>
      </c>
      <c r="V214" s="4">
        <f t="shared" si="31"/>
        <v>338</v>
      </c>
      <c r="W214" s="4">
        <v>338</v>
      </c>
      <c r="X214" s="5" t="e">
        <v>#VALUE!</v>
      </c>
    </row>
    <row r="215" spans="1:24">
      <c r="A215" s="8">
        <v>203</v>
      </c>
      <c r="B215" s="4">
        <v>0</v>
      </c>
      <c r="C215" s="4">
        <f t="shared" si="28"/>
        <v>214</v>
      </c>
      <c r="D215" s="4" t="str">
        <f t="shared" si="25"/>
        <v>203:0|214</v>
      </c>
      <c r="E215" s="4" t="s">
        <v>1124</v>
      </c>
      <c r="F215" s="4" t="s">
        <v>572</v>
      </c>
      <c r="H215" s="4" t="s">
        <v>572</v>
      </c>
      <c r="I215" s="4" t="str">
        <f t="shared" si="26"/>
        <v>203</v>
      </c>
      <c r="J215" s="4" t="s">
        <v>861</v>
      </c>
      <c r="L215" s="4" t="s">
        <v>1125</v>
      </c>
      <c r="M215" s="4" t="str">
        <f t="shared" si="27"/>
        <v>Kefka's Tower</v>
      </c>
      <c r="N215" s="4" t="str">
        <f t="shared" si="24"/>
        <v>354</v>
      </c>
      <c r="S215" s="4">
        <v>153</v>
      </c>
      <c r="T215" s="4" t="e">
        <f t="shared" si="29"/>
        <v>#VALUE!</v>
      </c>
      <c r="U215" s="4" t="str">
        <f t="shared" si="30"/>
        <v>153</v>
      </c>
      <c r="V215" s="4">
        <f t="shared" si="31"/>
        <v>339</v>
      </c>
      <c r="W215" s="4">
        <v>339</v>
      </c>
      <c r="X215" s="5" t="e">
        <v>#VALUE!</v>
      </c>
    </row>
    <row r="216" spans="1:24">
      <c r="A216" s="8">
        <v>204</v>
      </c>
      <c r="B216" s="4">
        <v>0</v>
      </c>
      <c r="C216" s="4">
        <f t="shared" si="28"/>
        <v>215</v>
      </c>
      <c r="D216" s="4" t="str">
        <f t="shared" si="25"/>
        <v>204:0|215</v>
      </c>
      <c r="E216" s="4" t="s">
        <v>1126</v>
      </c>
      <c r="F216" s="4" t="s">
        <v>572</v>
      </c>
      <c r="H216" s="4" t="s">
        <v>572</v>
      </c>
      <c r="I216" s="4" t="str">
        <f t="shared" si="26"/>
        <v>204</v>
      </c>
      <c r="J216" s="4" t="s">
        <v>864</v>
      </c>
      <c r="L216" s="4" t="s">
        <v>1127</v>
      </c>
      <c r="M216" s="4" t="str">
        <f t="shared" si="27"/>
        <v>Kefka's Tower</v>
      </c>
      <c r="N216" s="4" t="str">
        <f t="shared" si="24"/>
        <v>355</v>
      </c>
      <c r="S216" s="4" t="s">
        <v>1128</v>
      </c>
      <c r="T216" s="4">
        <f t="shared" si="29"/>
        <v>4</v>
      </c>
      <c r="U216" s="4" t="str">
        <f t="shared" si="30"/>
        <v>154</v>
      </c>
      <c r="V216" s="4">
        <f t="shared" si="31"/>
        <v>340</v>
      </c>
      <c r="W216" s="4">
        <v>340</v>
      </c>
      <c r="X216" s="5" t="s">
        <v>155</v>
      </c>
    </row>
    <row r="217" spans="1:24" ht="30">
      <c r="A217" s="8">
        <v>206</v>
      </c>
      <c r="B217" s="4">
        <v>0</v>
      </c>
      <c r="C217" s="4">
        <f t="shared" si="28"/>
        <v>216</v>
      </c>
      <c r="D217" s="4" t="str">
        <f t="shared" si="25"/>
        <v>206:0|216</v>
      </c>
      <c r="E217" s="4" t="s">
        <v>1129</v>
      </c>
      <c r="F217" s="4" t="s">
        <v>572</v>
      </c>
      <c r="H217" s="4" t="s">
        <v>572</v>
      </c>
      <c r="I217" s="4" t="str">
        <f t="shared" si="26"/>
        <v>206</v>
      </c>
      <c r="J217" s="4" t="s">
        <v>868</v>
      </c>
      <c r="L217" s="4" t="s">
        <v>1130</v>
      </c>
      <c r="M217" s="4" t="str">
        <f t="shared" si="27"/>
        <v>Fanatic's Tower</v>
      </c>
      <c r="N217" s="4" t="str">
        <f t="shared" si="24"/>
        <v>359</v>
      </c>
      <c r="S217" s="4" t="s">
        <v>1131</v>
      </c>
      <c r="T217" s="4">
        <f t="shared" si="29"/>
        <v>4</v>
      </c>
      <c r="U217" s="4" t="str">
        <f t="shared" si="30"/>
        <v>155</v>
      </c>
      <c r="V217" s="4">
        <f t="shared" si="31"/>
        <v>341</v>
      </c>
      <c r="W217" s="4">
        <v>341</v>
      </c>
      <c r="X217" s="5" t="s">
        <v>156</v>
      </c>
    </row>
    <row r="218" spans="1:24">
      <c r="A218" s="8">
        <v>207</v>
      </c>
      <c r="B218" s="4" t="s">
        <v>335</v>
      </c>
      <c r="C218" s="4">
        <f t="shared" si="28"/>
        <v>217</v>
      </c>
      <c r="D218" s="4" t="str">
        <f t="shared" si="25"/>
        <v>207:0,1|217</v>
      </c>
      <c r="E218" s="4" t="s">
        <v>1132</v>
      </c>
      <c r="F218" s="4" t="s">
        <v>577</v>
      </c>
      <c r="H218" s="4" t="s">
        <v>577</v>
      </c>
      <c r="I218" s="4" t="str">
        <f t="shared" si="26"/>
        <v>207</v>
      </c>
      <c r="J218" s="4" t="s">
        <v>871</v>
      </c>
      <c r="L218" s="4" t="s">
        <v>1133</v>
      </c>
      <c r="M218" s="4" t="str">
        <f t="shared" si="27"/>
        <v>Fanatic's Tower</v>
      </c>
      <c r="N218" s="4" t="str">
        <f t="shared" si="24"/>
        <v>360</v>
      </c>
      <c r="S218" s="4" t="s">
        <v>1134</v>
      </c>
      <c r="T218" s="4">
        <f t="shared" si="29"/>
        <v>4</v>
      </c>
      <c r="U218" s="4" t="str">
        <f t="shared" si="30"/>
        <v>157</v>
      </c>
      <c r="V218" s="4">
        <f t="shared" si="31"/>
        <v>343</v>
      </c>
      <c r="W218" s="4">
        <v>343</v>
      </c>
      <c r="X218" s="5" t="s">
        <v>155</v>
      </c>
    </row>
    <row r="219" spans="1:24">
      <c r="A219" s="8">
        <v>207</v>
      </c>
      <c r="B219" s="4" t="s">
        <v>341</v>
      </c>
      <c r="C219" s="4">
        <f t="shared" si="28"/>
        <v>218</v>
      </c>
      <c r="D219" s="4" t="str">
        <f t="shared" si="25"/>
        <v>207:2,3,5|218</v>
      </c>
      <c r="E219" s="4" t="s">
        <v>1135</v>
      </c>
      <c r="F219" s="4" t="s">
        <v>577</v>
      </c>
      <c r="H219" s="4" t="s">
        <v>577</v>
      </c>
      <c r="I219" s="4" t="str">
        <f t="shared" si="26"/>
        <v>207</v>
      </c>
      <c r="J219" s="4" t="s">
        <v>871</v>
      </c>
      <c r="L219" s="4" t="s">
        <v>1136</v>
      </c>
      <c r="M219" s="4" t="str">
        <f t="shared" si="27"/>
        <v>Fanatic's Tower</v>
      </c>
      <c r="N219" s="4" t="str">
        <f t="shared" si="24"/>
        <v>361</v>
      </c>
      <c r="S219" s="4" t="s">
        <v>1137</v>
      </c>
      <c r="T219" s="4">
        <f t="shared" si="29"/>
        <v>4</v>
      </c>
      <c r="U219" s="4" t="str">
        <f t="shared" si="30"/>
        <v>158</v>
      </c>
      <c r="V219" s="4">
        <f t="shared" si="31"/>
        <v>344</v>
      </c>
      <c r="W219" s="4">
        <v>344</v>
      </c>
      <c r="X219" s="5" t="s">
        <v>157</v>
      </c>
    </row>
    <row r="220" spans="1:24">
      <c r="A220" s="8">
        <v>207</v>
      </c>
      <c r="B220" s="4">
        <v>4</v>
      </c>
      <c r="C220" s="4">
        <f t="shared" si="28"/>
        <v>219</v>
      </c>
      <c r="D220" s="4" t="str">
        <f t="shared" si="25"/>
        <v>207:4|219</v>
      </c>
      <c r="E220" s="4" t="s">
        <v>1138</v>
      </c>
      <c r="F220" s="4" t="s">
        <v>577</v>
      </c>
      <c r="H220" s="4" t="s">
        <v>577</v>
      </c>
      <c r="I220" s="4" t="str">
        <f t="shared" si="26"/>
        <v>207</v>
      </c>
      <c r="J220" s="4" t="s">
        <v>871</v>
      </c>
      <c r="L220" s="4" t="s">
        <v>1139</v>
      </c>
      <c r="M220" s="4" t="str">
        <f t="shared" si="27"/>
        <v>Fanatic's Tower</v>
      </c>
      <c r="N220" s="4" t="str">
        <f t="shared" si="24"/>
        <v>362</v>
      </c>
      <c r="S220" s="4" t="s">
        <v>1140</v>
      </c>
      <c r="T220" s="4">
        <f t="shared" si="29"/>
        <v>4</v>
      </c>
      <c r="U220" s="4" t="str">
        <f t="shared" si="30"/>
        <v>159</v>
      </c>
      <c r="V220" s="4">
        <f t="shared" si="31"/>
        <v>345</v>
      </c>
      <c r="W220" s="4">
        <v>345</v>
      </c>
      <c r="X220" s="5" t="s">
        <v>158</v>
      </c>
    </row>
    <row r="221" spans="1:24">
      <c r="A221" s="8">
        <v>207</v>
      </c>
      <c r="B221" s="4" t="s">
        <v>352</v>
      </c>
      <c r="C221" s="4">
        <f t="shared" si="28"/>
        <v>220</v>
      </c>
      <c r="D221" s="4" t="str">
        <f t="shared" si="25"/>
        <v>207:6,7|220</v>
      </c>
      <c r="E221" s="4" t="s">
        <v>1141</v>
      </c>
      <c r="F221" s="4" t="s">
        <v>577</v>
      </c>
      <c r="H221" s="4" t="s">
        <v>577</v>
      </c>
      <c r="I221" s="4" t="str">
        <f t="shared" si="26"/>
        <v>207</v>
      </c>
      <c r="J221" s="4" t="s">
        <v>871</v>
      </c>
      <c r="L221" s="4" t="s">
        <v>1142</v>
      </c>
      <c r="M221" s="4" t="str">
        <f t="shared" si="27"/>
        <v>Fanatic's Tower</v>
      </c>
      <c r="N221" s="4" t="str">
        <f t="shared" si="24"/>
        <v>363</v>
      </c>
      <c r="S221" s="4" t="s">
        <v>1143</v>
      </c>
      <c r="T221" s="4">
        <f t="shared" si="29"/>
        <v>4</v>
      </c>
      <c r="U221" s="4" t="str">
        <f t="shared" si="30"/>
        <v>15a</v>
      </c>
      <c r="V221" s="4">
        <f t="shared" si="31"/>
        <v>346</v>
      </c>
      <c r="W221" s="4">
        <v>346</v>
      </c>
      <c r="X221" s="5" t="s">
        <v>159</v>
      </c>
    </row>
    <row r="222" spans="1:24">
      <c r="A222" s="8">
        <v>207</v>
      </c>
      <c r="B222" s="4">
        <v>8</v>
      </c>
      <c r="C222" s="4">
        <f t="shared" si="28"/>
        <v>221</v>
      </c>
      <c r="D222" s="4" t="str">
        <f t="shared" si="25"/>
        <v>207:8|221</v>
      </c>
      <c r="E222" s="4" t="s">
        <v>1144</v>
      </c>
      <c r="F222" s="4" t="s">
        <v>577</v>
      </c>
      <c r="H222" s="4" t="s">
        <v>577</v>
      </c>
      <c r="I222" s="4" t="str">
        <f t="shared" si="26"/>
        <v>207</v>
      </c>
      <c r="J222" s="4" t="s">
        <v>871</v>
      </c>
      <c r="L222" s="4" t="s">
        <v>1145</v>
      </c>
      <c r="M222" s="4" t="str">
        <f t="shared" si="27"/>
        <v>Fanatic's Tower</v>
      </c>
      <c r="N222" s="4" t="str">
        <f t="shared" si="24"/>
        <v>364</v>
      </c>
      <c r="S222" s="4" t="s">
        <v>1146</v>
      </c>
      <c r="T222" s="4">
        <f t="shared" si="29"/>
        <v>4</v>
      </c>
      <c r="U222" s="4" t="str">
        <f t="shared" si="30"/>
        <v>15b</v>
      </c>
      <c r="V222" s="4">
        <f t="shared" si="31"/>
        <v>347</v>
      </c>
      <c r="W222" s="4">
        <v>347</v>
      </c>
      <c r="X222" s="5" t="s">
        <v>160</v>
      </c>
    </row>
    <row r="223" spans="1:24">
      <c r="A223" s="8">
        <v>207</v>
      </c>
      <c r="B223" s="4">
        <v>9</v>
      </c>
      <c r="C223" s="4">
        <f t="shared" si="28"/>
        <v>222</v>
      </c>
      <c r="D223" s="4" t="str">
        <f t="shared" si="25"/>
        <v>207:9|222</v>
      </c>
      <c r="E223" s="4" t="s">
        <v>1147</v>
      </c>
      <c r="F223" s="4" t="s">
        <v>577</v>
      </c>
      <c r="H223" s="4" t="s">
        <v>577</v>
      </c>
      <c r="I223" s="4" t="str">
        <f t="shared" si="26"/>
        <v>207</v>
      </c>
      <c r="J223" s="4" t="s">
        <v>871</v>
      </c>
      <c r="L223" s="4" t="s">
        <v>1148</v>
      </c>
      <c r="M223" s="4" t="str">
        <f t="shared" si="27"/>
        <v>Fanatic's Tower</v>
      </c>
      <c r="N223" s="4" t="str">
        <f t="shared" si="24"/>
        <v>365</v>
      </c>
      <c r="S223" s="4" t="s">
        <v>1149</v>
      </c>
      <c r="T223" s="4">
        <f t="shared" si="29"/>
        <v>4</v>
      </c>
      <c r="U223" s="4" t="str">
        <f t="shared" si="30"/>
        <v>15c</v>
      </c>
      <c r="V223" s="4">
        <f t="shared" si="31"/>
        <v>348</v>
      </c>
      <c r="W223" s="4">
        <v>348</v>
      </c>
      <c r="X223" s="5" t="s">
        <v>161</v>
      </c>
    </row>
    <row r="224" spans="1:24">
      <c r="A224" s="8">
        <v>208</v>
      </c>
      <c r="B224" s="4">
        <v>0</v>
      </c>
      <c r="C224" s="4">
        <f t="shared" si="28"/>
        <v>223</v>
      </c>
      <c r="D224" s="4" t="str">
        <f t="shared" si="25"/>
        <v>208:0|223</v>
      </c>
      <c r="E224" s="4" t="s">
        <v>1150</v>
      </c>
      <c r="F224" s="4" t="s">
        <v>577</v>
      </c>
      <c r="H224" s="4" t="s">
        <v>577</v>
      </c>
      <c r="I224" s="4" t="str">
        <f t="shared" si="26"/>
        <v>208</v>
      </c>
      <c r="J224" s="4" t="s">
        <v>875</v>
      </c>
      <c r="L224" s="4" t="s">
        <v>1151</v>
      </c>
      <c r="M224" s="4" t="str">
        <f t="shared" si="27"/>
        <v>Fanatic's Tower</v>
      </c>
      <c r="N224" s="4" t="str">
        <f t="shared" si="24"/>
        <v>366</v>
      </c>
      <c r="S224" s="4" t="s">
        <v>1152</v>
      </c>
      <c r="T224" s="4">
        <f t="shared" si="29"/>
        <v>4</v>
      </c>
      <c r="U224" s="4" t="str">
        <f t="shared" si="30"/>
        <v>15d</v>
      </c>
      <c r="V224" s="4">
        <f t="shared" si="31"/>
        <v>349</v>
      </c>
      <c r="W224" s="4">
        <v>349</v>
      </c>
      <c r="X224" s="5" t="s">
        <v>455</v>
      </c>
    </row>
    <row r="225" spans="1:24">
      <c r="A225" s="8">
        <v>209</v>
      </c>
      <c r="B225" s="4">
        <v>0</v>
      </c>
      <c r="C225" s="4">
        <f t="shared" si="28"/>
        <v>224</v>
      </c>
      <c r="D225" s="4" t="str">
        <f t="shared" si="25"/>
        <v>209:0|224</v>
      </c>
      <c r="E225" s="4" t="s">
        <v>1153</v>
      </c>
      <c r="F225" s="4" t="s">
        <v>577</v>
      </c>
      <c r="H225" s="4" t="s">
        <v>577</v>
      </c>
      <c r="I225" s="4" t="str">
        <f t="shared" si="26"/>
        <v>209</v>
      </c>
      <c r="J225" s="4" t="s">
        <v>879</v>
      </c>
      <c r="L225" s="4" t="s">
        <v>1154</v>
      </c>
      <c r="M225" s="4" t="str">
        <f t="shared" si="27"/>
        <v>Fanatic's Tower</v>
      </c>
      <c r="N225" s="4" t="str">
        <f t="shared" si="24"/>
        <v>367</v>
      </c>
      <c r="S225" s="4" t="s">
        <v>1155</v>
      </c>
      <c r="T225" s="4">
        <f t="shared" si="29"/>
        <v>4</v>
      </c>
      <c r="U225" s="4" t="str">
        <f t="shared" si="30"/>
        <v>15e</v>
      </c>
      <c r="V225" s="4">
        <f t="shared" si="31"/>
        <v>350</v>
      </c>
      <c r="W225" s="4">
        <v>350</v>
      </c>
      <c r="X225" s="5" t="s">
        <v>455</v>
      </c>
    </row>
    <row r="226" spans="1:24">
      <c r="A226" s="8">
        <v>218</v>
      </c>
      <c r="B226" s="4">
        <v>0</v>
      </c>
      <c r="C226" s="4">
        <f t="shared" si="28"/>
        <v>225</v>
      </c>
      <c r="D226" s="4" t="str">
        <f t="shared" si="25"/>
        <v>218:0|225</v>
      </c>
      <c r="E226" s="4" t="s">
        <v>1156</v>
      </c>
      <c r="G226" s="4" t="s">
        <v>594</v>
      </c>
      <c r="H226" s="4">
        <v>0</v>
      </c>
      <c r="I226" s="4" t="str">
        <f t="shared" si="26"/>
        <v>218</v>
      </c>
      <c r="J226" s="4" t="s">
        <v>882</v>
      </c>
      <c r="L226" s="4" t="s">
        <v>1157</v>
      </c>
      <c r="M226" s="4" t="str">
        <f t="shared" si="27"/>
        <v>Fanatic's Tower</v>
      </c>
      <c r="N226" s="4" t="str">
        <f t="shared" si="24"/>
        <v>368</v>
      </c>
      <c r="S226" s="4" t="s">
        <v>1158</v>
      </c>
      <c r="T226" s="4">
        <f t="shared" si="29"/>
        <v>4</v>
      </c>
      <c r="U226" s="4" t="str">
        <f t="shared" si="30"/>
        <v>15f</v>
      </c>
      <c r="V226" s="4">
        <f t="shared" si="31"/>
        <v>351</v>
      </c>
      <c r="W226" s="4">
        <v>351</v>
      </c>
      <c r="X226" s="5" t="s">
        <v>162</v>
      </c>
    </row>
    <row r="227" spans="1:24">
      <c r="A227" s="8">
        <v>219</v>
      </c>
      <c r="B227" s="4">
        <v>0</v>
      </c>
      <c r="C227" s="4">
        <f t="shared" si="28"/>
        <v>226</v>
      </c>
      <c r="D227" s="4" t="str">
        <f t="shared" si="25"/>
        <v>219:0|226</v>
      </c>
      <c r="E227" s="4" t="s">
        <v>1159</v>
      </c>
      <c r="G227" s="4" t="s">
        <v>594</v>
      </c>
      <c r="H227" s="4">
        <v>0</v>
      </c>
      <c r="I227" s="4" t="str">
        <f t="shared" si="26"/>
        <v>219</v>
      </c>
      <c r="J227" s="4" t="s">
        <v>885</v>
      </c>
      <c r="L227" s="4" t="s">
        <v>1160</v>
      </c>
      <c r="M227" s="4" t="str">
        <f t="shared" si="27"/>
        <v>Fanatic's Tower</v>
      </c>
      <c r="N227" s="4" t="str">
        <f t="shared" si="24"/>
        <v>369</v>
      </c>
      <c r="S227" s="4" t="s">
        <v>1161</v>
      </c>
      <c r="T227" s="4">
        <f t="shared" si="29"/>
        <v>4</v>
      </c>
      <c r="U227" s="4" t="str">
        <f t="shared" si="30"/>
        <v>160</v>
      </c>
      <c r="V227" s="4">
        <f t="shared" si="31"/>
        <v>352</v>
      </c>
      <c r="W227" s="4">
        <v>352</v>
      </c>
      <c r="X227" s="5" t="s">
        <v>163</v>
      </c>
    </row>
    <row r="228" spans="1:24">
      <c r="A228" s="8">
        <v>219</v>
      </c>
      <c r="B228" s="4">
        <v>1</v>
      </c>
      <c r="C228" s="4">
        <f t="shared" si="28"/>
        <v>227</v>
      </c>
      <c r="D228" s="4" t="str">
        <f t="shared" si="25"/>
        <v>219:1|227</v>
      </c>
      <c r="E228" s="4" t="s">
        <v>1159</v>
      </c>
      <c r="G228" s="4" t="s">
        <v>594</v>
      </c>
      <c r="H228" s="4">
        <v>0</v>
      </c>
      <c r="I228" s="4" t="str">
        <f t="shared" si="26"/>
        <v>219</v>
      </c>
      <c r="J228" s="4" t="s">
        <v>885</v>
      </c>
      <c r="L228" s="4" t="s">
        <v>1162</v>
      </c>
      <c r="M228" s="4" t="str">
        <f t="shared" si="27"/>
        <v>Fanatic's Tower</v>
      </c>
      <c r="N228" s="4" t="str">
        <f t="shared" si="24"/>
        <v>370</v>
      </c>
      <c r="S228" s="4" t="s">
        <v>1163</v>
      </c>
      <c r="T228" s="4">
        <f t="shared" si="29"/>
        <v>4</v>
      </c>
      <c r="U228" s="4" t="str">
        <f t="shared" si="30"/>
        <v>161</v>
      </c>
      <c r="V228" s="4">
        <f t="shared" si="31"/>
        <v>353</v>
      </c>
      <c r="W228" s="4">
        <v>353</v>
      </c>
      <c r="X228" s="5" t="s">
        <v>164</v>
      </c>
    </row>
    <row r="229" spans="1:24">
      <c r="A229" s="8">
        <v>219</v>
      </c>
      <c r="B229" s="4">
        <v>2</v>
      </c>
      <c r="C229" s="4">
        <f t="shared" si="28"/>
        <v>228</v>
      </c>
      <c r="D229" s="4" t="str">
        <f t="shared" si="25"/>
        <v>219:2|228</v>
      </c>
      <c r="E229" s="4" t="s">
        <v>1159</v>
      </c>
      <c r="G229" s="4" t="s">
        <v>594</v>
      </c>
      <c r="H229" s="4">
        <v>0</v>
      </c>
      <c r="I229" s="4" t="str">
        <f t="shared" si="26"/>
        <v>219</v>
      </c>
      <c r="J229" s="4" t="s">
        <v>885</v>
      </c>
      <c r="L229" s="4" t="s">
        <v>1164</v>
      </c>
      <c r="M229" s="4" t="str">
        <f t="shared" si="27"/>
        <v>Esper Mountain</v>
      </c>
      <c r="N229" s="4" t="str">
        <f t="shared" si="24"/>
        <v>371</v>
      </c>
      <c r="S229" s="4" t="s">
        <v>1165</v>
      </c>
      <c r="T229" s="4">
        <f t="shared" si="29"/>
        <v>4</v>
      </c>
      <c r="U229" s="4" t="str">
        <f t="shared" si="30"/>
        <v>162</v>
      </c>
      <c r="V229" s="4">
        <f t="shared" si="31"/>
        <v>354</v>
      </c>
      <c r="W229" s="4">
        <v>354</v>
      </c>
      <c r="X229" s="5" t="s">
        <v>165</v>
      </c>
    </row>
    <row r="230" spans="1:24">
      <c r="A230" s="8">
        <v>219</v>
      </c>
      <c r="B230" s="4">
        <v>3</v>
      </c>
      <c r="C230" s="4">
        <f t="shared" si="28"/>
        <v>229</v>
      </c>
      <c r="D230" s="4" t="str">
        <f t="shared" si="25"/>
        <v>219:3|229</v>
      </c>
      <c r="E230" s="4" t="s">
        <v>1159</v>
      </c>
      <c r="G230" s="4" t="s">
        <v>594</v>
      </c>
      <c r="H230" s="4">
        <v>0</v>
      </c>
      <c r="I230" s="4" t="str">
        <f t="shared" si="26"/>
        <v>219</v>
      </c>
      <c r="J230" s="4" t="s">
        <v>885</v>
      </c>
      <c r="L230" s="4" t="s">
        <v>1166</v>
      </c>
      <c r="M230" s="4" t="str">
        <f t="shared" si="27"/>
        <v>Esper Mountain</v>
      </c>
      <c r="N230" s="4" t="str">
        <f t="shared" si="24"/>
        <v>372</v>
      </c>
      <c r="S230" s="4">
        <v>163</v>
      </c>
      <c r="T230" s="4" t="e">
        <f t="shared" si="29"/>
        <v>#VALUE!</v>
      </c>
      <c r="U230" s="4" t="str">
        <f t="shared" si="30"/>
        <v>163</v>
      </c>
      <c r="V230" s="4">
        <f t="shared" si="31"/>
        <v>355</v>
      </c>
      <c r="W230" s="4">
        <v>355</v>
      </c>
      <c r="X230" s="5" t="e">
        <v>#VALUE!</v>
      </c>
    </row>
    <row r="231" spans="1:24">
      <c r="A231" s="8">
        <v>219</v>
      </c>
      <c r="B231" s="4">
        <v>4</v>
      </c>
      <c r="C231" s="4">
        <f t="shared" si="28"/>
        <v>230</v>
      </c>
      <c r="D231" s="4" t="str">
        <f t="shared" si="25"/>
        <v>219:4|230</v>
      </c>
      <c r="E231" s="4" t="s">
        <v>1159</v>
      </c>
      <c r="G231" s="4" t="s">
        <v>594</v>
      </c>
      <c r="H231" s="4">
        <v>0</v>
      </c>
      <c r="I231" s="4" t="str">
        <f t="shared" si="26"/>
        <v>219</v>
      </c>
      <c r="J231" s="4" t="s">
        <v>885</v>
      </c>
      <c r="L231" s="4" t="s">
        <v>1167</v>
      </c>
      <c r="M231" s="4" t="str">
        <f t="shared" si="27"/>
        <v>Esper Mountain</v>
      </c>
      <c r="N231" s="4" t="str">
        <f t="shared" si="24"/>
        <v>373</v>
      </c>
      <c r="S231" s="4" t="s">
        <v>1168</v>
      </c>
      <c r="T231" s="4">
        <f t="shared" si="29"/>
        <v>4</v>
      </c>
      <c r="U231" s="4" t="str">
        <f t="shared" si="30"/>
        <v>167</v>
      </c>
      <c r="V231" s="4">
        <f t="shared" si="31"/>
        <v>359</v>
      </c>
      <c r="W231" s="4">
        <v>359</v>
      </c>
      <c r="X231" s="5" t="s">
        <v>166</v>
      </c>
    </row>
    <row r="232" spans="1:24">
      <c r="A232" s="8">
        <v>221</v>
      </c>
      <c r="B232" s="4" t="s">
        <v>1169</v>
      </c>
      <c r="C232" s="4">
        <f t="shared" si="28"/>
        <v>231</v>
      </c>
      <c r="D232" s="4" t="str">
        <f t="shared" si="25"/>
        <v>221:0,1,2,4,8|231</v>
      </c>
      <c r="E232" s="4" t="s">
        <v>1170</v>
      </c>
      <c r="F232" s="4" t="s">
        <v>115</v>
      </c>
      <c r="H232" s="4" t="s">
        <v>115</v>
      </c>
      <c r="I232" s="4" t="str">
        <f t="shared" si="26"/>
        <v>221</v>
      </c>
      <c r="J232" s="4" t="s">
        <v>888</v>
      </c>
      <c r="L232" s="4" t="s">
        <v>1171</v>
      </c>
      <c r="M232" s="4" t="str">
        <f t="shared" si="27"/>
        <v>Esper Mountain</v>
      </c>
      <c r="N232" s="4" t="str">
        <f t="shared" si="24"/>
        <v>374</v>
      </c>
      <c r="S232" s="4" t="s">
        <v>1172</v>
      </c>
      <c r="T232" s="4">
        <f t="shared" si="29"/>
        <v>4</v>
      </c>
      <c r="U232" s="4" t="str">
        <f t="shared" si="30"/>
        <v>168</v>
      </c>
      <c r="V232" s="4">
        <f t="shared" si="31"/>
        <v>360</v>
      </c>
      <c r="W232" s="4">
        <v>360</v>
      </c>
      <c r="X232" s="5" t="s">
        <v>166</v>
      </c>
    </row>
    <row r="233" spans="1:24">
      <c r="A233" s="8">
        <v>221</v>
      </c>
      <c r="B233" s="4">
        <v>3</v>
      </c>
      <c r="C233" s="4">
        <f t="shared" si="28"/>
        <v>232</v>
      </c>
      <c r="D233" s="4" t="str">
        <f t="shared" si="25"/>
        <v>221:3|232</v>
      </c>
      <c r="E233" s="4" t="s">
        <v>1173</v>
      </c>
      <c r="F233" s="4" t="s">
        <v>115</v>
      </c>
      <c r="H233" s="4" t="s">
        <v>115</v>
      </c>
      <c r="I233" s="4" t="str">
        <f t="shared" si="26"/>
        <v>221</v>
      </c>
      <c r="J233" s="4" t="s">
        <v>888</v>
      </c>
      <c r="L233" s="4" t="s">
        <v>1174</v>
      </c>
      <c r="M233" s="4" t="str">
        <f t="shared" si="27"/>
        <v>Esper Mountain</v>
      </c>
      <c r="N233" s="4" t="str">
        <f t="shared" si="24"/>
        <v>375</v>
      </c>
      <c r="S233" s="4" t="s">
        <v>1175</v>
      </c>
      <c r="T233" s="4">
        <f t="shared" si="29"/>
        <v>4</v>
      </c>
      <c r="U233" s="4" t="str">
        <f t="shared" si="30"/>
        <v>169</v>
      </c>
      <c r="V233" s="4">
        <f t="shared" si="31"/>
        <v>361</v>
      </c>
      <c r="W233" s="4">
        <v>361</v>
      </c>
      <c r="X233" s="5" t="s">
        <v>166</v>
      </c>
    </row>
    <row r="234" spans="1:24">
      <c r="A234" s="8">
        <v>221</v>
      </c>
      <c r="B234" s="4">
        <v>5</v>
      </c>
      <c r="C234" s="4">
        <f t="shared" si="28"/>
        <v>233</v>
      </c>
      <c r="D234" s="4" t="str">
        <f t="shared" si="25"/>
        <v>221:5|233</v>
      </c>
      <c r="E234" s="4" t="s">
        <v>1176</v>
      </c>
      <c r="F234" s="4" t="s">
        <v>115</v>
      </c>
      <c r="H234" s="4" t="s">
        <v>115</v>
      </c>
      <c r="I234" s="4" t="str">
        <f t="shared" si="26"/>
        <v>221</v>
      </c>
      <c r="J234" s="4" t="s">
        <v>888</v>
      </c>
      <c r="L234" s="4" t="s">
        <v>1177</v>
      </c>
      <c r="M234" s="4" t="str">
        <f t="shared" si="27"/>
        <v>Imperial Base</v>
      </c>
      <c r="N234" s="4" t="str">
        <f t="shared" si="24"/>
        <v>377</v>
      </c>
      <c r="S234" s="4" t="s">
        <v>1178</v>
      </c>
      <c r="T234" s="4">
        <f t="shared" si="29"/>
        <v>4</v>
      </c>
      <c r="U234" s="4" t="str">
        <f t="shared" si="30"/>
        <v>16a</v>
      </c>
      <c r="V234" s="4">
        <f t="shared" si="31"/>
        <v>362</v>
      </c>
      <c r="W234" s="4">
        <v>362</v>
      </c>
      <c r="X234" s="5" t="s">
        <v>167</v>
      </c>
    </row>
    <row r="235" spans="1:24">
      <c r="A235" s="8">
        <v>221</v>
      </c>
      <c r="B235" s="4" t="s">
        <v>1179</v>
      </c>
      <c r="C235" s="4">
        <f t="shared" si="28"/>
        <v>234</v>
      </c>
      <c r="D235" s="4" t="str">
        <f t="shared" si="25"/>
        <v>221:6,7,18|234</v>
      </c>
      <c r="E235" s="4" t="s">
        <v>1180</v>
      </c>
      <c r="F235" s="4" t="s">
        <v>115</v>
      </c>
      <c r="H235" s="4" t="s">
        <v>115</v>
      </c>
      <c r="I235" s="4" t="str">
        <f t="shared" si="26"/>
        <v>221</v>
      </c>
      <c r="J235" s="4" t="s">
        <v>888</v>
      </c>
      <c r="L235" s="4" t="s">
        <v>1181</v>
      </c>
      <c r="M235" s="4" t="str">
        <f t="shared" si="27"/>
        <v>Imperial Base</v>
      </c>
      <c r="N235" s="4" t="str">
        <f t="shared" si="24"/>
        <v>378</v>
      </c>
      <c r="S235" s="4" t="s">
        <v>1182</v>
      </c>
      <c r="T235" s="4">
        <f t="shared" si="29"/>
        <v>4</v>
      </c>
      <c r="U235" s="4" t="str">
        <f t="shared" si="30"/>
        <v>16b</v>
      </c>
      <c r="V235" s="4">
        <f t="shared" si="31"/>
        <v>363</v>
      </c>
      <c r="W235" s="4">
        <v>363</v>
      </c>
      <c r="X235" s="5" t="s">
        <v>166</v>
      </c>
    </row>
    <row r="236" spans="1:24">
      <c r="A236" s="8">
        <v>221</v>
      </c>
      <c r="B236" s="4" t="s">
        <v>877</v>
      </c>
      <c r="C236" s="4">
        <f t="shared" si="28"/>
        <v>235</v>
      </c>
      <c r="D236" s="4" t="str">
        <f t="shared" si="25"/>
        <v>221:9,10|235</v>
      </c>
      <c r="E236" s="4" t="s">
        <v>1183</v>
      </c>
      <c r="F236" s="4" t="s">
        <v>115</v>
      </c>
      <c r="H236" s="4" t="s">
        <v>115</v>
      </c>
      <c r="I236" s="4" t="str">
        <f t="shared" si="26"/>
        <v>221</v>
      </c>
      <c r="J236" s="4" t="s">
        <v>888</v>
      </c>
      <c r="L236" s="4" t="s">
        <v>1184</v>
      </c>
      <c r="M236" s="4" t="str">
        <f t="shared" si="27"/>
        <v>Cave to Sealed Gate</v>
      </c>
      <c r="N236" s="4" t="str">
        <f t="shared" si="24"/>
        <v>382</v>
      </c>
      <c r="S236" s="4" t="s">
        <v>1185</v>
      </c>
      <c r="T236" s="4">
        <f t="shared" si="29"/>
        <v>4</v>
      </c>
      <c r="U236" s="4" t="str">
        <f t="shared" si="30"/>
        <v>16c</v>
      </c>
      <c r="V236" s="4">
        <f t="shared" si="31"/>
        <v>364</v>
      </c>
      <c r="W236" s="4">
        <v>364</v>
      </c>
      <c r="X236" s="5" t="s">
        <v>168</v>
      </c>
    </row>
    <row r="237" spans="1:24">
      <c r="A237" s="8">
        <v>221</v>
      </c>
      <c r="B237" s="4" t="s">
        <v>339</v>
      </c>
      <c r="C237" s="4">
        <f t="shared" si="28"/>
        <v>236</v>
      </c>
      <c r="D237" s="4" t="str">
        <f t="shared" si="25"/>
        <v>221:11,12|236</v>
      </c>
      <c r="E237" s="4" t="s">
        <v>1186</v>
      </c>
      <c r="F237" s="4" t="s">
        <v>115</v>
      </c>
      <c r="G237" s="4" t="s">
        <v>1187</v>
      </c>
      <c r="H237" s="4" t="s">
        <v>115</v>
      </c>
      <c r="I237" s="4" t="str">
        <f t="shared" si="26"/>
        <v>221</v>
      </c>
      <c r="J237" s="4" t="s">
        <v>888</v>
      </c>
      <c r="L237" s="4" t="s">
        <v>1188</v>
      </c>
      <c r="M237" s="4" t="str">
        <f t="shared" si="27"/>
        <v>Cave to Sealed Gate</v>
      </c>
      <c r="N237" s="4" t="str">
        <f t="shared" si="24"/>
        <v>383</v>
      </c>
      <c r="S237" s="4" t="s">
        <v>1189</v>
      </c>
      <c r="T237" s="4">
        <f t="shared" si="29"/>
        <v>4</v>
      </c>
      <c r="U237" s="4" t="str">
        <f t="shared" si="30"/>
        <v>16d</v>
      </c>
      <c r="V237" s="4">
        <f t="shared" si="31"/>
        <v>365</v>
      </c>
      <c r="W237" s="4">
        <v>365</v>
      </c>
      <c r="X237" s="5" t="s">
        <v>169</v>
      </c>
    </row>
    <row r="238" spans="1:24">
      <c r="A238" s="8">
        <v>221</v>
      </c>
      <c r="B238" s="4">
        <v>13</v>
      </c>
      <c r="C238" s="4">
        <f t="shared" si="28"/>
        <v>237</v>
      </c>
      <c r="D238" s="4" t="str">
        <f t="shared" si="25"/>
        <v>221:13|237</v>
      </c>
      <c r="E238" s="4" t="s">
        <v>1190</v>
      </c>
      <c r="F238" s="4" t="s">
        <v>115</v>
      </c>
      <c r="G238" s="4" t="s">
        <v>1191</v>
      </c>
      <c r="H238" s="4" t="s">
        <v>115</v>
      </c>
      <c r="I238" s="4" t="str">
        <f t="shared" si="26"/>
        <v>221</v>
      </c>
      <c r="J238" s="4" t="s">
        <v>888</v>
      </c>
      <c r="L238" s="4" t="s">
        <v>1192</v>
      </c>
      <c r="M238" s="4" t="str">
        <f t="shared" si="27"/>
        <v>Cave to Sealed Gate</v>
      </c>
      <c r="N238" s="4" t="str">
        <f t="shared" si="24"/>
        <v>384</v>
      </c>
      <c r="S238" s="4" t="s">
        <v>1193</v>
      </c>
      <c r="T238" s="4">
        <f t="shared" si="29"/>
        <v>4</v>
      </c>
      <c r="U238" s="4" t="str">
        <f t="shared" si="30"/>
        <v>16e</v>
      </c>
      <c r="V238" s="4">
        <f t="shared" si="31"/>
        <v>366</v>
      </c>
      <c r="W238" s="4">
        <v>366</v>
      </c>
      <c r="X238" s="5" t="s">
        <v>170</v>
      </c>
    </row>
    <row r="239" spans="1:24">
      <c r="A239" s="8">
        <v>221</v>
      </c>
      <c r="B239" s="4" t="s">
        <v>1194</v>
      </c>
      <c r="C239" s="4">
        <f t="shared" si="28"/>
        <v>238</v>
      </c>
      <c r="D239" s="4" t="str">
        <f t="shared" si="25"/>
        <v>221:14,15,19|238</v>
      </c>
      <c r="E239" s="4" t="s">
        <v>1195</v>
      </c>
      <c r="F239" s="4" t="s">
        <v>115</v>
      </c>
      <c r="H239" s="4" t="s">
        <v>115</v>
      </c>
      <c r="I239" s="4" t="str">
        <f t="shared" si="26"/>
        <v>221</v>
      </c>
      <c r="J239" s="4" t="s">
        <v>888</v>
      </c>
      <c r="L239" s="4" t="s">
        <v>1196</v>
      </c>
      <c r="M239" s="4" t="str">
        <f t="shared" si="27"/>
        <v>Cave to Sealed Gate</v>
      </c>
      <c r="N239" s="4" t="str">
        <f t="shared" si="24"/>
        <v>385</v>
      </c>
      <c r="S239" s="4" t="s">
        <v>1197</v>
      </c>
      <c r="T239" s="4">
        <f t="shared" si="29"/>
        <v>4</v>
      </c>
      <c r="U239" s="4" t="str">
        <f t="shared" si="30"/>
        <v>16f</v>
      </c>
      <c r="V239" s="4">
        <f t="shared" si="31"/>
        <v>367</v>
      </c>
      <c r="W239" s="4">
        <v>367</v>
      </c>
      <c r="X239" s="5" t="s">
        <v>169</v>
      </c>
    </row>
    <row r="240" spans="1:24" ht="30">
      <c r="A240" s="8">
        <v>221</v>
      </c>
      <c r="B240" s="4">
        <v>16</v>
      </c>
      <c r="C240" s="4">
        <f t="shared" si="28"/>
        <v>239</v>
      </c>
      <c r="D240" s="4" t="str">
        <f t="shared" si="25"/>
        <v>221:16|239</v>
      </c>
      <c r="E240" s="4" t="s">
        <v>1198</v>
      </c>
      <c r="F240" s="4" t="s">
        <v>115</v>
      </c>
      <c r="G240" s="4" t="s">
        <v>1199</v>
      </c>
      <c r="H240" s="4" t="s">
        <v>115</v>
      </c>
      <c r="I240" s="4" t="str">
        <f t="shared" si="26"/>
        <v>221</v>
      </c>
      <c r="J240" s="4" t="s">
        <v>888</v>
      </c>
      <c r="L240" s="4" t="s">
        <v>1200</v>
      </c>
      <c r="M240" s="4" t="str">
        <f t="shared" si="27"/>
        <v>Cave to Sealed Gate</v>
      </c>
      <c r="N240" s="4" t="str">
        <f t="shared" si="24"/>
        <v>386</v>
      </c>
      <c r="S240" s="4" t="s">
        <v>1201</v>
      </c>
      <c r="T240" s="4">
        <f t="shared" si="29"/>
        <v>4</v>
      </c>
      <c r="U240" s="4" t="str">
        <f t="shared" si="30"/>
        <v>170</v>
      </c>
      <c r="V240" s="4">
        <f t="shared" si="31"/>
        <v>368</v>
      </c>
      <c r="W240" s="4">
        <v>368</v>
      </c>
      <c r="X240" s="5" t="s">
        <v>171</v>
      </c>
    </row>
    <row r="241" spans="1:24">
      <c r="A241" s="8">
        <v>221</v>
      </c>
      <c r="B241" s="4">
        <v>17</v>
      </c>
      <c r="C241" s="4">
        <f t="shared" si="28"/>
        <v>240</v>
      </c>
      <c r="D241" s="4" t="str">
        <f t="shared" si="25"/>
        <v>221:17|240</v>
      </c>
      <c r="E241" s="4" t="s">
        <v>1202</v>
      </c>
      <c r="F241" s="4" t="s">
        <v>115</v>
      </c>
      <c r="G241" s="4" t="s">
        <v>1203</v>
      </c>
      <c r="H241" s="4" t="s">
        <v>115</v>
      </c>
      <c r="I241" s="4" t="str">
        <f t="shared" si="26"/>
        <v>221</v>
      </c>
      <c r="J241" s="4" t="s">
        <v>888</v>
      </c>
      <c r="L241" s="4" t="s">
        <v>1204</v>
      </c>
      <c r="M241" s="4" t="str">
        <f t="shared" si="27"/>
        <v>Solitary Island</v>
      </c>
      <c r="N241" s="4" t="str">
        <f t="shared" si="24"/>
        <v>396</v>
      </c>
      <c r="S241" s="4" t="s">
        <v>1205</v>
      </c>
      <c r="T241" s="4">
        <f t="shared" si="29"/>
        <v>4</v>
      </c>
      <c r="U241" s="4" t="str">
        <f t="shared" si="30"/>
        <v>171</v>
      </c>
      <c r="V241" s="4">
        <f t="shared" si="31"/>
        <v>369</v>
      </c>
      <c r="W241" s="4">
        <v>369</v>
      </c>
      <c r="X241" s="5" t="s">
        <v>169</v>
      </c>
    </row>
    <row r="242" spans="1:24">
      <c r="A242" s="8">
        <v>225</v>
      </c>
      <c r="B242" s="4" t="s">
        <v>756</v>
      </c>
      <c r="C242" s="4">
        <f t="shared" si="28"/>
        <v>241</v>
      </c>
      <c r="D242" s="4" t="str">
        <f t="shared" si="25"/>
        <v>225:0,1,2|241</v>
      </c>
      <c r="E242" s="4" t="s">
        <v>1206</v>
      </c>
      <c r="F242" s="4" t="s">
        <v>115</v>
      </c>
      <c r="H242" s="4" t="s">
        <v>115</v>
      </c>
      <c r="I242" s="4" t="str">
        <f t="shared" si="26"/>
        <v>225</v>
      </c>
      <c r="J242" s="4" t="s">
        <v>892</v>
      </c>
      <c r="L242" s="4" t="s">
        <v>1207</v>
      </c>
      <c r="M242" s="4" t="str">
        <f t="shared" si="27"/>
        <v>Solitary Island</v>
      </c>
      <c r="N242" s="4" t="str">
        <f t="shared" si="24"/>
        <v>397</v>
      </c>
      <c r="S242" s="4" t="s">
        <v>1208</v>
      </c>
      <c r="T242" s="4">
        <f t="shared" si="29"/>
        <v>4</v>
      </c>
      <c r="U242" s="4" t="str">
        <f t="shared" si="30"/>
        <v>172</v>
      </c>
      <c r="V242" s="4">
        <f t="shared" si="31"/>
        <v>370</v>
      </c>
      <c r="W242" s="4">
        <v>370</v>
      </c>
      <c r="X242" s="5" t="s">
        <v>169</v>
      </c>
    </row>
    <row r="243" spans="1:24" ht="30">
      <c r="A243" s="8">
        <v>225</v>
      </c>
      <c r="B243" s="4" t="s">
        <v>461</v>
      </c>
      <c r="C243" s="4">
        <f t="shared" si="28"/>
        <v>242</v>
      </c>
      <c r="D243" s="4" t="str">
        <f t="shared" si="25"/>
        <v>225:3,4|242</v>
      </c>
      <c r="E243" s="4" t="s">
        <v>1209</v>
      </c>
      <c r="F243" s="4" t="s">
        <v>115</v>
      </c>
      <c r="H243" s="4" t="s">
        <v>115</v>
      </c>
      <c r="I243" s="4" t="str">
        <f t="shared" si="26"/>
        <v>225</v>
      </c>
      <c r="J243" s="4" t="s">
        <v>892</v>
      </c>
      <c r="L243" s="4" t="s">
        <v>1210</v>
      </c>
      <c r="M243" s="4" t="str">
        <f t="shared" si="27"/>
        <v>Ancient Cave and Castle</v>
      </c>
      <c r="N243" s="4" t="str">
        <f t="shared" si="24"/>
        <v>401</v>
      </c>
      <c r="S243" s="4" t="s">
        <v>1211</v>
      </c>
      <c r="T243" s="4">
        <f t="shared" si="29"/>
        <v>4</v>
      </c>
      <c r="U243" s="4" t="str">
        <f t="shared" si="30"/>
        <v>173</v>
      </c>
      <c r="V243" s="4">
        <f t="shared" si="31"/>
        <v>371</v>
      </c>
      <c r="W243" s="4">
        <v>371</v>
      </c>
      <c r="X243" s="5" t="s">
        <v>172</v>
      </c>
    </row>
    <row r="244" spans="1:24">
      <c r="A244" s="8">
        <v>225</v>
      </c>
      <c r="B244" s="4" t="s">
        <v>690</v>
      </c>
      <c r="C244" s="4">
        <f t="shared" si="28"/>
        <v>243</v>
      </c>
      <c r="D244" s="4" t="str">
        <f t="shared" si="25"/>
        <v>225:5,6|243</v>
      </c>
      <c r="E244" s="4" t="s">
        <v>1212</v>
      </c>
      <c r="F244" s="4" t="s">
        <v>115</v>
      </c>
      <c r="H244" s="4" t="s">
        <v>115</v>
      </c>
      <c r="I244" s="4" t="str">
        <f t="shared" si="26"/>
        <v>225</v>
      </c>
      <c r="J244" s="4" t="s">
        <v>892</v>
      </c>
      <c r="L244" s="4" t="s">
        <v>1213</v>
      </c>
      <c r="M244" s="4" t="str">
        <f t="shared" si="27"/>
        <v>Ancient Cave and Castle</v>
      </c>
      <c r="N244" s="4" t="str">
        <f t="shared" si="24"/>
        <v>402</v>
      </c>
      <c r="S244" s="4">
        <v>174</v>
      </c>
      <c r="T244" s="4" t="e">
        <f t="shared" si="29"/>
        <v>#VALUE!</v>
      </c>
      <c r="U244" s="4" t="str">
        <f t="shared" si="30"/>
        <v>174</v>
      </c>
      <c r="V244" s="4">
        <f t="shared" si="31"/>
        <v>372</v>
      </c>
      <c r="W244" s="4">
        <v>372</v>
      </c>
      <c r="X244" s="5" t="e">
        <v>#VALUE!</v>
      </c>
    </row>
    <row r="245" spans="1:24">
      <c r="A245" s="8">
        <v>225</v>
      </c>
      <c r="B245" s="4" t="s">
        <v>873</v>
      </c>
      <c r="C245" s="4">
        <f t="shared" si="28"/>
        <v>244</v>
      </c>
      <c r="D245" s="4" t="str">
        <f t="shared" si="25"/>
        <v>225:7,8|244</v>
      </c>
      <c r="E245" s="4" t="s">
        <v>1214</v>
      </c>
      <c r="F245" s="4" t="s">
        <v>115</v>
      </c>
      <c r="H245" s="4" t="s">
        <v>115</v>
      </c>
      <c r="I245" s="4" t="str">
        <f t="shared" si="26"/>
        <v>225</v>
      </c>
      <c r="J245" s="4" t="s">
        <v>892</v>
      </c>
      <c r="L245" s="4" t="s">
        <v>1215</v>
      </c>
      <c r="M245" s="4" t="str">
        <f t="shared" si="27"/>
        <v>Ancient Cave and Castle</v>
      </c>
      <c r="N245" s="4" t="str">
        <f t="shared" si="24"/>
        <v>406</v>
      </c>
      <c r="S245" s="4" t="s">
        <v>1216</v>
      </c>
      <c r="T245" s="4">
        <f t="shared" si="29"/>
        <v>4</v>
      </c>
      <c r="U245" s="4" t="str">
        <f t="shared" si="30"/>
        <v>175</v>
      </c>
      <c r="V245" s="4">
        <f t="shared" si="31"/>
        <v>373</v>
      </c>
      <c r="W245" s="4">
        <v>373</v>
      </c>
      <c r="X245" s="5" t="s">
        <v>173</v>
      </c>
    </row>
    <row r="246" spans="1:24">
      <c r="A246" s="8">
        <v>225</v>
      </c>
      <c r="B246" s="4">
        <v>9</v>
      </c>
      <c r="C246" s="4">
        <f t="shared" si="28"/>
        <v>245</v>
      </c>
      <c r="D246" s="4" t="str">
        <f t="shared" si="25"/>
        <v>225:9|245</v>
      </c>
      <c r="E246" s="4" t="s">
        <v>1217</v>
      </c>
      <c r="F246" s="4" t="s">
        <v>115</v>
      </c>
      <c r="H246" s="4" t="s">
        <v>115</v>
      </c>
      <c r="I246" s="4" t="str">
        <f t="shared" si="26"/>
        <v>225</v>
      </c>
      <c r="J246" s="4" t="s">
        <v>892</v>
      </c>
      <c r="L246" s="4" t="s">
        <v>1218</v>
      </c>
      <c r="M246" s="4" t="str">
        <f t="shared" si="27"/>
        <v>Ancient Cave and Castle</v>
      </c>
      <c r="N246" s="4" t="str">
        <f t="shared" si="24"/>
        <v>407</v>
      </c>
      <c r="S246" s="4" t="s">
        <v>1219</v>
      </c>
      <c r="T246" s="4">
        <f t="shared" si="29"/>
        <v>4</v>
      </c>
      <c r="U246" s="4" t="str">
        <f t="shared" si="30"/>
        <v>176</v>
      </c>
      <c r="V246" s="4">
        <f t="shared" si="31"/>
        <v>374</v>
      </c>
      <c r="W246" s="4">
        <v>374</v>
      </c>
      <c r="X246" s="5" t="s">
        <v>174</v>
      </c>
    </row>
    <row r="247" spans="1:24">
      <c r="A247" s="8">
        <v>225</v>
      </c>
      <c r="B247" s="4">
        <v>10</v>
      </c>
      <c r="C247" s="4">
        <f t="shared" si="28"/>
        <v>246</v>
      </c>
      <c r="D247" s="4" t="str">
        <f t="shared" si="25"/>
        <v>225:10|246</v>
      </c>
      <c r="E247" s="4" t="s">
        <v>1220</v>
      </c>
      <c r="F247" s="4" t="s">
        <v>115</v>
      </c>
      <c r="H247" s="4" t="s">
        <v>115</v>
      </c>
      <c r="I247" s="4" t="str">
        <f t="shared" si="26"/>
        <v>225</v>
      </c>
      <c r="J247" s="4" t="s">
        <v>892</v>
      </c>
      <c r="L247" s="4" t="s">
        <v>1221</v>
      </c>
      <c r="M247" s="4" t="str">
        <f t="shared" si="27"/>
        <v>Ancient Cave and Castle</v>
      </c>
      <c r="N247" s="4" t="str">
        <f t="shared" si="24"/>
        <v>408</v>
      </c>
      <c r="S247" s="4" t="s">
        <v>1222</v>
      </c>
      <c r="T247" s="4">
        <f t="shared" si="29"/>
        <v>4</v>
      </c>
      <c r="U247" s="4" t="str">
        <f t="shared" si="30"/>
        <v>177</v>
      </c>
      <c r="V247" s="4">
        <f t="shared" si="31"/>
        <v>375</v>
      </c>
      <c r="W247" s="4">
        <v>375</v>
      </c>
      <c r="X247" s="5" t="s">
        <v>175</v>
      </c>
    </row>
    <row r="248" spans="1:24">
      <c r="A248" s="8">
        <v>225</v>
      </c>
      <c r="B248" s="4">
        <v>11</v>
      </c>
      <c r="C248" s="4">
        <f t="shared" si="28"/>
        <v>247</v>
      </c>
      <c r="D248" s="4" t="str">
        <f t="shared" si="25"/>
        <v>225:11|247</v>
      </c>
      <c r="E248" s="4" t="s">
        <v>1223</v>
      </c>
      <c r="F248" s="4" t="s">
        <v>115</v>
      </c>
      <c r="H248" s="4" t="s">
        <v>115</v>
      </c>
      <c r="I248" s="4" t="str">
        <f t="shared" si="26"/>
        <v>225</v>
      </c>
      <c r="J248" s="4" t="s">
        <v>892</v>
      </c>
      <c r="L248" s="4" t="s">
        <v>1224</v>
      </c>
      <c r="M248" s="4" t="str">
        <f t="shared" si="27"/>
        <v>Kefka's Tower</v>
      </c>
      <c r="N248" s="4" t="str">
        <f t="shared" si="24"/>
        <v>409</v>
      </c>
      <c r="S248" s="4" t="s">
        <v>1225</v>
      </c>
      <c r="T248" s="4">
        <f t="shared" si="29"/>
        <v>4</v>
      </c>
      <c r="U248" s="4" t="str">
        <f t="shared" si="30"/>
        <v>179</v>
      </c>
      <c r="V248" s="4">
        <f t="shared" si="31"/>
        <v>377</v>
      </c>
      <c r="W248" s="4">
        <v>377</v>
      </c>
      <c r="X248" s="5" t="s">
        <v>176</v>
      </c>
    </row>
    <row r="249" spans="1:24">
      <c r="A249" s="8">
        <v>225</v>
      </c>
      <c r="B249" s="4">
        <v>12</v>
      </c>
      <c r="C249" s="4">
        <f t="shared" si="28"/>
        <v>248</v>
      </c>
      <c r="D249" s="4" t="str">
        <f t="shared" si="25"/>
        <v>225:12|248</v>
      </c>
      <c r="E249" s="4" t="s">
        <v>1226</v>
      </c>
      <c r="F249" s="4" t="s">
        <v>115</v>
      </c>
      <c r="H249" s="4" t="s">
        <v>115</v>
      </c>
      <c r="I249" s="4" t="str">
        <f t="shared" si="26"/>
        <v>225</v>
      </c>
      <c r="J249" s="4" t="s">
        <v>892</v>
      </c>
      <c r="L249" s="4" t="s">
        <v>1227</v>
      </c>
      <c r="M249" s="4" t="str">
        <f t="shared" si="27"/>
        <v>Kefka's Tower</v>
      </c>
      <c r="N249" s="4" t="str">
        <f t="shared" si="24"/>
        <v>410</v>
      </c>
      <c r="S249" s="4" t="s">
        <v>1228</v>
      </c>
      <c r="T249" s="4">
        <f t="shared" si="29"/>
        <v>4</v>
      </c>
      <c r="U249" s="4" t="str">
        <f t="shared" si="30"/>
        <v>17a</v>
      </c>
      <c r="V249" s="4">
        <f t="shared" si="31"/>
        <v>378</v>
      </c>
      <c r="W249" s="4">
        <v>378</v>
      </c>
      <c r="X249" s="5" t="s">
        <v>177</v>
      </c>
    </row>
    <row r="250" spans="1:24">
      <c r="A250" s="8">
        <v>225</v>
      </c>
      <c r="B250" s="4">
        <v>13</v>
      </c>
      <c r="C250" s="4">
        <f t="shared" si="28"/>
        <v>249</v>
      </c>
      <c r="D250" s="4" t="str">
        <f t="shared" si="25"/>
        <v>225:13|249</v>
      </c>
      <c r="E250" s="4" t="s">
        <v>1229</v>
      </c>
      <c r="F250" s="4" t="s">
        <v>115</v>
      </c>
      <c r="H250" s="4" t="s">
        <v>115</v>
      </c>
      <c r="I250" s="4" t="str">
        <f t="shared" si="26"/>
        <v>225</v>
      </c>
      <c r="J250" s="4" t="s">
        <v>892</v>
      </c>
      <c r="L250" s="4" t="s">
        <v>1230</v>
      </c>
      <c r="M250" s="4" t="str">
        <f t="shared" si="27"/>
        <v>Kefka's Tower</v>
      </c>
      <c r="N250" s="4" t="str">
        <f t="shared" si="24"/>
        <v>411</v>
      </c>
      <c r="S250" s="4" t="s">
        <v>1231</v>
      </c>
      <c r="T250" s="4">
        <f t="shared" si="29"/>
        <v>4</v>
      </c>
      <c r="U250" s="4" t="str">
        <f t="shared" si="30"/>
        <v>17e</v>
      </c>
      <c r="V250" s="4">
        <f t="shared" si="31"/>
        <v>382</v>
      </c>
      <c r="W250" s="4">
        <v>382</v>
      </c>
      <c r="X250" s="5" t="s">
        <v>178</v>
      </c>
    </row>
    <row r="251" spans="1:24">
      <c r="A251" s="8">
        <v>225</v>
      </c>
      <c r="B251" s="4" t="s">
        <v>610</v>
      </c>
      <c r="C251" s="4">
        <f t="shared" si="28"/>
        <v>250</v>
      </c>
      <c r="D251" s="4" t="str">
        <f t="shared" si="25"/>
        <v>225:15,16|250</v>
      </c>
      <c r="E251" s="4" t="s">
        <v>1232</v>
      </c>
      <c r="F251" s="4" t="s">
        <v>115</v>
      </c>
      <c r="H251" s="4" t="s">
        <v>115</v>
      </c>
      <c r="I251" s="4" t="str">
        <f t="shared" si="26"/>
        <v>225</v>
      </c>
      <c r="J251" s="4" t="s">
        <v>892</v>
      </c>
      <c r="L251" s="4" t="s">
        <v>1233</v>
      </c>
      <c r="M251" s="4" t="str">
        <f t="shared" si="27"/>
        <v>Kefka's Tower</v>
      </c>
      <c r="N251" s="4" t="str">
        <f t="shared" si="24"/>
        <v>412</v>
      </c>
      <c r="S251" s="4" t="s">
        <v>1234</v>
      </c>
      <c r="T251" s="4">
        <f t="shared" si="29"/>
        <v>4</v>
      </c>
      <c r="U251" s="4" t="str">
        <f t="shared" si="30"/>
        <v>17f</v>
      </c>
      <c r="V251" s="4">
        <f t="shared" si="31"/>
        <v>383</v>
      </c>
      <c r="W251" s="4">
        <v>383</v>
      </c>
      <c r="X251" s="5" t="s">
        <v>179</v>
      </c>
    </row>
    <row r="252" spans="1:24" ht="30">
      <c r="A252" s="8">
        <v>231</v>
      </c>
      <c r="B252" s="4" t="s">
        <v>591</v>
      </c>
      <c r="C252" s="4">
        <f t="shared" si="28"/>
        <v>251</v>
      </c>
      <c r="D252" s="4" t="str">
        <f t="shared" si="25"/>
        <v>231:0,1,2,3|251</v>
      </c>
      <c r="E252" s="4" t="s">
        <v>1235</v>
      </c>
      <c r="H252" s="4">
        <v>0</v>
      </c>
      <c r="I252" s="4" t="str">
        <f t="shared" si="26"/>
        <v>231</v>
      </c>
      <c r="J252" s="4" t="s">
        <v>895</v>
      </c>
      <c r="L252" s="4" t="s">
        <v>1236</v>
      </c>
      <c r="M252" s="4" t="str">
        <f t="shared" si="27"/>
        <v xml:space="preserve">Coliseum </v>
      </c>
      <c r="N252" s="4" t="str">
        <f t="shared" si="24"/>
        <v>413</v>
      </c>
      <c r="S252" s="4" t="s">
        <v>1237</v>
      </c>
      <c r="T252" s="4">
        <f t="shared" si="29"/>
        <v>4</v>
      </c>
      <c r="U252" s="4" t="str">
        <f t="shared" si="30"/>
        <v>180</v>
      </c>
      <c r="V252" s="4">
        <f t="shared" si="31"/>
        <v>384</v>
      </c>
      <c r="W252" s="4">
        <v>384</v>
      </c>
      <c r="X252" s="5" t="s">
        <v>180</v>
      </c>
    </row>
    <row r="253" spans="1:24" ht="30">
      <c r="A253" s="8">
        <v>232</v>
      </c>
      <c r="B253" s="4" t="s">
        <v>335</v>
      </c>
      <c r="C253" s="4">
        <f t="shared" si="28"/>
        <v>252</v>
      </c>
      <c r="D253" s="4" t="str">
        <f t="shared" si="25"/>
        <v>232:0,1|252</v>
      </c>
      <c r="E253" s="4" t="s">
        <v>1238</v>
      </c>
      <c r="G253" s="4" t="s">
        <v>1239</v>
      </c>
      <c r="H253" s="4">
        <v>0</v>
      </c>
      <c r="I253" s="4" t="str">
        <f t="shared" si="26"/>
        <v>232</v>
      </c>
      <c r="J253" s="4" t="s">
        <v>898</v>
      </c>
      <c r="S253" s="4" t="s">
        <v>1240</v>
      </c>
      <c r="T253" s="4">
        <f t="shared" si="29"/>
        <v>4</v>
      </c>
      <c r="U253" s="4" t="str">
        <f t="shared" si="30"/>
        <v>181</v>
      </c>
      <c r="V253" s="4">
        <f t="shared" si="31"/>
        <v>385</v>
      </c>
      <c r="W253" s="4">
        <v>385</v>
      </c>
      <c r="X253" s="5" t="s">
        <v>181</v>
      </c>
    </row>
    <row r="254" spans="1:24">
      <c r="A254" s="8">
        <v>232</v>
      </c>
      <c r="B254" s="4">
        <v>2</v>
      </c>
      <c r="C254" s="4">
        <f t="shared" si="28"/>
        <v>253</v>
      </c>
      <c r="D254" s="4" t="str">
        <f t="shared" si="25"/>
        <v>232:2|253</v>
      </c>
      <c r="E254" s="4" t="s">
        <v>1241</v>
      </c>
      <c r="G254" s="4" t="s">
        <v>1239</v>
      </c>
      <c r="H254" s="4">
        <v>0</v>
      </c>
      <c r="I254" s="4" t="str">
        <f t="shared" si="26"/>
        <v>232</v>
      </c>
      <c r="J254" s="4" t="s">
        <v>898</v>
      </c>
      <c r="S254" s="4" t="s">
        <v>1242</v>
      </c>
      <c r="T254" s="4">
        <f t="shared" si="29"/>
        <v>4</v>
      </c>
      <c r="U254" s="4" t="str">
        <f t="shared" si="30"/>
        <v>182</v>
      </c>
      <c r="V254" s="4">
        <f t="shared" si="31"/>
        <v>386</v>
      </c>
      <c r="W254" s="4">
        <v>386</v>
      </c>
      <c r="X254" s="5" t="s">
        <v>182</v>
      </c>
    </row>
    <row r="255" spans="1:24">
      <c r="A255" s="8">
        <v>233</v>
      </c>
      <c r="B255" s="4" t="s">
        <v>591</v>
      </c>
      <c r="C255" s="4">
        <f t="shared" si="28"/>
        <v>254</v>
      </c>
      <c r="D255" s="4" t="str">
        <f t="shared" si="25"/>
        <v>233:0,1,2,3|254</v>
      </c>
      <c r="E255" s="4" t="s">
        <v>1243</v>
      </c>
      <c r="F255" s="4" t="s">
        <v>594</v>
      </c>
      <c r="H255" s="4" t="s">
        <v>594</v>
      </c>
      <c r="I255" s="4" t="str">
        <f t="shared" si="26"/>
        <v>233</v>
      </c>
      <c r="J255" s="4" t="s">
        <v>901</v>
      </c>
      <c r="S255" s="4" t="s">
        <v>1244</v>
      </c>
      <c r="T255" s="4">
        <f t="shared" si="29"/>
        <v>4</v>
      </c>
      <c r="U255" s="4" t="str">
        <f t="shared" si="30"/>
        <v>187</v>
      </c>
      <c r="V255" s="4">
        <f t="shared" si="31"/>
        <v>391</v>
      </c>
      <c r="W255" s="4">
        <v>391</v>
      </c>
      <c r="X255" s="5" t="s">
        <v>183</v>
      </c>
    </row>
    <row r="256" spans="1:24">
      <c r="A256" s="8">
        <v>235</v>
      </c>
      <c r="B256" s="4">
        <v>0</v>
      </c>
      <c r="C256" s="4">
        <f t="shared" si="28"/>
        <v>255</v>
      </c>
      <c r="D256" s="4" t="str">
        <f t="shared" si="25"/>
        <v>235:0|255</v>
      </c>
      <c r="E256" s="4" t="s">
        <v>1245</v>
      </c>
      <c r="H256" s="4">
        <v>0</v>
      </c>
      <c r="I256" s="4" t="str">
        <f t="shared" si="26"/>
        <v>235</v>
      </c>
      <c r="J256" s="4" t="s">
        <v>905</v>
      </c>
      <c r="S256" s="4" t="s">
        <v>1246</v>
      </c>
      <c r="T256" s="4">
        <f t="shared" si="29"/>
        <v>4</v>
      </c>
      <c r="U256" s="4" t="str">
        <f t="shared" si="30"/>
        <v>18c</v>
      </c>
      <c r="V256" s="4">
        <f t="shared" si="31"/>
        <v>396</v>
      </c>
      <c r="W256" s="4">
        <v>396</v>
      </c>
      <c r="X256" s="5" t="s">
        <v>184</v>
      </c>
    </row>
    <row r="257" spans="1:24">
      <c r="A257" s="8">
        <v>237</v>
      </c>
      <c r="B257" s="4" t="s">
        <v>335</v>
      </c>
      <c r="C257" s="4">
        <f t="shared" si="28"/>
        <v>256</v>
      </c>
      <c r="D257" s="4" t="str">
        <f t="shared" si="25"/>
        <v>237:0,1|256</v>
      </c>
      <c r="E257" s="4" t="s">
        <v>1247</v>
      </c>
      <c r="H257" s="4">
        <v>0</v>
      </c>
      <c r="I257" s="4" t="str">
        <f t="shared" si="26"/>
        <v>237</v>
      </c>
      <c r="J257" s="4" t="s">
        <v>908</v>
      </c>
      <c r="S257" s="4" t="s">
        <v>1248</v>
      </c>
      <c r="T257" s="4">
        <f t="shared" si="29"/>
        <v>4</v>
      </c>
      <c r="U257" s="4" t="str">
        <f t="shared" si="30"/>
        <v>18d</v>
      </c>
      <c r="V257" s="4">
        <f t="shared" si="31"/>
        <v>397</v>
      </c>
      <c r="W257" s="4">
        <v>397</v>
      </c>
      <c r="X257" s="5" t="s">
        <v>455</v>
      </c>
    </row>
    <row r="258" spans="1:24">
      <c r="A258" s="8">
        <v>237</v>
      </c>
      <c r="B258" s="4">
        <v>2</v>
      </c>
      <c r="C258" s="4">
        <f t="shared" si="28"/>
        <v>257</v>
      </c>
      <c r="D258" s="4" t="str">
        <f t="shared" si="25"/>
        <v>237:2|257</v>
      </c>
      <c r="E258" s="4" t="s">
        <v>1238</v>
      </c>
      <c r="F258" s="4" t="s">
        <v>594</v>
      </c>
      <c r="G258" s="4" t="s">
        <v>1239</v>
      </c>
      <c r="H258" s="4" t="s">
        <v>594</v>
      </c>
      <c r="I258" s="4" t="str">
        <f t="shared" si="26"/>
        <v>237</v>
      </c>
      <c r="J258" s="4" t="s">
        <v>911</v>
      </c>
      <c r="S258" s="4" t="s">
        <v>1249</v>
      </c>
      <c r="T258" s="4">
        <f t="shared" si="29"/>
        <v>4</v>
      </c>
      <c r="U258" s="4" t="str">
        <f t="shared" si="30"/>
        <v>191</v>
      </c>
      <c r="V258" s="4">
        <f t="shared" si="31"/>
        <v>401</v>
      </c>
      <c r="W258" s="4">
        <v>401</v>
      </c>
      <c r="X258" s="5" t="s">
        <v>185</v>
      </c>
    </row>
    <row r="259" spans="1:24">
      <c r="A259" s="8">
        <v>237</v>
      </c>
      <c r="B259" s="4">
        <v>3</v>
      </c>
      <c r="C259" s="4">
        <f t="shared" si="28"/>
        <v>258</v>
      </c>
      <c r="D259" s="4" t="str">
        <f t="shared" ref="D259:D322" si="32">A259&amp;":"&amp;B259&amp;"|"&amp;C259</f>
        <v>237:3|258</v>
      </c>
      <c r="E259" s="4" t="s">
        <v>1241</v>
      </c>
      <c r="F259" s="4" t="s">
        <v>594</v>
      </c>
      <c r="G259" s="4" t="s">
        <v>1239</v>
      </c>
      <c r="H259" s="4" t="s">
        <v>594</v>
      </c>
      <c r="I259" s="4" t="str">
        <f t="shared" ref="I259:I322" si="33">MID(D259,1,FIND(":",D259,1)-1)</f>
        <v>237</v>
      </c>
      <c r="J259" s="4" t="s">
        <v>911</v>
      </c>
      <c r="S259" s="4" t="s">
        <v>1250</v>
      </c>
      <c r="T259" s="4">
        <f t="shared" si="29"/>
        <v>4</v>
      </c>
      <c r="U259" s="4" t="str">
        <f t="shared" si="30"/>
        <v>192</v>
      </c>
      <c r="V259" s="4">
        <f t="shared" si="31"/>
        <v>402</v>
      </c>
      <c r="W259" s="4">
        <v>402</v>
      </c>
      <c r="X259" s="5" t="s">
        <v>185</v>
      </c>
    </row>
    <row r="260" spans="1:24">
      <c r="A260" s="8">
        <v>238</v>
      </c>
      <c r="B260" s="4">
        <v>0</v>
      </c>
      <c r="C260" s="4">
        <f t="shared" ref="C260:C323" si="34">C259+1</f>
        <v>259</v>
      </c>
      <c r="D260" s="4" t="str">
        <f t="shared" si="32"/>
        <v>238:0|259</v>
      </c>
      <c r="E260" s="4" t="s">
        <v>1251</v>
      </c>
      <c r="H260" s="4">
        <v>0</v>
      </c>
      <c r="I260" s="4" t="str">
        <f t="shared" si="33"/>
        <v>238</v>
      </c>
      <c r="J260" s="4" t="s">
        <v>914</v>
      </c>
      <c r="S260" s="4" t="s">
        <v>1252</v>
      </c>
      <c r="T260" s="4">
        <f t="shared" ref="T260:T267" si="35">FIND(" ",S260,1)</f>
        <v>4</v>
      </c>
      <c r="U260" s="4" t="str">
        <f t="shared" ref="U260:U267" si="36">TRIM(IF(ISERROR(T260),S260,MID(S260,1,T260)))</f>
        <v>196</v>
      </c>
      <c r="V260" s="4">
        <f t="shared" ref="V260:V267" si="37">HEX2DEC(U260)</f>
        <v>406</v>
      </c>
      <c r="W260" s="4">
        <v>406</v>
      </c>
      <c r="X260" s="5" t="s">
        <v>186</v>
      </c>
    </row>
    <row r="261" spans="1:24">
      <c r="A261" s="8">
        <v>238</v>
      </c>
      <c r="B261" s="4">
        <v>1</v>
      </c>
      <c r="C261" s="4">
        <f t="shared" si="34"/>
        <v>260</v>
      </c>
      <c r="D261" s="4" t="str">
        <f t="shared" si="32"/>
        <v>238:1|260</v>
      </c>
      <c r="E261" s="4" t="s">
        <v>1238</v>
      </c>
      <c r="F261" s="4" t="s">
        <v>594</v>
      </c>
      <c r="G261" s="4" t="s">
        <v>1239</v>
      </c>
      <c r="H261" s="4" t="s">
        <v>594</v>
      </c>
      <c r="I261" s="4" t="str">
        <f t="shared" si="33"/>
        <v>238</v>
      </c>
      <c r="J261" s="4" t="s">
        <v>917</v>
      </c>
      <c r="S261" s="4" t="s">
        <v>1253</v>
      </c>
      <c r="T261" s="4">
        <f t="shared" si="35"/>
        <v>4</v>
      </c>
      <c r="U261" s="4" t="str">
        <f t="shared" si="36"/>
        <v>197</v>
      </c>
      <c r="V261" s="4">
        <f t="shared" si="37"/>
        <v>407</v>
      </c>
      <c r="W261" s="4">
        <v>407</v>
      </c>
      <c r="X261" s="5" t="s">
        <v>187</v>
      </c>
    </row>
    <row r="262" spans="1:24">
      <c r="A262" s="8">
        <v>238</v>
      </c>
      <c r="B262" s="4">
        <v>2</v>
      </c>
      <c r="C262" s="4">
        <f t="shared" si="34"/>
        <v>261</v>
      </c>
      <c r="D262" s="4" t="str">
        <f t="shared" si="32"/>
        <v>238:2|261</v>
      </c>
      <c r="E262" s="4" t="s">
        <v>1241</v>
      </c>
      <c r="F262" s="4" t="s">
        <v>594</v>
      </c>
      <c r="G262" s="4" t="s">
        <v>1239</v>
      </c>
      <c r="H262" s="4" t="s">
        <v>594</v>
      </c>
      <c r="I262" s="4" t="str">
        <f t="shared" si="33"/>
        <v>238</v>
      </c>
      <c r="J262" s="4" t="s">
        <v>917</v>
      </c>
      <c r="S262" s="4" t="s">
        <v>1254</v>
      </c>
      <c r="T262" s="4">
        <f t="shared" si="35"/>
        <v>4</v>
      </c>
      <c r="U262" s="4" t="str">
        <f t="shared" si="36"/>
        <v>198</v>
      </c>
      <c r="V262" s="4">
        <f t="shared" si="37"/>
        <v>408</v>
      </c>
      <c r="W262" s="4">
        <v>408</v>
      </c>
      <c r="X262" s="5" t="s">
        <v>186</v>
      </c>
    </row>
    <row r="263" spans="1:24">
      <c r="A263" s="8">
        <v>243</v>
      </c>
      <c r="B263" s="4">
        <v>0</v>
      </c>
      <c r="C263" s="4">
        <f t="shared" si="34"/>
        <v>262</v>
      </c>
      <c r="D263" s="4" t="str">
        <f t="shared" si="32"/>
        <v>243:0|262</v>
      </c>
      <c r="E263" s="4" t="s">
        <v>1255</v>
      </c>
      <c r="F263" s="4" t="s">
        <v>616</v>
      </c>
      <c r="H263" s="4" t="s">
        <v>616</v>
      </c>
      <c r="I263" s="4" t="str">
        <f t="shared" si="33"/>
        <v>243</v>
      </c>
      <c r="J263" s="4" t="s">
        <v>920</v>
      </c>
      <c r="S263" s="4" t="s">
        <v>1256</v>
      </c>
      <c r="T263" s="4">
        <f t="shared" si="35"/>
        <v>4</v>
      </c>
      <c r="U263" s="4" t="str">
        <f t="shared" si="36"/>
        <v>199</v>
      </c>
      <c r="V263" s="4">
        <f t="shared" si="37"/>
        <v>409</v>
      </c>
      <c r="W263" s="4">
        <v>409</v>
      </c>
      <c r="X263" s="5" t="s">
        <v>188</v>
      </c>
    </row>
    <row r="264" spans="1:24">
      <c r="A264" s="8">
        <v>244</v>
      </c>
      <c r="B264" s="4" t="s">
        <v>756</v>
      </c>
      <c r="C264" s="4">
        <f t="shared" si="34"/>
        <v>263</v>
      </c>
      <c r="D264" s="4" t="str">
        <f t="shared" si="32"/>
        <v>244:0,1,2|263</v>
      </c>
      <c r="E264" s="4" t="s">
        <v>1257</v>
      </c>
      <c r="F264" s="4" t="s">
        <v>616</v>
      </c>
      <c r="H264" s="4" t="s">
        <v>616</v>
      </c>
      <c r="I264" s="4" t="str">
        <f t="shared" si="33"/>
        <v>244</v>
      </c>
      <c r="J264" s="4" t="s">
        <v>924</v>
      </c>
      <c r="S264" s="4" t="s">
        <v>1258</v>
      </c>
      <c r="T264" s="4">
        <f t="shared" si="35"/>
        <v>4</v>
      </c>
      <c r="U264" s="4" t="str">
        <f t="shared" si="36"/>
        <v>19a</v>
      </c>
      <c r="V264" s="4">
        <f t="shared" si="37"/>
        <v>410</v>
      </c>
      <c r="W264" s="4">
        <v>410</v>
      </c>
      <c r="X264" s="5" t="s">
        <v>134</v>
      </c>
    </row>
    <row r="265" spans="1:24">
      <c r="A265" s="8">
        <v>250</v>
      </c>
      <c r="B265" s="4" t="s">
        <v>1259</v>
      </c>
      <c r="C265" s="4">
        <f t="shared" si="34"/>
        <v>264</v>
      </c>
      <c r="D265" s="4" t="str">
        <f t="shared" si="32"/>
        <v>250:0,2,4,5,6,8,10|264</v>
      </c>
      <c r="E265" s="4" t="s">
        <v>1260</v>
      </c>
      <c r="F265" s="4" t="s">
        <v>616</v>
      </c>
      <c r="H265" s="4" t="s">
        <v>616</v>
      </c>
      <c r="I265" s="4" t="str">
        <f t="shared" si="33"/>
        <v>250</v>
      </c>
      <c r="J265" s="4" t="s">
        <v>927</v>
      </c>
      <c r="S265" s="4" t="s">
        <v>1261</v>
      </c>
      <c r="T265" s="4">
        <f t="shared" si="35"/>
        <v>4</v>
      </c>
      <c r="U265" s="4" t="str">
        <f t="shared" si="36"/>
        <v>19b</v>
      </c>
      <c r="V265" s="4">
        <f t="shared" si="37"/>
        <v>411</v>
      </c>
      <c r="W265" s="4">
        <v>411</v>
      </c>
      <c r="X265" s="5" t="s">
        <v>455</v>
      </c>
    </row>
    <row r="266" spans="1:24">
      <c r="A266" s="8">
        <v>250</v>
      </c>
      <c r="B266" s="4">
        <v>1</v>
      </c>
      <c r="C266" s="4">
        <f t="shared" si="34"/>
        <v>265</v>
      </c>
      <c r="D266" s="4" t="str">
        <f t="shared" si="32"/>
        <v>250:1|265</v>
      </c>
      <c r="E266" s="4" t="s">
        <v>1262</v>
      </c>
      <c r="F266" s="4" t="s">
        <v>616</v>
      </c>
      <c r="H266" s="4" t="s">
        <v>616</v>
      </c>
      <c r="I266" s="4" t="str">
        <f t="shared" si="33"/>
        <v>250</v>
      </c>
      <c r="J266" s="4" t="s">
        <v>927</v>
      </c>
      <c r="S266" s="4" t="s">
        <v>1263</v>
      </c>
      <c r="T266" s="4">
        <f t="shared" si="35"/>
        <v>4</v>
      </c>
      <c r="U266" s="4" t="str">
        <f t="shared" si="36"/>
        <v>19c</v>
      </c>
      <c r="V266" s="4">
        <f t="shared" si="37"/>
        <v>412</v>
      </c>
      <c r="W266" s="4">
        <v>412</v>
      </c>
      <c r="X266" s="5" t="s">
        <v>455</v>
      </c>
    </row>
    <row r="267" spans="1:24">
      <c r="A267" s="8">
        <v>250</v>
      </c>
      <c r="B267" s="4">
        <v>3</v>
      </c>
      <c r="C267" s="4">
        <f t="shared" si="34"/>
        <v>266</v>
      </c>
      <c r="D267" s="4" t="str">
        <f t="shared" si="32"/>
        <v>250:3|266</v>
      </c>
      <c r="E267" s="4" t="s">
        <v>1264</v>
      </c>
      <c r="F267" s="4" t="s">
        <v>616</v>
      </c>
      <c r="H267" s="4" t="s">
        <v>616</v>
      </c>
      <c r="I267" s="4" t="str">
        <f t="shared" si="33"/>
        <v>250</v>
      </c>
      <c r="J267" s="4" t="s">
        <v>927</v>
      </c>
      <c r="S267" s="4" t="s">
        <v>1265</v>
      </c>
      <c r="T267" s="4">
        <f t="shared" si="35"/>
        <v>4</v>
      </c>
      <c r="U267" s="4" t="str">
        <f t="shared" si="36"/>
        <v>19d</v>
      </c>
      <c r="V267" s="4">
        <f t="shared" si="37"/>
        <v>413</v>
      </c>
      <c r="W267" s="4">
        <v>413</v>
      </c>
      <c r="X267" s="5" t="s">
        <v>189</v>
      </c>
    </row>
    <row r="268" spans="1:24">
      <c r="A268" s="8">
        <v>250</v>
      </c>
      <c r="B268" s="4" t="s">
        <v>1266</v>
      </c>
      <c r="C268" s="4">
        <f t="shared" si="34"/>
        <v>267</v>
      </c>
      <c r="D268" s="4" t="str">
        <f t="shared" si="32"/>
        <v>250:7,14|267</v>
      </c>
      <c r="E268" s="4" t="s">
        <v>1267</v>
      </c>
      <c r="F268" s="4" t="s">
        <v>616</v>
      </c>
      <c r="H268" s="4" t="s">
        <v>616</v>
      </c>
      <c r="I268" s="4" t="str">
        <f t="shared" si="33"/>
        <v>250</v>
      </c>
      <c r="J268" s="4" t="s">
        <v>927</v>
      </c>
    </row>
    <row r="269" spans="1:24">
      <c r="A269" s="8">
        <v>250</v>
      </c>
      <c r="B269" s="4" t="s">
        <v>1268</v>
      </c>
      <c r="C269" s="4">
        <f t="shared" si="34"/>
        <v>268</v>
      </c>
      <c r="D269" s="4" t="str">
        <f t="shared" si="32"/>
        <v>250:9,19|268</v>
      </c>
      <c r="E269" s="4" t="s">
        <v>1269</v>
      </c>
      <c r="F269" s="4" t="s">
        <v>616</v>
      </c>
      <c r="H269" s="4" t="s">
        <v>616</v>
      </c>
      <c r="I269" s="4" t="str">
        <f t="shared" si="33"/>
        <v>250</v>
      </c>
      <c r="J269" s="4" t="s">
        <v>927</v>
      </c>
    </row>
    <row r="270" spans="1:24">
      <c r="A270" s="8">
        <v>250</v>
      </c>
      <c r="B270" s="4" t="s">
        <v>1270</v>
      </c>
      <c r="C270" s="4">
        <f t="shared" si="34"/>
        <v>269</v>
      </c>
      <c r="D270" s="4" t="str">
        <f t="shared" si="32"/>
        <v>250:11,20|269</v>
      </c>
      <c r="E270" s="4" t="s">
        <v>1271</v>
      </c>
      <c r="F270" s="4" t="s">
        <v>616</v>
      </c>
      <c r="H270" s="4" t="s">
        <v>616</v>
      </c>
      <c r="I270" s="4" t="str">
        <f t="shared" si="33"/>
        <v>250</v>
      </c>
      <c r="J270" s="4" t="s">
        <v>927</v>
      </c>
    </row>
    <row r="271" spans="1:24">
      <c r="A271" s="8">
        <v>250</v>
      </c>
      <c r="B271" s="4" t="s">
        <v>394</v>
      </c>
      <c r="C271" s="4">
        <f t="shared" si="34"/>
        <v>270</v>
      </c>
      <c r="D271" s="4" t="str">
        <f t="shared" si="32"/>
        <v>250:12,13|270</v>
      </c>
      <c r="E271" s="4" t="s">
        <v>1272</v>
      </c>
      <c r="F271" s="4" t="s">
        <v>616</v>
      </c>
      <c r="G271" s="4" t="s">
        <v>1273</v>
      </c>
      <c r="H271" s="4" t="s">
        <v>616</v>
      </c>
      <c r="I271" s="4" t="str">
        <f t="shared" si="33"/>
        <v>250</v>
      </c>
      <c r="J271" s="4" t="s">
        <v>927</v>
      </c>
    </row>
    <row r="272" spans="1:24">
      <c r="A272" s="8">
        <v>250</v>
      </c>
      <c r="B272" s="4" t="s">
        <v>610</v>
      </c>
      <c r="C272" s="4">
        <f t="shared" si="34"/>
        <v>271</v>
      </c>
      <c r="D272" s="4" t="str">
        <f t="shared" si="32"/>
        <v>250:15,16|271</v>
      </c>
      <c r="E272" s="4" t="s">
        <v>1274</v>
      </c>
      <c r="F272" s="4" t="s">
        <v>616</v>
      </c>
      <c r="H272" s="4" t="s">
        <v>616</v>
      </c>
      <c r="I272" s="4" t="str">
        <f t="shared" si="33"/>
        <v>250</v>
      </c>
      <c r="J272" s="4" t="s">
        <v>927</v>
      </c>
    </row>
    <row r="273" spans="1:10">
      <c r="A273" s="8">
        <v>250</v>
      </c>
      <c r="B273" s="4">
        <v>17</v>
      </c>
      <c r="C273" s="4">
        <f t="shared" si="34"/>
        <v>272</v>
      </c>
      <c r="D273" s="4" t="str">
        <f t="shared" si="32"/>
        <v>250:17|272</v>
      </c>
      <c r="E273" s="4" t="s">
        <v>1275</v>
      </c>
      <c r="F273" s="4" t="s">
        <v>616</v>
      </c>
      <c r="H273" s="4" t="s">
        <v>616</v>
      </c>
      <c r="I273" s="4" t="str">
        <f t="shared" si="33"/>
        <v>250</v>
      </c>
      <c r="J273" s="4" t="s">
        <v>927</v>
      </c>
    </row>
    <row r="274" spans="1:10">
      <c r="A274" s="8">
        <v>250</v>
      </c>
      <c r="B274" s="4">
        <v>18</v>
      </c>
      <c r="C274" s="4">
        <f t="shared" si="34"/>
        <v>273</v>
      </c>
      <c r="D274" s="4" t="str">
        <f t="shared" si="32"/>
        <v>250:18|273</v>
      </c>
      <c r="E274" s="4" t="s">
        <v>1276</v>
      </c>
      <c r="F274" s="4" t="s">
        <v>616</v>
      </c>
      <c r="H274" s="4" t="s">
        <v>616</v>
      </c>
      <c r="I274" s="4" t="str">
        <f t="shared" si="33"/>
        <v>250</v>
      </c>
      <c r="J274" s="4" t="s">
        <v>927</v>
      </c>
    </row>
    <row r="275" spans="1:10">
      <c r="A275" s="8">
        <v>252</v>
      </c>
      <c r="B275" s="4" t="s">
        <v>335</v>
      </c>
      <c r="C275" s="4">
        <f t="shared" si="34"/>
        <v>274</v>
      </c>
      <c r="D275" s="4" t="str">
        <f t="shared" si="32"/>
        <v>252:0,1|274</v>
      </c>
      <c r="E275" s="4" t="s">
        <v>1277</v>
      </c>
      <c r="F275" s="4" t="s">
        <v>616</v>
      </c>
      <c r="H275" s="4" t="s">
        <v>616</v>
      </c>
      <c r="I275" s="4" t="str">
        <f t="shared" si="33"/>
        <v>252</v>
      </c>
      <c r="J275" s="4" t="s">
        <v>930</v>
      </c>
    </row>
    <row r="276" spans="1:10">
      <c r="A276" s="8">
        <v>253</v>
      </c>
      <c r="B276" s="4" t="s">
        <v>903</v>
      </c>
      <c r="C276" s="4">
        <f t="shared" si="34"/>
        <v>275</v>
      </c>
      <c r="D276" s="4" t="str">
        <f t="shared" si="32"/>
        <v>253:0,1,2,3,4|275</v>
      </c>
      <c r="E276" s="4" t="s">
        <v>1278</v>
      </c>
      <c r="F276" s="4" t="s">
        <v>616</v>
      </c>
      <c r="H276" s="4" t="s">
        <v>616</v>
      </c>
      <c r="I276" s="4" t="str">
        <f t="shared" si="33"/>
        <v>253</v>
      </c>
      <c r="J276" s="4" t="s">
        <v>932</v>
      </c>
    </row>
    <row r="277" spans="1:10">
      <c r="A277" s="8">
        <v>262</v>
      </c>
      <c r="B277" s="4">
        <v>0</v>
      </c>
      <c r="C277" s="4">
        <f t="shared" si="34"/>
        <v>276</v>
      </c>
      <c r="D277" s="4" t="str">
        <f t="shared" si="32"/>
        <v>262:0|276</v>
      </c>
      <c r="E277" s="4" t="s">
        <v>1279</v>
      </c>
      <c r="F277" s="4" t="s">
        <v>621</v>
      </c>
      <c r="H277" s="4" t="s">
        <v>621</v>
      </c>
      <c r="I277" s="4" t="str">
        <f t="shared" si="33"/>
        <v>262</v>
      </c>
      <c r="J277" s="4" t="s">
        <v>934</v>
      </c>
    </row>
    <row r="278" spans="1:10">
      <c r="A278" s="8">
        <v>262</v>
      </c>
      <c r="B278" s="4">
        <v>1</v>
      </c>
      <c r="C278" s="4">
        <f t="shared" si="34"/>
        <v>277</v>
      </c>
      <c r="D278" s="4" t="str">
        <f t="shared" si="32"/>
        <v>262:1|277</v>
      </c>
      <c r="E278" s="4" t="s">
        <v>1280</v>
      </c>
      <c r="F278" s="4" t="s">
        <v>621</v>
      </c>
      <c r="H278" s="4" t="s">
        <v>621</v>
      </c>
      <c r="I278" s="4" t="str">
        <f t="shared" si="33"/>
        <v>262</v>
      </c>
      <c r="J278" s="4" t="s">
        <v>934</v>
      </c>
    </row>
    <row r="279" spans="1:10">
      <c r="A279" s="8">
        <v>263</v>
      </c>
      <c r="B279" s="4">
        <v>0</v>
      </c>
      <c r="C279" s="4">
        <f t="shared" si="34"/>
        <v>278</v>
      </c>
      <c r="D279" s="4" t="str">
        <f t="shared" si="32"/>
        <v>263:0|278</v>
      </c>
      <c r="E279" s="4" t="s">
        <v>1281</v>
      </c>
      <c r="F279" s="4" t="s">
        <v>621</v>
      </c>
      <c r="H279" s="4" t="s">
        <v>621</v>
      </c>
      <c r="I279" s="4" t="str">
        <f t="shared" si="33"/>
        <v>263</v>
      </c>
      <c r="J279" s="4" t="s">
        <v>938</v>
      </c>
    </row>
    <row r="280" spans="1:10">
      <c r="A280" s="8">
        <v>264</v>
      </c>
      <c r="B280" s="4" t="s">
        <v>335</v>
      </c>
      <c r="C280" s="4">
        <f t="shared" si="34"/>
        <v>279</v>
      </c>
      <c r="D280" s="4" t="str">
        <f t="shared" si="32"/>
        <v>264:0,1|279</v>
      </c>
      <c r="E280" s="4" t="s">
        <v>1282</v>
      </c>
      <c r="F280" s="4" t="s">
        <v>621</v>
      </c>
      <c r="H280" s="4" t="s">
        <v>621</v>
      </c>
      <c r="I280" s="4" t="str">
        <f t="shared" si="33"/>
        <v>264</v>
      </c>
      <c r="J280" s="4" t="s">
        <v>942</v>
      </c>
    </row>
    <row r="281" spans="1:10">
      <c r="A281" s="8">
        <v>267</v>
      </c>
      <c r="B281" s="4" t="s">
        <v>335</v>
      </c>
      <c r="C281" s="4">
        <f t="shared" si="34"/>
        <v>280</v>
      </c>
      <c r="D281" s="4" t="str">
        <f t="shared" si="32"/>
        <v>267:0,1|280</v>
      </c>
      <c r="E281" s="4" t="s">
        <v>1283</v>
      </c>
      <c r="H281" s="4">
        <v>0</v>
      </c>
      <c r="I281" s="4" t="str">
        <f t="shared" si="33"/>
        <v>267</v>
      </c>
      <c r="J281" s="4" t="s">
        <v>945</v>
      </c>
    </row>
    <row r="282" spans="1:10">
      <c r="A282" s="8">
        <v>269</v>
      </c>
      <c r="B282" s="4" t="s">
        <v>335</v>
      </c>
      <c r="C282" s="4">
        <f t="shared" si="34"/>
        <v>281</v>
      </c>
      <c r="D282" s="4" t="str">
        <f t="shared" si="32"/>
        <v>269:0,1|281</v>
      </c>
      <c r="E282" s="4" t="s">
        <v>1284</v>
      </c>
      <c r="F282" s="4" t="s">
        <v>621</v>
      </c>
      <c r="H282" s="4" t="s">
        <v>621</v>
      </c>
      <c r="I282" s="4" t="str">
        <f t="shared" si="33"/>
        <v>269</v>
      </c>
      <c r="J282" s="4" t="s">
        <v>948</v>
      </c>
    </row>
    <row r="283" spans="1:10">
      <c r="A283" s="8">
        <v>270</v>
      </c>
      <c r="B283" s="4">
        <v>0</v>
      </c>
      <c r="C283" s="4">
        <f t="shared" si="34"/>
        <v>282</v>
      </c>
      <c r="D283" s="4" t="str">
        <f t="shared" si="32"/>
        <v>270:0|282</v>
      </c>
      <c r="E283" s="4" t="s">
        <v>1285</v>
      </c>
      <c r="F283" s="4" t="s">
        <v>621</v>
      </c>
      <c r="H283" s="4" t="s">
        <v>621</v>
      </c>
      <c r="I283" s="4" t="str">
        <f t="shared" si="33"/>
        <v>270</v>
      </c>
      <c r="J283" s="4" t="s">
        <v>952</v>
      </c>
    </row>
    <row r="284" spans="1:10">
      <c r="A284" s="8">
        <v>271</v>
      </c>
      <c r="B284" s="4" t="s">
        <v>335</v>
      </c>
      <c r="C284" s="4">
        <f t="shared" si="34"/>
        <v>283</v>
      </c>
      <c r="D284" s="4" t="str">
        <f t="shared" si="32"/>
        <v>271:0,1|283</v>
      </c>
      <c r="E284" s="4" t="s">
        <v>1286</v>
      </c>
      <c r="F284" s="4" t="s">
        <v>621</v>
      </c>
      <c r="H284" s="4" t="s">
        <v>621</v>
      </c>
      <c r="I284" s="4" t="str">
        <f t="shared" si="33"/>
        <v>271</v>
      </c>
      <c r="J284" s="4" t="s">
        <v>955</v>
      </c>
    </row>
    <row r="285" spans="1:10">
      <c r="A285" s="8">
        <v>273</v>
      </c>
      <c r="B285" s="4" t="s">
        <v>335</v>
      </c>
      <c r="C285" s="4">
        <f t="shared" si="34"/>
        <v>284</v>
      </c>
      <c r="D285" s="4" t="str">
        <f t="shared" si="32"/>
        <v>273:0,1|284</v>
      </c>
      <c r="E285" s="4" t="s">
        <v>1287</v>
      </c>
      <c r="F285" s="4" t="s">
        <v>621</v>
      </c>
      <c r="H285" s="4" t="s">
        <v>621</v>
      </c>
      <c r="I285" s="4" t="str">
        <f t="shared" si="33"/>
        <v>273</v>
      </c>
      <c r="J285" s="4" t="s">
        <v>958</v>
      </c>
    </row>
    <row r="286" spans="1:10">
      <c r="A286" s="8">
        <v>274</v>
      </c>
      <c r="B286" s="4">
        <v>0</v>
      </c>
      <c r="C286" s="4">
        <f t="shared" si="34"/>
        <v>285</v>
      </c>
      <c r="D286" s="4" t="str">
        <f t="shared" si="32"/>
        <v>274:0|285</v>
      </c>
      <c r="E286" s="4" t="s">
        <v>1288</v>
      </c>
      <c r="F286" s="4" t="s">
        <v>621</v>
      </c>
      <c r="H286" s="4" t="s">
        <v>621</v>
      </c>
      <c r="I286" s="4" t="str">
        <f t="shared" si="33"/>
        <v>274</v>
      </c>
      <c r="J286" s="4" t="s">
        <v>961</v>
      </c>
    </row>
    <row r="287" spans="1:10">
      <c r="A287" s="8">
        <v>276</v>
      </c>
      <c r="B287" s="4">
        <v>0</v>
      </c>
      <c r="C287" s="4">
        <f t="shared" si="34"/>
        <v>286</v>
      </c>
      <c r="D287" s="4" t="str">
        <f t="shared" si="32"/>
        <v>276:0|286</v>
      </c>
      <c r="E287" s="4" t="s">
        <v>1289</v>
      </c>
      <c r="F287" s="4" t="s">
        <v>636</v>
      </c>
      <c r="H287" s="4" t="s">
        <v>636</v>
      </c>
      <c r="I287" s="4" t="str">
        <f t="shared" si="33"/>
        <v>276</v>
      </c>
      <c r="J287" s="4" t="s">
        <v>964</v>
      </c>
    </row>
    <row r="288" spans="1:10">
      <c r="A288" s="8">
        <v>276</v>
      </c>
      <c r="B288" s="4" t="s">
        <v>698</v>
      </c>
      <c r="C288" s="4">
        <f t="shared" si="34"/>
        <v>287</v>
      </c>
      <c r="D288" s="4" t="str">
        <f t="shared" si="32"/>
        <v>276:1,2|287</v>
      </c>
      <c r="E288" s="4" t="s">
        <v>1290</v>
      </c>
      <c r="F288" s="4" t="s">
        <v>636</v>
      </c>
      <c r="G288" s="4" t="s">
        <v>1291</v>
      </c>
      <c r="H288" s="4" t="s">
        <v>636</v>
      </c>
      <c r="I288" s="4" t="str">
        <f t="shared" si="33"/>
        <v>276</v>
      </c>
      <c r="J288" s="4" t="s">
        <v>964</v>
      </c>
    </row>
    <row r="289" spans="1:10">
      <c r="A289" s="8">
        <v>276</v>
      </c>
      <c r="B289" s="4">
        <v>3</v>
      </c>
      <c r="C289" s="4">
        <f t="shared" si="34"/>
        <v>288</v>
      </c>
      <c r="D289" s="4" t="str">
        <f t="shared" si="32"/>
        <v>276:3|288</v>
      </c>
      <c r="E289" s="4" t="s">
        <v>1292</v>
      </c>
      <c r="F289" s="4" t="s">
        <v>636</v>
      </c>
      <c r="H289" s="4" t="s">
        <v>636</v>
      </c>
      <c r="I289" s="4" t="str">
        <f t="shared" si="33"/>
        <v>276</v>
      </c>
      <c r="J289" s="4" t="s">
        <v>964</v>
      </c>
    </row>
    <row r="290" spans="1:10">
      <c r="A290" s="8">
        <v>276</v>
      </c>
      <c r="B290" s="4">
        <v>4</v>
      </c>
      <c r="C290" s="4">
        <f t="shared" si="34"/>
        <v>289</v>
      </c>
      <c r="D290" s="4" t="str">
        <f t="shared" si="32"/>
        <v>276:4|289</v>
      </c>
      <c r="E290" s="4" t="s">
        <v>1293</v>
      </c>
      <c r="F290" s="4" t="s">
        <v>636</v>
      </c>
      <c r="G290" s="4" t="s">
        <v>1294</v>
      </c>
      <c r="H290" s="4" t="s">
        <v>636</v>
      </c>
      <c r="I290" s="4" t="str">
        <f t="shared" si="33"/>
        <v>276</v>
      </c>
      <c r="J290" s="4" t="s">
        <v>964</v>
      </c>
    </row>
    <row r="291" spans="1:10">
      <c r="A291" s="8">
        <v>277</v>
      </c>
      <c r="B291" s="4" t="s">
        <v>335</v>
      </c>
      <c r="C291" s="4">
        <f t="shared" si="34"/>
        <v>290</v>
      </c>
      <c r="D291" s="4" t="str">
        <f t="shared" si="32"/>
        <v>277:0,1|290</v>
      </c>
      <c r="E291" s="4" t="s">
        <v>1295</v>
      </c>
      <c r="F291" s="4" t="s">
        <v>636</v>
      </c>
      <c r="H291" s="4" t="s">
        <v>636</v>
      </c>
      <c r="I291" s="4" t="str">
        <f t="shared" si="33"/>
        <v>277</v>
      </c>
      <c r="J291" s="4" t="s">
        <v>967</v>
      </c>
    </row>
    <row r="292" spans="1:10">
      <c r="A292" s="8">
        <v>278</v>
      </c>
      <c r="B292" s="4">
        <v>0</v>
      </c>
      <c r="C292" s="4">
        <f t="shared" si="34"/>
        <v>291</v>
      </c>
      <c r="D292" s="4" t="str">
        <f t="shared" si="32"/>
        <v>278:0|291</v>
      </c>
      <c r="E292" s="4" t="s">
        <v>1296</v>
      </c>
      <c r="F292" s="4" t="s">
        <v>636</v>
      </c>
      <c r="H292" s="4" t="s">
        <v>636</v>
      </c>
      <c r="I292" s="4" t="str">
        <f t="shared" si="33"/>
        <v>278</v>
      </c>
      <c r="J292" s="4" t="s">
        <v>970</v>
      </c>
    </row>
    <row r="293" spans="1:10">
      <c r="A293" s="8">
        <v>279</v>
      </c>
      <c r="B293" s="4" t="s">
        <v>335</v>
      </c>
      <c r="C293" s="4">
        <f t="shared" si="34"/>
        <v>292</v>
      </c>
      <c r="D293" s="4" t="str">
        <f t="shared" si="32"/>
        <v>279:0,1|292</v>
      </c>
      <c r="E293" s="4" t="s">
        <v>1297</v>
      </c>
      <c r="F293" s="4" t="s">
        <v>636</v>
      </c>
      <c r="H293" s="4" t="s">
        <v>636</v>
      </c>
      <c r="I293" s="4" t="str">
        <f t="shared" si="33"/>
        <v>279</v>
      </c>
      <c r="J293" s="4" t="s">
        <v>973</v>
      </c>
    </row>
    <row r="294" spans="1:10">
      <c r="A294" s="8">
        <v>280</v>
      </c>
      <c r="B294" s="4">
        <v>0</v>
      </c>
      <c r="C294" s="4">
        <f t="shared" si="34"/>
        <v>293</v>
      </c>
      <c r="D294" s="4" t="str">
        <f t="shared" si="32"/>
        <v>280:0|293</v>
      </c>
      <c r="E294" s="4" t="s">
        <v>1298</v>
      </c>
      <c r="F294" s="4" t="s">
        <v>636</v>
      </c>
      <c r="G294" s="4" t="s">
        <v>1299</v>
      </c>
      <c r="H294" s="4" t="s">
        <v>636</v>
      </c>
      <c r="I294" s="4" t="str">
        <f t="shared" si="33"/>
        <v>280</v>
      </c>
      <c r="J294" s="4" t="s">
        <v>976</v>
      </c>
    </row>
    <row r="295" spans="1:10">
      <c r="A295" s="8">
        <v>280</v>
      </c>
      <c r="B295" s="4">
        <v>1</v>
      </c>
      <c r="C295" s="4">
        <f t="shared" si="34"/>
        <v>294</v>
      </c>
      <c r="D295" s="4" t="str">
        <f t="shared" si="32"/>
        <v>280:1|294</v>
      </c>
      <c r="E295" s="4" t="s">
        <v>1298</v>
      </c>
      <c r="F295" s="4" t="s">
        <v>636</v>
      </c>
      <c r="G295" s="4" t="s">
        <v>1300</v>
      </c>
      <c r="H295" s="4" t="s">
        <v>636</v>
      </c>
      <c r="I295" s="4" t="str">
        <f t="shared" si="33"/>
        <v>280</v>
      </c>
      <c r="J295" s="4" t="s">
        <v>976</v>
      </c>
    </row>
    <row r="296" spans="1:10">
      <c r="A296" s="8">
        <v>281</v>
      </c>
      <c r="B296" s="4" t="s">
        <v>756</v>
      </c>
      <c r="C296" s="4">
        <f t="shared" si="34"/>
        <v>295</v>
      </c>
      <c r="D296" s="4" t="str">
        <f t="shared" si="32"/>
        <v>281:0,1,2|295</v>
      </c>
      <c r="E296" s="4" t="s">
        <v>1301</v>
      </c>
      <c r="F296" s="4" t="s">
        <v>642</v>
      </c>
      <c r="H296" s="4" t="s">
        <v>642</v>
      </c>
      <c r="I296" s="4" t="str">
        <f t="shared" si="33"/>
        <v>281</v>
      </c>
      <c r="J296" s="4" t="s">
        <v>979</v>
      </c>
    </row>
    <row r="297" spans="1:10">
      <c r="A297" s="8">
        <v>281</v>
      </c>
      <c r="B297" s="4" t="s">
        <v>461</v>
      </c>
      <c r="C297" s="4">
        <f t="shared" si="34"/>
        <v>296</v>
      </c>
      <c r="D297" s="4" t="str">
        <f t="shared" si="32"/>
        <v>281:3,4|296</v>
      </c>
      <c r="E297" s="4" t="s">
        <v>1302</v>
      </c>
      <c r="F297" s="4" t="s">
        <v>642</v>
      </c>
      <c r="H297" s="4" t="s">
        <v>642</v>
      </c>
      <c r="I297" s="4" t="str">
        <f t="shared" si="33"/>
        <v>281</v>
      </c>
      <c r="J297" s="4" t="s">
        <v>979</v>
      </c>
    </row>
    <row r="298" spans="1:10">
      <c r="A298" s="8">
        <v>281</v>
      </c>
      <c r="B298" s="4">
        <v>5</v>
      </c>
      <c r="C298" s="4">
        <f t="shared" si="34"/>
        <v>297</v>
      </c>
      <c r="D298" s="4" t="str">
        <f t="shared" si="32"/>
        <v>281:5|297</v>
      </c>
      <c r="E298" s="4" t="s">
        <v>1303</v>
      </c>
      <c r="F298" s="4" t="s">
        <v>642</v>
      </c>
      <c r="H298" s="4" t="s">
        <v>642</v>
      </c>
      <c r="I298" s="4" t="str">
        <f t="shared" si="33"/>
        <v>281</v>
      </c>
      <c r="J298" s="4" t="s">
        <v>979</v>
      </c>
    </row>
    <row r="299" spans="1:10">
      <c r="A299" s="8">
        <v>282</v>
      </c>
      <c r="B299" s="4" t="s">
        <v>591</v>
      </c>
      <c r="C299" s="4">
        <f t="shared" si="34"/>
        <v>298</v>
      </c>
      <c r="D299" s="4" t="str">
        <f t="shared" si="32"/>
        <v>282:0,1,2,3|298</v>
      </c>
      <c r="E299" s="4" t="s">
        <v>1304</v>
      </c>
      <c r="F299" s="4" t="s">
        <v>642</v>
      </c>
      <c r="H299" s="4" t="s">
        <v>642</v>
      </c>
      <c r="I299" s="4" t="str">
        <f t="shared" si="33"/>
        <v>282</v>
      </c>
      <c r="J299" s="4" t="s">
        <v>982</v>
      </c>
    </row>
    <row r="300" spans="1:10">
      <c r="A300" s="8">
        <v>284</v>
      </c>
      <c r="B300" s="4" t="s">
        <v>591</v>
      </c>
      <c r="C300" s="4">
        <f t="shared" si="34"/>
        <v>299</v>
      </c>
      <c r="D300" s="4" t="str">
        <f t="shared" si="32"/>
        <v>284:0,1,2,3|299</v>
      </c>
      <c r="E300" s="4" t="s">
        <v>1305</v>
      </c>
      <c r="F300" s="4" t="s">
        <v>561</v>
      </c>
      <c r="H300" s="4" t="s">
        <v>561</v>
      </c>
      <c r="I300" s="4" t="str">
        <f t="shared" si="33"/>
        <v>284</v>
      </c>
      <c r="J300" s="4" t="s">
        <v>985</v>
      </c>
    </row>
    <row r="301" spans="1:10">
      <c r="A301" s="8">
        <v>285</v>
      </c>
      <c r="B301" s="4">
        <v>0</v>
      </c>
      <c r="C301" s="4">
        <f t="shared" si="34"/>
        <v>300</v>
      </c>
      <c r="D301" s="4" t="str">
        <f t="shared" si="32"/>
        <v>285:0|300</v>
      </c>
      <c r="E301" s="4" t="s">
        <v>1306</v>
      </c>
      <c r="F301" s="4" t="s">
        <v>464</v>
      </c>
      <c r="H301" s="4" t="s">
        <v>464</v>
      </c>
      <c r="I301" s="4" t="str">
        <f t="shared" si="33"/>
        <v>285</v>
      </c>
      <c r="J301" s="4" t="s">
        <v>988</v>
      </c>
    </row>
    <row r="302" spans="1:10">
      <c r="A302" s="8">
        <v>285</v>
      </c>
      <c r="B302" s="4">
        <v>1</v>
      </c>
      <c r="C302" s="4">
        <f t="shared" si="34"/>
        <v>301</v>
      </c>
      <c r="D302" s="4" t="str">
        <f t="shared" si="32"/>
        <v>285:1|301</v>
      </c>
      <c r="E302" s="4" t="s">
        <v>1307</v>
      </c>
      <c r="F302" s="4" t="s">
        <v>464</v>
      </c>
      <c r="H302" s="4" t="s">
        <v>464</v>
      </c>
      <c r="I302" s="4" t="str">
        <f t="shared" si="33"/>
        <v>285</v>
      </c>
      <c r="J302" s="4" t="s">
        <v>988</v>
      </c>
    </row>
    <row r="303" spans="1:10">
      <c r="A303" s="8">
        <v>285</v>
      </c>
      <c r="B303" s="4" t="s">
        <v>471</v>
      </c>
      <c r="C303" s="4">
        <f t="shared" si="34"/>
        <v>302</v>
      </c>
      <c r="D303" s="4" t="str">
        <f t="shared" si="32"/>
        <v>285:2,3|302</v>
      </c>
      <c r="E303" s="4" t="s">
        <v>1308</v>
      </c>
      <c r="F303" s="4" t="s">
        <v>464</v>
      </c>
      <c r="H303" s="4" t="s">
        <v>464</v>
      </c>
      <c r="I303" s="4" t="str">
        <f t="shared" si="33"/>
        <v>285</v>
      </c>
      <c r="J303" s="4" t="s">
        <v>988</v>
      </c>
    </row>
    <row r="304" spans="1:10">
      <c r="A304" s="8">
        <v>287</v>
      </c>
      <c r="B304" s="4" t="s">
        <v>335</v>
      </c>
      <c r="C304" s="4">
        <f t="shared" si="34"/>
        <v>303</v>
      </c>
      <c r="D304" s="4" t="str">
        <f t="shared" si="32"/>
        <v>287:0,1|303</v>
      </c>
      <c r="E304" s="4" t="s">
        <v>1309</v>
      </c>
      <c r="F304" s="4" t="s">
        <v>655</v>
      </c>
      <c r="H304" s="4" t="s">
        <v>655</v>
      </c>
      <c r="I304" s="4" t="str">
        <f t="shared" si="33"/>
        <v>287</v>
      </c>
      <c r="J304" s="4" t="s">
        <v>990</v>
      </c>
    </row>
    <row r="305" spans="1:10">
      <c r="A305" s="8">
        <v>288</v>
      </c>
      <c r="B305" s="4">
        <v>0</v>
      </c>
      <c r="C305" s="4">
        <f t="shared" si="34"/>
        <v>304</v>
      </c>
      <c r="D305" s="4" t="str">
        <f t="shared" si="32"/>
        <v>288:0|304</v>
      </c>
      <c r="E305" s="4" t="s">
        <v>1310</v>
      </c>
      <c r="F305" s="4" t="s">
        <v>561</v>
      </c>
      <c r="H305" s="4" t="s">
        <v>561</v>
      </c>
      <c r="I305" s="4" t="str">
        <f t="shared" si="33"/>
        <v>288</v>
      </c>
      <c r="J305" s="4" t="s">
        <v>993</v>
      </c>
    </row>
    <row r="306" spans="1:10">
      <c r="A306" s="8">
        <v>289</v>
      </c>
      <c r="B306" s="4">
        <v>0</v>
      </c>
      <c r="C306" s="4">
        <f t="shared" si="34"/>
        <v>305</v>
      </c>
      <c r="D306" s="4" t="str">
        <f t="shared" si="32"/>
        <v>289:0|305</v>
      </c>
      <c r="E306" s="4" t="s">
        <v>1311</v>
      </c>
      <c r="F306" s="4" t="s">
        <v>561</v>
      </c>
      <c r="H306" s="4" t="s">
        <v>561</v>
      </c>
      <c r="I306" s="4" t="str">
        <f t="shared" si="33"/>
        <v>289</v>
      </c>
      <c r="J306" s="4" t="s">
        <v>997</v>
      </c>
    </row>
    <row r="307" spans="1:10">
      <c r="A307" s="8">
        <v>290</v>
      </c>
      <c r="B307" s="4">
        <v>0</v>
      </c>
      <c r="C307" s="4">
        <f t="shared" si="34"/>
        <v>306</v>
      </c>
      <c r="D307" s="4" t="str">
        <f t="shared" si="32"/>
        <v>290:0|306</v>
      </c>
      <c r="E307" s="4" t="s">
        <v>1312</v>
      </c>
      <c r="F307" s="4" t="s">
        <v>561</v>
      </c>
      <c r="H307" s="4" t="s">
        <v>561</v>
      </c>
      <c r="I307" s="4" t="str">
        <f t="shared" si="33"/>
        <v>290</v>
      </c>
      <c r="J307" s="4" t="s">
        <v>999</v>
      </c>
    </row>
    <row r="308" spans="1:10">
      <c r="A308" s="8">
        <v>291</v>
      </c>
      <c r="B308" s="4" t="s">
        <v>335</v>
      </c>
      <c r="C308" s="4">
        <f t="shared" si="34"/>
        <v>307</v>
      </c>
      <c r="D308" s="4" t="str">
        <f t="shared" si="32"/>
        <v>291:0,1|307</v>
      </c>
      <c r="F308" s="4" t="s">
        <v>655</v>
      </c>
      <c r="H308" s="4" t="s">
        <v>655</v>
      </c>
      <c r="I308" s="4" t="str">
        <f t="shared" si="33"/>
        <v>291</v>
      </c>
      <c r="J308" s="4" t="s">
        <v>1002</v>
      </c>
    </row>
    <row r="309" spans="1:10">
      <c r="A309" s="8">
        <v>291</v>
      </c>
      <c r="B309" s="4" t="s">
        <v>471</v>
      </c>
      <c r="C309" s="4">
        <f t="shared" si="34"/>
        <v>308</v>
      </c>
      <c r="D309" s="4" t="str">
        <f t="shared" si="32"/>
        <v>291:2,3|308</v>
      </c>
      <c r="F309" s="4" t="s">
        <v>655</v>
      </c>
      <c r="H309" s="4" t="s">
        <v>655</v>
      </c>
      <c r="I309" s="4" t="str">
        <f t="shared" si="33"/>
        <v>291</v>
      </c>
      <c r="J309" s="4" t="s">
        <v>1002</v>
      </c>
    </row>
    <row r="310" spans="1:10">
      <c r="A310" s="8">
        <v>291</v>
      </c>
      <c r="B310" s="4" t="s">
        <v>476</v>
      </c>
      <c r="C310" s="4">
        <f t="shared" si="34"/>
        <v>309</v>
      </c>
      <c r="D310" s="4" t="str">
        <f t="shared" si="32"/>
        <v>291:4,5|309</v>
      </c>
      <c r="F310" s="4" t="s">
        <v>655</v>
      </c>
      <c r="H310" s="4" t="s">
        <v>655</v>
      </c>
      <c r="I310" s="4" t="str">
        <f t="shared" si="33"/>
        <v>291</v>
      </c>
      <c r="J310" s="4" t="s">
        <v>1002</v>
      </c>
    </row>
    <row r="311" spans="1:10">
      <c r="A311" s="8">
        <v>292</v>
      </c>
      <c r="B311" s="4">
        <v>0</v>
      </c>
      <c r="C311" s="4">
        <f t="shared" si="34"/>
        <v>310</v>
      </c>
      <c r="D311" s="4" t="str">
        <f t="shared" si="32"/>
        <v>292:0|310</v>
      </c>
      <c r="F311" s="4" t="s">
        <v>655</v>
      </c>
      <c r="H311" s="4" t="s">
        <v>655</v>
      </c>
      <c r="I311" s="4" t="str">
        <f t="shared" si="33"/>
        <v>292</v>
      </c>
      <c r="J311" s="4" t="s">
        <v>1004</v>
      </c>
    </row>
    <row r="312" spans="1:10">
      <c r="A312" s="8">
        <v>292</v>
      </c>
      <c r="B312" s="4" t="s">
        <v>698</v>
      </c>
      <c r="C312" s="4">
        <f t="shared" si="34"/>
        <v>311</v>
      </c>
      <c r="D312" s="4" t="str">
        <f t="shared" si="32"/>
        <v>292:1,2|311</v>
      </c>
      <c r="F312" s="4" t="s">
        <v>655</v>
      </c>
      <c r="H312" s="4" t="s">
        <v>655</v>
      </c>
      <c r="I312" s="4" t="str">
        <f t="shared" si="33"/>
        <v>292</v>
      </c>
      <c r="J312" s="4" t="s">
        <v>1004</v>
      </c>
    </row>
    <row r="313" spans="1:10">
      <c r="A313" s="8">
        <v>293</v>
      </c>
      <c r="B313" s="4" t="s">
        <v>335</v>
      </c>
      <c r="C313" s="4">
        <f t="shared" si="34"/>
        <v>312</v>
      </c>
      <c r="D313" s="4" t="str">
        <f t="shared" si="32"/>
        <v>293:0,1|312</v>
      </c>
      <c r="F313" s="4" t="s">
        <v>655</v>
      </c>
      <c r="H313" s="4" t="s">
        <v>655</v>
      </c>
      <c r="I313" s="4" t="str">
        <f t="shared" si="33"/>
        <v>293</v>
      </c>
      <c r="J313" s="4" t="s">
        <v>1006</v>
      </c>
    </row>
    <row r="314" spans="1:10">
      <c r="A314" s="8">
        <v>293</v>
      </c>
      <c r="B314" s="4" t="s">
        <v>471</v>
      </c>
      <c r="C314" s="4">
        <f t="shared" si="34"/>
        <v>313</v>
      </c>
      <c r="D314" s="4" t="str">
        <f t="shared" si="32"/>
        <v>293:2,3|313</v>
      </c>
      <c r="F314" s="4" t="s">
        <v>655</v>
      </c>
      <c r="H314" s="4" t="s">
        <v>655</v>
      </c>
      <c r="I314" s="4" t="str">
        <f t="shared" si="33"/>
        <v>293</v>
      </c>
      <c r="J314" s="4" t="s">
        <v>1006</v>
      </c>
    </row>
    <row r="315" spans="1:10">
      <c r="A315" s="8">
        <v>294</v>
      </c>
      <c r="B315" s="4" t="s">
        <v>335</v>
      </c>
      <c r="C315" s="4">
        <f t="shared" si="34"/>
        <v>314</v>
      </c>
      <c r="D315" s="4" t="str">
        <f t="shared" si="32"/>
        <v>294:0,1|314</v>
      </c>
      <c r="F315" s="4" t="s">
        <v>655</v>
      </c>
      <c r="H315" s="4" t="s">
        <v>655</v>
      </c>
      <c r="I315" s="4" t="str">
        <f t="shared" si="33"/>
        <v>294</v>
      </c>
      <c r="J315" s="4" t="s">
        <v>1009</v>
      </c>
    </row>
    <row r="316" spans="1:10">
      <c r="A316" s="8">
        <v>295</v>
      </c>
      <c r="B316" s="4" t="s">
        <v>335</v>
      </c>
      <c r="C316" s="4">
        <f t="shared" si="34"/>
        <v>315</v>
      </c>
      <c r="D316" s="4" t="str">
        <f t="shared" si="32"/>
        <v>295:0,1|315</v>
      </c>
      <c r="F316" s="4" t="s">
        <v>655</v>
      </c>
      <c r="H316" s="4" t="s">
        <v>655</v>
      </c>
      <c r="I316" s="4" t="str">
        <f t="shared" si="33"/>
        <v>295</v>
      </c>
      <c r="J316" s="4" t="s">
        <v>1013</v>
      </c>
    </row>
    <row r="317" spans="1:10">
      <c r="A317" s="8">
        <v>296</v>
      </c>
      <c r="B317" s="4">
        <v>0</v>
      </c>
      <c r="C317" s="4">
        <f t="shared" si="34"/>
        <v>316</v>
      </c>
      <c r="D317" s="4" t="str">
        <f t="shared" si="32"/>
        <v>296:0|316</v>
      </c>
      <c r="F317" s="4" t="s">
        <v>655</v>
      </c>
      <c r="H317" s="4" t="s">
        <v>655</v>
      </c>
      <c r="I317" s="4" t="str">
        <f t="shared" si="33"/>
        <v>296</v>
      </c>
      <c r="J317" s="4" t="s">
        <v>1016</v>
      </c>
    </row>
    <row r="318" spans="1:10">
      <c r="A318" s="8">
        <v>298</v>
      </c>
      <c r="B318" s="4" t="s">
        <v>335</v>
      </c>
      <c r="C318" s="4">
        <f t="shared" si="34"/>
        <v>317</v>
      </c>
      <c r="D318" s="4" t="str">
        <f t="shared" si="32"/>
        <v>298:0,1|317</v>
      </c>
      <c r="F318" s="4" t="s">
        <v>665</v>
      </c>
      <c r="H318" s="4" t="s">
        <v>665</v>
      </c>
      <c r="I318" s="4" t="str">
        <f t="shared" si="33"/>
        <v>298</v>
      </c>
      <c r="J318" s="4" t="s">
        <v>1020</v>
      </c>
    </row>
    <row r="319" spans="1:10">
      <c r="A319" s="8">
        <v>299</v>
      </c>
      <c r="B319" s="4" t="s">
        <v>1313</v>
      </c>
      <c r="C319" s="4">
        <f t="shared" si="34"/>
        <v>318</v>
      </c>
      <c r="D319" s="4" t="str">
        <f t="shared" si="32"/>
        <v>299:0,1,3,5,7,10|318</v>
      </c>
      <c r="F319" s="4" t="s">
        <v>665</v>
      </c>
      <c r="H319" s="4" t="s">
        <v>665</v>
      </c>
      <c r="I319" s="4" t="str">
        <f t="shared" si="33"/>
        <v>299</v>
      </c>
      <c r="J319" s="4" t="s">
        <v>1023</v>
      </c>
    </row>
    <row r="320" spans="1:10">
      <c r="A320" s="8">
        <v>299</v>
      </c>
      <c r="B320" s="4">
        <v>2</v>
      </c>
      <c r="C320" s="4">
        <f t="shared" si="34"/>
        <v>319</v>
      </c>
      <c r="D320" s="4" t="str">
        <f t="shared" si="32"/>
        <v>299:2|319</v>
      </c>
      <c r="F320" s="4" t="s">
        <v>665</v>
      </c>
      <c r="H320" s="4" t="s">
        <v>665</v>
      </c>
      <c r="I320" s="4" t="str">
        <f t="shared" si="33"/>
        <v>299</v>
      </c>
      <c r="J320" s="4" t="s">
        <v>1023</v>
      </c>
    </row>
    <row r="321" spans="1:10">
      <c r="A321" s="8">
        <v>299</v>
      </c>
      <c r="B321" s="4">
        <v>4</v>
      </c>
      <c r="C321" s="4">
        <f t="shared" si="34"/>
        <v>320</v>
      </c>
      <c r="D321" s="4" t="str">
        <f t="shared" si="32"/>
        <v>299:4|320</v>
      </c>
      <c r="F321" s="4" t="s">
        <v>665</v>
      </c>
      <c r="H321" s="4" t="s">
        <v>665</v>
      </c>
      <c r="I321" s="4" t="str">
        <f t="shared" si="33"/>
        <v>299</v>
      </c>
      <c r="J321" s="4" t="s">
        <v>1023</v>
      </c>
    </row>
    <row r="322" spans="1:10">
      <c r="A322" s="8">
        <v>299</v>
      </c>
      <c r="B322" s="4" t="s">
        <v>1314</v>
      </c>
      <c r="C322" s="4">
        <f t="shared" si="34"/>
        <v>321</v>
      </c>
      <c r="D322" s="4" t="str">
        <f t="shared" si="32"/>
        <v>299:6,12|321</v>
      </c>
      <c r="F322" s="4" t="s">
        <v>665</v>
      </c>
      <c r="H322" s="4" t="s">
        <v>665</v>
      </c>
      <c r="I322" s="4" t="str">
        <f t="shared" si="33"/>
        <v>299</v>
      </c>
      <c r="J322" s="4" t="s">
        <v>1023</v>
      </c>
    </row>
    <row r="323" spans="1:10">
      <c r="A323" s="8">
        <v>299</v>
      </c>
      <c r="B323" s="4">
        <v>8</v>
      </c>
      <c r="C323" s="4">
        <f t="shared" si="34"/>
        <v>322</v>
      </c>
      <c r="D323" s="4" t="str">
        <f t="shared" ref="D323:D386" si="38">A323&amp;":"&amp;B323&amp;"|"&amp;C323</f>
        <v>299:8|322</v>
      </c>
      <c r="F323" s="4" t="s">
        <v>665</v>
      </c>
      <c r="H323" s="4" t="s">
        <v>665</v>
      </c>
      <c r="I323" s="4" t="str">
        <f t="shared" ref="I323:I386" si="39">MID(D323,1,FIND(":",D323,1)-1)</f>
        <v>299</v>
      </c>
      <c r="J323" s="4" t="s">
        <v>1023</v>
      </c>
    </row>
    <row r="324" spans="1:10">
      <c r="A324" s="8">
        <v>299</v>
      </c>
      <c r="B324" s="4">
        <v>9</v>
      </c>
      <c r="C324" s="4">
        <f t="shared" ref="C324:C387" si="40">C323+1</f>
        <v>323</v>
      </c>
      <c r="D324" s="4" t="str">
        <f t="shared" si="38"/>
        <v>299:9|323</v>
      </c>
      <c r="F324" s="4" t="s">
        <v>665</v>
      </c>
      <c r="H324" s="4" t="s">
        <v>665</v>
      </c>
      <c r="I324" s="4" t="str">
        <f t="shared" si="39"/>
        <v>299</v>
      </c>
      <c r="J324" s="4" t="s">
        <v>1023</v>
      </c>
    </row>
    <row r="325" spans="1:10">
      <c r="A325" s="8">
        <v>299</v>
      </c>
      <c r="B325" s="4">
        <v>11</v>
      </c>
      <c r="C325" s="4">
        <f t="shared" si="40"/>
        <v>324</v>
      </c>
      <c r="D325" s="4" t="str">
        <f t="shared" si="38"/>
        <v>299:11|324</v>
      </c>
      <c r="F325" s="4" t="s">
        <v>665</v>
      </c>
      <c r="H325" s="4" t="s">
        <v>665</v>
      </c>
      <c r="I325" s="4" t="str">
        <f t="shared" si="39"/>
        <v>299</v>
      </c>
      <c r="J325" s="4" t="s">
        <v>1023</v>
      </c>
    </row>
    <row r="326" spans="1:10">
      <c r="A326" s="8">
        <v>299</v>
      </c>
      <c r="B326" s="4">
        <v>14</v>
      </c>
      <c r="C326" s="4">
        <f t="shared" si="40"/>
        <v>325</v>
      </c>
      <c r="D326" s="4" t="str">
        <f t="shared" si="38"/>
        <v>299:14|325</v>
      </c>
      <c r="F326" s="4" t="s">
        <v>665</v>
      </c>
      <c r="H326" s="4" t="s">
        <v>665</v>
      </c>
      <c r="I326" s="4" t="str">
        <f t="shared" si="39"/>
        <v>299</v>
      </c>
      <c r="J326" s="4" t="s">
        <v>1023</v>
      </c>
    </row>
    <row r="327" spans="1:10">
      <c r="A327" s="8">
        <v>299</v>
      </c>
      <c r="B327" s="4">
        <v>15</v>
      </c>
      <c r="C327" s="4">
        <f t="shared" si="40"/>
        <v>326</v>
      </c>
      <c r="D327" s="4" t="str">
        <f t="shared" si="38"/>
        <v>299:15|326</v>
      </c>
      <c r="F327" s="4" t="s">
        <v>665</v>
      </c>
      <c r="H327" s="4" t="s">
        <v>665</v>
      </c>
      <c r="I327" s="4" t="str">
        <f t="shared" si="39"/>
        <v>299</v>
      </c>
      <c r="J327" s="4" t="s">
        <v>1023</v>
      </c>
    </row>
    <row r="328" spans="1:10">
      <c r="A328" s="8">
        <v>299</v>
      </c>
      <c r="B328" s="4">
        <v>16</v>
      </c>
      <c r="C328" s="4">
        <f t="shared" si="40"/>
        <v>327</v>
      </c>
      <c r="D328" s="4" t="str">
        <f t="shared" si="38"/>
        <v>299:16|327</v>
      </c>
      <c r="F328" s="4" t="s">
        <v>665</v>
      </c>
      <c r="H328" s="4" t="s">
        <v>665</v>
      </c>
      <c r="I328" s="4" t="str">
        <f t="shared" si="39"/>
        <v>299</v>
      </c>
      <c r="J328" s="4" t="s">
        <v>1023</v>
      </c>
    </row>
    <row r="329" spans="1:10">
      <c r="A329" s="8">
        <v>300</v>
      </c>
      <c r="B329" s="4" t="s">
        <v>335</v>
      </c>
      <c r="C329" s="4">
        <f t="shared" si="40"/>
        <v>328</v>
      </c>
      <c r="D329" s="4" t="str">
        <f t="shared" si="38"/>
        <v>300:0,1|328</v>
      </c>
      <c r="F329" s="4" t="s">
        <v>665</v>
      </c>
      <c r="H329" s="4" t="s">
        <v>665</v>
      </c>
      <c r="I329" s="4" t="str">
        <f t="shared" si="39"/>
        <v>300</v>
      </c>
      <c r="J329" s="4" t="s">
        <v>1027</v>
      </c>
    </row>
    <row r="330" spans="1:10">
      <c r="A330" s="8">
        <v>300</v>
      </c>
      <c r="B330" s="4">
        <v>2</v>
      </c>
      <c r="C330" s="4">
        <f t="shared" si="40"/>
        <v>329</v>
      </c>
      <c r="D330" s="4" t="str">
        <f t="shared" si="38"/>
        <v>300:2|329</v>
      </c>
      <c r="F330" s="4" t="s">
        <v>665</v>
      </c>
      <c r="H330" s="4" t="s">
        <v>665</v>
      </c>
      <c r="I330" s="4" t="str">
        <f t="shared" si="39"/>
        <v>300</v>
      </c>
      <c r="J330" s="4" t="s">
        <v>1027</v>
      </c>
    </row>
    <row r="331" spans="1:10">
      <c r="A331" s="8">
        <v>300</v>
      </c>
      <c r="B331" s="4" t="s">
        <v>461</v>
      </c>
      <c r="C331" s="4">
        <f t="shared" si="40"/>
        <v>330</v>
      </c>
      <c r="D331" s="4" t="str">
        <f t="shared" si="38"/>
        <v>300:3,4|330</v>
      </c>
      <c r="F331" s="4" t="s">
        <v>665</v>
      </c>
      <c r="H331" s="4" t="s">
        <v>665</v>
      </c>
      <c r="I331" s="4" t="str">
        <f t="shared" si="39"/>
        <v>300</v>
      </c>
      <c r="J331" s="4" t="s">
        <v>1027</v>
      </c>
    </row>
    <row r="332" spans="1:10">
      <c r="A332" s="8">
        <v>300</v>
      </c>
      <c r="B332" s="4">
        <v>6</v>
      </c>
      <c r="C332" s="4">
        <f t="shared" si="40"/>
        <v>331</v>
      </c>
      <c r="D332" s="4" t="str">
        <f t="shared" si="38"/>
        <v>300:6|331</v>
      </c>
      <c r="F332" s="4" t="s">
        <v>665</v>
      </c>
      <c r="H332" s="4" t="s">
        <v>665</v>
      </c>
      <c r="I332" s="4" t="str">
        <f t="shared" si="39"/>
        <v>300</v>
      </c>
      <c r="J332" s="4" t="s">
        <v>1027</v>
      </c>
    </row>
    <row r="333" spans="1:10">
      <c r="A333" s="8">
        <v>300</v>
      </c>
      <c r="B333" s="4" t="s">
        <v>873</v>
      </c>
      <c r="C333" s="4">
        <f t="shared" si="40"/>
        <v>332</v>
      </c>
      <c r="D333" s="4" t="str">
        <f t="shared" si="38"/>
        <v>300:7,8|332</v>
      </c>
      <c r="E333" s="4" t="s">
        <v>0</v>
      </c>
      <c r="F333" s="4" t="s">
        <v>665</v>
      </c>
      <c r="H333" s="4" t="s">
        <v>665</v>
      </c>
      <c r="I333" s="4" t="str">
        <f t="shared" si="39"/>
        <v>300</v>
      </c>
      <c r="J333" s="4" t="s">
        <v>1027</v>
      </c>
    </row>
    <row r="334" spans="1:10">
      <c r="A334" s="8">
        <v>303</v>
      </c>
      <c r="B334" s="4" t="s">
        <v>335</v>
      </c>
      <c r="C334" s="4">
        <f t="shared" si="40"/>
        <v>333</v>
      </c>
      <c r="D334" s="4" t="str">
        <f t="shared" si="38"/>
        <v>303:0,1|333</v>
      </c>
      <c r="F334" s="4" t="s">
        <v>655</v>
      </c>
      <c r="H334" s="4" t="s">
        <v>655</v>
      </c>
      <c r="I334" s="4" t="str">
        <f t="shared" si="39"/>
        <v>303</v>
      </c>
      <c r="J334" s="4" t="s">
        <v>1030</v>
      </c>
    </row>
    <row r="335" spans="1:10">
      <c r="A335" s="8">
        <v>304</v>
      </c>
      <c r="B335" s="4" t="s">
        <v>335</v>
      </c>
      <c r="C335" s="4">
        <f t="shared" si="40"/>
        <v>334</v>
      </c>
      <c r="D335" s="4" t="str">
        <f t="shared" si="38"/>
        <v>304:0,1|334</v>
      </c>
      <c r="F335" s="4" t="s">
        <v>655</v>
      </c>
      <c r="H335" s="4" t="s">
        <v>655</v>
      </c>
      <c r="I335" s="4" t="str">
        <f t="shared" si="39"/>
        <v>304</v>
      </c>
      <c r="J335" s="4" t="s">
        <v>1033</v>
      </c>
    </row>
    <row r="336" spans="1:10">
      <c r="A336" s="8">
        <v>305</v>
      </c>
      <c r="B336" s="4" t="s">
        <v>1011</v>
      </c>
      <c r="C336" s="4">
        <f t="shared" si="40"/>
        <v>335</v>
      </c>
      <c r="D336" s="4" t="str">
        <f t="shared" si="38"/>
        <v>305:0,1,2,3,4,5|335</v>
      </c>
      <c r="E336" s="4" t="s">
        <v>1315</v>
      </c>
      <c r="F336" s="4" t="s">
        <v>672</v>
      </c>
      <c r="H336" s="4" t="s">
        <v>672</v>
      </c>
      <c r="I336" s="4" t="str">
        <f t="shared" si="39"/>
        <v>305</v>
      </c>
      <c r="J336" s="4" t="s">
        <v>1035</v>
      </c>
    </row>
    <row r="337" spans="1:10">
      <c r="A337" s="8">
        <v>306</v>
      </c>
      <c r="B337" s="4" t="s">
        <v>903</v>
      </c>
      <c r="C337" s="4">
        <f t="shared" si="40"/>
        <v>336</v>
      </c>
      <c r="D337" s="4" t="str">
        <f t="shared" si="38"/>
        <v>306:0,1,2,3,4|336</v>
      </c>
      <c r="E337" s="4" t="s">
        <v>1316</v>
      </c>
      <c r="F337" s="4" t="s">
        <v>676</v>
      </c>
      <c r="H337" s="4" t="s">
        <v>676</v>
      </c>
      <c r="I337" s="4" t="str">
        <f t="shared" si="39"/>
        <v>306</v>
      </c>
      <c r="J337" s="4" t="s">
        <v>1037</v>
      </c>
    </row>
    <row r="338" spans="1:10">
      <c r="A338" s="8">
        <v>311</v>
      </c>
      <c r="B338" s="4">
        <v>0</v>
      </c>
      <c r="C338" s="4">
        <f t="shared" si="40"/>
        <v>337</v>
      </c>
      <c r="D338" s="4" t="str">
        <f t="shared" si="38"/>
        <v>311:0|337</v>
      </c>
      <c r="E338" s="4" t="s">
        <v>1317</v>
      </c>
      <c r="F338" s="4" t="s">
        <v>672</v>
      </c>
      <c r="H338" s="4" t="s">
        <v>672</v>
      </c>
      <c r="I338" s="4" t="str">
        <f t="shared" si="39"/>
        <v>311</v>
      </c>
      <c r="J338" s="4" t="s">
        <v>1040</v>
      </c>
    </row>
    <row r="339" spans="1:10">
      <c r="A339" s="8">
        <v>311</v>
      </c>
      <c r="B339" s="4">
        <v>1</v>
      </c>
      <c r="C339" s="4">
        <f t="shared" si="40"/>
        <v>338</v>
      </c>
      <c r="D339" s="4" t="str">
        <f t="shared" si="38"/>
        <v>311:1|338</v>
      </c>
      <c r="E339" s="4" t="s">
        <v>1318</v>
      </c>
      <c r="F339" s="4" t="s">
        <v>672</v>
      </c>
      <c r="H339" s="4" t="s">
        <v>672</v>
      </c>
      <c r="I339" s="4" t="str">
        <f t="shared" si="39"/>
        <v>311</v>
      </c>
      <c r="J339" s="4" t="s">
        <v>1040</v>
      </c>
    </row>
    <row r="340" spans="1:10">
      <c r="A340" s="8">
        <v>313</v>
      </c>
      <c r="B340" s="4" t="s">
        <v>335</v>
      </c>
      <c r="C340" s="4">
        <f t="shared" si="40"/>
        <v>339</v>
      </c>
      <c r="D340" s="4" t="str">
        <f t="shared" si="38"/>
        <v>313:0,1|339</v>
      </c>
      <c r="E340" s="4" t="s">
        <v>1319</v>
      </c>
      <c r="F340" s="4" t="s">
        <v>683</v>
      </c>
      <c r="H340" s="4" t="s">
        <v>683</v>
      </c>
      <c r="I340" s="4" t="str">
        <f t="shared" si="39"/>
        <v>313</v>
      </c>
      <c r="J340" s="4" t="s">
        <v>1043</v>
      </c>
    </row>
    <row r="341" spans="1:10">
      <c r="A341" s="8">
        <v>313</v>
      </c>
      <c r="B341" s="4">
        <v>2</v>
      </c>
      <c r="C341" s="4">
        <f t="shared" si="40"/>
        <v>340</v>
      </c>
      <c r="D341" s="4" t="str">
        <f t="shared" si="38"/>
        <v>313:2|340</v>
      </c>
      <c r="F341" s="4" t="s">
        <v>683</v>
      </c>
      <c r="H341" s="4" t="s">
        <v>683</v>
      </c>
      <c r="I341" s="4" t="str">
        <f t="shared" si="39"/>
        <v>313</v>
      </c>
      <c r="J341" s="4" t="s">
        <v>1043</v>
      </c>
    </row>
    <row r="342" spans="1:10">
      <c r="A342" s="8">
        <v>313</v>
      </c>
      <c r="B342" s="4">
        <v>3</v>
      </c>
      <c r="C342" s="4">
        <f t="shared" si="40"/>
        <v>341</v>
      </c>
      <c r="D342" s="4" t="str">
        <f t="shared" si="38"/>
        <v>313:3|341</v>
      </c>
      <c r="F342" s="4" t="s">
        <v>683</v>
      </c>
      <c r="H342" s="4" t="s">
        <v>683</v>
      </c>
      <c r="I342" s="4" t="str">
        <f t="shared" si="39"/>
        <v>313</v>
      </c>
      <c r="J342" s="4" t="s">
        <v>1043</v>
      </c>
    </row>
    <row r="343" spans="1:10">
      <c r="A343" s="8">
        <v>313</v>
      </c>
      <c r="B343" s="4">
        <v>4</v>
      </c>
      <c r="C343" s="4">
        <f t="shared" si="40"/>
        <v>342</v>
      </c>
      <c r="D343" s="4" t="str">
        <f t="shared" si="38"/>
        <v>313:4|342</v>
      </c>
      <c r="F343" s="4" t="s">
        <v>683</v>
      </c>
      <c r="H343" s="4" t="s">
        <v>683</v>
      </c>
      <c r="I343" s="4" t="str">
        <f t="shared" si="39"/>
        <v>313</v>
      </c>
      <c r="J343" s="4" t="s">
        <v>1043</v>
      </c>
    </row>
    <row r="344" spans="1:10">
      <c r="A344" s="8">
        <v>313</v>
      </c>
      <c r="B344" s="4">
        <v>5</v>
      </c>
      <c r="C344" s="4">
        <f t="shared" si="40"/>
        <v>343</v>
      </c>
      <c r="D344" s="4" t="str">
        <f t="shared" si="38"/>
        <v>313:5|343</v>
      </c>
      <c r="F344" s="4" t="s">
        <v>683</v>
      </c>
      <c r="H344" s="4" t="s">
        <v>683</v>
      </c>
      <c r="I344" s="4" t="str">
        <f t="shared" si="39"/>
        <v>313</v>
      </c>
      <c r="J344" s="4" t="s">
        <v>1043</v>
      </c>
    </row>
    <row r="345" spans="1:10">
      <c r="A345" s="8">
        <v>313</v>
      </c>
      <c r="B345" s="4">
        <v>6</v>
      </c>
      <c r="C345" s="4">
        <f t="shared" si="40"/>
        <v>344</v>
      </c>
      <c r="D345" s="4" t="str">
        <f t="shared" si="38"/>
        <v>313:6|344</v>
      </c>
      <c r="F345" s="4" t="s">
        <v>683</v>
      </c>
      <c r="H345" s="4" t="s">
        <v>683</v>
      </c>
      <c r="I345" s="4" t="str">
        <f t="shared" si="39"/>
        <v>313</v>
      </c>
      <c r="J345" s="4" t="s">
        <v>1043</v>
      </c>
    </row>
    <row r="346" spans="1:10">
      <c r="A346" s="8">
        <v>313</v>
      </c>
      <c r="B346" s="4">
        <v>7</v>
      </c>
      <c r="C346" s="4">
        <f t="shared" si="40"/>
        <v>345</v>
      </c>
      <c r="D346" s="4" t="str">
        <f t="shared" si="38"/>
        <v>313:7|345</v>
      </c>
      <c r="F346" s="4" t="s">
        <v>683</v>
      </c>
      <c r="H346" s="4" t="s">
        <v>683</v>
      </c>
      <c r="I346" s="4" t="str">
        <f t="shared" si="39"/>
        <v>313</v>
      </c>
      <c r="J346" s="4" t="s">
        <v>1043</v>
      </c>
    </row>
    <row r="347" spans="1:10">
      <c r="A347" s="8">
        <v>313</v>
      </c>
      <c r="B347" s="4">
        <v>8</v>
      </c>
      <c r="C347" s="4">
        <f t="shared" si="40"/>
        <v>346</v>
      </c>
      <c r="D347" s="4" t="str">
        <f t="shared" si="38"/>
        <v>313:8|346</v>
      </c>
      <c r="F347" s="4" t="s">
        <v>683</v>
      </c>
      <c r="H347" s="4" t="s">
        <v>683</v>
      </c>
      <c r="I347" s="4" t="str">
        <f t="shared" si="39"/>
        <v>313</v>
      </c>
      <c r="J347" s="4" t="s">
        <v>1043</v>
      </c>
    </row>
    <row r="348" spans="1:10">
      <c r="A348" s="8">
        <v>313</v>
      </c>
      <c r="B348" s="4" t="s">
        <v>877</v>
      </c>
      <c r="C348" s="4">
        <f t="shared" si="40"/>
        <v>347</v>
      </c>
      <c r="D348" s="4" t="str">
        <f t="shared" si="38"/>
        <v>313:9,10|347</v>
      </c>
      <c r="F348" s="4" t="s">
        <v>683</v>
      </c>
      <c r="H348" s="4" t="s">
        <v>683</v>
      </c>
      <c r="I348" s="4" t="str">
        <f t="shared" si="39"/>
        <v>313</v>
      </c>
      <c r="J348" s="4" t="s">
        <v>1043</v>
      </c>
    </row>
    <row r="349" spans="1:10">
      <c r="A349" s="8">
        <v>315</v>
      </c>
      <c r="B349" s="4">
        <v>0</v>
      </c>
      <c r="C349" s="4">
        <f t="shared" si="40"/>
        <v>348</v>
      </c>
      <c r="D349" s="4" t="str">
        <f t="shared" si="38"/>
        <v>315:0|348</v>
      </c>
      <c r="F349" s="4" t="s">
        <v>683</v>
      </c>
      <c r="H349" s="4" t="s">
        <v>683</v>
      </c>
      <c r="I349" s="4" t="str">
        <f t="shared" si="39"/>
        <v>315</v>
      </c>
      <c r="J349" s="4" t="s">
        <v>1045</v>
      </c>
    </row>
    <row r="350" spans="1:10">
      <c r="A350" s="8">
        <v>315</v>
      </c>
      <c r="B350" s="4">
        <v>1</v>
      </c>
      <c r="C350" s="4">
        <f t="shared" si="40"/>
        <v>349</v>
      </c>
      <c r="D350" s="4" t="str">
        <f t="shared" si="38"/>
        <v>315:1|349</v>
      </c>
      <c r="F350" s="4" t="s">
        <v>683</v>
      </c>
      <c r="H350" s="4" t="s">
        <v>683</v>
      </c>
      <c r="I350" s="4" t="str">
        <f t="shared" si="39"/>
        <v>315</v>
      </c>
      <c r="J350" s="4" t="s">
        <v>1045</v>
      </c>
    </row>
    <row r="351" spans="1:10">
      <c r="A351" s="8">
        <v>315</v>
      </c>
      <c r="B351" s="4">
        <v>2</v>
      </c>
      <c r="C351" s="4">
        <f t="shared" si="40"/>
        <v>350</v>
      </c>
      <c r="D351" s="4" t="str">
        <f t="shared" si="38"/>
        <v>315:2|350</v>
      </c>
      <c r="F351" s="4" t="s">
        <v>683</v>
      </c>
      <c r="H351" s="4" t="s">
        <v>683</v>
      </c>
      <c r="I351" s="4" t="str">
        <f t="shared" si="39"/>
        <v>315</v>
      </c>
      <c r="J351" s="4" t="s">
        <v>1045</v>
      </c>
    </row>
    <row r="352" spans="1:10">
      <c r="A352" s="8">
        <v>315</v>
      </c>
      <c r="B352" s="4">
        <v>3</v>
      </c>
      <c r="C352" s="4">
        <f t="shared" si="40"/>
        <v>351</v>
      </c>
      <c r="D352" s="4" t="str">
        <f t="shared" si="38"/>
        <v>315:3|351</v>
      </c>
      <c r="F352" s="4" t="s">
        <v>683</v>
      </c>
      <c r="H352" s="4" t="s">
        <v>683</v>
      </c>
      <c r="I352" s="4" t="str">
        <f t="shared" si="39"/>
        <v>315</v>
      </c>
      <c r="J352" s="4" t="s">
        <v>1045</v>
      </c>
    </row>
    <row r="353" spans="1:10">
      <c r="A353" s="8">
        <v>315</v>
      </c>
      <c r="B353" s="4">
        <v>4</v>
      </c>
      <c r="C353" s="4">
        <f t="shared" si="40"/>
        <v>352</v>
      </c>
      <c r="D353" s="4" t="str">
        <f t="shared" si="38"/>
        <v>315:4|352</v>
      </c>
      <c r="F353" s="4" t="s">
        <v>683</v>
      </c>
      <c r="H353" s="4" t="s">
        <v>683</v>
      </c>
      <c r="I353" s="4" t="str">
        <f t="shared" si="39"/>
        <v>315</v>
      </c>
      <c r="J353" s="4" t="s">
        <v>1045</v>
      </c>
    </row>
    <row r="354" spans="1:10">
      <c r="A354" s="8">
        <v>315</v>
      </c>
      <c r="B354" s="4" t="s">
        <v>1320</v>
      </c>
      <c r="C354" s="4">
        <f t="shared" si="40"/>
        <v>353</v>
      </c>
      <c r="D354" s="4" t="str">
        <f t="shared" si="38"/>
        <v>315:5,6,7|353</v>
      </c>
      <c r="F354" s="4" t="s">
        <v>683</v>
      </c>
      <c r="H354" s="4" t="s">
        <v>683</v>
      </c>
      <c r="I354" s="4" t="str">
        <f t="shared" si="39"/>
        <v>315</v>
      </c>
      <c r="J354" s="4" t="s">
        <v>1045</v>
      </c>
    </row>
    <row r="355" spans="1:10">
      <c r="A355" s="8">
        <v>315</v>
      </c>
      <c r="B355" s="4">
        <v>8</v>
      </c>
      <c r="C355" s="4">
        <f t="shared" si="40"/>
        <v>354</v>
      </c>
      <c r="D355" s="4" t="str">
        <f t="shared" si="38"/>
        <v>315:8|354</v>
      </c>
      <c r="F355" s="4" t="s">
        <v>683</v>
      </c>
      <c r="H355" s="4" t="s">
        <v>683</v>
      </c>
      <c r="I355" s="4" t="str">
        <f t="shared" si="39"/>
        <v>315</v>
      </c>
      <c r="J355" s="4" t="s">
        <v>1045</v>
      </c>
    </row>
    <row r="356" spans="1:10">
      <c r="A356" s="8">
        <v>315</v>
      </c>
      <c r="B356" s="4">
        <v>9</v>
      </c>
      <c r="C356" s="4">
        <f t="shared" si="40"/>
        <v>355</v>
      </c>
      <c r="D356" s="4" t="str">
        <f t="shared" si="38"/>
        <v>315:9|355</v>
      </c>
      <c r="F356" s="4" t="s">
        <v>683</v>
      </c>
      <c r="H356" s="4" t="s">
        <v>683</v>
      </c>
      <c r="I356" s="4" t="str">
        <f t="shared" si="39"/>
        <v>315</v>
      </c>
      <c r="J356" s="4" t="s">
        <v>1045</v>
      </c>
    </row>
    <row r="357" spans="1:10">
      <c r="A357" s="8">
        <v>315</v>
      </c>
      <c r="B357" s="4">
        <v>10</v>
      </c>
      <c r="C357" s="4">
        <f t="shared" si="40"/>
        <v>356</v>
      </c>
      <c r="D357" s="4" t="str">
        <f t="shared" si="38"/>
        <v>315:10|356</v>
      </c>
      <c r="F357" s="4" t="s">
        <v>683</v>
      </c>
      <c r="H357" s="4" t="s">
        <v>683</v>
      </c>
      <c r="I357" s="4" t="str">
        <f t="shared" si="39"/>
        <v>315</v>
      </c>
      <c r="J357" s="4" t="s">
        <v>1045</v>
      </c>
    </row>
    <row r="358" spans="1:10">
      <c r="A358" s="8">
        <v>315</v>
      </c>
      <c r="B358" s="4">
        <v>11</v>
      </c>
      <c r="C358" s="4">
        <f t="shared" si="40"/>
        <v>357</v>
      </c>
      <c r="D358" s="4" t="str">
        <f t="shared" si="38"/>
        <v>315:11|357</v>
      </c>
      <c r="F358" s="4" t="s">
        <v>683</v>
      </c>
      <c r="H358" s="4" t="s">
        <v>683</v>
      </c>
      <c r="I358" s="4" t="str">
        <f t="shared" si="39"/>
        <v>315</v>
      </c>
      <c r="J358" s="4" t="s">
        <v>1045</v>
      </c>
    </row>
    <row r="359" spans="1:10">
      <c r="A359" s="8">
        <v>317</v>
      </c>
      <c r="B359" s="4" t="s">
        <v>335</v>
      </c>
      <c r="C359" s="4">
        <f t="shared" si="40"/>
        <v>358</v>
      </c>
      <c r="D359" s="4" t="str">
        <f t="shared" si="38"/>
        <v>317:0,1|358</v>
      </c>
      <c r="E359" s="4" t="s">
        <v>688</v>
      </c>
      <c r="F359" s="4" t="s">
        <v>688</v>
      </c>
      <c r="H359" s="4" t="s">
        <v>688</v>
      </c>
      <c r="I359" s="4" t="str">
        <f t="shared" si="39"/>
        <v>317</v>
      </c>
      <c r="J359" s="4" t="s">
        <v>1048</v>
      </c>
    </row>
    <row r="360" spans="1:10">
      <c r="A360" s="8">
        <v>317</v>
      </c>
      <c r="B360" s="4">
        <v>2</v>
      </c>
      <c r="C360" s="4">
        <f t="shared" si="40"/>
        <v>359</v>
      </c>
      <c r="D360" s="4" t="str">
        <f t="shared" si="38"/>
        <v>317:2|359</v>
      </c>
      <c r="F360" s="4" t="s">
        <v>688</v>
      </c>
      <c r="H360" s="4" t="s">
        <v>688</v>
      </c>
      <c r="I360" s="4" t="str">
        <f t="shared" si="39"/>
        <v>317</v>
      </c>
      <c r="J360" s="4" t="s">
        <v>1048</v>
      </c>
    </row>
    <row r="361" spans="1:10">
      <c r="A361" s="8">
        <v>317</v>
      </c>
      <c r="B361" s="4">
        <v>3</v>
      </c>
      <c r="C361" s="4">
        <f t="shared" si="40"/>
        <v>360</v>
      </c>
      <c r="D361" s="4" t="str">
        <f t="shared" si="38"/>
        <v>317:3|360</v>
      </c>
      <c r="F361" s="4" t="s">
        <v>688</v>
      </c>
      <c r="H361" s="4" t="s">
        <v>688</v>
      </c>
      <c r="I361" s="4" t="str">
        <f t="shared" si="39"/>
        <v>317</v>
      </c>
      <c r="J361" s="4" t="s">
        <v>1048</v>
      </c>
    </row>
    <row r="362" spans="1:10">
      <c r="A362" s="8">
        <v>317</v>
      </c>
      <c r="B362" s="4" t="s">
        <v>666</v>
      </c>
      <c r="C362" s="4">
        <f t="shared" si="40"/>
        <v>361</v>
      </c>
      <c r="D362" s="4" t="str">
        <f t="shared" si="38"/>
        <v>317:4,5,6|361</v>
      </c>
      <c r="F362" s="4" t="s">
        <v>688</v>
      </c>
      <c r="H362" s="4" t="s">
        <v>688</v>
      </c>
      <c r="I362" s="4" t="str">
        <f t="shared" si="39"/>
        <v>317</v>
      </c>
      <c r="J362" s="4" t="s">
        <v>1048</v>
      </c>
    </row>
    <row r="363" spans="1:10">
      <c r="A363" s="8">
        <v>317</v>
      </c>
      <c r="B363" s="4" t="s">
        <v>806</v>
      </c>
      <c r="C363" s="4">
        <f t="shared" si="40"/>
        <v>362</v>
      </c>
      <c r="D363" s="4" t="str">
        <f t="shared" si="38"/>
        <v>317:7,9|362</v>
      </c>
      <c r="F363" s="4" t="s">
        <v>688</v>
      </c>
      <c r="H363" s="4" t="s">
        <v>688</v>
      </c>
      <c r="I363" s="4" t="str">
        <f t="shared" si="39"/>
        <v>317</v>
      </c>
      <c r="J363" s="4" t="s">
        <v>1048</v>
      </c>
    </row>
    <row r="364" spans="1:10">
      <c r="A364" s="8">
        <v>317</v>
      </c>
      <c r="B364" s="4">
        <v>8</v>
      </c>
      <c r="C364" s="4">
        <f t="shared" si="40"/>
        <v>363</v>
      </c>
      <c r="D364" s="4" t="str">
        <f t="shared" si="38"/>
        <v>317:8|363</v>
      </c>
      <c r="F364" s="4" t="s">
        <v>688</v>
      </c>
      <c r="H364" s="4" t="s">
        <v>688</v>
      </c>
      <c r="I364" s="4" t="str">
        <f t="shared" si="39"/>
        <v>317</v>
      </c>
      <c r="J364" s="4" t="s">
        <v>1048</v>
      </c>
    </row>
    <row r="365" spans="1:10">
      <c r="A365" s="8">
        <v>317</v>
      </c>
      <c r="B365" s="4">
        <v>10</v>
      </c>
      <c r="C365" s="4">
        <f t="shared" si="40"/>
        <v>364</v>
      </c>
      <c r="D365" s="4" t="str">
        <f t="shared" si="38"/>
        <v>317:10|364</v>
      </c>
      <c r="F365" s="4" t="s">
        <v>688</v>
      </c>
      <c r="H365" s="4" t="s">
        <v>688</v>
      </c>
      <c r="I365" s="4" t="str">
        <f t="shared" si="39"/>
        <v>317</v>
      </c>
      <c r="J365" s="4" t="s">
        <v>1048</v>
      </c>
    </row>
    <row r="366" spans="1:10">
      <c r="A366" s="8">
        <v>317</v>
      </c>
      <c r="B366" s="4" t="s">
        <v>339</v>
      </c>
      <c r="C366" s="4">
        <f t="shared" si="40"/>
        <v>365</v>
      </c>
      <c r="D366" s="4" t="str">
        <f t="shared" si="38"/>
        <v>317:11,12|365</v>
      </c>
      <c r="F366" s="4" t="s">
        <v>688</v>
      </c>
      <c r="H366" s="4" t="s">
        <v>688</v>
      </c>
      <c r="I366" s="4" t="str">
        <f t="shared" si="39"/>
        <v>317</v>
      </c>
      <c r="J366" s="4" t="s">
        <v>1048</v>
      </c>
    </row>
    <row r="367" spans="1:10">
      <c r="A367" s="8">
        <v>317</v>
      </c>
      <c r="B367" s="4">
        <v>13</v>
      </c>
      <c r="C367" s="4">
        <f t="shared" si="40"/>
        <v>366</v>
      </c>
      <c r="D367" s="4" t="str">
        <f t="shared" si="38"/>
        <v>317:13|366</v>
      </c>
      <c r="F367" s="4" t="s">
        <v>688</v>
      </c>
      <c r="H367" s="4" t="s">
        <v>688</v>
      </c>
      <c r="I367" s="4" t="str">
        <f t="shared" si="39"/>
        <v>317</v>
      </c>
      <c r="J367" s="4" t="s">
        <v>1048</v>
      </c>
    </row>
    <row r="368" spans="1:10">
      <c r="A368" s="8">
        <v>318</v>
      </c>
      <c r="B368" s="4">
        <v>0</v>
      </c>
      <c r="C368" s="4">
        <f t="shared" si="40"/>
        <v>367</v>
      </c>
      <c r="D368" s="4" t="str">
        <f t="shared" si="38"/>
        <v>318:0|367</v>
      </c>
      <c r="E368" s="4" t="s">
        <v>1321</v>
      </c>
      <c r="F368" s="4" t="s">
        <v>683</v>
      </c>
      <c r="H368" s="4" t="s">
        <v>683</v>
      </c>
      <c r="I368" s="4" t="str">
        <f t="shared" si="39"/>
        <v>318</v>
      </c>
      <c r="J368" s="4" t="s">
        <v>1051</v>
      </c>
    </row>
    <row r="369" spans="1:10">
      <c r="A369" s="8">
        <v>319</v>
      </c>
      <c r="B369" s="4" t="s">
        <v>335</v>
      </c>
      <c r="C369" s="4">
        <f t="shared" si="40"/>
        <v>368</v>
      </c>
      <c r="D369" s="4" t="str">
        <f t="shared" si="38"/>
        <v>319:0,1|368</v>
      </c>
      <c r="F369" s="4" t="s">
        <v>695</v>
      </c>
      <c r="H369" s="4" t="s">
        <v>695</v>
      </c>
      <c r="I369" s="4" t="str">
        <f t="shared" si="39"/>
        <v>319</v>
      </c>
      <c r="J369" s="4" t="s">
        <v>1054</v>
      </c>
    </row>
    <row r="370" spans="1:10">
      <c r="A370" s="8">
        <v>319</v>
      </c>
      <c r="B370" s="4" t="s">
        <v>471</v>
      </c>
      <c r="C370" s="4">
        <f t="shared" si="40"/>
        <v>369</v>
      </c>
      <c r="D370" s="4" t="str">
        <f t="shared" si="38"/>
        <v>319:2,3|369</v>
      </c>
      <c r="F370" s="4" t="s">
        <v>695</v>
      </c>
      <c r="H370" s="4" t="s">
        <v>695</v>
      </c>
      <c r="I370" s="4" t="str">
        <f t="shared" si="39"/>
        <v>319</v>
      </c>
      <c r="J370" s="4" t="s">
        <v>1054</v>
      </c>
    </row>
    <row r="371" spans="1:10">
      <c r="A371" s="8">
        <v>320</v>
      </c>
      <c r="B371" s="4">
        <v>0</v>
      </c>
      <c r="C371" s="4">
        <f t="shared" si="40"/>
        <v>370</v>
      </c>
      <c r="D371" s="4" t="str">
        <f t="shared" si="38"/>
        <v>320:0|370</v>
      </c>
      <c r="F371" s="4" t="s">
        <v>695</v>
      </c>
      <c r="H371" s="4" t="s">
        <v>695</v>
      </c>
      <c r="I371" s="4" t="str">
        <f t="shared" si="39"/>
        <v>320</v>
      </c>
      <c r="J371" s="4" t="s">
        <v>1057</v>
      </c>
    </row>
    <row r="372" spans="1:10">
      <c r="A372" s="8">
        <v>320</v>
      </c>
      <c r="B372" s="4" t="s">
        <v>698</v>
      </c>
      <c r="C372" s="4">
        <f t="shared" si="40"/>
        <v>371</v>
      </c>
      <c r="D372" s="4" t="str">
        <f t="shared" si="38"/>
        <v>320:1,2|371</v>
      </c>
      <c r="F372" s="4" t="s">
        <v>695</v>
      </c>
      <c r="H372" s="4" t="s">
        <v>695</v>
      </c>
      <c r="I372" s="4" t="str">
        <f t="shared" si="39"/>
        <v>320</v>
      </c>
      <c r="J372" s="4" t="s">
        <v>1057</v>
      </c>
    </row>
    <row r="373" spans="1:10">
      <c r="A373" s="8">
        <v>321</v>
      </c>
      <c r="B373" s="4" t="s">
        <v>335</v>
      </c>
      <c r="C373" s="4">
        <f t="shared" si="40"/>
        <v>372</v>
      </c>
      <c r="D373" s="4" t="str">
        <f t="shared" si="38"/>
        <v>321:0,1|372</v>
      </c>
      <c r="F373" s="4" t="s">
        <v>492</v>
      </c>
      <c r="H373" s="4" t="s">
        <v>492</v>
      </c>
      <c r="I373" s="4" t="str">
        <f t="shared" si="39"/>
        <v>321</v>
      </c>
      <c r="J373" s="4" t="s">
        <v>1060</v>
      </c>
    </row>
    <row r="374" spans="1:10">
      <c r="A374" s="8">
        <v>321</v>
      </c>
      <c r="B374" s="4">
        <v>2</v>
      </c>
      <c r="C374" s="4">
        <f t="shared" si="40"/>
        <v>373</v>
      </c>
      <c r="D374" s="4" t="str">
        <f t="shared" si="38"/>
        <v>321:2|373</v>
      </c>
      <c r="F374" s="4" t="s">
        <v>492</v>
      </c>
      <c r="H374" s="4" t="s">
        <v>492</v>
      </c>
      <c r="I374" s="4" t="str">
        <f t="shared" si="39"/>
        <v>321</v>
      </c>
      <c r="J374" s="4" t="s">
        <v>1060</v>
      </c>
    </row>
    <row r="375" spans="1:10">
      <c r="A375" s="8">
        <v>322</v>
      </c>
      <c r="B375" s="4" t="s">
        <v>591</v>
      </c>
      <c r="C375" s="4">
        <f t="shared" si="40"/>
        <v>374</v>
      </c>
      <c r="D375" s="4" t="str">
        <f t="shared" si="38"/>
        <v>322:0,1,2,3|374</v>
      </c>
      <c r="F375" s="4" t="s">
        <v>492</v>
      </c>
      <c r="H375" s="4" t="s">
        <v>492</v>
      </c>
      <c r="I375" s="4" t="str">
        <f t="shared" si="39"/>
        <v>322</v>
      </c>
      <c r="J375" s="4" t="s">
        <v>1062</v>
      </c>
    </row>
    <row r="376" spans="1:10">
      <c r="A376" s="8">
        <v>323</v>
      </c>
      <c r="B376" s="4" t="s">
        <v>1011</v>
      </c>
      <c r="C376" s="4">
        <f t="shared" si="40"/>
        <v>375</v>
      </c>
      <c r="D376" s="4" t="str">
        <f t="shared" si="38"/>
        <v>323:0,1,2,3,4,5|375</v>
      </c>
      <c r="E376" s="4" t="s">
        <v>1322</v>
      </c>
      <c r="F376" s="4" t="s">
        <v>704</v>
      </c>
      <c r="H376" s="4" t="s">
        <v>704</v>
      </c>
      <c r="I376" s="4" t="str">
        <f t="shared" si="39"/>
        <v>323</v>
      </c>
      <c r="J376" s="4" t="s">
        <v>1065</v>
      </c>
    </row>
    <row r="377" spans="1:10">
      <c r="A377" s="8">
        <v>324</v>
      </c>
      <c r="B377" s="4" t="s">
        <v>1011</v>
      </c>
      <c r="C377" s="4">
        <f t="shared" si="40"/>
        <v>376</v>
      </c>
      <c r="D377" s="4" t="str">
        <f t="shared" si="38"/>
        <v>324:0,1,2,3,4,5|376</v>
      </c>
      <c r="E377" s="4" t="s">
        <v>1323</v>
      </c>
      <c r="F377" s="4" t="s">
        <v>704</v>
      </c>
      <c r="H377" s="4" t="s">
        <v>704</v>
      </c>
      <c r="I377" s="4" t="str">
        <f t="shared" si="39"/>
        <v>324</v>
      </c>
      <c r="J377" s="4" t="s">
        <v>1068</v>
      </c>
    </row>
    <row r="378" spans="1:10">
      <c r="A378" s="8">
        <v>329</v>
      </c>
      <c r="B378" s="4">
        <v>1</v>
      </c>
      <c r="C378" s="4">
        <f t="shared" si="40"/>
        <v>377</v>
      </c>
      <c r="D378" s="4" t="str">
        <f t="shared" si="38"/>
        <v>329:1|377</v>
      </c>
      <c r="F378" s="4" t="s">
        <v>655</v>
      </c>
      <c r="H378" s="4" t="s">
        <v>655</v>
      </c>
      <c r="I378" s="4" t="str">
        <f t="shared" si="39"/>
        <v>329</v>
      </c>
      <c r="J378" s="4" t="s">
        <v>1070</v>
      </c>
    </row>
    <row r="379" spans="1:10">
      <c r="A379" s="8">
        <v>331</v>
      </c>
      <c r="B379" s="4">
        <v>0</v>
      </c>
      <c r="C379" s="4">
        <f t="shared" si="40"/>
        <v>378</v>
      </c>
      <c r="D379" s="4" t="str">
        <f t="shared" si="38"/>
        <v>331:0|378</v>
      </c>
      <c r="F379" s="4" t="s">
        <v>655</v>
      </c>
      <c r="H379" s="4" t="s">
        <v>655</v>
      </c>
      <c r="I379" s="4" t="str">
        <f t="shared" si="39"/>
        <v>331</v>
      </c>
      <c r="J379" s="4" t="s">
        <v>1073</v>
      </c>
    </row>
    <row r="380" spans="1:10">
      <c r="A380" s="8">
        <v>334</v>
      </c>
      <c r="B380" s="4">
        <v>0</v>
      </c>
      <c r="C380" s="4">
        <f t="shared" si="40"/>
        <v>379</v>
      </c>
      <c r="D380" s="4" t="str">
        <f t="shared" si="38"/>
        <v>334:0|379</v>
      </c>
      <c r="E380" s="4" t="s">
        <v>1324</v>
      </c>
      <c r="F380" s="4" t="s">
        <v>655</v>
      </c>
      <c r="H380" s="4" t="s">
        <v>655</v>
      </c>
      <c r="I380" s="4" t="str">
        <f t="shared" si="39"/>
        <v>334</v>
      </c>
      <c r="J380" s="4" t="s">
        <v>1076</v>
      </c>
    </row>
    <row r="381" spans="1:10">
      <c r="A381" s="8">
        <v>334</v>
      </c>
      <c r="B381" s="4" t="s">
        <v>698</v>
      </c>
      <c r="C381" s="4">
        <f t="shared" si="40"/>
        <v>380</v>
      </c>
      <c r="D381" s="4" t="str">
        <f t="shared" si="38"/>
        <v>334:1,2|380</v>
      </c>
      <c r="F381" s="4" t="s">
        <v>655</v>
      </c>
      <c r="H381" s="4" t="s">
        <v>655</v>
      </c>
      <c r="I381" s="4" t="str">
        <f t="shared" si="39"/>
        <v>334</v>
      </c>
      <c r="J381" s="4" t="s">
        <v>1076</v>
      </c>
    </row>
    <row r="382" spans="1:10">
      <c r="A382" s="8">
        <v>334</v>
      </c>
      <c r="B382" s="4" t="s">
        <v>1325</v>
      </c>
      <c r="C382" s="4">
        <f t="shared" si="40"/>
        <v>381</v>
      </c>
      <c r="D382" s="4" t="str">
        <f t="shared" si="38"/>
        <v>334:3,7|381</v>
      </c>
      <c r="F382" s="4" t="s">
        <v>655</v>
      </c>
      <c r="H382" s="4" t="s">
        <v>655</v>
      </c>
      <c r="I382" s="4" t="str">
        <f t="shared" si="39"/>
        <v>334</v>
      </c>
      <c r="J382" s="4" t="s">
        <v>1076</v>
      </c>
    </row>
    <row r="383" spans="1:10">
      <c r="A383" s="8">
        <v>334</v>
      </c>
      <c r="B383" s="4" t="s">
        <v>1326</v>
      </c>
      <c r="C383" s="4">
        <f t="shared" si="40"/>
        <v>382</v>
      </c>
      <c r="D383" s="4" t="str">
        <f t="shared" si="38"/>
        <v>334:4,6,9|382</v>
      </c>
      <c r="F383" s="4" t="s">
        <v>655</v>
      </c>
      <c r="H383" s="4" t="s">
        <v>655</v>
      </c>
      <c r="I383" s="4" t="str">
        <f t="shared" si="39"/>
        <v>334</v>
      </c>
      <c r="J383" s="4" t="s">
        <v>1076</v>
      </c>
    </row>
    <row r="384" spans="1:10">
      <c r="A384" s="8">
        <v>334</v>
      </c>
      <c r="B384" s="4" t="s">
        <v>1327</v>
      </c>
      <c r="C384" s="4">
        <f t="shared" si="40"/>
        <v>383</v>
      </c>
      <c r="D384" s="4" t="str">
        <f t="shared" si="38"/>
        <v>334:5,10|383</v>
      </c>
      <c r="F384" s="4" t="s">
        <v>655</v>
      </c>
      <c r="H384" s="4" t="s">
        <v>655</v>
      </c>
      <c r="I384" s="4" t="str">
        <f t="shared" si="39"/>
        <v>334</v>
      </c>
      <c r="J384" s="4" t="s">
        <v>1076</v>
      </c>
    </row>
    <row r="385" spans="1:10">
      <c r="A385" s="8">
        <v>334</v>
      </c>
      <c r="B385" s="4">
        <v>8</v>
      </c>
      <c r="C385" s="4">
        <f t="shared" si="40"/>
        <v>384</v>
      </c>
      <c r="D385" s="4" t="str">
        <f t="shared" si="38"/>
        <v>334:8|384</v>
      </c>
      <c r="F385" s="4" t="s">
        <v>655</v>
      </c>
      <c r="H385" s="4" t="s">
        <v>655</v>
      </c>
      <c r="I385" s="4" t="str">
        <f t="shared" si="39"/>
        <v>334</v>
      </c>
      <c r="J385" s="4" t="s">
        <v>1076</v>
      </c>
    </row>
    <row r="386" spans="1:10">
      <c r="A386" s="8">
        <v>334</v>
      </c>
      <c r="B386" s="4" t="s">
        <v>339</v>
      </c>
      <c r="C386" s="4">
        <f t="shared" si="40"/>
        <v>385</v>
      </c>
      <c r="D386" s="4" t="str">
        <f t="shared" si="38"/>
        <v>334:11,12|385</v>
      </c>
      <c r="F386" s="4" t="s">
        <v>655</v>
      </c>
      <c r="H386" s="4" t="s">
        <v>655</v>
      </c>
      <c r="I386" s="4" t="str">
        <f t="shared" si="39"/>
        <v>334</v>
      </c>
      <c r="J386" s="4" t="s">
        <v>1076</v>
      </c>
    </row>
    <row r="387" spans="1:10">
      <c r="A387" s="8">
        <v>334</v>
      </c>
      <c r="B387" s="4" t="s">
        <v>605</v>
      </c>
      <c r="C387" s="4">
        <f t="shared" si="40"/>
        <v>386</v>
      </c>
      <c r="D387" s="4" t="str">
        <f t="shared" ref="D387:D450" si="41">A387&amp;":"&amp;B387&amp;"|"&amp;C387</f>
        <v>334:13,14|386</v>
      </c>
      <c r="F387" s="4" t="s">
        <v>655</v>
      </c>
      <c r="H387" s="4" t="s">
        <v>655</v>
      </c>
      <c r="I387" s="4" t="str">
        <f t="shared" ref="I387:I450" si="42">MID(D387,1,FIND(":",D387,1)-1)</f>
        <v>334</v>
      </c>
      <c r="J387" s="4" t="s">
        <v>1076</v>
      </c>
    </row>
    <row r="388" spans="1:10">
      <c r="A388" s="8">
        <v>335</v>
      </c>
      <c r="B388" s="4" t="s">
        <v>335</v>
      </c>
      <c r="C388" s="4">
        <f t="shared" ref="C388:C451" si="43">C387+1</f>
        <v>387</v>
      </c>
      <c r="D388" s="4" t="str">
        <f t="shared" si="41"/>
        <v>335:0,1|387</v>
      </c>
      <c r="F388" s="4" t="s">
        <v>655</v>
      </c>
      <c r="H388" s="4" t="s">
        <v>655</v>
      </c>
      <c r="I388" s="4" t="str">
        <f t="shared" si="42"/>
        <v>335</v>
      </c>
      <c r="J388" s="4" t="s">
        <v>1079</v>
      </c>
    </row>
    <row r="389" spans="1:10">
      <c r="A389" s="8">
        <v>337</v>
      </c>
      <c r="B389" s="4">
        <v>0</v>
      </c>
      <c r="C389" s="4">
        <f t="shared" si="43"/>
        <v>388</v>
      </c>
      <c r="D389" s="4" t="str">
        <f t="shared" si="41"/>
        <v>337:0|388</v>
      </c>
      <c r="E389" s="4" t="s">
        <v>1328</v>
      </c>
      <c r="F389" s="4" t="s">
        <v>655</v>
      </c>
      <c r="H389" s="4" t="s">
        <v>655</v>
      </c>
      <c r="I389" s="4" t="str">
        <f t="shared" si="42"/>
        <v>337</v>
      </c>
      <c r="J389" s="4" t="s">
        <v>1082</v>
      </c>
    </row>
    <row r="390" spans="1:10">
      <c r="A390" s="8">
        <v>337</v>
      </c>
      <c r="B390" s="4">
        <v>3</v>
      </c>
      <c r="C390" s="4">
        <f t="shared" si="43"/>
        <v>389</v>
      </c>
      <c r="D390" s="4" t="str">
        <f t="shared" si="41"/>
        <v>337:3|389</v>
      </c>
      <c r="F390" s="4" t="s">
        <v>655</v>
      </c>
      <c r="H390" s="4" t="s">
        <v>655</v>
      </c>
      <c r="I390" s="4" t="str">
        <f t="shared" si="42"/>
        <v>337</v>
      </c>
      <c r="J390" s="4" t="s">
        <v>1082</v>
      </c>
    </row>
    <row r="391" spans="1:10">
      <c r="A391" s="8">
        <v>337</v>
      </c>
      <c r="B391" s="4">
        <v>5</v>
      </c>
      <c r="C391" s="4">
        <f t="shared" si="43"/>
        <v>390</v>
      </c>
      <c r="D391" s="4" t="str">
        <f t="shared" si="41"/>
        <v>337:5|390</v>
      </c>
      <c r="F391" s="4" t="s">
        <v>655</v>
      </c>
      <c r="H391" s="4" t="s">
        <v>655</v>
      </c>
      <c r="I391" s="4" t="str">
        <f t="shared" si="42"/>
        <v>337</v>
      </c>
      <c r="J391" s="4" t="s">
        <v>1082</v>
      </c>
    </row>
    <row r="392" spans="1:10">
      <c r="A392" s="8">
        <v>337</v>
      </c>
      <c r="B392" s="4">
        <v>7</v>
      </c>
      <c r="C392" s="4">
        <f t="shared" si="43"/>
        <v>391</v>
      </c>
      <c r="D392" s="4" t="str">
        <f t="shared" si="41"/>
        <v>337:7|391</v>
      </c>
      <c r="F392" s="4" t="s">
        <v>655</v>
      </c>
      <c r="H392" s="4" t="s">
        <v>655</v>
      </c>
      <c r="I392" s="4" t="str">
        <f t="shared" si="42"/>
        <v>337</v>
      </c>
      <c r="J392" s="4" t="s">
        <v>1082</v>
      </c>
    </row>
    <row r="393" spans="1:10">
      <c r="A393" s="8">
        <v>337</v>
      </c>
      <c r="B393" s="4">
        <v>8</v>
      </c>
      <c r="C393" s="4">
        <f t="shared" si="43"/>
        <v>392</v>
      </c>
      <c r="D393" s="4" t="str">
        <f t="shared" si="41"/>
        <v>337:8|392</v>
      </c>
      <c r="F393" s="4" t="s">
        <v>655</v>
      </c>
      <c r="H393" s="4" t="s">
        <v>655</v>
      </c>
      <c r="I393" s="4" t="str">
        <f t="shared" si="42"/>
        <v>337</v>
      </c>
      <c r="J393" s="4" t="s">
        <v>1082</v>
      </c>
    </row>
    <row r="394" spans="1:10">
      <c r="A394" s="8">
        <v>338</v>
      </c>
      <c r="B394" s="4" t="s">
        <v>756</v>
      </c>
      <c r="C394" s="4">
        <f t="shared" si="43"/>
        <v>393</v>
      </c>
      <c r="D394" s="4" t="str">
        <f t="shared" si="41"/>
        <v>338:0,1,2|393</v>
      </c>
      <c r="F394" s="4" t="s">
        <v>655</v>
      </c>
      <c r="H394" s="4" t="s">
        <v>655</v>
      </c>
      <c r="I394" s="4" t="str">
        <f t="shared" si="42"/>
        <v>338</v>
      </c>
      <c r="J394" s="4" t="s">
        <v>1086</v>
      </c>
    </row>
    <row r="395" spans="1:10">
      <c r="A395" s="8">
        <v>338</v>
      </c>
      <c r="B395" s="4">
        <v>3</v>
      </c>
      <c r="C395" s="4">
        <f t="shared" si="43"/>
        <v>394</v>
      </c>
      <c r="D395" s="4" t="str">
        <f t="shared" si="41"/>
        <v>338:3|394</v>
      </c>
      <c r="F395" s="4" t="s">
        <v>655</v>
      </c>
      <c r="H395" s="4" t="s">
        <v>655</v>
      </c>
      <c r="I395" s="4" t="str">
        <f t="shared" si="42"/>
        <v>338</v>
      </c>
      <c r="J395" s="4" t="s">
        <v>1086</v>
      </c>
    </row>
    <row r="396" spans="1:10">
      <c r="A396" s="8">
        <v>339</v>
      </c>
      <c r="B396" s="4" t="s">
        <v>335</v>
      </c>
      <c r="C396" s="4">
        <f t="shared" si="43"/>
        <v>395</v>
      </c>
      <c r="D396" s="4" t="str">
        <f t="shared" si="41"/>
        <v>339:0,1|395</v>
      </c>
      <c r="F396" s="4" t="s">
        <v>655</v>
      </c>
      <c r="H396" s="4" t="s">
        <v>655</v>
      </c>
      <c r="I396" s="4" t="str">
        <f t="shared" si="42"/>
        <v>339</v>
      </c>
      <c r="J396" s="4" t="s">
        <v>1090</v>
      </c>
    </row>
    <row r="397" spans="1:10">
      <c r="A397" s="8">
        <v>339</v>
      </c>
      <c r="B397" s="4" t="s">
        <v>471</v>
      </c>
      <c r="C397" s="4">
        <f t="shared" si="43"/>
        <v>396</v>
      </c>
      <c r="D397" s="4" t="str">
        <f t="shared" si="41"/>
        <v>339:2,3|396</v>
      </c>
      <c r="F397" s="4" t="s">
        <v>655</v>
      </c>
      <c r="H397" s="4" t="s">
        <v>655</v>
      </c>
      <c r="I397" s="4" t="str">
        <f t="shared" si="42"/>
        <v>339</v>
      </c>
      <c r="J397" s="4" t="s">
        <v>1090</v>
      </c>
    </row>
    <row r="398" spans="1:10">
      <c r="A398" s="8">
        <v>343</v>
      </c>
      <c r="B398" s="4" t="s">
        <v>1025</v>
      </c>
      <c r="C398" s="4">
        <f t="shared" si="43"/>
        <v>397</v>
      </c>
      <c r="D398" s="4" t="str">
        <f t="shared" si="41"/>
        <v>343:0,1,2,3,4,5,6|397</v>
      </c>
      <c r="E398" s="4" t="s">
        <v>711</v>
      </c>
      <c r="F398" s="4" t="s">
        <v>711</v>
      </c>
      <c r="H398" s="4" t="s">
        <v>711</v>
      </c>
      <c r="I398" s="4" t="str">
        <f t="shared" si="42"/>
        <v>343</v>
      </c>
      <c r="J398" s="4" t="s">
        <v>1094</v>
      </c>
    </row>
    <row r="399" spans="1:10">
      <c r="A399" s="8">
        <v>344</v>
      </c>
      <c r="B399" s="4" t="s">
        <v>1025</v>
      </c>
      <c r="C399" s="4">
        <f t="shared" si="43"/>
        <v>398</v>
      </c>
      <c r="D399" s="4" t="str">
        <f t="shared" si="41"/>
        <v>344:0,1,2,3,4,5,6|398</v>
      </c>
      <c r="E399" s="4" t="s">
        <v>715</v>
      </c>
      <c r="F399" s="4" t="s">
        <v>715</v>
      </c>
      <c r="H399" s="4" t="s">
        <v>715</v>
      </c>
      <c r="I399" s="4" t="str">
        <f t="shared" si="42"/>
        <v>344</v>
      </c>
      <c r="J399" s="4" t="s">
        <v>1097</v>
      </c>
    </row>
    <row r="400" spans="1:10">
      <c r="A400" s="8">
        <v>345</v>
      </c>
      <c r="B400" s="4" t="s">
        <v>335</v>
      </c>
      <c r="C400" s="4">
        <f t="shared" si="43"/>
        <v>399</v>
      </c>
      <c r="D400" s="4" t="str">
        <f t="shared" si="41"/>
        <v>345:0,1|399</v>
      </c>
      <c r="E400" s="4" t="s">
        <v>1329</v>
      </c>
      <c r="F400" s="4" t="s">
        <v>719</v>
      </c>
      <c r="H400" s="4" t="s">
        <v>719</v>
      </c>
      <c r="I400" s="4" t="str">
        <f t="shared" si="42"/>
        <v>345</v>
      </c>
      <c r="J400" s="4" t="s">
        <v>1100</v>
      </c>
    </row>
    <row r="401" spans="1:10">
      <c r="A401" s="8">
        <v>346</v>
      </c>
      <c r="B401" s="4">
        <v>0</v>
      </c>
      <c r="C401" s="4">
        <f t="shared" si="43"/>
        <v>400</v>
      </c>
      <c r="D401" s="4" t="str">
        <f t="shared" si="41"/>
        <v>346:0|400</v>
      </c>
      <c r="E401" s="4" t="s">
        <v>1330</v>
      </c>
      <c r="F401" s="4" t="s">
        <v>719</v>
      </c>
      <c r="H401" s="4" t="s">
        <v>719</v>
      </c>
      <c r="I401" s="4" t="str">
        <f t="shared" si="42"/>
        <v>346</v>
      </c>
      <c r="J401" s="4" t="s">
        <v>1103</v>
      </c>
    </row>
    <row r="402" spans="1:10">
      <c r="A402" s="8">
        <v>347</v>
      </c>
      <c r="B402" s="4">
        <v>0</v>
      </c>
      <c r="C402" s="4">
        <f t="shared" si="43"/>
        <v>401</v>
      </c>
      <c r="D402" s="4" t="str">
        <f t="shared" si="41"/>
        <v>347:0|401</v>
      </c>
      <c r="E402" s="4" t="s">
        <v>1331</v>
      </c>
      <c r="F402" s="4" t="s">
        <v>719</v>
      </c>
      <c r="H402" s="4" t="s">
        <v>719</v>
      </c>
      <c r="I402" s="4" t="str">
        <f t="shared" si="42"/>
        <v>347</v>
      </c>
      <c r="J402" s="4" t="s">
        <v>1106</v>
      </c>
    </row>
    <row r="403" spans="1:10">
      <c r="A403" s="8">
        <v>348</v>
      </c>
      <c r="B403" s="4">
        <v>0</v>
      </c>
      <c r="C403" s="4">
        <f t="shared" si="43"/>
        <v>402</v>
      </c>
      <c r="D403" s="4" t="str">
        <f t="shared" si="41"/>
        <v>348:0|402</v>
      </c>
      <c r="E403" s="4" t="s">
        <v>1332</v>
      </c>
      <c r="F403" s="4" t="s">
        <v>719</v>
      </c>
      <c r="H403" s="4" t="s">
        <v>719</v>
      </c>
      <c r="I403" s="4" t="str">
        <f t="shared" si="42"/>
        <v>348</v>
      </c>
      <c r="J403" s="4" t="s">
        <v>1109</v>
      </c>
    </row>
    <row r="404" spans="1:10">
      <c r="A404" s="8">
        <v>349</v>
      </c>
      <c r="B404" s="4" t="s">
        <v>335</v>
      </c>
      <c r="C404" s="4">
        <f t="shared" si="43"/>
        <v>403</v>
      </c>
      <c r="D404" s="4" t="str">
        <f t="shared" si="41"/>
        <v>349:0,1|403</v>
      </c>
      <c r="E404" s="4" t="s">
        <v>1333</v>
      </c>
      <c r="F404" s="4" t="s">
        <v>719</v>
      </c>
      <c r="H404" s="4" t="s">
        <v>719</v>
      </c>
      <c r="I404" s="4" t="str">
        <f t="shared" si="42"/>
        <v>349</v>
      </c>
      <c r="J404" s="4" t="s">
        <v>1111</v>
      </c>
    </row>
    <row r="405" spans="1:10">
      <c r="A405" s="8">
        <v>349</v>
      </c>
      <c r="B405" s="4">
        <v>2</v>
      </c>
      <c r="C405" s="4">
        <f t="shared" si="43"/>
        <v>404</v>
      </c>
      <c r="D405" s="4" t="str">
        <f t="shared" si="41"/>
        <v>349:2|404</v>
      </c>
      <c r="E405" s="4" t="s">
        <v>1334</v>
      </c>
      <c r="F405" s="4" t="s">
        <v>719</v>
      </c>
      <c r="H405" s="4" t="s">
        <v>719</v>
      </c>
      <c r="I405" s="4" t="str">
        <f t="shared" si="42"/>
        <v>349</v>
      </c>
      <c r="J405" s="4" t="s">
        <v>1111</v>
      </c>
    </row>
    <row r="406" spans="1:10">
      <c r="A406" s="8">
        <v>350</v>
      </c>
      <c r="B406" s="4">
        <v>0</v>
      </c>
      <c r="C406" s="4">
        <f t="shared" si="43"/>
        <v>405</v>
      </c>
      <c r="D406" s="4" t="str">
        <f t="shared" si="41"/>
        <v>350:0|405</v>
      </c>
      <c r="E406" s="4" t="s">
        <v>1335</v>
      </c>
      <c r="F406" s="4" t="s">
        <v>719</v>
      </c>
      <c r="H406" s="4" t="s">
        <v>719</v>
      </c>
      <c r="I406" s="4" t="str">
        <f t="shared" si="42"/>
        <v>350</v>
      </c>
      <c r="J406" s="4" t="s">
        <v>1114</v>
      </c>
    </row>
    <row r="407" spans="1:10">
      <c r="A407" s="8">
        <v>351</v>
      </c>
      <c r="B407" s="4">
        <v>0</v>
      </c>
      <c r="C407" s="4">
        <f t="shared" si="43"/>
        <v>406</v>
      </c>
      <c r="D407" s="4" t="str">
        <f t="shared" si="41"/>
        <v>351:0|406</v>
      </c>
      <c r="E407" s="4" t="s">
        <v>724</v>
      </c>
      <c r="F407" s="4" t="s">
        <v>724</v>
      </c>
      <c r="H407" s="4" t="s">
        <v>724</v>
      </c>
      <c r="I407" s="4" t="str">
        <f t="shared" si="42"/>
        <v>351</v>
      </c>
      <c r="J407" s="4" t="s">
        <v>1117</v>
      </c>
    </row>
    <row r="408" spans="1:10">
      <c r="A408" s="8">
        <v>351</v>
      </c>
      <c r="B408" s="4" t="s">
        <v>1336</v>
      </c>
      <c r="C408" s="4">
        <f t="shared" si="43"/>
        <v>407</v>
      </c>
      <c r="D408" s="4" t="str">
        <f t="shared" si="41"/>
        <v>351:1,2,3|407</v>
      </c>
      <c r="F408" s="4" t="s">
        <v>724</v>
      </c>
      <c r="H408" s="4" t="s">
        <v>724</v>
      </c>
      <c r="I408" s="4" t="str">
        <f t="shared" si="42"/>
        <v>351</v>
      </c>
      <c r="J408" s="4" t="s">
        <v>1117</v>
      </c>
    </row>
    <row r="409" spans="1:10">
      <c r="A409" s="8">
        <v>351</v>
      </c>
      <c r="B409" s="4" t="s">
        <v>1337</v>
      </c>
      <c r="C409" s="4">
        <f t="shared" si="43"/>
        <v>408</v>
      </c>
      <c r="D409" s="4" t="str">
        <f t="shared" si="41"/>
        <v>351:6,7,9|408</v>
      </c>
      <c r="F409" s="4" t="s">
        <v>724</v>
      </c>
      <c r="H409" s="4" t="s">
        <v>724</v>
      </c>
      <c r="I409" s="4" t="str">
        <f t="shared" si="42"/>
        <v>351</v>
      </c>
      <c r="J409" s="4" t="s">
        <v>1117</v>
      </c>
    </row>
    <row r="410" spans="1:10">
      <c r="A410" s="8">
        <v>351</v>
      </c>
      <c r="B410" s="4" t="s">
        <v>1338</v>
      </c>
      <c r="C410" s="4">
        <f t="shared" si="43"/>
        <v>409</v>
      </c>
      <c r="D410" s="4" t="str">
        <f t="shared" si="41"/>
        <v>351:8,11,13|409</v>
      </c>
      <c r="F410" s="4" t="s">
        <v>724</v>
      </c>
      <c r="H410" s="4" t="s">
        <v>724</v>
      </c>
      <c r="I410" s="4" t="str">
        <f t="shared" si="42"/>
        <v>351</v>
      </c>
      <c r="J410" s="4" t="s">
        <v>1117</v>
      </c>
    </row>
    <row r="411" spans="1:10">
      <c r="A411" s="8">
        <v>351</v>
      </c>
      <c r="B411" s="4">
        <v>10</v>
      </c>
      <c r="C411" s="4">
        <f t="shared" si="43"/>
        <v>410</v>
      </c>
      <c r="D411" s="4" t="str">
        <f t="shared" si="41"/>
        <v>351:10|410</v>
      </c>
      <c r="F411" s="4" t="s">
        <v>724</v>
      </c>
      <c r="H411" s="4" t="s">
        <v>724</v>
      </c>
      <c r="I411" s="4" t="str">
        <f t="shared" si="42"/>
        <v>351</v>
      </c>
      <c r="J411" s="4" t="s">
        <v>1117</v>
      </c>
    </row>
    <row r="412" spans="1:10">
      <c r="A412" s="8">
        <v>351</v>
      </c>
      <c r="B412" s="4">
        <v>12</v>
      </c>
      <c r="C412" s="4">
        <f t="shared" si="43"/>
        <v>411</v>
      </c>
      <c r="D412" s="4" t="str">
        <f t="shared" si="41"/>
        <v>351:12|411</v>
      </c>
      <c r="F412" s="4" t="s">
        <v>724</v>
      </c>
      <c r="H412" s="4" t="s">
        <v>724</v>
      </c>
      <c r="I412" s="4" t="str">
        <f t="shared" si="42"/>
        <v>351</v>
      </c>
      <c r="J412" s="4" t="s">
        <v>1117</v>
      </c>
    </row>
    <row r="413" spans="1:10">
      <c r="A413" s="8">
        <v>351</v>
      </c>
      <c r="B413" s="4" t="s">
        <v>1339</v>
      </c>
      <c r="C413" s="4">
        <f t="shared" si="43"/>
        <v>412</v>
      </c>
      <c r="D413" s="4" t="str">
        <f t="shared" si="41"/>
        <v>351:14,15|412</v>
      </c>
      <c r="F413" s="4" t="s">
        <v>724</v>
      </c>
      <c r="H413" s="4" t="s">
        <v>724</v>
      </c>
      <c r="I413" s="4" t="str">
        <f t="shared" si="42"/>
        <v>351</v>
      </c>
      <c r="J413" s="4" t="s">
        <v>1117</v>
      </c>
    </row>
    <row r="414" spans="1:10">
      <c r="A414" s="8">
        <v>351</v>
      </c>
      <c r="B414" s="4">
        <v>16</v>
      </c>
      <c r="C414" s="4">
        <f t="shared" si="43"/>
        <v>413</v>
      </c>
      <c r="D414" s="4" t="str">
        <f t="shared" si="41"/>
        <v>351:16|413</v>
      </c>
      <c r="F414" s="4" t="s">
        <v>724</v>
      </c>
      <c r="H414" s="4" t="s">
        <v>724</v>
      </c>
      <c r="I414" s="4" t="str">
        <f t="shared" si="42"/>
        <v>351</v>
      </c>
      <c r="J414" s="4" t="s">
        <v>1117</v>
      </c>
    </row>
    <row r="415" spans="1:10">
      <c r="A415" s="8">
        <v>352</v>
      </c>
      <c r="B415" s="4" t="s">
        <v>335</v>
      </c>
      <c r="C415" s="4">
        <f t="shared" si="43"/>
        <v>414</v>
      </c>
      <c r="D415" s="4" t="str">
        <f t="shared" si="41"/>
        <v>352:0,1|414</v>
      </c>
      <c r="F415" s="4" t="s">
        <v>655</v>
      </c>
      <c r="H415" s="4" t="s">
        <v>655</v>
      </c>
      <c r="I415" s="4" t="str">
        <f t="shared" si="42"/>
        <v>352</v>
      </c>
      <c r="J415" s="4" t="s">
        <v>1120</v>
      </c>
    </row>
    <row r="416" spans="1:10">
      <c r="A416" s="8">
        <v>353</v>
      </c>
      <c r="B416" s="4" t="s">
        <v>1340</v>
      </c>
      <c r="C416" s="4">
        <f t="shared" si="43"/>
        <v>415</v>
      </c>
      <c r="D416" s="4" t="str">
        <f t="shared" si="41"/>
        <v>353:0,1,7|415</v>
      </c>
      <c r="F416" s="4" t="s">
        <v>732</v>
      </c>
      <c r="H416" s="4" t="s">
        <v>732</v>
      </c>
      <c r="I416" s="4" t="str">
        <f t="shared" si="42"/>
        <v>353</v>
      </c>
      <c r="J416" s="4" t="s">
        <v>1123</v>
      </c>
    </row>
    <row r="417" spans="1:10">
      <c r="A417" s="8">
        <v>353</v>
      </c>
      <c r="B417" s="4">
        <v>2</v>
      </c>
      <c r="C417" s="4">
        <f t="shared" si="43"/>
        <v>416</v>
      </c>
      <c r="D417" s="4" t="str">
        <f t="shared" si="41"/>
        <v>353:2|416</v>
      </c>
      <c r="F417" s="4" t="s">
        <v>732</v>
      </c>
      <c r="H417" s="4" t="s">
        <v>732</v>
      </c>
      <c r="I417" s="4" t="str">
        <f t="shared" si="42"/>
        <v>353</v>
      </c>
      <c r="J417" s="4" t="s">
        <v>1123</v>
      </c>
    </row>
    <row r="418" spans="1:10">
      <c r="A418" s="8">
        <v>353</v>
      </c>
      <c r="B418" s="4" t="s">
        <v>1341</v>
      </c>
      <c r="C418" s="4">
        <f t="shared" si="43"/>
        <v>417</v>
      </c>
      <c r="D418" s="4" t="str">
        <f t="shared" si="41"/>
        <v>353:3,8|417</v>
      </c>
      <c r="F418" s="4" t="s">
        <v>732</v>
      </c>
      <c r="H418" s="4" t="s">
        <v>732</v>
      </c>
      <c r="I418" s="4" t="str">
        <f t="shared" si="42"/>
        <v>353</v>
      </c>
      <c r="J418" s="4" t="s">
        <v>1123</v>
      </c>
    </row>
    <row r="419" spans="1:10">
      <c r="A419" s="8">
        <v>353</v>
      </c>
      <c r="B419" s="4" t="s">
        <v>476</v>
      </c>
      <c r="C419" s="4">
        <f t="shared" si="43"/>
        <v>418</v>
      </c>
      <c r="D419" s="4" t="str">
        <f t="shared" si="41"/>
        <v>353:4,5|418</v>
      </c>
      <c r="F419" s="4" t="s">
        <v>732</v>
      </c>
      <c r="H419" s="4" t="s">
        <v>732</v>
      </c>
      <c r="I419" s="4" t="str">
        <f t="shared" si="42"/>
        <v>353</v>
      </c>
      <c r="J419" s="4" t="s">
        <v>1123</v>
      </c>
    </row>
    <row r="420" spans="1:10">
      <c r="A420" s="8">
        <v>353</v>
      </c>
      <c r="B420" s="4" t="s">
        <v>1342</v>
      </c>
      <c r="C420" s="4">
        <f t="shared" si="43"/>
        <v>419</v>
      </c>
      <c r="D420" s="4" t="str">
        <f t="shared" si="41"/>
        <v>353:6,9|419</v>
      </c>
      <c r="F420" s="4" t="s">
        <v>732</v>
      </c>
      <c r="H420" s="4" t="s">
        <v>732</v>
      </c>
      <c r="I420" s="4" t="str">
        <f t="shared" si="42"/>
        <v>353</v>
      </c>
      <c r="J420" s="4" t="s">
        <v>1123</v>
      </c>
    </row>
    <row r="421" spans="1:10">
      <c r="A421" s="8">
        <v>353</v>
      </c>
      <c r="B421" s="4">
        <v>10</v>
      </c>
      <c r="C421" s="4">
        <f t="shared" si="43"/>
        <v>420</v>
      </c>
      <c r="D421" s="4" t="str">
        <f t="shared" si="41"/>
        <v>353:10|420</v>
      </c>
      <c r="F421" s="4" t="s">
        <v>732</v>
      </c>
      <c r="H421" s="4" t="s">
        <v>732</v>
      </c>
      <c r="I421" s="4" t="str">
        <f t="shared" si="42"/>
        <v>353</v>
      </c>
      <c r="J421" s="4" t="s">
        <v>1123</v>
      </c>
    </row>
    <row r="422" spans="1:10">
      <c r="A422" s="8">
        <v>353</v>
      </c>
      <c r="B422" s="4">
        <v>11</v>
      </c>
      <c r="C422" s="4">
        <f t="shared" si="43"/>
        <v>421</v>
      </c>
      <c r="D422" s="4" t="str">
        <f t="shared" si="41"/>
        <v>353:11|421</v>
      </c>
      <c r="F422" s="4" t="s">
        <v>732</v>
      </c>
      <c r="H422" s="4" t="s">
        <v>732</v>
      </c>
      <c r="I422" s="4" t="str">
        <f t="shared" si="42"/>
        <v>353</v>
      </c>
      <c r="J422" s="4" t="s">
        <v>1123</v>
      </c>
    </row>
    <row r="423" spans="1:10">
      <c r="A423" s="8">
        <v>353</v>
      </c>
      <c r="B423" s="4" t="s">
        <v>1343</v>
      </c>
      <c r="C423" s="4">
        <f t="shared" si="43"/>
        <v>422</v>
      </c>
      <c r="D423" s="4" t="str">
        <f t="shared" si="41"/>
        <v>353:12,14|422</v>
      </c>
      <c r="F423" s="4" t="s">
        <v>732</v>
      </c>
      <c r="H423" s="4" t="s">
        <v>732</v>
      </c>
      <c r="I423" s="4" t="str">
        <f t="shared" si="42"/>
        <v>353</v>
      </c>
      <c r="J423" s="4" t="s">
        <v>1123</v>
      </c>
    </row>
    <row r="424" spans="1:10">
      <c r="A424" s="8">
        <v>353</v>
      </c>
      <c r="B424" s="4">
        <v>13</v>
      </c>
      <c r="C424" s="4">
        <f t="shared" si="43"/>
        <v>423</v>
      </c>
      <c r="D424" s="4" t="str">
        <f t="shared" si="41"/>
        <v>353:13|423</v>
      </c>
      <c r="F424" s="4" t="s">
        <v>732</v>
      </c>
      <c r="H424" s="4" t="s">
        <v>732</v>
      </c>
      <c r="I424" s="4" t="str">
        <f t="shared" si="42"/>
        <v>353</v>
      </c>
      <c r="J424" s="4" t="s">
        <v>1123</v>
      </c>
    </row>
    <row r="425" spans="1:10">
      <c r="A425" s="8">
        <v>354</v>
      </c>
      <c r="B425" s="4" t="s">
        <v>335</v>
      </c>
      <c r="C425" s="4">
        <f t="shared" si="43"/>
        <v>424</v>
      </c>
      <c r="D425" s="4" t="str">
        <f t="shared" si="41"/>
        <v>354:0,1|424</v>
      </c>
      <c r="F425" s="4" t="s">
        <v>655</v>
      </c>
      <c r="H425" s="4" t="s">
        <v>655</v>
      </c>
      <c r="I425" s="4" t="str">
        <f t="shared" si="42"/>
        <v>354</v>
      </c>
      <c r="J425" s="4" t="s">
        <v>1125</v>
      </c>
    </row>
    <row r="426" spans="1:10">
      <c r="A426" s="8">
        <v>354</v>
      </c>
      <c r="B426" s="4" t="s">
        <v>471</v>
      </c>
      <c r="C426" s="4">
        <f t="shared" si="43"/>
        <v>425</v>
      </c>
      <c r="D426" s="4" t="str">
        <f t="shared" si="41"/>
        <v>354:2,3|425</v>
      </c>
      <c r="F426" s="4" t="s">
        <v>655</v>
      </c>
      <c r="H426" s="4" t="s">
        <v>655</v>
      </c>
      <c r="I426" s="4" t="str">
        <f t="shared" si="42"/>
        <v>354</v>
      </c>
      <c r="J426" s="4" t="s">
        <v>1125</v>
      </c>
    </row>
    <row r="427" spans="1:10">
      <c r="A427" s="8">
        <v>354</v>
      </c>
      <c r="B427" s="4" t="s">
        <v>1344</v>
      </c>
      <c r="C427" s="4">
        <f t="shared" si="43"/>
        <v>426</v>
      </c>
      <c r="D427" s="4" t="str">
        <f t="shared" si="41"/>
        <v>354:4,7|426</v>
      </c>
      <c r="F427" s="4" t="s">
        <v>655</v>
      </c>
      <c r="H427" s="4" t="s">
        <v>655</v>
      </c>
      <c r="I427" s="4" t="str">
        <f t="shared" si="42"/>
        <v>354</v>
      </c>
      <c r="J427" s="4" t="s">
        <v>1125</v>
      </c>
    </row>
    <row r="428" spans="1:10">
      <c r="A428" s="8">
        <v>354</v>
      </c>
      <c r="B428" s="4" t="s">
        <v>690</v>
      </c>
      <c r="C428" s="4">
        <f t="shared" si="43"/>
        <v>427</v>
      </c>
      <c r="D428" s="4" t="str">
        <f t="shared" si="41"/>
        <v>354:5,6|427</v>
      </c>
      <c r="F428" s="4" t="s">
        <v>655</v>
      </c>
      <c r="H428" s="4" t="s">
        <v>655</v>
      </c>
      <c r="I428" s="4" t="str">
        <f t="shared" si="42"/>
        <v>354</v>
      </c>
      <c r="J428" s="4" t="s">
        <v>1125</v>
      </c>
    </row>
    <row r="429" spans="1:10">
      <c r="A429" s="8">
        <v>355</v>
      </c>
      <c r="B429" s="4" t="s">
        <v>1345</v>
      </c>
      <c r="C429" s="4">
        <f t="shared" si="43"/>
        <v>428</v>
      </c>
      <c r="D429" s="4" t="str">
        <f t="shared" si="41"/>
        <v>355:0,8|428</v>
      </c>
      <c r="F429" s="4" t="s">
        <v>655</v>
      </c>
      <c r="H429" s="4" t="s">
        <v>655</v>
      </c>
      <c r="I429" s="4" t="str">
        <f t="shared" si="42"/>
        <v>355</v>
      </c>
      <c r="J429" s="4" t="s">
        <v>1127</v>
      </c>
    </row>
    <row r="430" spans="1:10">
      <c r="A430" s="8">
        <v>355</v>
      </c>
      <c r="B430" s="4" t="s">
        <v>662</v>
      </c>
      <c r="C430" s="4">
        <f t="shared" si="43"/>
        <v>429</v>
      </c>
      <c r="D430" s="4" t="str">
        <f t="shared" si="41"/>
        <v>355:1,3|429</v>
      </c>
      <c r="F430" s="4" t="s">
        <v>655</v>
      </c>
      <c r="H430" s="4" t="s">
        <v>655</v>
      </c>
      <c r="I430" s="4" t="str">
        <f t="shared" si="42"/>
        <v>355</v>
      </c>
      <c r="J430" s="4" t="s">
        <v>1127</v>
      </c>
    </row>
    <row r="431" spans="1:10">
      <c r="A431" s="8">
        <v>355</v>
      </c>
      <c r="B431" s="4" t="s">
        <v>799</v>
      </c>
      <c r="C431" s="4">
        <f t="shared" si="43"/>
        <v>430</v>
      </c>
      <c r="D431" s="4" t="str">
        <f t="shared" si="41"/>
        <v>355:2,5|430</v>
      </c>
      <c r="F431" s="4" t="s">
        <v>655</v>
      </c>
      <c r="H431" s="4" t="s">
        <v>655</v>
      </c>
      <c r="I431" s="4" t="str">
        <f t="shared" si="42"/>
        <v>355</v>
      </c>
      <c r="J431" s="4" t="s">
        <v>1127</v>
      </c>
    </row>
    <row r="432" spans="1:10">
      <c r="A432" s="8">
        <v>355</v>
      </c>
      <c r="B432" s="4">
        <v>7</v>
      </c>
      <c r="C432" s="4">
        <f t="shared" si="43"/>
        <v>431</v>
      </c>
      <c r="D432" s="4" t="str">
        <f t="shared" si="41"/>
        <v>355:7|431</v>
      </c>
      <c r="F432" s="4" t="s">
        <v>655</v>
      </c>
      <c r="H432" s="4" t="s">
        <v>655</v>
      </c>
      <c r="I432" s="4" t="str">
        <f t="shared" si="42"/>
        <v>355</v>
      </c>
      <c r="J432" s="4" t="s">
        <v>1127</v>
      </c>
    </row>
    <row r="433" spans="1:10">
      <c r="A433" s="8">
        <v>359</v>
      </c>
      <c r="B433" s="4" t="s">
        <v>756</v>
      </c>
      <c r="C433" s="4">
        <f t="shared" si="43"/>
        <v>432</v>
      </c>
      <c r="D433" s="4" t="str">
        <f t="shared" si="41"/>
        <v>359:0,1,2|432</v>
      </c>
      <c r="F433" s="4" t="s">
        <v>739</v>
      </c>
      <c r="H433" s="4" t="s">
        <v>739</v>
      </c>
      <c r="I433" s="4" t="str">
        <f t="shared" si="42"/>
        <v>359</v>
      </c>
      <c r="J433" s="4" t="s">
        <v>1130</v>
      </c>
    </row>
    <row r="434" spans="1:10">
      <c r="A434" s="8">
        <v>360</v>
      </c>
      <c r="B434" s="4" t="s">
        <v>756</v>
      </c>
      <c r="C434" s="4">
        <f t="shared" si="43"/>
        <v>433</v>
      </c>
      <c r="D434" s="4" t="str">
        <f t="shared" si="41"/>
        <v>360:0,1,2|433</v>
      </c>
      <c r="F434" s="4" t="s">
        <v>739</v>
      </c>
      <c r="H434" s="4" t="s">
        <v>739</v>
      </c>
      <c r="I434" s="4" t="str">
        <f t="shared" si="42"/>
        <v>360</v>
      </c>
      <c r="J434" s="4" t="s">
        <v>1133</v>
      </c>
    </row>
    <row r="435" spans="1:10">
      <c r="A435" s="8">
        <v>361</v>
      </c>
      <c r="B435" s="4" t="s">
        <v>756</v>
      </c>
      <c r="C435" s="4">
        <f t="shared" si="43"/>
        <v>434</v>
      </c>
      <c r="D435" s="4" t="str">
        <f t="shared" si="41"/>
        <v>361:0,1,2|434</v>
      </c>
      <c r="F435" s="4" t="s">
        <v>739</v>
      </c>
      <c r="H435" s="4" t="s">
        <v>739</v>
      </c>
      <c r="I435" s="4" t="str">
        <f t="shared" si="42"/>
        <v>361</v>
      </c>
      <c r="J435" s="4" t="s">
        <v>1136</v>
      </c>
    </row>
    <row r="436" spans="1:10">
      <c r="A436" s="8">
        <v>362</v>
      </c>
      <c r="B436" s="4">
        <v>0</v>
      </c>
      <c r="C436" s="4">
        <f t="shared" si="43"/>
        <v>435</v>
      </c>
      <c r="D436" s="4" t="str">
        <f t="shared" si="41"/>
        <v>362:0|435</v>
      </c>
      <c r="E436" s="4" t="s">
        <v>1346</v>
      </c>
      <c r="F436" s="4" t="s">
        <v>739</v>
      </c>
      <c r="H436" s="4" t="s">
        <v>739</v>
      </c>
      <c r="I436" s="4" t="str">
        <f t="shared" si="42"/>
        <v>362</v>
      </c>
      <c r="J436" s="4" t="s">
        <v>1139</v>
      </c>
    </row>
    <row r="437" spans="1:10">
      <c r="A437" s="8">
        <v>363</v>
      </c>
      <c r="B437" s="4" t="s">
        <v>1336</v>
      </c>
      <c r="C437" s="4">
        <f t="shared" si="43"/>
        <v>436</v>
      </c>
      <c r="D437" s="4" t="str">
        <f t="shared" si="41"/>
        <v>363:1,2,3|436</v>
      </c>
      <c r="F437" s="4" t="s">
        <v>739</v>
      </c>
      <c r="H437" s="4" t="s">
        <v>739</v>
      </c>
      <c r="I437" s="4" t="str">
        <f t="shared" si="42"/>
        <v>363</v>
      </c>
      <c r="J437" s="4" t="s">
        <v>1142</v>
      </c>
    </row>
    <row r="438" spans="1:10">
      <c r="A438" s="8">
        <v>364</v>
      </c>
      <c r="B438" s="4" t="s">
        <v>335</v>
      </c>
      <c r="C438" s="4">
        <f t="shared" si="43"/>
        <v>437</v>
      </c>
      <c r="D438" s="4" t="str">
        <f t="shared" si="41"/>
        <v>364:0,1|437</v>
      </c>
      <c r="F438" s="4" t="s">
        <v>739</v>
      </c>
      <c r="H438" s="4" t="s">
        <v>739</v>
      </c>
      <c r="I438" s="4" t="str">
        <f t="shared" si="42"/>
        <v>364</v>
      </c>
      <c r="J438" s="4" t="s">
        <v>1145</v>
      </c>
    </row>
    <row r="439" spans="1:10">
      <c r="A439" s="8">
        <v>365</v>
      </c>
      <c r="B439" s="4">
        <v>0</v>
      </c>
      <c r="C439" s="4">
        <f t="shared" si="43"/>
        <v>438</v>
      </c>
      <c r="D439" s="4" t="str">
        <f t="shared" si="41"/>
        <v>365:0|438</v>
      </c>
      <c r="F439" s="4" t="s">
        <v>739</v>
      </c>
      <c r="H439" s="4" t="s">
        <v>739</v>
      </c>
      <c r="I439" s="4" t="str">
        <f t="shared" si="42"/>
        <v>365</v>
      </c>
      <c r="J439" s="4" t="s">
        <v>1148</v>
      </c>
    </row>
    <row r="440" spans="1:10">
      <c r="A440" s="8">
        <v>366</v>
      </c>
      <c r="B440" s="4">
        <v>0</v>
      </c>
      <c r="C440" s="4">
        <f t="shared" si="43"/>
        <v>439</v>
      </c>
      <c r="D440" s="4" t="str">
        <f t="shared" si="41"/>
        <v>366:0|439</v>
      </c>
      <c r="F440" s="4" t="s">
        <v>739</v>
      </c>
      <c r="H440" s="4" t="s">
        <v>739</v>
      </c>
      <c r="I440" s="4" t="str">
        <f t="shared" si="42"/>
        <v>366</v>
      </c>
      <c r="J440" s="4" t="s">
        <v>1151</v>
      </c>
    </row>
    <row r="441" spans="1:10">
      <c r="A441" s="8">
        <v>367</v>
      </c>
      <c r="B441" s="4">
        <v>0</v>
      </c>
      <c r="C441" s="4">
        <f t="shared" si="43"/>
        <v>440</v>
      </c>
      <c r="D441" s="4" t="str">
        <f t="shared" si="41"/>
        <v>367:0|440</v>
      </c>
      <c r="F441" s="4" t="s">
        <v>739</v>
      </c>
      <c r="H441" s="4" t="s">
        <v>739</v>
      </c>
      <c r="I441" s="4" t="str">
        <f t="shared" si="42"/>
        <v>367</v>
      </c>
      <c r="J441" s="4" t="s">
        <v>1154</v>
      </c>
    </row>
    <row r="442" spans="1:10">
      <c r="A442" s="8">
        <v>368</v>
      </c>
      <c r="B442" s="4">
        <v>0</v>
      </c>
      <c r="C442" s="4">
        <f t="shared" si="43"/>
        <v>441</v>
      </c>
      <c r="D442" s="4" t="str">
        <f t="shared" si="41"/>
        <v>368:0|441</v>
      </c>
      <c r="F442" s="4" t="s">
        <v>739</v>
      </c>
      <c r="H442" s="4" t="s">
        <v>739</v>
      </c>
      <c r="I442" s="4" t="str">
        <f t="shared" si="42"/>
        <v>368</v>
      </c>
      <c r="J442" s="4" t="s">
        <v>1157</v>
      </c>
    </row>
    <row r="443" spans="1:10">
      <c r="A443" s="8">
        <v>369</v>
      </c>
      <c r="B443" s="4">
        <v>0</v>
      </c>
      <c r="C443" s="4">
        <f t="shared" si="43"/>
        <v>442</v>
      </c>
      <c r="D443" s="4" t="str">
        <f t="shared" si="41"/>
        <v>369:0|442</v>
      </c>
      <c r="F443" s="4" t="s">
        <v>739</v>
      </c>
      <c r="H443" s="4" t="s">
        <v>739</v>
      </c>
      <c r="I443" s="4" t="str">
        <f t="shared" si="42"/>
        <v>369</v>
      </c>
      <c r="J443" s="4" t="s">
        <v>1160</v>
      </c>
    </row>
    <row r="444" spans="1:10">
      <c r="A444" s="8">
        <v>370</v>
      </c>
      <c r="B444" s="4">
        <v>0</v>
      </c>
      <c r="C444" s="4">
        <f t="shared" si="43"/>
        <v>443</v>
      </c>
      <c r="D444" s="4" t="str">
        <f t="shared" si="41"/>
        <v>370:0|443</v>
      </c>
      <c r="F444" s="4" t="s">
        <v>739</v>
      </c>
      <c r="H444" s="4" t="s">
        <v>739</v>
      </c>
      <c r="I444" s="4" t="str">
        <f t="shared" si="42"/>
        <v>370</v>
      </c>
      <c r="J444" s="4" t="s">
        <v>1162</v>
      </c>
    </row>
    <row r="445" spans="1:10">
      <c r="A445" s="8">
        <v>371</v>
      </c>
      <c r="B445" s="4" t="s">
        <v>335</v>
      </c>
      <c r="C445" s="4">
        <f t="shared" si="43"/>
        <v>444</v>
      </c>
      <c r="D445" s="4" t="str">
        <f t="shared" si="41"/>
        <v>371:0,1|444</v>
      </c>
      <c r="E445" s="4" t="s">
        <v>1347</v>
      </c>
      <c r="F445" s="4" t="s">
        <v>743</v>
      </c>
      <c r="H445" s="4" t="s">
        <v>743</v>
      </c>
      <c r="I445" s="4" t="str">
        <f t="shared" si="42"/>
        <v>371</v>
      </c>
      <c r="J445" s="4" t="s">
        <v>1164</v>
      </c>
    </row>
    <row r="446" spans="1:10">
      <c r="A446" s="8">
        <v>372</v>
      </c>
      <c r="B446" s="4" t="s">
        <v>756</v>
      </c>
      <c r="C446" s="4">
        <f t="shared" si="43"/>
        <v>445</v>
      </c>
      <c r="D446" s="4" t="str">
        <f t="shared" si="41"/>
        <v>372:0,1,2|445</v>
      </c>
      <c r="E446" s="4" t="s">
        <v>1348</v>
      </c>
      <c r="F446" s="4" t="s">
        <v>743</v>
      </c>
      <c r="H446" s="4" t="s">
        <v>743</v>
      </c>
      <c r="I446" s="4" t="str">
        <f t="shared" si="42"/>
        <v>372</v>
      </c>
      <c r="J446" s="4" t="s">
        <v>1166</v>
      </c>
    </row>
    <row r="447" spans="1:10">
      <c r="A447" s="8">
        <v>372</v>
      </c>
      <c r="B447" s="4">
        <v>3</v>
      </c>
      <c r="C447" s="4">
        <f t="shared" si="43"/>
        <v>446</v>
      </c>
      <c r="D447" s="4" t="str">
        <f t="shared" si="41"/>
        <v>372:3|446</v>
      </c>
      <c r="F447" s="4" t="s">
        <v>743</v>
      </c>
      <c r="H447" s="4" t="s">
        <v>743</v>
      </c>
      <c r="I447" s="4" t="str">
        <f t="shared" si="42"/>
        <v>372</v>
      </c>
      <c r="J447" s="4" t="s">
        <v>1166</v>
      </c>
    </row>
    <row r="448" spans="1:10">
      <c r="A448" s="8">
        <v>372</v>
      </c>
      <c r="B448" s="4" t="s">
        <v>1349</v>
      </c>
      <c r="C448" s="4">
        <f t="shared" si="43"/>
        <v>447</v>
      </c>
      <c r="D448" s="4" t="str">
        <f t="shared" si="41"/>
        <v>372:4,5,6,7|447</v>
      </c>
      <c r="F448" s="4" t="s">
        <v>743</v>
      </c>
      <c r="H448" s="4" t="s">
        <v>743</v>
      </c>
      <c r="I448" s="4" t="str">
        <f t="shared" si="42"/>
        <v>372</v>
      </c>
      <c r="J448" s="4" t="s">
        <v>1166</v>
      </c>
    </row>
    <row r="449" spans="1:10">
      <c r="A449" s="8">
        <v>373</v>
      </c>
      <c r="B449" s="4" t="s">
        <v>335</v>
      </c>
      <c r="C449" s="4">
        <f t="shared" si="43"/>
        <v>448</v>
      </c>
      <c r="D449" s="4" t="str">
        <f t="shared" si="41"/>
        <v>373:0,1|448</v>
      </c>
      <c r="F449" s="4" t="s">
        <v>743</v>
      </c>
      <c r="H449" s="4" t="s">
        <v>743</v>
      </c>
      <c r="I449" s="4" t="str">
        <f t="shared" si="42"/>
        <v>373</v>
      </c>
      <c r="J449" s="4" t="s">
        <v>1167</v>
      </c>
    </row>
    <row r="450" spans="1:10">
      <c r="A450" s="8">
        <v>373</v>
      </c>
      <c r="B450" s="4">
        <v>2</v>
      </c>
      <c r="C450" s="4">
        <f t="shared" si="43"/>
        <v>449</v>
      </c>
      <c r="D450" s="4" t="str">
        <f t="shared" si="41"/>
        <v>373:2|449</v>
      </c>
      <c r="F450" s="4" t="s">
        <v>743</v>
      </c>
      <c r="H450" s="4" t="s">
        <v>743</v>
      </c>
      <c r="I450" s="4" t="str">
        <f t="shared" si="42"/>
        <v>373</v>
      </c>
      <c r="J450" s="4" t="s">
        <v>1167</v>
      </c>
    </row>
    <row r="451" spans="1:10">
      <c r="A451" s="8">
        <v>374</v>
      </c>
      <c r="B451" s="4">
        <v>0</v>
      </c>
      <c r="C451" s="4">
        <f t="shared" si="43"/>
        <v>450</v>
      </c>
      <c r="D451" s="4" t="str">
        <f t="shared" ref="D451:D493" si="44">A451&amp;":"&amp;B451&amp;"|"&amp;C451</f>
        <v>374:0|450</v>
      </c>
      <c r="F451" s="4" t="s">
        <v>743</v>
      </c>
      <c r="H451" s="4" t="s">
        <v>743</v>
      </c>
      <c r="I451" s="4" t="str">
        <f t="shared" ref="I451:I493" si="45">MID(D451,1,FIND(":",D451,1)-1)</f>
        <v>374</v>
      </c>
      <c r="J451" s="4" t="s">
        <v>1171</v>
      </c>
    </row>
    <row r="452" spans="1:10">
      <c r="A452" s="8">
        <v>375</v>
      </c>
      <c r="B452" s="4" t="s">
        <v>591</v>
      </c>
      <c r="C452" s="4">
        <f t="shared" ref="C452:C493" si="46">C451+1</f>
        <v>451</v>
      </c>
      <c r="D452" s="4" t="str">
        <f t="shared" si="44"/>
        <v>375:0,1,2,3|451</v>
      </c>
      <c r="F452" s="4" t="s">
        <v>743</v>
      </c>
      <c r="H452" s="4" t="s">
        <v>743</v>
      </c>
      <c r="I452" s="4" t="str">
        <f t="shared" si="45"/>
        <v>375</v>
      </c>
      <c r="J452" s="4" t="s">
        <v>1174</v>
      </c>
    </row>
    <row r="453" spans="1:10">
      <c r="A453" s="8">
        <v>375</v>
      </c>
      <c r="B453" s="4" t="s">
        <v>476</v>
      </c>
      <c r="C453" s="4">
        <f t="shared" si="46"/>
        <v>452</v>
      </c>
      <c r="D453" s="4" t="str">
        <f t="shared" si="44"/>
        <v>375:4,5|452</v>
      </c>
      <c r="F453" s="4" t="s">
        <v>743</v>
      </c>
      <c r="H453" s="4" t="s">
        <v>743</v>
      </c>
      <c r="I453" s="4" t="str">
        <f t="shared" si="45"/>
        <v>375</v>
      </c>
      <c r="J453" s="4" t="s">
        <v>1174</v>
      </c>
    </row>
    <row r="454" spans="1:10">
      <c r="A454" s="8">
        <v>375</v>
      </c>
      <c r="B454" s="4">
        <v>6</v>
      </c>
      <c r="C454" s="4">
        <f t="shared" si="46"/>
        <v>453</v>
      </c>
      <c r="D454" s="4" t="str">
        <f t="shared" si="44"/>
        <v>375:6|453</v>
      </c>
      <c r="F454" s="4" t="s">
        <v>743</v>
      </c>
      <c r="H454" s="4" t="s">
        <v>743</v>
      </c>
      <c r="I454" s="4" t="str">
        <f t="shared" si="45"/>
        <v>375</v>
      </c>
      <c r="J454" s="4" t="s">
        <v>1174</v>
      </c>
    </row>
    <row r="455" spans="1:10">
      <c r="A455" s="8">
        <v>375</v>
      </c>
      <c r="B455" s="4" t="s">
        <v>873</v>
      </c>
      <c r="C455" s="4">
        <f t="shared" si="46"/>
        <v>454</v>
      </c>
      <c r="D455" s="4" t="str">
        <f t="shared" si="44"/>
        <v>375:7,8|454</v>
      </c>
      <c r="F455" s="4" t="s">
        <v>743</v>
      </c>
      <c r="H455" s="4" t="s">
        <v>743</v>
      </c>
      <c r="I455" s="4" t="str">
        <f t="shared" si="45"/>
        <v>375</v>
      </c>
      <c r="J455" s="4" t="s">
        <v>1174</v>
      </c>
    </row>
    <row r="456" spans="1:10">
      <c r="A456" s="8">
        <v>375</v>
      </c>
      <c r="B456" s="4">
        <v>9</v>
      </c>
      <c r="C456" s="4">
        <f t="shared" si="46"/>
        <v>455</v>
      </c>
      <c r="D456" s="4" t="str">
        <f t="shared" si="44"/>
        <v>375:9|455</v>
      </c>
      <c r="F456" s="4" t="s">
        <v>743</v>
      </c>
      <c r="H456" s="4" t="s">
        <v>743</v>
      </c>
      <c r="I456" s="4" t="str">
        <f t="shared" si="45"/>
        <v>375</v>
      </c>
      <c r="J456" s="4" t="s">
        <v>1174</v>
      </c>
    </row>
    <row r="457" spans="1:10">
      <c r="A457" s="8">
        <v>375</v>
      </c>
      <c r="B457" s="4">
        <v>10</v>
      </c>
      <c r="C457" s="4">
        <f t="shared" si="46"/>
        <v>456</v>
      </c>
      <c r="D457" s="4" t="str">
        <f t="shared" si="44"/>
        <v>375:10|456</v>
      </c>
      <c r="F457" s="4" t="s">
        <v>743</v>
      </c>
      <c r="H457" s="4" t="s">
        <v>743</v>
      </c>
      <c r="I457" s="4" t="str">
        <f t="shared" si="45"/>
        <v>375</v>
      </c>
      <c r="J457" s="4" t="s">
        <v>1174</v>
      </c>
    </row>
    <row r="458" spans="1:10">
      <c r="A458" s="8">
        <v>375</v>
      </c>
      <c r="B458" s="4">
        <v>11</v>
      </c>
      <c r="C458" s="4">
        <f t="shared" si="46"/>
        <v>457</v>
      </c>
      <c r="D458" s="4" t="str">
        <f t="shared" si="44"/>
        <v>375:11|457</v>
      </c>
      <c r="F458" s="4" t="s">
        <v>743</v>
      </c>
      <c r="H458" s="4" t="s">
        <v>743</v>
      </c>
      <c r="I458" s="4" t="str">
        <f t="shared" si="45"/>
        <v>375</v>
      </c>
      <c r="J458" s="4" t="s">
        <v>1174</v>
      </c>
    </row>
    <row r="459" spans="1:10">
      <c r="A459" s="8">
        <v>377</v>
      </c>
      <c r="B459" s="4" t="s">
        <v>756</v>
      </c>
      <c r="C459" s="4">
        <f t="shared" si="46"/>
        <v>458</v>
      </c>
      <c r="D459" s="4" t="str">
        <f t="shared" si="44"/>
        <v>377:0,1,2|458</v>
      </c>
      <c r="E459" s="4" t="s">
        <v>1350</v>
      </c>
      <c r="F459" s="4" t="s">
        <v>176</v>
      </c>
      <c r="H459" s="4" t="s">
        <v>176</v>
      </c>
      <c r="I459" s="4" t="str">
        <f t="shared" si="45"/>
        <v>377</v>
      </c>
      <c r="J459" s="4" t="s">
        <v>1177</v>
      </c>
    </row>
    <row r="460" spans="1:10">
      <c r="A460" s="8">
        <v>378</v>
      </c>
      <c r="B460" s="4" t="s">
        <v>335</v>
      </c>
      <c r="C460" s="4">
        <f t="shared" si="46"/>
        <v>459</v>
      </c>
      <c r="D460" s="4" t="str">
        <f t="shared" si="44"/>
        <v>378:0,1|459</v>
      </c>
      <c r="E460" s="4" t="s">
        <v>1351</v>
      </c>
      <c r="F460" s="4" t="s">
        <v>176</v>
      </c>
      <c r="H460" s="4" t="s">
        <v>176</v>
      </c>
      <c r="I460" s="4" t="str">
        <f t="shared" si="45"/>
        <v>378</v>
      </c>
      <c r="J460" s="4" t="s">
        <v>1181</v>
      </c>
    </row>
    <row r="461" spans="1:10">
      <c r="A461" s="8">
        <v>378</v>
      </c>
      <c r="B461" s="4">
        <v>2</v>
      </c>
      <c r="C461" s="4">
        <f t="shared" si="46"/>
        <v>460</v>
      </c>
      <c r="D461" s="4" t="str">
        <f t="shared" si="44"/>
        <v>378:2|460</v>
      </c>
      <c r="E461" s="4" t="s">
        <v>1352</v>
      </c>
      <c r="F461" s="4" t="s">
        <v>176</v>
      </c>
      <c r="H461" s="4" t="s">
        <v>176</v>
      </c>
      <c r="I461" s="4" t="str">
        <f t="shared" si="45"/>
        <v>378</v>
      </c>
      <c r="J461" s="4" t="s">
        <v>1181</v>
      </c>
    </row>
    <row r="462" spans="1:10">
      <c r="A462" s="8">
        <v>382</v>
      </c>
      <c r="B462" s="4" t="s">
        <v>335</v>
      </c>
      <c r="C462" s="4">
        <f t="shared" si="46"/>
        <v>461</v>
      </c>
      <c r="D462" s="4" t="str">
        <f t="shared" si="44"/>
        <v>382:0,1|461</v>
      </c>
      <c r="E462" s="4" t="s">
        <v>1353</v>
      </c>
      <c r="F462" s="4" t="s">
        <v>750</v>
      </c>
      <c r="H462" s="4" t="s">
        <v>750</v>
      </c>
      <c r="I462" s="4" t="str">
        <f t="shared" si="45"/>
        <v>382</v>
      </c>
      <c r="J462" s="4" t="s">
        <v>1184</v>
      </c>
    </row>
    <row r="463" spans="1:10">
      <c r="A463" s="8">
        <v>383</v>
      </c>
      <c r="B463" s="4" t="s">
        <v>335</v>
      </c>
      <c r="C463" s="4">
        <f t="shared" si="46"/>
        <v>462</v>
      </c>
      <c r="D463" s="4" t="str">
        <f t="shared" si="44"/>
        <v>383:0,1|462</v>
      </c>
      <c r="F463" s="4" t="s">
        <v>750</v>
      </c>
      <c r="H463" s="4" t="s">
        <v>750</v>
      </c>
      <c r="I463" s="4" t="str">
        <f t="shared" si="45"/>
        <v>383</v>
      </c>
      <c r="J463" s="4" t="s">
        <v>1188</v>
      </c>
    </row>
    <row r="464" spans="1:10">
      <c r="A464" s="8">
        <v>384</v>
      </c>
      <c r="B464" s="4">
        <v>1</v>
      </c>
      <c r="C464" s="4">
        <f t="shared" si="46"/>
        <v>463</v>
      </c>
      <c r="D464" s="4" t="str">
        <f t="shared" si="44"/>
        <v>384:1|463</v>
      </c>
      <c r="F464" s="4" t="s">
        <v>750</v>
      </c>
      <c r="H464" s="4" t="s">
        <v>750</v>
      </c>
      <c r="I464" s="4" t="str">
        <f t="shared" si="45"/>
        <v>384</v>
      </c>
      <c r="J464" s="4" t="s">
        <v>1192</v>
      </c>
    </row>
    <row r="465" spans="1:10">
      <c r="A465" s="8">
        <v>384</v>
      </c>
      <c r="B465" s="4">
        <v>2</v>
      </c>
      <c r="C465" s="4">
        <f t="shared" si="46"/>
        <v>464</v>
      </c>
      <c r="D465" s="4" t="str">
        <f t="shared" si="44"/>
        <v>384:2|464</v>
      </c>
      <c r="F465" s="4" t="s">
        <v>750</v>
      </c>
      <c r="H465" s="4" t="s">
        <v>750</v>
      </c>
      <c r="I465" s="4" t="str">
        <f t="shared" si="45"/>
        <v>384</v>
      </c>
      <c r="J465" s="4" t="s">
        <v>1192</v>
      </c>
    </row>
    <row r="466" spans="1:10">
      <c r="A466" s="8">
        <v>384</v>
      </c>
      <c r="B466" s="4">
        <v>3</v>
      </c>
      <c r="C466" s="4">
        <f t="shared" si="46"/>
        <v>465</v>
      </c>
      <c r="D466" s="4" t="str">
        <f t="shared" si="44"/>
        <v>384:3|465</v>
      </c>
      <c r="F466" s="4" t="s">
        <v>750</v>
      </c>
      <c r="H466" s="4" t="s">
        <v>750</v>
      </c>
      <c r="I466" s="4" t="str">
        <f t="shared" si="45"/>
        <v>384</v>
      </c>
      <c r="J466" s="4" t="s">
        <v>1192</v>
      </c>
    </row>
    <row r="467" spans="1:10">
      <c r="A467" s="8">
        <v>384</v>
      </c>
      <c r="B467" s="4">
        <v>6</v>
      </c>
      <c r="C467" s="4">
        <f t="shared" si="46"/>
        <v>466</v>
      </c>
      <c r="D467" s="4" t="str">
        <f t="shared" si="44"/>
        <v>384:6|466</v>
      </c>
      <c r="F467" s="4" t="s">
        <v>750</v>
      </c>
      <c r="H467" s="4" t="s">
        <v>750</v>
      </c>
      <c r="I467" s="4" t="str">
        <f t="shared" si="45"/>
        <v>384</v>
      </c>
      <c r="J467" s="4" t="s">
        <v>1192</v>
      </c>
    </row>
    <row r="468" spans="1:10">
      <c r="A468" s="8">
        <v>385</v>
      </c>
      <c r="B468" s="4" t="s">
        <v>335</v>
      </c>
      <c r="C468" s="4">
        <f t="shared" si="46"/>
        <v>467</v>
      </c>
      <c r="D468" s="4" t="str">
        <f t="shared" si="44"/>
        <v>385:0,1|467</v>
      </c>
      <c r="F468" s="4" t="s">
        <v>750</v>
      </c>
      <c r="H468" s="4" t="s">
        <v>750</v>
      </c>
      <c r="I468" s="4" t="str">
        <f t="shared" si="45"/>
        <v>385</v>
      </c>
      <c r="J468" s="4" t="s">
        <v>1196</v>
      </c>
    </row>
    <row r="469" spans="1:10">
      <c r="A469" s="8">
        <v>385</v>
      </c>
      <c r="B469" s="4">
        <v>2</v>
      </c>
      <c r="C469" s="4">
        <f t="shared" si="46"/>
        <v>468</v>
      </c>
      <c r="D469" s="4" t="str">
        <f t="shared" si="44"/>
        <v>385:2|468</v>
      </c>
      <c r="F469" s="4" t="s">
        <v>750</v>
      </c>
      <c r="H469" s="4" t="s">
        <v>750</v>
      </c>
      <c r="I469" s="4" t="str">
        <f t="shared" si="45"/>
        <v>385</v>
      </c>
      <c r="J469" s="4" t="s">
        <v>1196</v>
      </c>
    </row>
    <row r="470" spans="1:10">
      <c r="A470" s="8">
        <v>386</v>
      </c>
      <c r="B470" s="4">
        <v>0</v>
      </c>
      <c r="C470" s="4">
        <f t="shared" si="46"/>
        <v>469</v>
      </c>
      <c r="D470" s="4" t="str">
        <f t="shared" si="44"/>
        <v>386:0|469</v>
      </c>
      <c r="F470" s="4" t="s">
        <v>750</v>
      </c>
      <c r="H470" s="4" t="s">
        <v>750</v>
      </c>
      <c r="I470" s="4" t="str">
        <f t="shared" si="45"/>
        <v>386</v>
      </c>
      <c r="J470" s="4" t="s">
        <v>1200</v>
      </c>
    </row>
    <row r="471" spans="1:10">
      <c r="A471" s="8">
        <v>396</v>
      </c>
      <c r="B471" s="4">
        <v>0</v>
      </c>
      <c r="C471" s="4">
        <f t="shared" si="46"/>
        <v>470</v>
      </c>
      <c r="D471" s="4" t="str">
        <f t="shared" si="44"/>
        <v>396:0|470</v>
      </c>
      <c r="E471" s="4" t="s">
        <v>1354</v>
      </c>
      <c r="F471" s="4" t="s">
        <v>754</v>
      </c>
      <c r="H471" s="4" t="s">
        <v>754</v>
      </c>
      <c r="I471" s="4" t="str">
        <f t="shared" si="45"/>
        <v>396</v>
      </c>
      <c r="J471" s="4" t="s">
        <v>1204</v>
      </c>
    </row>
    <row r="472" spans="1:10">
      <c r="A472" s="8">
        <v>397</v>
      </c>
      <c r="B472" s="4">
        <v>0</v>
      </c>
      <c r="C472" s="4">
        <f t="shared" si="46"/>
        <v>471</v>
      </c>
      <c r="D472" s="4" t="str">
        <f t="shared" si="44"/>
        <v>397:0|471</v>
      </c>
      <c r="E472" s="4" t="s">
        <v>1355</v>
      </c>
      <c r="F472" s="4" t="s">
        <v>754</v>
      </c>
      <c r="H472" s="4" t="s">
        <v>754</v>
      </c>
      <c r="I472" s="4" t="str">
        <f t="shared" si="45"/>
        <v>397</v>
      </c>
      <c r="J472" s="4" t="s">
        <v>1207</v>
      </c>
    </row>
    <row r="473" spans="1:10">
      <c r="A473" s="8">
        <v>401</v>
      </c>
      <c r="B473" s="4" t="s">
        <v>1356</v>
      </c>
      <c r="C473" s="4">
        <f t="shared" si="46"/>
        <v>472</v>
      </c>
      <c r="D473" s="4" t="str">
        <f t="shared" si="44"/>
        <v>401:0,1,3,5|472</v>
      </c>
      <c r="E473" s="4" t="s">
        <v>1357</v>
      </c>
      <c r="F473" s="4" t="s">
        <v>759</v>
      </c>
      <c r="H473" s="4" t="s">
        <v>759</v>
      </c>
      <c r="I473" s="4" t="str">
        <f t="shared" si="45"/>
        <v>401</v>
      </c>
      <c r="J473" s="4" t="s">
        <v>1210</v>
      </c>
    </row>
    <row r="474" spans="1:10">
      <c r="A474" s="8">
        <v>401</v>
      </c>
      <c r="B474" s="4" t="s">
        <v>1358</v>
      </c>
      <c r="C474" s="4">
        <f t="shared" si="46"/>
        <v>473</v>
      </c>
      <c r="D474" s="4" t="str">
        <f t="shared" si="44"/>
        <v>401:2,4,6|473</v>
      </c>
      <c r="E474" s="4" t="s">
        <v>1357</v>
      </c>
      <c r="F474" s="4" t="s">
        <v>759</v>
      </c>
      <c r="H474" s="4" t="s">
        <v>759</v>
      </c>
      <c r="I474" s="4" t="str">
        <f t="shared" si="45"/>
        <v>401</v>
      </c>
      <c r="J474" s="4" t="s">
        <v>1210</v>
      </c>
    </row>
    <row r="475" spans="1:10">
      <c r="A475" s="8">
        <v>401</v>
      </c>
      <c r="B475" s="4">
        <v>7</v>
      </c>
      <c r="C475" s="4">
        <f t="shared" si="46"/>
        <v>474</v>
      </c>
      <c r="D475" s="4" t="str">
        <f t="shared" si="44"/>
        <v>401:7|474</v>
      </c>
      <c r="E475" s="4" t="s">
        <v>1357</v>
      </c>
      <c r="F475" s="4" t="s">
        <v>759</v>
      </c>
      <c r="H475" s="4" t="s">
        <v>759</v>
      </c>
      <c r="I475" s="4" t="str">
        <f t="shared" si="45"/>
        <v>401</v>
      </c>
      <c r="J475" s="4" t="s">
        <v>1210</v>
      </c>
    </row>
    <row r="476" spans="1:10">
      <c r="A476" s="8">
        <v>402</v>
      </c>
      <c r="B476" s="4" t="s">
        <v>335</v>
      </c>
      <c r="C476" s="4">
        <f t="shared" si="46"/>
        <v>475</v>
      </c>
      <c r="D476" s="4" t="str">
        <f t="shared" si="44"/>
        <v>402:0,1|475</v>
      </c>
      <c r="E476" s="4" t="s">
        <v>1357</v>
      </c>
      <c r="F476" s="4" t="s">
        <v>759</v>
      </c>
      <c r="H476" s="4" t="s">
        <v>759</v>
      </c>
      <c r="I476" s="4" t="str">
        <f t="shared" si="45"/>
        <v>402</v>
      </c>
      <c r="J476" s="4" t="s">
        <v>1213</v>
      </c>
    </row>
    <row r="477" spans="1:10">
      <c r="A477" s="8">
        <v>406</v>
      </c>
      <c r="B477" s="4" t="s">
        <v>335</v>
      </c>
      <c r="C477" s="4">
        <f t="shared" si="46"/>
        <v>476</v>
      </c>
      <c r="D477" s="4" t="str">
        <f t="shared" si="44"/>
        <v>406:0,1|476</v>
      </c>
      <c r="E477" s="4" t="s">
        <v>1359</v>
      </c>
      <c r="F477" s="4" t="s">
        <v>759</v>
      </c>
      <c r="H477" s="4" t="s">
        <v>759</v>
      </c>
      <c r="I477" s="4" t="str">
        <f t="shared" si="45"/>
        <v>406</v>
      </c>
      <c r="J477" s="4" t="s">
        <v>1215</v>
      </c>
    </row>
    <row r="478" spans="1:10">
      <c r="A478" s="8">
        <v>406</v>
      </c>
      <c r="B478" s="4">
        <v>2</v>
      </c>
      <c r="C478" s="4">
        <f t="shared" si="46"/>
        <v>477</v>
      </c>
      <c r="D478" s="4" t="str">
        <f t="shared" si="44"/>
        <v>406:2|477</v>
      </c>
      <c r="E478" s="4" t="s">
        <v>1359</v>
      </c>
      <c r="F478" s="4" t="s">
        <v>759</v>
      </c>
      <c r="H478" s="4" t="s">
        <v>759</v>
      </c>
      <c r="I478" s="4" t="str">
        <f t="shared" si="45"/>
        <v>406</v>
      </c>
      <c r="J478" s="4" t="s">
        <v>1215</v>
      </c>
    </row>
    <row r="479" spans="1:10">
      <c r="A479" s="8">
        <v>406</v>
      </c>
      <c r="B479" s="4">
        <v>3</v>
      </c>
      <c r="C479" s="4">
        <f t="shared" si="46"/>
        <v>478</v>
      </c>
      <c r="D479" s="4" t="str">
        <f t="shared" si="44"/>
        <v>406:3|478</v>
      </c>
      <c r="E479" s="4" t="s">
        <v>1359</v>
      </c>
      <c r="F479" s="4" t="s">
        <v>759</v>
      </c>
      <c r="H479" s="4" t="s">
        <v>759</v>
      </c>
      <c r="I479" s="4" t="str">
        <f t="shared" si="45"/>
        <v>406</v>
      </c>
      <c r="J479" s="4" t="s">
        <v>1215</v>
      </c>
    </row>
    <row r="480" spans="1:10">
      <c r="A480" s="8">
        <v>406</v>
      </c>
      <c r="B480" s="4">
        <v>4</v>
      </c>
      <c r="C480" s="4">
        <f t="shared" si="46"/>
        <v>479</v>
      </c>
      <c r="D480" s="4" t="str">
        <f t="shared" si="44"/>
        <v>406:4|479</v>
      </c>
      <c r="E480" s="4" t="s">
        <v>1359</v>
      </c>
      <c r="F480" s="4" t="s">
        <v>759</v>
      </c>
      <c r="H480" s="4" t="s">
        <v>759</v>
      </c>
      <c r="I480" s="4" t="str">
        <f t="shared" si="45"/>
        <v>406</v>
      </c>
      <c r="J480" s="4" t="s">
        <v>1215</v>
      </c>
    </row>
    <row r="481" spans="1:10">
      <c r="A481" s="8">
        <v>406</v>
      </c>
      <c r="B481" s="4">
        <v>5</v>
      </c>
      <c r="C481" s="4">
        <f t="shared" si="46"/>
        <v>480</v>
      </c>
      <c r="D481" s="4" t="str">
        <f t="shared" si="44"/>
        <v>406:5|480</v>
      </c>
      <c r="E481" s="4" t="s">
        <v>1359</v>
      </c>
      <c r="F481" s="4" t="s">
        <v>759</v>
      </c>
      <c r="H481" s="4" t="s">
        <v>759</v>
      </c>
      <c r="I481" s="4" t="str">
        <f t="shared" si="45"/>
        <v>406</v>
      </c>
      <c r="J481" s="4" t="s">
        <v>1215</v>
      </c>
    </row>
    <row r="482" spans="1:10">
      <c r="A482" s="8">
        <v>406</v>
      </c>
      <c r="B482" s="4" t="s">
        <v>327</v>
      </c>
      <c r="C482" s="4">
        <f t="shared" si="46"/>
        <v>481</v>
      </c>
      <c r="D482" s="4" t="str">
        <f t="shared" si="44"/>
        <v>406:6,7,8|481</v>
      </c>
      <c r="E482" s="4" t="s">
        <v>1359</v>
      </c>
      <c r="F482" s="4" t="s">
        <v>759</v>
      </c>
      <c r="H482" s="4" t="s">
        <v>759</v>
      </c>
      <c r="I482" s="4" t="str">
        <f t="shared" si="45"/>
        <v>406</v>
      </c>
      <c r="J482" s="4" t="s">
        <v>1215</v>
      </c>
    </row>
    <row r="483" spans="1:10">
      <c r="A483" s="8">
        <v>407</v>
      </c>
      <c r="B483" s="4" t="s">
        <v>591</v>
      </c>
      <c r="C483" s="4">
        <f t="shared" si="46"/>
        <v>482</v>
      </c>
      <c r="D483" s="4" t="str">
        <f t="shared" si="44"/>
        <v>407:0,1,2,3|482</v>
      </c>
      <c r="E483" s="4" t="s">
        <v>1359</v>
      </c>
      <c r="F483" s="4" t="s">
        <v>759</v>
      </c>
      <c r="H483" s="4" t="s">
        <v>759</v>
      </c>
      <c r="I483" s="4" t="str">
        <f t="shared" si="45"/>
        <v>407</v>
      </c>
      <c r="J483" s="4" t="s">
        <v>1218</v>
      </c>
    </row>
    <row r="484" spans="1:10">
      <c r="A484" s="8">
        <v>408</v>
      </c>
      <c r="B484" s="4">
        <v>0</v>
      </c>
      <c r="C484" s="4">
        <f t="shared" si="46"/>
        <v>483</v>
      </c>
      <c r="D484" s="4" t="str">
        <f t="shared" si="44"/>
        <v>408:0|483</v>
      </c>
      <c r="E484" s="4" t="s">
        <v>1359</v>
      </c>
      <c r="F484" s="4" t="s">
        <v>759</v>
      </c>
      <c r="H484" s="4" t="s">
        <v>759</v>
      </c>
      <c r="I484" s="4" t="str">
        <f t="shared" si="45"/>
        <v>408</v>
      </c>
      <c r="J484" s="4" t="s">
        <v>1221</v>
      </c>
    </row>
    <row r="485" spans="1:10">
      <c r="A485" s="8">
        <v>408</v>
      </c>
      <c r="B485" s="4">
        <v>2</v>
      </c>
      <c r="C485" s="4">
        <f t="shared" si="46"/>
        <v>484</v>
      </c>
      <c r="D485" s="4" t="str">
        <f t="shared" si="44"/>
        <v>408:2|484</v>
      </c>
      <c r="E485" s="4" t="s">
        <v>1359</v>
      </c>
      <c r="F485" s="4" t="s">
        <v>759</v>
      </c>
      <c r="H485" s="4" t="s">
        <v>759</v>
      </c>
      <c r="I485" s="4" t="str">
        <f t="shared" si="45"/>
        <v>408</v>
      </c>
      <c r="J485" s="4" t="s">
        <v>1221</v>
      </c>
    </row>
    <row r="486" spans="1:10">
      <c r="A486" s="8">
        <v>409</v>
      </c>
      <c r="B486" s="4" t="s">
        <v>756</v>
      </c>
      <c r="C486" s="4">
        <f t="shared" si="46"/>
        <v>485</v>
      </c>
      <c r="D486" s="4" t="str">
        <f t="shared" si="44"/>
        <v>409:0,1,2|485</v>
      </c>
      <c r="E486" s="4" t="s">
        <v>1360</v>
      </c>
      <c r="F486" s="4" t="s">
        <v>655</v>
      </c>
      <c r="H486" s="4" t="s">
        <v>655</v>
      </c>
      <c r="I486" s="4" t="str">
        <f t="shared" si="45"/>
        <v>409</v>
      </c>
      <c r="J486" s="4" t="s">
        <v>1224</v>
      </c>
    </row>
    <row r="487" spans="1:10">
      <c r="A487" s="8">
        <v>410</v>
      </c>
      <c r="B487" s="4" t="s">
        <v>1361</v>
      </c>
      <c r="C487" s="4">
        <f t="shared" si="46"/>
        <v>486</v>
      </c>
      <c r="D487" s="4" t="str">
        <f t="shared" si="44"/>
        <v>410:0,9|486</v>
      </c>
      <c r="E487" s="4" t="s">
        <v>1362</v>
      </c>
      <c r="F487" s="4" t="s">
        <v>655</v>
      </c>
      <c r="H487" s="4" t="s">
        <v>655</v>
      </c>
      <c r="I487" s="4" t="str">
        <f t="shared" si="45"/>
        <v>410</v>
      </c>
      <c r="J487" s="4" t="s">
        <v>1227</v>
      </c>
    </row>
    <row r="488" spans="1:10">
      <c r="A488" s="8">
        <v>411</v>
      </c>
      <c r="B488" s="4">
        <v>0</v>
      </c>
      <c r="C488" s="4">
        <f t="shared" si="46"/>
        <v>487</v>
      </c>
      <c r="D488" s="4" t="str">
        <f t="shared" si="44"/>
        <v>411:0|487</v>
      </c>
      <c r="F488" s="4" t="s">
        <v>655</v>
      </c>
      <c r="H488" s="4" t="s">
        <v>655</v>
      </c>
      <c r="I488" s="4" t="str">
        <f t="shared" si="45"/>
        <v>411</v>
      </c>
      <c r="J488" s="4" t="s">
        <v>1230</v>
      </c>
    </row>
    <row r="489" spans="1:10">
      <c r="A489" s="8">
        <v>411</v>
      </c>
      <c r="B489" s="4">
        <v>2</v>
      </c>
      <c r="C489" s="4">
        <f t="shared" si="46"/>
        <v>488</v>
      </c>
      <c r="D489" s="4" t="str">
        <f t="shared" si="44"/>
        <v>411:2|488</v>
      </c>
      <c r="F489" s="4" t="s">
        <v>655</v>
      </c>
      <c r="H489" s="4" t="s">
        <v>655</v>
      </c>
      <c r="I489" s="4" t="str">
        <f t="shared" si="45"/>
        <v>411</v>
      </c>
      <c r="J489" s="4" t="s">
        <v>1230</v>
      </c>
    </row>
    <row r="490" spans="1:10">
      <c r="A490" s="8">
        <v>412</v>
      </c>
      <c r="B490" s="4">
        <v>0</v>
      </c>
      <c r="C490" s="4">
        <f t="shared" si="46"/>
        <v>489</v>
      </c>
      <c r="D490" s="4" t="str">
        <f t="shared" si="44"/>
        <v>412:0|489</v>
      </c>
      <c r="F490" s="4" t="s">
        <v>655</v>
      </c>
      <c r="H490" s="4" t="s">
        <v>655</v>
      </c>
      <c r="I490" s="4" t="str">
        <f t="shared" si="45"/>
        <v>412</v>
      </c>
      <c r="J490" s="4" t="s">
        <v>1233</v>
      </c>
    </row>
    <row r="491" spans="1:10">
      <c r="A491" s="8">
        <v>413</v>
      </c>
      <c r="B491" s="4" t="s">
        <v>335</v>
      </c>
      <c r="C491" s="4">
        <f t="shared" si="46"/>
        <v>490</v>
      </c>
      <c r="D491" s="4" t="str">
        <f t="shared" si="44"/>
        <v>413:0,1|490</v>
      </c>
      <c r="E491" s="4" t="s">
        <v>1363</v>
      </c>
      <c r="F491" s="4" t="s">
        <v>1364</v>
      </c>
      <c r="H491" s="4" t="s">
        <v>1364</v>
      </c>
      <c r="I491" s="4" t="str">
        <f t="shared" si="45"/>
        <v>413</v>
      </c>
      <c r="J491" s="4" t="s">
        <v>1236</v>
      </c>
    </row>
    <row r="492" spans="1:10">
      <c r="A492" s="8">
        <v>413</v>
      </c>
      <c r="B492" s="4">
        <v>2</v>
      </c>
      <c r="C492" s="4">
        <f t="shared" si="46"/>
        <v>491</v>
      </c>
      <c r="D492" s="4" t="str">
        <f t="shared" si="44"/>
        <v>413:2|491</v>
      </c>
      <c r="E492" s="4" t="s">
        <v>1365</v>
      </c>
      <c r="F492" s="4" t="s">
        <v>1364</v>
      </c>
      <c r="H492" s="4" t="s">
        <v>1364</v>
      </c>
      <c r="I492" s="4" t="str">
        <f t="shared" si="45"/>
        <v>413</v>
      </c>
      <c r="J492" s="4" t="s">
        <v>1236</v>
      </c>
    </row>
    <row r="493" spans="1:10">
      <c r="A493" s="8">
        <v>413</v>
      </c>
      <c r="B493" s="4">
        <v>3</v>
      </c>
      <c r="C493" s="4">
        <f t="shared" si="46"/>
        <v>492</v>
      </c>
      <c r="D493" s="4" t="str">
        <f t="shared" si="44"/>
        <v>413:3|492</v>
      </c>
      <c r="E493" s="4" t="s">
        <v>1366</v>
      </c>
      <c r="F493" s="4" t="s">
        <v>1364</v>
      </c>
      <c r="H493" s="4" t="s">
        <v>1364</v>
      </c>
      <c r="I493" s="4" t="str">
        <f t="shared" si="45"/>
        <v>413</v>
      </c>
      <c r="J493" s="4" t="s">
        <v>1236</v>
      </c>
    </row>
    <row r="494" spans="1:10">
      <c r="A494" s="8"/>
    </row>
    <row r="495" spans="1:10">
      <c r="A495" s="8"/>
    </row>
    <row r="496" spans="1:10">
      <c r="A496" s="8" t="s">
        <v>1367</v>
      </c>
    </row>
    <row r="497" spans="1:7">
      <c r="A497" s="8" t="s">
        <v>297</v>
      </c>
      <c r="B497" s="4">
        <v>2</v>
      </c>
      <c r="C497" s="4">
        <v>493</v>
      </c>
      <c r="D497" s="4" t="str">
        <f t="shared" ref="D497:D500" si="47">A497&amp;":"&amp;B497&amp;"|"&amp;C497</f>
        <v>21:2|493</v>
      </c>
      <c r="E497" s="4" t="s">
        <v>1368</v>
      </c>
      <c r="F497" s="4" t="s">
        <v>344</v>
      </c>
      <c r="G497" s="4" t="s">
        <v>344</v>
      </c>
    </row>
    <row r="498" spans="1:7">
      <c r="A498" s="4">
        <v>50</v>
      </c>
      <c r="B498" s="4" t="s">
        <v>591</v>
      </c>
      <c r="C498" s="4">
        <v>494</v>
      </c>
      <c r="D498" s="4" t="str">
        <f t="shared" si="47"/>
        <v>50:0,1,2,3|494</v>
      </c>
      <c r="E498" s="4" t="s">
        <v>498</v>
      </c>
      <c r="F498" s="4" t="s">
        <v>344</v>
      </c>
      <c r="G498" s="4" t="s">
        <v>344</v>
      </c>
    </row>
    <row r="499" spans="1:7">
      <c r="A499" s="4">
        <v>225</v>
      </c>
      <c r="B499" s="4">
        <v>14</v>
      </c>
      <c r="C499" s="4">
        <f t="shared" ref="C499:C500" si="48">C498+1</f>
        <v>495</v>
      </c>
      <c r="D499" s="4" t="str">
        <f t="shared" si="47"/>
        <v>225:14|495</v>
      </c>
      <c r="E499" s="4" t="s">
        <v>1229</v>
      </c>
      <c r="F499" s="4" t="s">
        <v>115</v>
      </c>
    </row>
    <row r="500" spans="1:7">
      <c r="A500" s="4">
        <v>225</v>
      </c>
      <c r="B500" s="4">
        <v>17</v>
      </c>
      <c r="C500" s="4">
        <f t="shared" si="48"/>
        <v>496</v>
      </c>
      <c r="D500" s="4" t="str">
        <f t="shared" si="47"/>
        <v>225:17|496</v>
      </c>
      <c r="E500" s="4" t="s">
        <v>1369</v>
      </c>
      <c r="F500" s="4" t="s">
        <v>115</v>
      </c>
    </row>
    <row r="504" spans="1:7">
      <c r="A504" s="4">
        <v>117</v>
      </c>
      <c r="B504" s="4">
        <v>0</v>
      </c>
      <c r="E504" s="4" t="s">
        <v>64</v>
      </c>
      <c r="F504" s="4" t="s">
        <v>1370</v>
      </c>
    </row>
    <row r="505" spans="1:7">
      <c r="A505" s="4">
        <v>126</v>
      </c>
      <c r="E505" s="4" t="s">
        <v>1371</v>
      </c>
    </row>
    <row r="506" spans="1:7">
      <c r="A506" s="4">
        <v>145</v>
      </c>
      <c r="E506" s="4" t="s">
        <v>1372</v>
      </c>
    </row>
    <row r="507" spans="1:7">
      <c r="A507" s="4">
        <v>151</v>
      </c>
      <c r="E507" s="4" t="s">
        <v>1373</v>
      </c>
    </row>
    <row r="508" spans="1:7">
      <c r="A508" s="4">
        <v>173</v>
      </c>
      <c r="B508" s="4">
        <v>0</v>
      </c>
      <c r="E508" s="4" t="s">
        <v>1374</v>
      </c>
      <c r="F508" s="4" t="s">
        <v>1375</v>
      </c>
    </row>
    <row r="509" spans="1:7">
      <c r="A509" s="4">
        <v>205</v>
      </c>
      <c r="B509" s="4">
        <v>0</v>
      </c>
      <c r="E509" s="4" t="s">
        <v>1376</v>
      </c>
      <c r="F509" s="4" t="s">
        <v>1377</v>
      </c>
    </row>
    <row r="511" spans="1:7">
      <c r="C511" s="4" t="s">
        <v>1378</v>
      </c>
    </row>
    <row r="513" spans="1:7">
      <c r="A513" s="8" t="s">
        <v>1379</v>
      </c>
    </row>
    <row r="514" spans="1:7">
      <c r="A514" s="8" t="s">
        <v>267</v>
      </c>
      <c r="B514" s="4" t="s">
        <v>335</v>
      </c>
      <c r="C514" s="4">
        <v>493</v>
      </c>
      <c r="D514" s="4" t="str">
        <f t="shared" ref="D514:D544" si="49">A514&amp;":"&amp;B514&amp;"|"&amp;C514</f>
        <v>14:0,1|493</v>
      </c>
      <c r="E514" s="4" t="s">
        <v>1380</v>
      </c>
      <c r="F514" s="4" t="s">
        <v>31</v>
      </c>
    </row>
    <row r="515" spans="1:7">
      <c r="A515" s="8" t="s">
        <v>273</v>
      </c>
      <c r="B515" s="4">
        <v>0</v>
      </c>
      <c r="C515" s="4">
        <v>494</v>
      </c>
      <c r="D515" s="4" t="str">
        <f t="shared" si="49"/>
        <v>15:0|494</v>
      </c>
      <c r="E515" s="4" t="s">
        <v>1381</v>
      </c>
      <c r="F515" s="4" t="s">
        <v>1382</v>
      </c>
      <c r="G515" s="4" t="s">
        <v>1383</v>
      </c>
    </row>
    <row r="516" spans="1:7">
      <c r="A516" s="8" t="s">
        <v>286</v>
      </c>
      <c r="B516" s="4" t="s">
        <v>335</v>
      </c>
      <c r="C516" s="4">
        <v>495</v>
      </c>
      <c r="D516" s="4" t="str">
        <f t="shared" si="49"/>
        <v>16:0,1|495</v>
      </c>
      <c r="E516" s="4" t="s">
        <v>1384</v>
      </c>
      <c r="F516" s="4" t="s">
        <v>31</v>
      </c>
    </row>
    <row r="517" spans="1:7">
      <c r="A517" s="8" t="s">
        <v>1385</v>
      </c>
      <c r="B517" s="4" t="s">
        <v>335</v>
      </c>
      <c r="C517" s="4">
        <v>496</v>
      </c>
      <c r="D517" s="4" t="str">
        <f t="shared" si="49"/>
        <v>22:0,1|496</v>
      </c>
      <c r="E517" s="4" t="s">
        <v>1386</v>
      </c>
      <c r="F517" s="4" t="s">
        <v>344</v>
      </c>
    </row>
    <row r="518" spans="1:7">
      <c r="A518" s="8" t="s">
        <v>265</v>
      </c>
      <c r="B518" s="4">
        <v>0</v>
      </c>
      <c r="C518" s="4">
        <v>497</v>
      </c>
      <c r="D518" s="4" t="str">
        <f t="shared" si="49"/>
        <v>23:0|497</v>
      </c>
      <c r="E518" s="4" t="s">
        <v>1387</v>
      </c>
      <c r="F518" s="4" t="s">
        <v>344</v>
      </c>
    </row>
    <row r="519" spans="1:7">
      <c r="A519" s="4">
        <v>34</v>
      </c>
      <c r="B519" s="4" t="s">
        <v>335</v>
      </c>
      <c r="C519" s="4">
        <v>498</v>
      </c>
      <c r="D519" s="4" t="str">
        <f t="shared" si="49"/>
        <v>34:0,1|498</v>
      </c>
      <c r="E519" s="4" t="s">
        <v>1386</v>
      </c>
      <c r="F519" s="4" t="s">
        <v>349</v>
      </c>
    </row>
    <row r="520" spans="1:7">
      <c r="A520" s="4">
        <v>35</v>
      </c>
      <c r="B520" s="4">
        <v>0</v>
      </c>
      <c r="C520" s="4">
        <v>499</v>
      </c>
      <c r="D520" s="4" t="str">
        <f t="shared" si="49"/>
        <v>35:0|499</v>
      </c>
      <c r="E520" s="4" t="s">
        <v>1387</v>
      </c>
      <c r="F520" s="4" t="s">
        <v>349</v>
      </c>
    </row>
    <row r="521" spans="1:7">
      <c r="A521" s="4">
        <v>58</v>
      </c>
      <c r="B521" s="4">
        <v>0</v>
      </c>
      <c r="C521" s="4">
        <v>500</v>
      </c>
      <c r="D521" s="4" t="str">
        <f t="shared" si="49"/>
        <v>58:0|500</v>
      </c>
      <c r="E521" s="4" t="s">
        <v>1388</v>
      </c>
      <c r="F521" s="4" t="s">
        <v>39</v>
      </c>
    </row>
    <row r="522" spans="1:7">
      <c r="A522" s="4">
        <v>71</v>
      </c>
      <c r="B522" s="4" t="s">
        <v>335</v>
      </c>
      <c r="C522" s="4">
        <v>501</v>
      </c>
      <c r="D522" s="4" t="str">
        <f t="shared" si="49"/>
        <v>71:0,1|501</v>
      </c>
      <c r="E522" s="4" t="s">
        <v>1389</v>
      </c>
      <c r="F522" s="4" t="s">
        <v>1390</v>
      </c>
    </row>
    <row r="523" spans="1:7">
      <c r="A523" s="4">
        <v>69</v>
      </c>
      <c r="B523" s="4" t="s">
        <v>335</v>
      </c>
      <c r="C523" s="4">
        <v>502</v>
      </c>
      <c r="D523" s="4" t="str">
        <f t="shared" si="49"/>
        <v>69:0,1|502</v>
      </c>
      <c r="E523" s="4" t="s">
        <v>1391</v>
      </c>
      <c r="F523" s="4" t="s">
        <v>401</v>
      </c>
    </row>
    <row r="524" spans="1:7">
      <c r="A524" s="4">
        <v>69</v>
      </c>
      <c r="B524" s="4" t="s">
        <v>685</v>
      </c>
      <c r="C524" s="4">
        <v>503</v>
      </c>
      <c r="D524" s="4" t="str">
        <f t="shared" si="49"/>
        <v>69:2,3,4|503</v>
      </c>
      <c r="E524" s="4" t="s">
        <v>1392</v>
      </c>
      <c r="F524" s="4" t="s">
        <v>401</v>
      </c>
    </row>
    <row r="525" spans="1:7">
      <c r="A525" s="4">
        <v>69</v>
      </c>
      <c r="B525" s="4" t="s">
        <v>690</v>
      </c>
      <c r="C525" s="4">
        <v>504</v>
      </c>
      <c r="D525" s="4" t="str">
        <f t="shared" si="49"/>
        <v>69:5,6|504</v>
      </c>
      <c r="E525" s="4" t="s">
        <v>1393</v>
      </c>
      <c r="F525" s="4" t="s">
        <v>401</v>
      </c>
    </row>
    <row r="526" spans="1:7">
      <c r="A526" s="4">
        <v>91</v>
      </c>
      <c r="B526" s="4">
        <v>0</v>
      </c>
      <c r="C526" s="4">
        <f>C525+1</f>
        <v>505</v>
      </c>
      <c r="D526" s="4" t="str">
        <f t="shared" si="49"/>
        <v>91:0|505</v>
      </c>
      <c r="E526" s="4" t="s">
        <v>1394</v>
      </c>
      <c r="F526" s="4" t="s">
        <v>412</v>
      </c>
    </row>
    <row r="527" spans="1:7">
      <c r="A527" s="4">
        <v>75</v>
      </c>
      <c r="B527" s="4">
        <v>3</v>
      </c>
      <c r="C527" s="4">
        <f>C526+1</f>
        <v>506</v>
      </c>
      <c r="D527" s="4" t="str">
        <f t="shared" si="49"/>
        <v>75:3|506</v>
      </c>
      <c r="E527" s="4" t="s">
        <v>729</v>
      </c>
      <c r="F527" s="4" t="s">
        <v>417</v>
      </c>
      <c r="G527" s="4" t="s">
        <v>1395</v>
      </c>
    </row>
    <row r="528" spans="1:7">
      <c r="A528" s="4">
        <v>80</v>
      </c>
      <c r="B528" s="4">
        <v>0</v>
      </c>
      <c r="C528" s="4">
        <f t="shared" ref="C528:C544" si="50">C527+1</f>
        <v>507</v>
      </c>
      <c r="D528" s="4" t="str">
        <f t="shared" si="49"/>
        <v>80:0|507</v>
      </c>
      <c r="E528" s="4" t="s">
        <v>1396</v>
      </c>
    </row>
    <row r="529" spans="1:7">
      <c r="A529" s="4">
        <v>93</v>
      </c>
      <c r="B529" s="4">
        <v>1</v>
      </c>
      <c r="C529" s="4">
        <f t="shared" si="50"/>
        <v>508</v>
      </c>
      <c r="D529" s="4" t="str">
        <f t="shared" si="49"/>
        <v>93:1|508</v>
      </c>
      <c r="E529" s="4" t="s">
        <v>1397</v>
      </c>
      <c r="G529" s="4" t="s">
        <v>1398</v>
      </c>
    </row>
    <row r="530" spans="1:7">
      <c r="A530" s="4">
        <v>101</v>
      </c>
      <c r="B530" s="4">
        <v>0</v>
      </c>
      <c r="C530" s="4">
        <f t="shared" si="50"/>
        <v>509</v>
      </c>
      <c r="D530" s="4" t="str">
        <f t="shared" si="49"/>
        <v>101:0|509</v>
      </c>
      <c r="E530" s="4" t="s">
        <v>1399</v>
      </c>
      <c r="F530" s="4" t="s">
        <v>437</v>
      </c>
      <c r="G530" s="4" t="s">
        <v>1400</v>
      </c>
    </row>
    <row r="531" spans="1:7">
      <c r="A531" s="4">
        <v>108</v>
      </c>
      <c r="B531" s="4">
        <v>0</v>
      </c>
      <c r="C531" s="4">
        <f t="shared" si="50"/>
        <v>510</v>
      </c>
      <c r="D531" s="4" t="str">
        <f t="shared" si="49"/>
        <v>108:0|510</v>
      </c>
      <c r="E531" s="4" t="s">
        <v>1401</v>
      </c>
      <c r="F531" s="4" t="s">
        <v>448</v>
      </c>
      <c r="G531" s="4" t="s">
        <v>1400</v>
      </c>
    </row>
    <row r="532" spans="1:7">
      <c r="A532" s="4">
        <v>113</v>
      </c>
      <c r="B532" s="4">
        <v>0</v>
      </c>
      <c r="C532" s="4">
        <f t="shared" si="50"/>
        <v>511</v>
      </c>
      <c r="D532" s="4" t="str">
        <f t="shared" si="49"/>
        <v>113:0|511</v>
      </c>
      <c r="E532" s="4" t="s">
        <v>1402</v>
      </c>
      <c r="F532" s="4" t="s">
        <v>448</v>
      </c>
    </row>
    <row r="533" spans="1:7">
      <c r="A533" s="4">
        <v>127</v>
      </c>
      <c r="B533" s="4">
        <v>1</v>
      </c>
      <c r="C533" s="4">
        <f t="shared" si="50"/>
        <v>512</v>
      </c>
      <c r="D533" s="4" t="str">
        <f t="shared" si="49"/>
        <v>127:1|512</v>
      </c>
      <c r="E533" s="4" t="s">
        <v>474</v>
      </c>
      <c r="F533" s="4" t="s">
        <v>474</v>
      </c>
      <c r="G533" s="4" t="s">
        <v>1403</v>
      </c>
    </row>
    <row r="534" spans="1:7">
      <c r="A534" s="4">
        <v>156</v>
      </c>
      <c r="B534" s="4">
        <v>0</v>
      </c>
      <c r="C534" s="4">
        <f t="shared" si="50"/>
        <v>513</v>
      </c>
      <c r="D534" s="4" t="str">
        <f t="shared" si="49"/>
        <v>156:0|513</v>
      </c>
      <c r="E534" s="4" t="s">
        <v>1404</v>
      </c>
      <c r="F534" s="4" t="s">
        <v>513</v>
      </c>
      <c r="G534" s="4" t="s">
        <v>1405</v>
      </c>
    </row>
    <row r="535" spans="1:7">
      <c r="A535" s="4">
        <v>166</v>
      </c>
      <c r="B535" s="4">
        <v>1</v>
      </c>
      <c r="C535" s="4">
        <f t="shared" si="50"/>
        <v>514</v>
      </c>
      <c r="D535" s="4" t="str">
        <f t="shared" si="49"/>
        <v>166:1|514</v>
      </c>
      <c r="E535" s="4" t="s">
        <v>1406</v>
      </c>
      <c r="F535" s="4" t="s">
        <v>513</v>
      </c>
      <c r="G535" s="4" t="s">
        <v>1407</v>
      </c>
    </row>
    <row r="536" spans="1:7">
      <c r="A536" s="4">
        <v>168</v>
      </c>
      <c r="B536" s="4">
        <v>0</v>
      </c>
      <c r="C536" s="4">
        <f t="shared" si="50"/>
        <v>515</v>
      </c>
      <c r="D536" s="4" t="str">
        <f t="shared" si="49"/>
        <v>168:0|515</v>
      </c>
      <c r="E536" s="4" t="s">
        <v>1408</v>
      </c>
      <c r="F536" s="4" t="s">
        <v>530</v>
      </c>
    </row>
    <row r="537" spans="1:7">
      <c r="A537" s="4">
        <v>181</v>
      </c>
      <c r="B537" s="4">
        <v>0</v>
      </c>
      <c r="C537" s="4">
        <f t="shared" si="50"/>
        <v>516</v>
      </c>
      <c r="D537" s="4" t="str">
        <f t="shared" si="49"/>
        <v>181:0|516</v>
      </c>
      <c r="E537" s="4" t="s">
        <v>1409</v>
      </c>
      <c r="F537" s="4" t="s">
        <v>546</v>
      </c>
      <c r="G537" s="4" t="s">
        <v>1410</v>
      </c>
    </row>
    <row r="538" spans="1:7">
      <c r="A538" s="4">
        <v>187</v>
      </c>
      <c r="B538" s="4">
        <v>0</v>
      </c>
      <c r="C538" s="4">
        <f t="shared" si="50"/>
        <v>517</v>
      </c>
      <c r="D538" s="4" t="str">
        <f t="shared" si="49"/>
        <v>187:0|517</v>
      </c>
      <c r="E538" s="4" t="s">
        <v>1411</v>
      </c>
      <c r="F538" s="4" t="s">
        <v>534</v>
      </c>
      <c r="G538" s="4" t="s">
        <v>1412</v>
      </c>
    </row>
    <row r="539" spans="1:7">
      <c r="A539" s="4">
        <v>225</v>
      </c>
      <c r="B539" s="4">
        <v>14</v>
      </c>
      <c r="C539" s="4">
        <f t="shared" si="50"/>
        <v>518</v>
      </c>
      <c r="D539" s="4" t="str">
        <f t="shared" si="49"/>
        <v>225:14|518</v>
      </c>
      <c r="E539" s="4" t="s">
        <v>1229</v>
      </c>
      <c r="F539" s="4" t="s">
        <v>115</v>
      </c>
      <c r="G539" s="4" t="s">
        <v>1413</v>
      </c>
    </row>
    <row r="540" spans="1:7">
      <c r="A540" s="4">
        <v>225</v>
      </c>
      <c r="B540" s="4">
        <v>17</v>
      </c>
      <c r="C540" s="4">
        <f t="shared" si="50"/>
        <v>519</v>
      </c>
      <c r="D540" s="4" t="str">
        <f t="shared" si="49"/>
        <v>225:17|519</v>
      </c>
      <c r="E540" s="4" t="s">
        <v>1369</v>
      </c>
      <c r="F540" s="4" t="s">
        <v>115</v>
      </c>
      <c r="G540" s="4" t="s">
        <v>1413</v>
      </c>
    </row>
    <row r="541" spans="1:7">
      <c r="A541" s="4">
        <v>226</v>
      </c>
      <c r="B541" s="4">
        <v>0</v>
      </c>
      <c r="C541" s="4">
        <f t="shared" si="50"/>
        <v>520</v>
      </c>
      <c r="D541" s="4" t="str">
        <f t="shared" si="49"/>
        <v>226:0|520</v>
      </c>
      <c r="E541" s="4" t="s">
        <v>1414</v>
      </c>
      <c r="F541" s="4" t="s">
        <v>115</v>
      </c>
      <c r="G541" s="4" t="s">
        <v>1415</v>
      </c>
    </row>
    <row r="542" spans="1:7">
      <c r="A542" s="4">
        <v>240</v>
      </c>
      <c r="B542" s="4">
        <v>0</v>
      </c>
      <c r="C542" s="4">
        <f t="shared" si="50"/>
        <v>521</v>
      </c>
      <c r="D542" s="4" t="str">
        <f t="shared" si="49"/>
        <v>240:0|521</v>
      </c>
      <c r="E542" s="4" t="s">
        <v>1416</v>
      </c>
      <c r="F542" s="4" t="s">
        <v>621</v>
      </c>
      <c r="G542" s="4" t="s">
        <v>1417</v>
      </c>
    </row>
    <row r="543" spans="1:7">
      <c r="A543" s="4">
        <v>398</v>
      </c>
      <c r="B543" s="4">
        <v>0</v>
      </c>
      <c r="C543" s="4">
        <f t="shared" si="50"/>
        <v>522</v>
      </c>
      <c r="D543" s="4" t="str">
        <f t="shared" si="49"/>
        <v>398:0|522</v>
      </c>
      <c r="E543" s="4" t="s">
        <v>1418</v>
      </c>
      <c r="F543" s="4" t="s">
        <v>754</v>
      </c>
      <c r="G543" s="4" t="s">
        <v>1419</v>
      </c>
    </row>
    <row r="544" spans="1:7">
      <c r="A544" s="4">
        <v>399</v>
      </c>
      <c r="B544" s="4">
        <v>0</v>
      </c>
      <c r="C544" s="4">
        <f t="shared" si="50"/>
        <v>523</v>
      </c>
      <c r="D544" s="4" t="str">
        <f t="shared" si="49"/>
        <v>399:0|523</v>
      </c>
      <c r="E544" s="4" t="s">
        <v>1420</v>
      </c>
      <c r="F544" s="4" t="s">
        <v>1420</v>
      </c>
      <c r="G544" s="4" t="s">
        <v>1421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4"/>
  <dimension ref="A1:C48"/>
  <sheetViews>
    <sheetView workbookViewId="0"/>
  </sheetViews>
  <sheetFormatPr defaultRowHeight="15"/>
  <cols>
    <col min="1" max="1" width="34.5703125" bestFit="1" customWidth="1"/>
    <col min="2" max="2" width="25.5703125" customWidth="1"/>
  </cols>
  <sheetData>
    <row r="1" spans="1:3" s="19" customFormat="1">
      <c r="A1" s="24">
        <v>44935.363080787036</v>
      </c>
    </row>
    <row r="2" spans="1:3" s="19" customFormat="1">
      <c r="A2" s="19" t="s">
        <v>12245</v>
      </c>
    </row>
    <row r="3" spans="1:3" s="19" customFormat="1"/>
    <row r="4" spans="1:3" s="19" customFormat="1"/>
    <row r="5" spans="1:3" s="19" customFormat="1">
      <c r="A5" s="24">
        <v>44880.842215393517</v>
      </c>
    </row>
    <row r="6" spans="1:3" s="19" customFormat="1">
      <c r="A6" s="19" t="s">
        <v>9559</v>
      </c>
    </row>
    <row r="7" spans="1:3" s="19" customFormat="1">
      <c r="A7" s="19" t="s">
        <v>9560</v>
      </c>
    </row>
    <row r="8" spans="1:3" s="19" customFormat="1"/>
    <row r="9" spans="1:3" s="19" customFormat="1">
      <c r="A9" s="16">
        <v>44874</v>
      </c>
    </row>
    <row r="10" spans="1:3" s="19" customFormat="1">
      <c r="A10" s="19" t="s">
        <v>7711</v>
      </c>
    </row>
    <row r="11" spans="1:3" s="19" customFormat="1">
      <c r="A11" s="19" t="s">
        <v>7712</v>
      </c>
    </row>
    <row r="12" spans="1:3" s="19" customFormat="1">
      <c r="A12" s="19" t="s">
        <v>7713</v>
      </c>
    </row>
    <row r="13" spans="1:3" s="19" customFormat="1">
      <c r="A13" s="19" t="s">
        <v>7714</v>
      </c>
    </row>
    <row r="14" spans="1:3" s="19" customFormat="1"/>
    <row r="15" spans="1:3">
      <c r="A15" s="1" t="s">
        <v>303</v>
      </c>
      <c r="B15" s="4"/>
      <c r="C15" s="4"/>
    </row>
    <row r="16" spans="1:3" ht="45">
      <c r="A16" s="5" t="s">
        <v>304</v>
      </c>
      <c r="B16" s="5"/>
      <c r="C16" s="1" t="s">
        <v>305</v>
      </c>
    </row>
    <row r="17" spans="1:3" ht="60">
      <c r="A17" s="5" t="s">
        <v>306</v>
      </c>
      <c r="B17" s="5" t="s">
        <v>309</v>
      </c>
      <c r="C17" s="4"/>
    </row>
    <row r="18" spans="1:3" ht="30">
      <c r="A18" s="5" t="s">
        <v>307</v>
      </c>
      <c r="B18" s="5"/>
      <c r="C18" s="1" t="s">
        <v>305</v>
      </c>
    </row>
    <row r="19" spans="1:3">
      <c r="A19" s="5"/>
      <c r="B19" s="5"/>
      <c r="C19" s="4"/>
    </row>
    <row r="20" spans="1:3" ht="30">
      <c r="A20" s="5" t="s">
        <v>7710</v>
      </c>
      <c r="B20" s="5"/>
      <c r="C20" s="4"/>
    </row>
    <row r="21" spans="1:3">
      <c r="A21" s="5"/>
      <c r="B21" s="5"/>
      <c r="C21" s="4"/>
    </row>
    <row r="22" spans="1:3" ht="45">
      <c r="A22" s="6" t="s">
        <v>308</v>
      </c>
      <c r="B22" s="5"/>
      <c r="C22" s="4"/>
    </row>
    <row r="23" spans="1:3">
      <c r="A23" s="6"/>
      <c r="B23" s="5"/>
      <c r="C23" s="4"/>
    </row>
    <row r="24" spans="1:3">
      <c r="A24" s="7" t="s">
        <v>2880</v>
      </c>
    </row>
    <row r="25" spans="1:3">
      <c r="A25" s="8"/>
    </row>
    <row r="26" spans="1:3">
      <c r="A26" s="16">
        <v>44434</v>
      </c>
    </row>
    <row r="27" spans="1:3">
      <c r="A27" s="4" t="s">
        <v>2990</v>
      </c>
    </row>
    <row r="28" spans="1:3">
      <c r="A28" t="s">
        <v>2991</v>
      </c>
    </row>
    <row r="29" spans="1:3">
      <c r="A29" t="s">
        <v>2992</v>
      </c>
    </row>
    <row r="30" spans="1:3">
      <c r="A30" s="15" t="s">
        <v>2993</v>
      </c>
    </row>
    <row r="31" spans="1:3">
      <c r="A31" t="s">
        <v>2994</v>
      </c>
    </row>
    <row r="33" spans="1:1">
      <c r="A33" t="s">
        <v>2995</v>
      </c>
    </row>
    <row r="34" spans="1:1">
      <c r="A34" t="s">
        <v>2996</v>
      </c>
    </row>
    <row r="35" spans="1:1">
      <c r="A35" s="15" t="s">
        <v>2997</v>
      </c>
    </row>
    <row r="37" spans="1:1">
      <c r="A37" t="s">
        <v>2998</v>
      </c>
    </row>
    <row r="38" spans="1:1">
      <c r="A38" t="s">
        <v>2999</v>
      </c>
    </row>
    <row r="39" spans="1:1">
      <c r="A39" t="s">
        <v>3000</v>
      </c>
    </row>
    <row r="40" spans="1:1">
      <c r="A40" t="s">
        <v>3001</v>
      </c>
    </row>
    <row r="41" spans="1:1">
      <c r="A41" t="s">
        <v>3002</v>
      </c>
    </row>
    <row r="42" spans="1:1">
      <c r="A42" t="s">
        <v>3003</v>
      </c>
    </row>
    <row r="43" spans="1:1">
      <c r="A43" t="s">
        <v>3004</v>
      </c>
    </row>
    <row r="44" spans="1:1">
      <c r="A44" t="s">
        <v>3005</v>
      </c>
    </row>
    <row r="45" spans="1:1">
      <c r="A45" t="s">
        <v>3006</v>
      </c>
    </row>
    <row r="46" spans="1:1">
      <c r="A46" t="s">
        <v>3007</v>
      </c>
    </row>
    <row r="47" spans="1:1">
      <c r="A47" t="s">
        <v>3008</v>
      </c>
    </row>
    <row r="48" spans="1:1">
      <c r="A48" t="s">
        <v>3009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8"/>
  <dimension ref="A1:I3824"/>
  <sheetViews>
    <sheetView topLeftCell="A2253" workbookViewId="0">
      <selection activeCell="I2254" sqref="I2254"/>
    </sheetView>
  </sheetViews>
  <sheetFormatPr defaultRowHeight="15"/>
  <cols>
    <col min="1" max="1" width="69.85546875" bestFit="1" customWidth="1"/>
    <col min="2" max="3" width="9.140625" style="19"/>
  </cols>
  <sheetData>
    <row r="1" spans="1:2">
      <c r="A1" t="s">
        <v>8065</v>
      </c>
      <c r="B1" s="19" t="s">
        <v>12240</v>
      </c>
    </row>
    <row r="2" spans="1:2">
      <c r="A2" t="s">
        <v>8066</v>
      </c>
    </row>
    <row r="3" spans="1:2">
      <c r="A3" t="s">
        <v>8067</v>
      </c>
    </row>
    <row r="4" spans="1:2">
      <c r="A4" t="s">
        <v>8068</v>
      </c>
    </row>
    <row r="5" spans="1:2">
      <c r="A5" t="s">
        <v>8069</v>
      </c>
    </row>
    <row r="6" spans="1:2">
      <c r="A6" t="s">
        <v>8070</v>
      </c>
    </row>
    <row r="7" spans="1:2">
      <c r="A7" t="s">
        <v>8071</v>
      </c>
    </row>
    <row r="8" spans="1:2">
      <c r="A8" t="s">
        <v>8072</v>
      </c>
    </row>
    <row r="9" spans="1:2">
      <c r="A9" t="s">
        <v>8073</v>
      </c>
    </row>
    <row r="10" spans="1:2">
      <c r="A10" t="s">
        <v>8074</v>
      </c>
    </row>
    <row r="11" spans="1:2">
      <c r="A11" t="s">
        <v>8075</v>
      </c>
    </row>
    <row r="12" spans="1:2">
      <c r="A12" t="s">
        <v>8076</v>
      </c>
    </row>
    <row r="13" spans="1:2">
      <c r="A13" t="s">
        <v>8077</v>
      </c>
    </row>
    <row r="14" spans="1:2">
      <c r="A14" t="s">
        <v>8078</v>
      </c>
    </row>
    <row r="15" spans="1:2">
      <c r="A15" t="s">
        <v>8079</v>
      </c>
    </row>
    <row r="16" spans="1:2">
      <c r="A16" t="s">
        <v>8080</v>
      </c>
    </row>
    <row r="17" spans="1:1">
      <c r="A17" t="s">
        <v>8081</v>
      </c>
    </row>
    <row r="18" spans="1:1">
      <c r="A18" t="s">
        <v>8082</v>
      </c>
    </row>
    <row r="19" spans="1:1">
      <c r="A19" t="s">
        <v>8083</v>
      </c>
    </row>
    <row r="20" spans="1:1">
      <c r="A20" t="s">
        <v>8084</v>
      </c>
    </row>
    <row r="21" spans="1:1">
      <c r="A21" t="s">
        <v>8085</v>
      </c>
    </row>
    <row r="22" spans="1:1">
      <c r="A22" t="s">
        <v>8086</v>
      </c>
    </row>
    <row r="23" spans="1:1">
      <c r="A23" t="s">
        <v>8087</v>
      </c>
    </row>
    <row r="24" spans="1:1">
      <c r="A24" t="s">
        <v>8088</v>
      </c>
    </row>
    <row r="25" spans="1:1">
      <c r="A25" t="s">
        <v>8089</v>
      </c>
    </row>
    <row r="26" spans="1:1">
      <c r="A26" t="s">
        <v>8090</v>
      </c>
    </row>
    <row r="27" spans="1:1">
      <c r="A27" t="s">
        <v>8091</v>
      </c>
    </row>
    <row r="28" spans="1:1">
      <c r="A28" t="s">
        <v>8092</v>
      </c>
    </row>
    <row r="29" spans="1:1">
      <c r="A29" t="s">
        <v>8093</v>
      </c>
    </row>
    <row r="30" spans="1:1">
      <c r="A30" t="s">
        <v>8094</v>
      </c>
    </row>
    <row r="31" spans="1:1">
      <c r="A31" t="s">
        <v>8095</v>
      </c>
    </row>
    <row r="32" spans="1:1">
      <c r="A32" t="s">
        <v>8096</v>
      </c>
    </row>
    <row r="33" spans="1:1">
      <c r="A33" t="s">
        <v>8097</v>
      </c>
    </row>
    <row r="34" spans="1:1">
      <c r="A34" t="s">
        <v>8098</v>
      </c>
    </row>
    <row r="35" spans="1:1">
      <c r="A35" t="s">
        <v>8099</v>
      </c>
    </row>
    <row r="36" spans="1:1">
      <c r="A36" t="s">
        <v>8100</v>
      </c>
    </row>
    <row r="37" spans="1:1">
      <c r="A37" t="s">
        <v>8101</v>
      </c>
    </row>
    <row r="38" spans="1:1">
      <c r="A38" t="s">
        <v>8102</v>
      </c>
    </row>
    <row r="39" spans="1:1">
      <c r="A39" t="s">
        <v>8103</v>
      </c>
    </row>
    <row r="40" spans="1:1">
      <c r="A40" t="s">
        <v>8104</v>
      </c>
    </row>
    <row r="41" spans="1:1">
      <c r="A41" t="s">
        <v>8105</v>
      </c>
    </row>
    <row r="42" spans="1:1">
      <c r="A42" t="s">
        <v>8106</v>
      </c>
    </row>
    <row r="43" spans="1:1">
      <c r="A43" t="s">
        <v>8107</v>
      </c>
    </row>
    <row r="44" spans="1:1">
      <c r="A44" t="s">
        <v>8108</v>
      </c>
    </row>
    <row r="45" spans="1:1">
      <c r="A45" t="s">
        <v>8109</v>
      </c>
    </row>
    <row r="46" spans="1:1">
      <c r="A46" t="s">
        <v>8110</v>
      </c>
    </row>
    <row r="47" spans="1:1">
      <c r="A47" t="s">
        <v>8111</v>
      </c>
    </row>
    <row r="48" spans="1:1">
      <c r="A48" t="s">
        <v>8112</v>
      </c>
    </row>
    <row r="49" spans="1:1">
      <c r="A49" t="s">
        <v>8113</v>
      </c>
    </row>
    <row r="50" spans="1:1">
      <c r="A50" t="s">
        <v>8114</v>
      </c>
    </row>
    <row r="51" spans="1:1">
      <c r="A51" t="s">
        <v>8115</v>
      </c>
    </row>
    <row r="52" spans="1:1">
      <c r="A52" t="s">
        <v>8116</v>
      </c>
    </row>
    <row r="53" spans="1:1">
      <c r="A53" t="s">
        <v>8117</v>
      </c>
    </row>
    <row r="54" spans="1:1">
      <c r="A54" t="s">
        <v>8118</v>
      </c>
    </row>
    <row r="55" spans="1:1">
      <c r="A55" t="s">
        <v>8119</v>
      </c>
    </row>
    <row r="56" spans="1:1">
      <c r="A56" t="s">
        <v>8120</v>
      </c>
    </row>
    <row r="57" spans="1:1">
      <c r="A57" t="s">
        <v>8121</v>
      </c>
    </row>
    <row r="58" spans="1:1">
      <c r="A58" t="s">
        <v>8122</v>
      </c>
    </row>
    <row r="59" spans="1:1">
      <c r="A59" t="s">
        <v>8123</v>
      </c>
    </row>
    <row r="60" spans="1:1">
      <c r="A60" t="s">
        <v>8124</v>
      </c>
    </row>
    <row r="61" spans="1:1">
      <c r="A61" t="s">
        <v>8125</v>
      </c>
    </row>
    <row r="62" spans="1:1">
      <c r="A62" t="s">
        <v>8126</v>
      </c>
    </row>
    <row r="63" spans="1:1">
      <c r="A63" t="s">
        <v>8127</v>
      </c>
    </row>
    <row r="64" spans="1:1">
      <c r="A64" t="s">
        <v>8128</v>
      </c>
    </row>
    <row r="65" spans="1:1">
      <c r="A65" t="s">
        <v>8129</v>
      </c>
    </row>
    <row r="66" spans="1:1">
      <c r="A66" t="s">
        <v>8130</v>
      </c>
    </row>
    <row r="67" spans="1:1">
      <c r="A67" t="s">
        <v>8131</v>
      </c>
    </row>
    <row r="68" spans="1:1">
      <c r="A68" t="s">
        <v>8132</v>
      </c>
    </row>
    <row r="69" spans="1:1">
      <c r="A69" t="s">
        <v>8133</v>
      </c>
    </row>
    <row r="70" spans="1:1">
      <c r="A70" t="s">
        <v>8134</v>
      </c>
    </row>
    <row r="71" spans="1:1">
      <c r="A71" t="s">
        <v>8135</v>
      </c>
    </row>
    <row r="72" spans="1:1">
      <c r="A72" t="s">
        <v>8136</v>
      </c>
    </row>
    <row r="73" spans="1:1">
      <c r="A73" t="s">
        <v>8137</v>
      </c>
    </row>
    <row r="74" spans="1:1">
      <c r="A74" t="s">
        <v>8138</v>
      </c>
    </row>
    <row r="75" spans="1:1">
      <c r="A75" t="s">
        <v>8139</v>
      </c>
    </row>
    <row r="76" spans="1:1">
      <c r="A76" t="s">
        <v>8140</v>
      </c>
    </row>
    <row r="77" spans="1:1">
      <c r="A77" t="s">
        <v>8141</v>
      </c>
    </row>
    <row r="78" spans="1:1">
      <c r="A78" t="s">
        <v>8142</v>
      </c>
    </row>
    <row r="79" spans="1:1">
      <c r="A79" t="s">
        <v>8143</v>
      </c>
    </row>
    <row r="80" spans="1:1">
      <c r="A80" t="s">
        <v>8144</v>
      </c>
    </row>
    <row r="81" spans="1:1">
      <c r="A81" t="s">
        <v>8145</v>
      </c>
    </row>
    <row r="82" spans="1:1">
      <c r="A82" t="s">
        <v>8146</v>
      </c>
    </row>
    <row r="83" spans="1:1">
      <c r="A83" t="s">
        <v>8147</v>
      </c>
    </row>
    <row r="84" spans="1:1">
      <c r="A84" t="s">
        <v>8148</v>
      </c>
    </row>
    <row r="85" spans="1:1">
      <c r="A85" t="s">
        <v>8149</v>
      </c>
    </row>
    <row r="86" spans="1:1">
      <c r="A86" t="s">
        <v>8150</v>
      </c>
    </row>
    <row r="87" spans="1:1">
      <c r="A87" t="s">
        <v>8151</v>
      </c>
    </row>
    <row r="88" spans="1:1">
      <c r="A88" t="s">
        <v>8152</v>
      </c>
    </row>
    <row r="89" spans="1:1">
      <c r="A89" t="s">
        <v>8153</v>
      </c>
    </row>
    <row r="90" spans="1:1">
      <c r="A90" t="s">
        <v>8154</v>
      </c>
    </row>
    <row r="91" spans="1:1">
      <c r="A91" t="s">
        <v>8155</v>
      </c>
    </row>
    <row r="92" spans="1:1">
      <c r="A92" t="s">
        <v>8156</v>
      </c>
    </row>
    <row r="93" spans="1:1">
      <c r="A93" t="s">
        <v>8157</v>
      </c>
    </row>
    <row r="94" spans="1:1">
      <c r="A94" t="s">
        <v>8158</v>
      </c>
    </row>
    <row r="95" spans="1:1">
      <c r="A95" t="s">
        <v>8159</v>
      </c>
    </row>
    <row r="96" spans="1:1">
      <c r="A96" t="s">
        <v>8160</v>
      </c>
    </row>
    <row r="97" spans="1:1">
      <c r="A97" t="s">
        <v>8161</v>
      </c>
    </row>
    <row r="98" spans="1:1">
      <c r="A98" t="s">
        <v>8162</v>
      </c>
    </row>
    <row r="99" spans="1:1">
      <c r="A99" t="s">
        <v>8163</v>
      </c>
    </row>
    <row r="100" spans="1:1">
      <c r="A100" t="s">
        <v>8164</v>
      </c>
    </row>
    <row r="101" spans="1:1">
      <c r="A101" t="s">
        <v>8165</v>
      </c>
    </row>
    <row r="102" spans="1:1">
      <c r="A102" t="s">
        <v>8166</v>
      </c>
    </row>
    <row r="103" spans="1:1">
      <c r="A103" t="s">
        <v>8167</v>
      </c>
    </row>
    <row r="104" spans="1:1">
      <c r="A104" t="s">
        <v>8168</v>
      </c>
    </row>
    <row r="105" spans="1:1">
      <c r="A105" t="s">
        <v>8169</v>
      </c>
    </row>
    <row r="106" spans="1:1">
      <c r="A106" t="s">
        <v>8170</v>
      </c>
    </row>
    <row r="107" spans="1:1">
      <c r="A107" t="s">
        <v>8171</v>
      </c>
    </row>
    <row r="108" spans="1:1">
      <c r="A108" t="s">
        <v>8172</v>
      </c>
    </row>
    <row r="109" spans="1:1">
      <c r="A109" t="s">
        <v>8173</v>
      </c>
    </row>
    <row r="110" spans="1:1">
      <c r="A110" t="s">
        <v>8174</v>
      </c>
    </row>
    <row r="111" spans="1:1">
      <c r="A111" t="s">
        <v>8175</v>
      </c>
    </row>
    <row r="112" spans="1:1">
      <c r="A112" t="s">
        <v>8176</v>
      </c>
    </row>
    <row r="113" spans="1:1">
      <c r="A113" t="s">
        <v>8177</v>
      </c>
    </row>
    <row r="114" spans="1:1">
      <c r="A114" t="s">
        <v>8178</v>
      </c>
    </row>
    <row r="115" spans="1:1">
      <c r="A115" t="s">
        <v>8179</v>
      </c>
    </row>
    <row r="116" spans="1:1">
      <c r="A116" t="s">
        <v>8180</v>
      </c>
    </row>
    <row r="117" spans="1:1">
      <c r="A117" t="s">
        <v>8181</v>
      </c>
    </row>
    <row r="118" spans="1:1">
      <c r="A118" t="s">
        <v>8182</v>
      </c>
    </row>
    <row r="119" spans="1:1">
      <c r="A119" t="s">
        <v>8183</v>
      </c>
    </row>
    <row r="120" spans="1:1">
      <c r="A120" t="s">
        <v>8184</v>
      </c>
    </row>
    <row r="121" spans="1:1">
      <c r="A121" t="s">
        <v>8185</v>
      </c>
    </row>
    <row r="122" spans="1:1">
      <c r="A122" t="s">
        <v>8186</v>
      </c>
    </row>
    <row r="123" spans="1:1">
      <c r="A123" t="s">
        <v>8187</v>
      </c>
    </row>
    <row r="124" spans="1:1">
      <c r="A124" t="s">
        <v>8188</v>
      </c>
    </row>
    <row r="125" spans="1:1">
      <c r="A125" t="s">
        <v>8189</v>
      </c>
    </row>
    <row r="126" spans="1:1">
      <c r="A126" t="s">
        <v>8190</v>
      </c>
    </row>
    <row r="127" spans="1:1">
      <c r="A127" t="s">
        <v>8191</v>
      </c>
    </row>
    <row r="128" spans="1:1">
      <c r="A128" t="s">
        <v>8192</v>
      </c>
    </row>
    <row r="129" spans="1:1">
      <c r="A129" t="s">
        <v>8193</v>
      </c>
    </row>
    <row r="130" spans="1:1">
      <c r="A130" t="s">
        <v>8194</v>
      </c>
    </row>
    <row r="131" spans="1:1">
      <c r="A131" t="s">
        <v>8195</v>
      </c>
    </row>
    <row r="132" spans="1:1">
      <c r="A132" t="s">
        <v>8196</v>
      </c>
    </row>
    <row r="133" spans="1:1">
      <c r="A133" t="s">
        <v>8197</v>
      </c>
    </row>
    <row r="134" spans="1:1">
      <c r="A134" t="s">
        <v>8198</v>
      </c>
    </row>
    <row r="135" spans="1:1">
      <c r="A135" t="s">
        <v>8199</v>
      </c>
    </row>
    <row r="136" spans="1:1">
      <c r="A136" t="s">
        <v>8200</v>
      </c>
    </row>
    <row r="137" spans="1:1">
      <c r="A137" t="s">
        <v>8201</v>
      </c>
    </row>
    <row r="138" spans="1:1">
      <c r="A138" t="s">
        <v>8202</v>
      </c>
    </row>
    <row r="139" spans="1:1">
      <c r="A139" t="s">
        <v>8203</v>
      </c>
    </row>
    <row r="140" spans="1:1">
      <c r="A140" t="s">
        <v>8204</v>
      </c>
    </row>
    <row r="141" spans="1:1">
      <c r="A141" t="s">
        <v>8205</v>
      </c>
    </row>
    <row r="142" spans="1:1">
      <c r="A142" t="s">
        <v>8206</v>
      </c>
    </row>
    <row r="143" spans="1:1">
      <c r="A143" t="s">
        <v>8207</v>
      </c>
    </row>
    <row r="144" spans="1:1">
      <c r="A144" t="s">
        <v>8208</v>
      </c>
    </row>
    <row r="145" spans="1:1">
      <c r="A145" t="s">
        <v>8209</v>
      </c>
    </row>
    <row r="146" spans="1:1">
      <c r="A146" t="s">
        <v>8210</v>
      </c>
    </row>
    <row r="147" spans="1:1">
      <c r="A147" t="s">
        <v>8211</v>
      </c>
    </row>
    <row r="148" spans="1:1">
      <c r="A148" t="s">
        <v>8212</v>
      </c>
    </row>
    <row r="149" spans="1:1">
      <c r="A149" t="s">
        <v>8213</v>
      </c>
    </row>
    <row r="150" spans="1:1">
      <c r="A150" t="s">
        <v>8214</v>
      </c>
    </row>
    <row r="151" spans="1:1">
      <c r="A151" t="s">
        <v>8215</v>
      </c>
    </row>
    <row r="152" spans="1:1">
      <c r="A152" t="s">
        <v>8216</v>
      </c>
    </row>
    <row r="153" spans="1:1">
      <c r="A153" t="s">
        <v>8217</v>
      </c>
    </row>
    <row r="154" spans="1:1">
      <c r="A154" t="s">
        <v>8218</v>
      </c>
    </row>
    <row r="155" spans="1:1">
      <c r="A155" t="s">
        <v>8219</v>
      </c>
    </row>
    <row r="156" spans="1:1">
      <c r="A156" t="s">
        <v>8220</v>
      </c>
    </row>
    <row r="157" spans="1:1">
      <c r="A157" t="s">
        <v>8221</v>
      </c>
    </row>
    <row r="158" spans="1:1">
      <c r="A158" t="s">
        <v>8222</v>
      </c>
    </row>
    <row r="159" spans="1:1">
      <c r="A159" t="s">
        <v>8223</v>
      </c>
    </row>
    <row r="160" spans="1:1">
      <c r="A160" t="s">
        <v>8224</v>
      </c>
    </row>
    <row r="161" spans="1:1">
      <c r="A161" t="s">
        <v>8225</v>
      </c>
    </row>
    <row r="162" spans="1:1">
      <c r="A162" t="s">
        <v>8226</v>
      </c>
    </row>
    <row r="163" spans="1:1">
      <c r="A163" t="s">
        <v>8227</v>
      </c>
    </row>
    <row r="164" spans="1:1">
      <c r="A164" t="s">
        <v>8228</v>
      </c>
    </row>
    <row r="165" spans="1:1">
      <c r="A165" t="s">
        <v>8229</v>
      </c>
    </row>
    <row r="166" spans="1:1">
      <c r="A166" t="s">
        <v>8230</v>
      </c>
    </row>
    <row r="167" spans="1:1">
      <c r="A167" t="s">
        <v>8231</v>
      </c>
    </row>
    <row r="168" spans="1:1">
      <c r="A168" t="s">
        <v>8232</v>
      </c>
    </row>
    <row r="169" spans="1:1">
      <c r="A169" t="s">
        <v>8233</v>
      </c>
    </row>
    <row r="170" spans="1:1">
      <c r="A170" t="s">
        <v>8234</v>
      </c>
    </row>
    <row r="171" spans="1:1">
      <c r="A171" t="s">
        <v>8235</v>
      </c>
    </row>
    <row r="172" spans="1:1">
      <c r="A172" t="s">
        <v>8236</v>
      </c>
    </row>
    <row r="173" spans="1:1">
      <c r="A173" t="s">
        <v>8237</v>
      </c>
    </row>
    <row r="174" spans="1:1">
      <c r="A174" t="s">
        <v>8238</v>
      </c>
    </row>
    <row r="175" spans="1:1">
      <c r="A175" t="s">
        <v>8239</v>
      </c>
    </row>
    <row r="176" spans="1:1">
      <c r="A176" t="s">
        <v>8240</v>
      </c>
    </row>
    <row r="177" spans="1:1">
      <c r="A177" t="s">
        <v>8241</v>
      </c>
    </row>
    <row r="178" spans="1:1">
      <c r="A178" t="s">
        <v>8242</v>
      </c>
    </row>
    <row r="179" spans="1:1">
      <c r="A179" t="s">
        <v>8243</v>
      </c>
    </row>
    <row r="180" spans="1:1">
      <c r="A180" t="s">
        <v>8244</v>
      </c>
    </row>
    <row r="181" spans="1:1">
      <c r="A181" t="s">
        <v>8245</v>
      </c>
    </row>
    <row r="182" spans="1:1">
      <c r="A182" t="s">
        <v>8246</v>
      </c>
    </row>
    <row r="183" spans="1:1">
      <c r="A183" t="s">
        <v>8247</v>
      </c>
    </row>
    <row r="184" spans="1:1">
      <c r="A184" t="s">
        <v>8248</v>
      </c>
    </row>
    <row r="185" spans="1:1">
      <c r="A185" t="s">
        <v>8249</v>
      </c>
    </row>
    <row r="186" spans="1:1">
      <c r="A186" t="s">
        <v>8250</v>
      </c>
    </row>
    <row r="187" spans="1:1">
      <c r="A187" t="s">
        <v>8251</v>
      </c>
    </row>
    <row r="188" spans="1:1">
      <c r="A188" t="s">
        <v>8252</v>
      </c>
    </row>
    <row r="189" spans="1:1">
      <c r="A189" t="s">
        <v>8253</v>
      </c>
    </row>
    <row r="190" spans="1:1">
      <c r="A190" t="s">
        <v>8254</v>
      </c>
    </row>
    <row r="191" spans="1:1">
      <c r="A191" t="s">
        <v>8255</v>
      </c>
    </row>
    <row r="192" spans="1:1">
      <c r="A192" t="s">
        <v>8256</v>
      </c>
    </row>
    <row r="193" spans="1:1">
      <c r="A193" t="s">
        <v>8257</v>
      </c>
    </row>
    <row r="194" spans="1:1">
      <c r="A194" t="s">
        <v>8258</v>
      </c>
    </row>
    <row r="195" spans="1:1">
      <c r="A195" t="s">
        <v>8259</v>
      </c>
    </row>
    <row r="196" spans="1:1">
      <c r="A196" t="s">
        <v>8260</v>
      </c>
    </row>
    <row r="197" spans="1:1">
      <c r="A197" t="s">
        <v>8261</v>
      </c>
    </row>
    <row r="198" spans="1:1">
      <c r="A198" t="s">
        <v>8262</v>
      </c>
    </row>
    <row r="199" spans="1:1">
      <c r="A199" t="s">
        <v>8263</v>
      </c>
    </row>
    <row r="200" spans="1:1">
      <c r="A200" t="s">
        <v>8264</v>
      </c>
    </row>
    <row r="201" spans="1:1">
      <c r="A201" t="s">
        <v>8265</v>
      </c>
    </row>
    <row r="202" spans="1:1">
      <c r="A202" t="s">
        <v>8266</v>
      </c>
    </row>
    <row r="203" spans="1:1">
      <c r="A203" t="s">
        <v>8267</v>
      </c>
    </row>
    <row r="204" spans="1:1">
      <c r="A204" t="s">
        <v>8268</v>
      </c>
    </row>
    <row r="205" spans="1:1">
      <c r="A205" t="s">
        <v>8269</v>
      </c>
    </row>
    <row r="206" spans="1:1">
      <c r="A206" t="s">
        <v>8270</v>
      </c>
    </row>
    <row r="207" spans="1:1">
      <c r="A207" t="s">
        <v>8271</v>
      </c>
    </row>
    <row r="208" spans="1:1">
      <c r="A208" t="s">
        <v>8272</v>
      </c>
    </row>
    <row r="209" spans="1:1">
      <c r="A209" t="s">
        <v>8273</v>
      </c>
    </row>
    <row r="210" spans="1:1">
      <c r="A210" t="s">
        <v>8274</v>
      </c>
    </row>
    <row r="211" spans="1:1">
      <c r="A211" t="s">
        <v>8275</v>
      </c>
    </row>
    <row r="212" spans="1:1">
      <c r="A212" t="s">
        <v>8276</v>
      </c>
    </row>
    <row r="213" spans="1:1">
      <c r="A213" t="s">
        <v>8277</v>
      </c>
    </row>
    <row r="214" spans="1:1">
      <c r="A214" t="s">
        <v>8278</v>
      </c>
    </row>
    <row r="215" spans="1:1">
      <c r="A215" t="s">
        <v>8279</v>
      </c>
    </row>
    <row r="216" spans="1:1">
      <c r="A216" t="s">
        <v>8280</v>
      </c>
    </row>
    <row r="217" spans="1:1">
      <c r="A217" t="s">
        <v>8281</v>
      </c>
    </row>
    <row r="218" spans="1:1">
      <c r="A218" t="s">
        <v>8282</v>
      </c>
    </row>
    <row r="219" spans="1:1">
      <c r="A219" t="s">
        <v>8283</v>
      </c>
    </row>
    <row r="220" spans="1:1">
      <c r="A220" t="s">
        <v>8284</v>
      </c>
    </row>
    <row r="221" spans="1:1">
      <c r="A221" t="s">
        <v>8285</v>
      </c>
    </row>
    <row r="222" spans="1:1">
      <c r="A222" t="s">
        <v>8286</v>
      </c>
    </row>
    <row r="223" spans="1:1">
      <c r="A223" t="s">
        <v>8287</v>
      </c>
    </row>
    <row r="224" spans="1:1">
      <c r="A224" t="s">
        <v>8288</v>
      </c>
    </row>
    <row r="225" spans="1:1">
      <c r="A225" t="s">
        <v>8289</v>
      </c>
    </row>
    <row r="226" spans="1:1">
      <c r="A226" t="s">
        <v>8290</v>
      </c>
    </row>
    <row r="227" spans="1:1">
      <c r="A227" t="s">
        <v>8291</v>
      </c>
    </row>
    <row r="228" spans="1:1">
      <c r="A228" t="s">
        <v>8292</v>
      </c>
    </row>
    <row r="229" spans="1:1">
      <c r="A229" t="s">
        <v>8293</v>
      </c>
    </row>
    <row r="230" spans="1:1">
      <c r="A230" t="s">
        <v>8294</v>
      </c>
    </row>
    <row r="231" spans="1:1">
      <c r="A231" t="s">
        <v>8295</v>
      </c>
    </row>
    <row r="232" spans="1:1">
      <c r="A232" t="s">
        <v>8296</v>
      </c>
    </row>
    <row r="233" spans="1:1">
      <c r="A233" t="s">
        <v>8297</v>
      </c>
    </row>
    <row r="234" spans="1:1">
      <c r="A234" t="s">
        <v>8298</v>
      </c>
    </row>
    <row r="235" spans="1:1">
      <c r="A235" t="s">
        <v>8299</v>
      </c>
    </row>
    <row r="236" spans="1:1">
      <c r="A236" t="s">
        <v>8300</v>
      </c>
    </row>
    <row r="237" spans="1:1">
      <c r="A237" t="s">
        <v>8301</v>
      </c>
    </row>
    <row r="238" spans="1:1">
      <c r="A238" t="s">
        <v>8302</v>
      </c>
    </row>
    <row r="239" spans="1:1">
      <c r="A239" t="s">
        <v>8303</v>
      </c>
    </row>
    <row r="240" spans="1:1">
      <c r="A240" t="s">
        <v>8304</v>
      </c>
    </row>
    <row r="241" spans="1:1">
      <c r="A241" t="s">
        <v>8305</v>
      </c>
    </row>
    <row r="242" spans="1:1">
      <c r="A242" t="s">
        <v>8306</v>
      </c>
    </row>
    <row r="243" spans="1:1">
      <c r="A243" t="s">
        <v>8307</v>
      </c>
    </row>
    <row r="244" spans="1:1">
      <c r="A244" t="s">
        <v>8308</v>
      </c>
    </row>
    <row r="245" spans="1:1">
      <c r="A245" t="s">
        <v>8309</v>
      </c>
    </row>
    <row r="246" spans="1:1">
      <c r="A246" t="s">
        <v>8310</v>
      </c>
    </row>
    <row r="247" spans="1:1">
      <c r="A247" t="s">
        <v>8311</v>
      </c>
    </row>
    <row r="248" spans="1:1">
      <c r="A248" t="s">
        <v>8312</v>
      </c>
    </row>
    <row r="249" spans="1:1">
      <c r="A249" t="s">
        <v>8313</v>
      </c>
    </row>
    <row r="250" spans="1:1">
      <c r="A250" t="s">
        <v>8314</v>
      </c>
    </row>
    <row r="251" spans="1:1">
      <c r="A251" t="s">
        <v>8315</v>
      </c>
    </row>
    <row r="252" spans="1:1">
      <c r="A252" t="s">
        <v>8316</v>
      </c>
    </row>
    <row r="253" spans="1:1">
      <c r="A253" t="s">
        <v>8317</v>
      </c>
    </row>
    <row r="254" spans="1:1">
      <c r="A254" t="s">
        <v>8318</v>
      </c>
    </row>
    <row r="255" spans="1:1">
      <c r="A255" t="s">
        <v>8319</v>
      </c>
    </row>
    <row r="256" spans="1:1">
      <c r="A256" t="s">
        <v>8320</v>
      </c>
    </row>
    <row r="257" spans="1:1">
      <c r="A257" t="s">
        <v>8321</v>
      </c>
    </row>
    <row r="258" spans="1:1">
      <c r="A258" t="s">
        <v>8322</v>
      </c>
    </row>
    <row r="259" spans="1:1">
      <c r="A259" t="s">
        <v>8323</v>
      </c>
    </row>
    <row r="260" spans="1:1">
      <c r="A260" t="s">
        <v>8324</v>
      </c>
    </row>
    <row r="261" spans="1:1">
      <c r="A261" t="s">
        <v>8325</v>
      </c>
    </row>
    <row r="262" spans="1:1">
      <c r="A262" t="s">
        <v>8326</v>
      </c>
    </row>
    <row r="263" spans="1:1">
      <c r="A263" t="s">
        <v>8327</v>
      </c>
    </row>
    <row r="264" spans="1:1">
      <c r="A264" t="s">
        <v>8328</v>
      </c>
    </row>
    <row r="265" spans="1:1">
      <c r="A265" t="s">
        <v>8329</v>
      </c>
    </row>
    <row r="266" spans="1:1">
      <c r="A266" t="s">
        <v>8330</v>
      </c>
    </row>
    <row r="267" spans="1:1">
      <c r="A267" t="s">
        <v>8331</v>
      </c>
    </row>
    <row r="268" spans="1:1">
      <c r="A268" t="s">
        <v>8332</v>
      </c>
    </row>
    <row r="269" spans="1:1">
      <c r="A269" t="s">
        <v>8333</v>
      </c>
    </row>
    <row r="270" spans="1:1">
      <c r="A270" t="s">
        <v>8334</v>
      </c>
    </row>
    <row r="271" spans="1:1">
      <c r="A271" t="s">
        <v>8335</v>
      </c>
    </row>
    <row r="272" spans="1:1">
      <c r="A272" t="s">
        <v>8336</v>
      </c>
    </row>
    <row r="273" spans="1:1">
      <c r="A273" t="s">
        <v>8337</v>
      </c>
    </row>
    <row r="274" spans="1:1">
      <c r="A274" t="s">
        <v>8338</v>
      </c>
    </row>
    <row r="275" spans="1:1">
      <c r="A275" t="s">
        <v>8339</v>
      </c>
    </row>
    <row r="276" spans="1:1">
      <c r="A276" t="s">
        <v>8340</v>
      </c>
    </row>
    <row r="277" spans="1:1">
      <c r="A277" t="s">
        <v>8341</v>
      </c>
    </row>
    <row r="278" spans="1:1">
      <c r="A278" t="s">
        <v>8342</v>
      </c>
    </row>
    <row r="279" spans="1:1">
      <c r="A279" t="s">
        <v>8343</v>
      </c>
    </row>
    <row r="280" spans="1:1">
      <c r="A280" t="s">
        <v>8344</v>
      </c>
    </row>
    <row r="281" spans="1:1">
      <c r="A281" t="s">
        <v>8345</v>
      </c>
    </row>
    <row r="282" spans="1:1">
      <c r="A282" t="s">
        <v>8346</v>
      </c>
    </row>
    <row r="283" spans="1:1">
      <c r="A283" t="s">
        <v>8347</v>
      </c>
    </row>
    <row r="284" spans="1:1">
      <c r="A284" t="s">
        <v>8348</v>
      </c>
    </row>
    <row r="285" spans="1:1">
      <c r="A285" t="s">
        <v>8349</v>
      </c>
    </row>
    <row r="286" spans="1:1">
      <c r="A286" t="s">
        <v>8350</v>
      </c>
    </row>
    <row r="287" spans="1:1">
      <c r="A287" t="s">
        <v>8351</v>
      </c>
    </row>
    <row r="288" spans="1:1">
      <c r="A288" t="s">
        <v>8352</v>
      </c>
    </row>
    <row r="289" spans="1:1">
      <c r="A289" t="s">
        <v>8353</v>
      </c>
    </row>
    <row r="290" spans="1:1">
      <c r="A290" t="s">
        <v>8354</v>
      </c>
    </row>
    <row r="291" spans="1:1">
      <c r="A291" t="s">
        <v>8355</v>
      </c>
    </row>
    <row r="292" spans="1:1">
      <c r="A292" t="s">
        <v>8356</v>
      </c>
    </row>
    <row r="293" spans="1:1">
      <c r="A293" t="s">
        <v>8357</v>
      </c>
    </row>
    <row r="294" spans="1:1">
      <c r="A294" t="s">
        <v>8358</v>
      </c>
    </row>
    <row r="295" spans="1:1">
      <c r="A295" t="s">
        <v>8359</v>
      </c>
    </row>
    <row r="296" spans="1:1">
      <c r="A296" t="s">
        <v>8360</v>
      </c>
    </row>
    <row r="297" spans="1:1">
      <c r="A297" t="s">
        <v>8361</v>
      </c>
    </row>
    <row r="298" spans="1:1">
      <c r="A298" t="s">
        <v>8362</v>
      </c>
    </row>
    <row r="299" spans="1:1">
      <c r="A299" t="s">
        <v>8363</v>
      </c>
    </row>
    <row r="300" spans="1:1">
      <c r="A300" t="s">
        <v>8364</v>
      </c>
    </row>
    <row r="301" spans="1:1">
      <c r="A301" t="s">
        <v>8365</v>
      </c>
    </row>
    <row r="302" spans="1:1">
      <c r="A302" t="s">
        <v>8366</v>
      </c>
    </row>
    <row r="303" spans="1:1">
      <c r="A303" t="s">
        <v>8367</v>
      </c>
    </row>
    <row r="304" spans="1:1">
      <c r="A304" t="s">
        <v>8368</v>
      </c>
    </row>
    <row r="305" spans="1:1">
      <c r="A305" t="s">
        <v>8369</v>
      </c>
    </row>
    <row r="306" spans="1:1">
      <c r="A306" t="s">
        <v>8370</v>
      </c>
    </row>
    <row r="307" spans="1:1">
      <c r="A307" t="s">
        <v>8371</v>
      </c>
    </row>
    <row r="308" spans="1:1">
      <c r="A308" t="s">
        <v>8372</v>
      </c>
    </row>
    <row r="309" spans="1:1">
      <c r="A309" t="s">
        <v>8373</v>
      </c>
    </row>
    <row r="310" spans="1:1">
      <c r="A310" t="s">
        <v>8374</v>
      </c>
    </row>
    <row r="311" spans="1:1">
      <c r="A311" t="s">
        <v>8375</v>
      </c>
    </row>
    <row r="312" spans="1:1">
      <c r="A312" t="s">
        <v>8376</v>
      </c>
    </row>
    <row r="313" spans="1:1">
      <c r="A313" t="s">
        <v>8377</v>
      </c>
    </row>
    <row r="314" spans="1:1">
      <c r="A314" t="s">
        <v>8378</v>
      </c>
    </row>
    <row r="315" spans="1:1">
      <c r="A315" t="s">
        <v>8379</v>
      </c>
    </row>
    <row r="316" spans="1:1">
      <c r="A316" t="s">
        <v>8380</v>
      </c>
    </row>
    <row r="317" spans="1:1">
      <c r="A317" t="s">
        <v>8381</v>
      </c>
    </row>
    <row r="318" spans="1:1">
      <c r="A318" t="s">
        <v>8382</v>
      </c>
    </row>
    <row r="319" spans="1:1">
      <c r="A319" t="s">
        <v>8383</v>
      </c>
    </row>
    <row r="320" spans="1:1">
      <c r="A320" t="s">
        <v>8384</v>
      </c>
    </row>
    <row r="321" spans="1:1">
      <c r="A321" t="s">
        <v>8385</v>
      </c>
    </row>
    <row r="322" spans="1:1">
      <c r="A322" t="s">
        <v>8386</v>
      </c>
    </row>
    <row r="323" spans="1:1">
      <c r="A323" t="s">
        <v>8387</v>
      </c>
    </row>
    <row r="324" spans="1:1">
      <c r="A324" t="s">
        <v>8388</v>
      </c>
    </row>
    <row r="325" spans="1:1">
      <c r="A325" t="s">
        <v>8389</v>
      </c>
    </row>
    <row r="326" spans="1:1">
      <c r="A326" t="s">
        <v>8390</v>
      </c>
    </row>
    <row r="327" spans="1:1">
      <c r="A327" t="s">
        <v>8391</v>
      </c>
    </row>
    <row r="328" spans="1:1">
      <c r="A328" t="s">
        <v>8392</v>
      </c>
    </row>
    <row r="329" spans="1:1">
      <c r="A329" t="s">
        <v>8393</v>
      </c>
    </row>
    <row r="330" spans="1:1">
      <c r="A330" t="s">
        <v>8394</v>
      </c>
    </row>
    <row r="331" spans="1:1">
      <c r="A331" t="s">
        <v>8395</v>
      </c>
    </row>
    <row r="332" spans="1:1">
      <c r="A332" t="s">
        <v>8396</v>
      </c>
    </row>
    <row r="333" spans="1:1">
      <c r="A333" t="s">
        <v>8397</v>
      </c>
    </row>
    <row r="334" spans="1:1">
      <c r="A334" t="s">
        <v>8398</v>
      </c>
    </row>
    <row r="335" spans="1:1">
      <c r="A335" t="s">
        <v>8399</v>
      </c>
    </row>
    <row r="336" spans="1:1">
      <c r="A336" t="s">
        <v>8400</v>
      </c>
    </row>
    <row r="337" spans="1:1">
      <c r="A337" t="s">
        <v>8401</v>
      </c>
    </row>
    <row r="338" spans="1:1">
      <c r="A338" t="s">
        <v>8402</v>
      </c>
    </row>
    <row r="339" spans="1:1">
      <c r="A339" t="s">
        <v>8403</v>
      </c>
    </row>
    <row r="340" spans="1:1">
      <c r="A340" t="s">
        <v>8404</v>
      </c>
    </row>
    <row r="341" spans="1:1">
      <c r="A341" t="s">
        <v>8405</v>
      </c>
    </row>
    <row r="342" spans="1:1">
      <c r="A342" t="s">
        <v>8406</v>
      </c>
    </row>
    <row r="343" spans="1:1">
      <c r="A343" t="s">
        <v>8407</v>
      </c>
    </row>
    <row r="344" spans="1:1">
      <c r="A344" t="s">
        <v>8408</v>
      </c>
    </row>
    <row r="345" spans="1:1">
      <c r="A345" t="s">
        <v>8409</v>
      </c>
    </row>
    <row r="346" spans="1:1">
      <c r="A346" t="s">
        <v>8410</v>
      </c>
    </row>
    <row r="347" spans="1:1">
      <c r="A347" t="s">
        <v>8411</v>
      </c>
    </row>
    <row r="348" spans="1:1">
      <c r="A348" t="s">
        <v>8412</v>
      </c>
    </row>
    <row r="349" spans="1:1">
      <c r="A349" t="s">
        <v>8413</v>
      </c>
    </row>
    <row r="350" spans="1:1">
      <c r="A350" t="s">
        <v>8414</v>
      </c>
    </row>
    <row r="351" spans="1:1">
      <c r="A351" t="s">
        <v>8415</v>
      </c>
    </row>
    <row r="352" spans="1:1">
      <c r="A352" t="s">
        <v>8416</v>
      </c>
    </row>
    <row r="353" spans="1:1">
      <c r="A353" t="s">
        <v>8417</v>
      </c>
    </row>
    <row r="354" spans="1:1">
      <c r="A354" t="s">
        <v>8418</v>
      </c>
    </row>
    <row r="355" spans="1:1">
      <c r="A355" t="s">
        <v>8419</v>
      </c>
    </row>
    <row r="356" spans="1:1">
      <c r="A356" t="s">
        <v>8420</v>
      </c>
    </row>
    <row r="357" spans="1:1">
      <c r="A357" t="s">
        <v>8421</v>
      </c>
    </row>
    <row r="358" spans="1:1">
      <c r="A358" t="s">
        <v>8422</v>
      </c>
    </row>
    <row r="359" spans="1:1">
      <c r="A359" t="s">
        <v>8423</v>
      </c>
    </row>
    <row r="360" spans="1:1">
      <c r="A360" t="s">
        <v>8424</v>
      </c>
    </row>
    <row r="361" spans="1:1">
      <c r="A361" t="s">
        <v>8425</v>
      </c>
    </row>
    <row r="362" spans="1:1">
      <c r="A362" t="s">
        <v>8426</v>
      </c>
    </row>
    <row r="363" spans="1:1">
      <c r="A363" t="s">
        <v>8427</v>
      </c>
    </row>
    <row r="364" spans="1:1">
      <c r="A364" t="s">
        <v>8428</v>
      </c>
    </row>
    <row r="365" spans="1:1">
      <c r="A365" t="s">
        <v>8429</v>
      </c>
    </row>
    <row r="366" spans="1:1">
      <c r="A366" t="s">
        <v>8430</v>
      </c>
    </row>
    <row r="367" spans="1:1">
      <c r="A367" t="s">
        <v>8431</v>
      </c>
    </row>
    <row r="368" spans="1:1">
      <c r="A368" t="s">
        <v>8432</v>
      </c>
    </row>
    <row r="369" spans="1:1">
      <c r="A369" t="s">
        <v>8433</v>
      </c>
    </row>
    <row r="370" spans="1:1">
      <c r="A370" t="s">
        <v>8434</v>
      </c>
    </row>
    <row r="371" spans="1:1">
      <c r="A371" t="s">
        <v>8435</v>
      </c>
    </row>
    <row r="372" spans="1:1">
      <c r="A372" t="s">
        <v>8436</v>
      </c>
    </row>
    <row r="373" spans="1:1">
      <c r="A373" t="s">
        <v>8437</v>
      </c>
    </row>
    <row r="374" spans="1:1">
      <c r="A374" t="s">
        <v>8438</v>
      </c>
    </row>
    <row r="375" spans="1:1">
      <c r="A375" t="s">
        <v>8439</v>
      </c>
    </row>
    <row r="376" spans="1:1">
      <c r="A376" t="s">
        <v>8440</v>
      </c>
    </row>
    <row r="377" spans="1:1">
      <c r="A377" t="s">
        <v>8441</v>
      </c>
    </row>
    <row r="378" spans="1:1">
      <c r="A378" t="s">
        <v>8442</v>
      </c>
    </row>
    <row r="379" spans="1:1">
      <c r="A379" t="s">
        <v>8443</v>
      </c>
    </row>
    <row r="380" spans="1:1">
      <c r="A380" t="s">
        <v>8444</v>
      </c>
    </row>
    <row r="381" spans="1:1">
      <c r="A381" t="s">
        <v>8445</v>
      </c>
    </row>
    <row r="382" spans="1:1">
      <c r="A382" t="s">
        <v>8446</v>
      </c>
    </row>
    <row r="383" spans="1:1">
      <c r="A383" t="s">
        <v>8447</v>
      </c>
    </row>
    <row r="384" spans="1:1">
      <c r="A384" t="s">
        <v>8448</v>
      </c>
    </row>
    <row r="385" spans="1:1">
      <c r="A385" t="s">
        <v>8449</v>
      </c>
    </row>
    <row r="386" spans="1:1">
      <c r="A386" t="s">
        <v>8450</v>
      </c>
    </row>
    <row r="387" spans="1:1">
      <c r="A387" t="s">
        <v>8451</v>
      </c>
    </row>
    <row r="388" spans="1:1">
      <c r="A388" t="s">
        <v>8452</v>
      </c>
    </row>
    <row r="389" spans="1:1">
      <c r="A389" t="s">
        <v>8453</v>
      </c>
    </row>
    <row r="390" spans="1:1">
      <c r="A390" t="s">
        <v>8454</v>
      </c>
    </row>
    <row r="391" spans="1:1">
      <c r="A391" t="s">
        <v>8455</v>
      </c>
    </row>
    <row r="392" spans="1:1">
      <c r="A392" t="s">
        <v>8456</v>
      </c>
    </row>
    <row r="393" spans="1:1">
      <c r="A393" t="s">
        <v>8457</v>
      </c>
    </row>
    <row r="394" spans="1:1">
      <c r="A394" t="s">
        <v>8458</v>
      </c>
    </row>
    <row r="395" spans="1:1">
      <c r="A395" t="s">
        <v>8459</v>
      </c>
    </row>
    <row r="396" spans="1:1">
      <c r="A396" t="s">
        <v>8460</v>
      </c>
    </row>
    <row r="397" spans="1:1">
      <c r="A397" t="s">
        <v>8461</v>
      </c>
    </row>
    <row r="398" spans="1:1">
      <c r="A398" t="s">
        <v>8462</v>
      </c>
    </row>
    <row r="399" spans="1:1">
      <c r="A399" t="s">
        <v>8463</v>
      </c>
    </row>
    <row r="400" spans="1:1">
      <c r="A400" t="s">
        <v>8464</v>
      </c>
    </row>
    <row r="401" spans="1:1">
      <c r="A401" t="s">
        <v>8465</v>
      </c>
    </row>
    <row r="402" spans="1:1">
      <c r="A402" t="s">
        <v>8466</v>
      </c>
    </row>
    <row r="403" spans="1:1">
      <c r="A403" t="s">
        <v>8467</v>
      </c>
    </row>
    <row r="404" spans="1:1">
      <c r="A404" t="s">
        <v>8468</v>
      </c>
    </row>
    <row r="405" spans="1:1">
      <c r="A405" t="s">
        <v>8469</v>
      </c>
    </row>
    <row r="406" spans="1:1">
      <c r="A406" t="s">
        <v>8470</v>
      </c>
    </row>
    <row r="407" spans="1:1">
      <c r="A407" t="s">
        <v>8471</v>
      </c>
    </row>
    <row r="408" spans="1:1">
      <c r="A408" t="s">
        <v>8472</v>
      </c>
    </row>
    <row r="409" spans="1:1">
      <c r="A409" t="s">
        <v>8473</v>
      </c>
    </row>
    <row r="410" spans="1:1">
      <c r="A410" t="s">
        <v>8474</v>
      </c>
    </row>
    <row r="411" spans="1:1">
      <c r="A411" t="s">
        <v>8475</v>
      </c>
    </row>
    <row r="412" spans="1:1">
      <c r="A412" t="s">
        <v>8476</v>
      </c>
    </row>
    <row r="413" spans="1:1">
      <c r="A413" t="s">
        <v>8477</v>
      </c>
    </row>
    <row r="414" spans="1:1">
      <c r="A414" t="s">
        <v>8478</v>
      </c>
    </row>
    <row r="415" spans="1:1">
      <c r="A415" t="s">
        <v>8479</v>
      </c>
    </row>
    <row r="416" spans="1:1">
      <c r="A416" t="s">
        <v>8480</v>
      </c>
    </row>
    <row r="417" spans="1:1">
      <c r="A417" t="s">
        <v>8481</v>
      </c>
    </row>
    <row r="418" spans="1:1">
      <c r="A418" t="s">
        <v>8482</v>
      </c>
    </row>
    <row r="419" spans="1:1">
      <c r="A419" t="s">
        <v>8483</v>
      </c>
    </row>
    <row r="420" spans="1:1">
      <c r="A420" t="s">
        <v>8484</v>
      </c>
    </row>
    <row r="421" spans="1:1">
      <c r="A421" t="s">
        <v>8485</v>
      </c>
    </row>
    <row r="422" spans="1:1">
      <c r="A422" t="s">
        <v>8486</v>
      </c>
    </row>
    <row r="423" spans="1:1">
      <c r="A423" t="s">
        <v>8487</v>
      </c>
    </row>
    <row r="424" spans="1:1">
      <c r="A424" t="s">
        <v>8488</v>
      </c>
    </row>
    <row r="425" spans="1:1">
      <c r="A425" t="s">
        <v>8489</v>
      </c>
    </row>
    <row r="426" spans="1:1">
      <c r="A426" t="s">
        <v>8490</v>
      </c>
    </row>
    <row r="427" spans="1:1">
      <c r="A427" t="s">
        <v>8491</v>
      </c>
    </row>
    <row r="428" spans="1:1">
      <c r="A428" t="s">
        <v>8492</v>
      </c>
    </row>
    <row r="429" spans="1:1">
      <c r="A429" t="s">
        <v>8493</v>
      </c>
    </row>
    <row r="430" spans="1:1">
      <c r="A430" t="s">
        <v>8494</v>
      </c>
    </row>
    <row r="431" spans="1:1">
      <c r="A431" t="s">
        <v>8495</v>
      </c>
    </row>
    <row r="432" spans="1:1">
      <c r="A432" t="s">
        <v>8496</v>
      </c>
    </row>
    <row r="433" spans="1:1">
      <c r="A433" t="s">
        <v>8497</v>
      </c>
    </row>
    <row r="434" spans="1:1">
      <c r="A434" t="s">
        <v>8498</v>
      </c>
    </row>
    <row r="435" spans="1:1">
      <c r="A435" t="s">
        <v>8499</v>
      </c>
    </row>
    <row r="436" spans="1:1">
      <c r="A436" t="s">
        <v>8500</v>
      </c>
    </row>
    <row r="437" spans="1:1">
      <c r="A437" t="s">
        <v>8501</v>
      </c>
    </row>
    <row r="438" spans="1:1">
      <c r="A438" t="s">
        <v>8502</v>
      </c>
    </row>
    <row r="439" spans="1:1">
      <c r="A439" t="s">
        <v>8503</v>
      </c>
    </row>
    <row r="440" spans="1:1">
      <c r="A440" t="s">
        <v>8504</v>
      </c>
    </row>
    <row r="441" spans="1:1">
      <c r="A441" t="s">
        <v>8505</v>
      </c>
    </row>
    <row r="442" spans="1:1">
      <c r="A442" t="s">
        <v>8506</v>
      </c>
    </row>
    <row r="443" spans="1:1">
      <c r="A443" t="s">
        <v>8507</v>
      </c>
    </row>
    <row r="444" spans="1:1">
      <c r="A444" t="s">
        <v>8508</v>
      </c>
    </row>
    <row r="445" spans="1:1">
      <c r="A445" t="s">
        <v>8509</v>
      </c>
    </row>
    <row r="446" spans="1:1">
      <c r="A446" t="s">
        <v>8510</v>
      </c>
    </row>
    <row r="447" spans="1:1">
      <c r="A447" t="s">
        <v>8511</v>
      </c>
    </row>
    <row r="448" spans="1:1">
      <c r="A448" t="s">
        <v>8512</v>
      </c>
    </row>
    <row r="449" spans="1:1">
      <c r="A449" t="s">
        <v>8513</v>
      </c>
    </row>
    <row r="450" spans="1:1">
      <c r="A450" t="s">
        <v>8514</v>
      </c>
    </row>
    <row r="451" spans="1:1">
      <c r="A451" t="s">
        <v>8515</v>
      </c>
    </row>
    <row r="452" spans="1:1">
      <c r="A452" t="s">
        <v>8516</v>
      </c>
    </row>
    <row r="453" spans="1:1">
      <c r="A453" t="s">
        <v>8517</v>
      </c>
    </row>
    <row r="454" spans="1:1">
      <c r="A454" t="s">
        <v>8518</v>
      </c>
    </row>
    <row r="455" spans="1:1">
      <c r="A455" t="s">
        <v>8519</v>
      </c>
    </row>
    <row r="456" spans="1:1">
      <c r="A456" t="s">
        <v>8520</v>
      </c>
    </row>
    <row r="457" spans="1:1">
      <c r="A457" t="s">
        <v>8521</v>
      </c>
    </row>
    <row r="458" spans="1:1">
      <c r="A458" t="s">
        <v>8522</v>
      </c>
    </row>
    <row r="459" spans="1:1">
      <c r="A459" t="s">
        <v>8523</v>
      </c>
    </row>
    <row r="460" spans="1:1">
      <c r="A460" t="s">
        <v>8524</v>
      </c>
    </row>
    <row r="461" spans="1:1">
      <c r="A461" t="s">
        <v>8525</v>
      </c>
    </row>
    <row r="462" spans="1:1">
      <c r="A462" t="s">
        <v>8526</v>
      </c>
    </row>
    <row r="463" spans="1:1">
      <c r="A463" t="s">
        <v>8527</v>
      </c>
    </row>
    <row r="464" spans="1:1">
      <c r="A464" t="s">
        <v>8528</v>
      </c>
    </row>
    <row r="465" spans="1:1">
      <c r="A465" t="s">
        <v>8529</v>
      </c>
    </row>
    <row r="466" spans="1:1">
      <c r="A466" t="s">
        <v>8530</v>
      </c>
    </row>
    <row r="467" spans="1:1">
      <c r="A467" t="s">
        <v>8531</v>
      </c>
    </row>
    <row r="468" spans="1:1">
      <c r="A468" t="s">
        <v>8532</v>
      </c>
    </row>
    <row r="469" spans="1:1">
      <c r="A469" t="s">
        <v>8533</v>
      </c>
    </row>
    <row r="470" spans="1:1">
      <c r="A470" t="s">
        <v>8534</v>
      </c>
    </row>
    <row r="471" spans="1:1">
      <c r="A471" t="s">
        <v>8535</v>
      </c>
    </row>
    <row r="472" spans="1:1">
      <c r="A472" t="s">
        <v>8536</v>
      </c>
    </row>
    <row r="473" spans="1:1">
      <c r="A473" t="s">
        <v>8537</v>
      </c>
    </row>
    <row r="474" spans="1:1">
      <c r="A474" t="s">
        <v>8538</v>
      </c>
    </row>
    <row r="475" spans="1:1">
      <c r="A475" t="s">
        <v>8539</v>
      </c>
    </row>
    <row r="476" spans="1:1">
      <c r="A476" t="s">
        <v>8540</v>
      </c>
    </row>
    <row r="477" spans="1:1">
      <c r="A477" t="s">
        <v>8541</v>
      </c>
    </row>
    <row r="478" spans="1:1">
      <c r="A478" t="s">
        <v>8542</v>
      </c>
    </row>
    <row r="479" spans="1:1">
      <c r="A479" t="s">
        <v>8543</v>
      </c>
    </row>
    <row r="480" spans="1:1">
      <c r="A480" t="s">
        <v>8544</v>
      </c>
    </row>
    <row r="481" spans="1:1">
      <c r="A481" t="s">
        <v>8545</v>
      </c>
    </row>
    <row r="482" spans="1:1">
      <c r="A482" t="s">
        <v>8546</v>
      </c>
    </row>
    <row r="483" spans="1:1">
      <c r="A483" t="s">
        <v>8547</v>
      </c>
    </row>
    <row r="484" spans="1:1">
      <c r="A484" t="s">
        <v>8548</v>
      </c>
    </row>
    <row r="485" spans="1:1">
      <c r="A485" t="s">
        <v>8549</v>
      </c>
    </row>
    <row r="486" spans="1:1">
      <c r="A486" t="s">
        <v>8550</v>
      </c>
    </row>
    <row r="487" spans="1:1">
      <c r="A487" t="s">
        <v>8551</v>
      </c>
    </row>
    <row r="488" spans="1:1">
      <c r="A488" t="s">
        <v>8552</v>
      </c>
    </row>
    <row r="489" spans="1:1">
      <c r="A489" t="s">
        <v>8553</v>
      </c>
    </row>
    <row r="490" spans="1:1">
      <c r="A490" t="s">
        <v>8554</v>
      </c>
    </row>
    <row r="491" spans="1:1">
      <c r="A491" t="s">
        <v>8555</v>
      </c>
    </row>
    <row r="492" spans="1:1">
      <c r="A492" t="s">
        <v>8556</v>
      </c>
    </row>
    <row r="493" spans="1:1">
      <c r="A493" t="s">
        <v>8557</v>
      </c>
    </row>
    <row r="494" spans="1:1">
      <c r="A494" t="s">
        <v>8558</v>
      </c>
    </row>
    <row r="495" spans="1:1">
      <c r="A495" t="s">
        <v>8559</v>
      </c>
    </row>
    <row r="496" spans="1:1">
      <c r="A496" t="s">
        <v>8560</v>
      </c>
    </row>
    <row r="497" spans="1:1">
      <c r="A497" t="s">
        <v>8561</v>
      </c>
    </row>
    <row r="498" spans="1:1">
      <c r="A498" t="s">
        <v>9658</v>
      </c>
    </row>
    <row r="499" spans="1:1">
      <c r="A499" t="s">
        <v>9659</v>
      </c>
    </row>
    <row r="500" spans="1:1">
      <c r="A500" t="s">
        <v>8562</v>
      </c>
    </row>
    <row r="501" spans="1:1">
      <c r="A501" t="s">
        <v>8563</v>
      </c>
    </row>
    <row r="502" spans="1:1">
      <c r="A502" t="s">
        <v>8564</v>
      </c>
    </row>
    <row r="503" spans="1:1">
      <c r="A503" t="s">
        <v>8565</v>
      </c>
    </row>
    <row r="504" spans="1:1">
      <c r="A504" t="s">
        <v>8566</v>
      </c>
    </row>
    <row r="505" spans="1:1">
      <c r="A505" t="s">
        <v>8567</v>
      </c>
    </row>
    <row r="506" spans="1:1">
      <c r="A506" t="s">
        <v>8568</v>
      </c>
    </row>
    <row r="507" spans="1:1">
      <c r="A507" t="s">
        <v>8569</v>
      </c>
    </row>
    <row r="508" spans="1:1">
      <c r="A508" t="s">
        <v>8570</v>
      </c>
    </row>
    <row r="509" spans="1:1">
      <c r="A509" t="s">
        <v>8571</v>
      </c>
    </row>
    <row r="510" spans="1:1">
      <c r="A510" t="s">
        <v>8572</v>
      </c>
    </row>
    <row r="511" spans="1:1">
      <c r="A511" t="s">
        <v>8573</v>
      </c>
    </row>
    <row r="512" spans="1:1">
      <c r="A512" t="s">
        <v>8574</v>
      </c>
    </row>
    <row r="513" spans="1:1">
      <c r="A513" t="s">
        <v>8575</v>
      </c>
    </row>
    <row r="514" spans="1:1">
      <c r="A514" t="s">
        <v>8576</v>
      </c>
    </row>
    <row r="515" spans="1:1">
      <c r="A515" t="s">
        <v>8577</v>
      </c>
    </row>
    <row r="516" spans="1:1">
      <c r="A516" t="s">
        <v>8578</v>
      </c>
    </row>
    <row r="517" spans="1:1">
      <c r="A517" t="s">
        <v>8579</v>
      </c>
    </row>
    <row r="518" spans="1:1">
      <c r="A518" t="s">
        <v>8580</v>
      </c>
    </row>
    <row r="519" spans="1:1">
      <c r="A519" t="s">
        <v>8581</v>
      </c>
    </row>
    <row r="520" spans="1:1">
      <c r="A520" t="s">
        <v>8582</v>
      </c>
    </row>
    <row r="521" spans="1:1">
      <c r="A521" t="s">
        <v>8583</v>
      </c>
    </row>
    <row r="522" spans="1:1">
      <c r="A522" t="s">
        <v>8584</v>
      </c>
    </row>
    <row r="523" spans="1:1">
      <c r="A523" t="s">
        <v>8585</v>
      </c>
    </row>
    <row r="524" spans="1:1">
      <c r="A524" t="s">
        <v>8586</v>
      </c>
    </row>
    <row r="525" spans="1:1">
      <c r="A525" t="s">
        <v>8587</v>
      </c>
    </row>
    <row r="526" spans="1:1">
      <c r="A526" t="s">
        <v>8588</v>
      </c>
    </row>
    <row r="527" spans="1:1">
      <c r="A527" t="s">
        <v>8589</v>
      </c>
    </row>
    <row r="528" spans="1:1">
      <c r="A528" t="s">
        <v>8590</v>
      </c>
    </row>
    <row r="529" spans="1:1">
      <c r="A529" t="s">
        <v>8591</v>
      </c>
    </row>
    <row r="530" spans="1:1">
      <c r="A530" t="s">
        <v>8592</v>
      </c>
    </row>
    <row r="531" spans="1:1">
      <c r="A531" t="s">
        <v>8593</v>
      </c>
    </row>
    <row r="532" spans="1:1">
      <c r="A532" t="s">
        <v>8594</v>
      </c>
    </row>
    <row r="533" spans="1:1">
      <c r="A533" t="s">
        <v>8595</v>
      </c>
    </row>
    <row r="534" spans="1:1">
      <c r="A534" t="s">
        <v>8596</v>
      </c>
    </row>
    <row r="535" spans="1:1">
      <c r="A535" t="s">
        <v>8597</v>
      </c>
    </row>
    <row r="536" spans="1:1">
      <c r="A536" t="s">
        <v>8598</v>
      </c>
    </row>
    <row r="537" spans="1:1">
      <c r="A537" t="s">
        <v>8599</v>
      </c>
    </row>
    <row r="538" spans="1:1">
      <c r="A538" t="s">
        <v>8600</v>
      </c>
    </row>
    <row r="539" spans="1:1">
      <c r="A539" t="s">
        <v>8601</v>
      </c>
    </row>
    <row r="540" spans="1:1">
      <c r="A540" t="s">
        <v>8602</v>
      </c>
    </row>
    <row r="541" spans="1:1">
      <c r="A541" t="s">
        <v>8603</v>
      </c>
    </row>
    <row r="542" spans="1:1">
      <c r="A542" t="s">
        <v>8604</v>
      </c>
    </row>
    <row r="543" spans="1:1">
      <c r="A543" t="s">
        <v>8605</v>
      </c>
    </row>
    <row r="544" spans="1:1">
      <c r="A544" t="s">
        <v>8606</v>
      </c>
    </row>
    <row r="545" spans="1:1">
      <c r="A545" t="s">
        <v>8607</v>
      </c>
    </row>
    <row r="546" spans="1:1">
      <c r="A546" t="s">
        <v>8608</v>
      </c>
    </row>
    <row r="547" spans="1:1">
      <c r="A547" t="s">
        <v>8609</v>
      </c>
    </row>
    <row r="548" spans="1:1">
      <c r="A548" t="s">
        <v>8610</v>
      </c>
    </row>
    <row r="549" spans="1:1">
      <c r="A549" t="s">
        <v>8611</v>
      </c>
    </row>
    <row r="550" spans="1:1">
      <c r="A550" t="s">
        <v>8612</v>
      </c>
    </row>
    <row r="551" spans="1:1">
      <c r="A551" t="s">
        <v>8613</v>
      </c>
    </row>
    <row r="552" spans="1:1">
      <c r="A552" t="s">
        <v>8614</v>
      </c>
    </row>
    <row r="553" spans="1:1">
      <c r="A553" t="s">
        <v>8615</v>
      </c>
    </row>
    <row r="554" spans="1:1">
      <c r="A554" t="s">
        <v>9660</v>
      </c>
    </row>
    <row r="555" spans="1:1">
      <c r="A555" t="s">
        <v>8616</v>
      </c>
    </row>
    <row r="556" spans="1:1">
      <c r="A556" t="s">
        <v>8617</v>
      </c>
    </row>
    <row r="557" spans="1:1">
      <c r="A557" t="s">
        <v>8618</v>
      </c>
    </row>
    <row r="558" spans="1:1">
      <c r="A558" t="s">
        <v>8619</v>
      </c>
    </row>
    <row r="559" spans="1:1">
      <c r="A559" t="s">
        <v>8620</v>
      </c>
    </row>
    <row r="560" spans="1:1">
      <c r="A560" t="s">
        <v>8621</v>
      </c>
    </row>
    <row r="561" spans="1:1">
      <c r="A561" t="s">
        <v>8622</v>
      </c>
    </row>
    <row r="562" spans="1:1">
      <c r="A562" t="s">
        <v>8623</v>
      </c>
    </row>
    <row r="563" spans="1:1">
      <c r="A563" t="s">
        <v>8624</v>
      </c>
    </row>
    <row r="564" spans="1:1">
      <c r="A564" t="s">
        <v>8625</v>
      </c>
    </row>
    <row r="565" spans="1:1">
      <c r="A565" t="s">
        <v>8626</v>
      </c>
    </row>
    <row r="566" spans="1:1">
      <c r="A566" t="s">
        <v>8627</v>
      </c>
    </row>
    <row r="567" spans="1:1">
      <c r="A567" t="s">
        <v>8628</v>
      </c>
    </row>
    <row r="568" spans="1:1">
      <c r="A568" t="s">
        <v>8629</v>
      </c>
    </row>
    <row r="569" spans="1:1">
      <c r="A569" t="s">
        <v>8630</v>
      </c>
    </row>
    <row r="570" spans="1:1">
      <c r="A570" t="s">
        <v>8631</v>
      </c>
    </row>
    <row r="571" spans="1:1">
      <c r="A571" t="s">
        <v>8632</v>
      </c>
    </row>
    <row r="572" spans="1:1">
      <c r="A572" t="s">
        <v>8633</v>
      </c>
    </row>
    <row r="573" spans="1:1">
      <c r="A573" t="s">
        <v>8634</v>
      </c>
    </row>
    <row r="574" spans="1:1">
      <c r="A574" t="s">
        <v>8635</v>
      </c>
    </row>
    <row r="575" spans="1:1">
      <c r="A575" t="s">
        <v>8636</v>
      </c>
    </row>
    <row r="576" spans="1:1">
      <c r="A576" t="s">
        <v>8637</v>
      </c>
    </row>
    <row r="577" spans="1:1">
      <c r="A577" t="s">
        <v>8638</v>
      </c>
    </row>
    <row r="578" spans="1:1">
      <c r="A578" t="s">
        <v>8639</v>
      </c>
    </row>
    <row r="579" spans="1:1">
      <c r="A579" t="s">
        <v>8640</v>
      </c>
    </row>
    <row r="580" spans="1:1">
      <c r="A580" t="s">
        <v>8641</v>
      </c>
    </row>
    <row r="581" spans="1:1">
      <c r="A581" t="s">
        <v>8642</v>
      </c>
    </row>
    <row r="582" spans="1:1">
      <c r="A582" t="s">
        <v>8643</v>
      </c>
    </row>
    <row r="583" spans="1:1">
      <c r="A583" t="s">
        <v>8644</v>
      </c>
    </row>
    <row r="584" spans="1:1">
      <c r="A584" t="s">
        <v>8645</v>
      </c>
    </row>
    <row r="585" spans="1:1">
      <c r="A585" t="s">
        <v>8646</v>
      </c>
    </row>
    <row r="586" spans="1:1">
      <c r="A586" t="s">
        <v>8647</v>
      </c>
    </row>
    <row r="587" spans="1:1">
      <c r="A587" t="s">
        <v>8648</v>
      </c>
    </row>
    <row r="588" spans="1:1">
      <c r="A588" t="s">
        <v>8649</v>
      </c>
    </row>
    <row r="589" spans="1:1">
      <c r="A589" t="s">
        <v>8650</v>
      </c>
    </row>
    <row r="590" spans="1:1">
      <c r="A590" t="s">
        <v>8651</v>
      </c>
    </row>
    <row r="591" spans="1:1">
      <c r="A591" t="s">
        <v>8652</v>
      </c>
    </row>
    <row r="592" spans="1:1">
      <c r="A592" t="s">
        <v>8653</v>
      </c>
    </row>
    <row r="593" spans="1:1">
      <c r="A593" t="s">
        <v>9661</v>
      </c>
    </row>
    <row r="594" spans="1:1">
      <c r="A594" t="s">
        <v>8654</v>
      </c>
    </row>
    <row r="595" spans="1:1">
      <c r="A595" t="s">
        <v>8655</v>
      </c>
    </row>
    <row r="596" spans="1:1">
      <c r="A596" t="s">
        <v>8656</v>
      </c>
    </row>
    <row r="597" spans="1:1">
      <c r="A597" t="s">
        <v>8657</v>
      </c>
    </row>
    <row r="598" spans="1:1">
      <c r="A598" t="s">
        <v>8658</v>
      </c>
    </row>
    <row r="599" spans="1:1">
      <c r="A599" t="s">
        <v>8659</v>
      </c>
    </row>
    <row r="600" spans="1:1">
      <c r="A600" t="s">
        <v>8660</v>
      </c>
    </row>
    <row r="601" spans="1:1">
      <c r="A601" t="s">
        <v>8661</v>
      </c>
    </row>
    <row r="602" spans="1:1">
      <c r="A602" t="s">
        <v>8662</v>
      </c>
    </row>
    <row r="603" spans="1:1">
      <c r="A603" t="s">
        <v>8663</v>
      </c>
    </row>
    <row r="604" spans="1:1">
      <c r="A604" t="s">
        <v>8664</v>
      </c>
    </row>
    <row r="605" spans="1:1">
      <c r="A605" t="s">
        <v>8665</v>
      </c>
    </row>
    <row r="606" spans="1:1">
      <c r="A606" t="s">
        <v>8666</v>
      </c>
    </row>
    <row r="607" spans="1:1">
      <c r="A607" t="s">
        <v>8667</v>
      </c>
    </row>
    <row r="608" spans="1:1">
      <c r="A608" t="s">
        <v>8668</v>
      </c>
    </row>
    <row r="609" spans="1:1">
      <c r="A609" t="s">
        <v>8669</v>
      </c>
    </row>
    <row r="610" spans="1:1">
      <c r="A610" t="s">
        <v>8670</v>
      </c>
    </row>
    <row r="611" spans="1:1">
      <c r="A611" t="s">
        <v>8671</v>
      </c>
    </row>
    <row r="612" spans="1:1">
      <c r="A612" t="s">
        <v>8672</v>
      </c>
    </row>
    <row r="613" spans="1:1">
      <c r="A613" t="s">
        <v>8673</v>
      </c>
    </row>
    <row r="614" spans="1:1">
      <c r="A614" t="s">
        <v>8674</v>
      </c>
    </row>
    <row r="615" spans="1:1">
      <c r="A615" t="s">
        <v>8675</v>
      </c>
    </row>
    <row r="616" spans="1:1">
      <c r="A616" t="s">
        <v>8676</v>
      </c>
    </row>
    <row r="617" spans="1:1">
      <c r="A617" t="s">
        <v>8677</v>
      </c>
    </row>
    <row r="618" spans="1:1">
      <c r="A618" t="s">
        <v>8678</v>
      </c>
    </row>
    <row r="619" spans="1:1">
      <c r="A619" t="s">
        <v>8679</v>
      </c>
    </row>
    <row r="620" spans="1:1">
      <c r="A620" t="s">
        <v>8680</v>
      </c>
    </row>
    <row r="621" spans="1:1">
      <c r="A621" t="s">
        <v>8681</v>
      </c>
    </row>
    <row r="622" spans="1:1">
      <c r="A622" t="s">
        <v>8682</v>
      </c>
    </row>
    <row r="623" spans="1:1">
      <c r="A623" t="s">
        <v>8683</v>
      </c>
    </row>
    <row r="624" spans="1:1">
      <c r="A624" t="s">
        <v>8684</v>
      </c>
    </row>
    <row r="625" spans="1:1">
      <c r="A625" t="s">
        <v>8685</v>
      </c>
    </row>
    <row r="626" spans="1:1">
      <c r="A626" t="s">
        <v>8686</v>
      </c>
    </row>
    <row r="627" spans="1:1">
      <c r="A627" t="s">
        <v>8687</v>
      </c>
    </row>
    <row r="628" spans="1:1">
      <c r="A628" t="s">
        <v>8688</v>
      </c>
    </row>
    <row r="629" spans="1:1">
      <c r="A629" t="s">
        <v>8689</v>
      </c>
    </row>
    <row r="630" spans="1:1">
      <c r="A630" t="s">
        <v>8690</v>
      </c>
    </row>
    <row r="631" spans="1:1">
      <c r="A631" t="s">
        <v>8691</v>
      </c>
    </row>
    <row r="632" spans="1:1">
      <c r="A632" t="s">
        <v>8692</v>
      </c>
    </row>
    <row r="633" spans="1:1">
      <c r="A633" t="s">
        <v>8693</v>
      </c>
    </row>
    <row r="634" spans="1:1">
      <c r="A634" t="s">
        <v>8694</v>
      </c>
    </row>
    <row r="635" spans="1:1">
      <c r="A635" t="s">
        <v>8695</v>
      </c>
    </row>
    <row r="636" spans="1:1">
      <c r="A636" t="s">
        <v>9662</v>
      </c>
    </row>
    <row r="637" spans="1:1">
      <c r="A637" t="s">
        <v>8696</v>
      </c>
    </row>
    <row r="638" spans="1:1">
      <c r="A638" t="s">
        <v>8697</v>
      </c>
    </row>
    <row r="639" spans="1:1">
      <c r="A639" t="s">
        <v>8698</v>
      </c>
    </row>
    <row r="640" spans="1:1">
      <c r="A640" t="s">
        <v>8699</v>
      </c>
    </row>
    <row r="641" spans="1:1">
      <c r="A641" t="s">
        <v>8700</v>
      </c>
    </row>
    <row r="642" spans="1:1">
      <c r="A642" t="s">
        <v>8701</v>
      </c>
    </row>
    <row r="643" spans="1:1">
      <c r="A643" t="s">
        <v>8702</v>
      </c>
    </row>
    <row r="644" spans="1:1">
      <c r="A644" t="s">
        <v>8703</v>
      </c>
    </row>
    <row r="645" spans="1:1">
      <c r="A645" t="s">
        <v>8704</v>
      </c>
    </row>
    <row r="646" spans="1:1">
      <c r="A646" t="s">
        <v>8705</v>
      </c>
    </row>
    <row r="647" spans="1:1">
      <c r="A647" t="s">
        <v>8706</v>
      </c>
    </row>
    <row r="648" spans="1:1">
      <c r="A648" t="s">
        <v>8707</v>
      </c>
    </row>
    <row r="649" spans="1:1">
      <c r="A649" t="s">
        <v>8708</v>
      </c>
    </row>
    <row r="650" spans="1:1">
      <c r="A650" t="s">
        <v>8709</v>
      </c>
    </row>
    <row r="651" spans="1:1">
      <c r="A651" t="s">
        <v>8710</v>
      </c>
    </row>
    <row r="652" spans="1:1">
      <c r="A652" t="s">
        <v>8711</v>
      </c>
    </row>
    <row r="653" spans="1:1">
      <c r="A653" t="s">
        <v>8712</v>
      </c>
    </row>
    <row r="654" spans="1:1">
      <c r="A654" t="s">
        <v>8713</v>
      </c>
    </row>
    <row r="655" spans="1:1">
      <c r="A655" t="s">
        <v>8714</v>
      </c>
    </row>
    <row r="656" spans="1:1">
      <c r="A656" t="s">
        <v>8715</v>
      </c>
    </row>
    <row r="657" spans="1:1">
      <c r="A657" t="s">
        <v>8716</v>
      </c>
    </row>
    <row r="658" spans="1:1">
      <c r="A658" t="s">
        <v>8717</v>
      </c>
    </row>
    <row r="659" spans="1:1">
      <c r="A659" t="s">
        <v>8718</v>
      </c>
    </row>
    <row r="660" spans="1:1">
      <c r="A660" t="s">
        <v>8719</v>
      </c>
    </row>
    <row r="661" spans="1:1">
      <c r="A661" t="s">
        <v>8720</v>
      </c>
    </row>
    <row r="662" spans="1:1">
      <c r="A662" t="s">
        <v>8721</v>
      </c>
    </row>
    <row r="663" spans="1:1">
      <c r="A663" t="s">
        <v>8722</v>
      </c>
    </row>
    <row r="664" spans="1:1">
      <c r="A664" t="s">
        <v>8723</v>
      </c>
    </row>
    <row r="665" spans="1:1">
      <c r="A665" t="s">
        <v>8724</v>
      </c>
    </row>
    <row r="666" spans="1:1">
      <c r="A666" t="s">
        <v>8725</v>
      </c>
    </row>
    <row r="667" spans="1:1">
      <c r="A667" t="s">
        <v>8726</v>
      </c>
    </row>
    <row r="668" spans="1:1">
      <c r="A668" t="s">
        <v>8727</v>
      </c>
    </row>
    <row r="669" spans="1:1">
      <c r="A669" t="s">
        <v>8728</v>
      </c>
    </row>
    <row r="670" spans="1:1">
      <c r="A670" t="s">
        <v>8729</v>
      </c>
    </row>
    <row r="671" spans="1:1">
      <c r="A671" t="s">
        <v>8730</v>
      </c>
    </row>
    <row r="672" spans="1:1">
      <c r="A672" t="s">
        <v>8731</v>
      </c>
    </row>
    <row r="673" spans="1:1">
      <c r="A673" t="s">
        <v>8732</v>
      </c>
    </row>
    <row r="674" spans="1:1">
      <c r="A674" t="s">
        <v>8733</v>
      </c>
    </row>
    <row r="675" spans="1:1">
      <c r="A675" t="s">
        <v>8734</v>
      </c>
    </row>
    <row r="676" spans="1:1">
      <c r="A676" t="s">
        <v>8735</v>
      </c>
    </row>
    <row r="677" spans="1:1">
      <c r="A677" t="s">
        <v>8736</v>
      </c>
    </row>
    <row r="678" spans="1:1">
      <c r="A678" t="s">
        <v>8737</v>
      </c>
    </row>
    <row r="679" spans="1:1">
      <c r="A679" t="s">
        <v>8738</v>
      </c>
    </row>
    <row r="680" spans="1:1">
      <c r="A680" t="s">
        <v>8739</v>
      </c>
    </row>
    <row r="681" spans="1:1">
      <c r="A681" t="s">
        <v>8740</v>
      </c>
    </row>
    <row r="682" spans="1:1">
      <c r="A682" t="s">
        <v>8741</v>
      </c>
    </row>
    <row r="683" spans="1:1">
      <c r="A683" t="s">
        <v>8742</v>
      </c>
    </row>
    <row r="684" spans="1:1">
      <c r="A684" t="s">
        <v>8743</v>
      </c>
    </row>
    <row r="685" spans="1:1">
      <c r="A685" t="s">
        <v>8744</v>
      </c>
    </row>
    <row r="686" spans="1:1">
      <c r="A686" t="s">
        <v>8745</v>
      </c>
    </row>
    <row r="687" spans="1:1">
      <c r="A687" t="s">
        <v>8746</v>
      </c>
    </row>
    <row r="688" spans="1:1">
      <c r="A688" t="s">
        <v>8747</v>
      </c>
    </row>
    <row r="689" spans="1:1">
      <c r="A689" t="s">
        <v>8748</v>
      </c>
    </row>
    <row r="690" spans="1:1">
      <c r="A690" t="s">
        <v>8749</v>
      </c>
    </row>
    <row r="691" spans="1:1">
      <c r="A691" t="s">
        <v>8750</v>
      </c>
    </row>
    <row r="692" spans="1:1">
      <c r="A692" t="s">
        <v>8751</v>
      </c>
    </row>
    <row r="693" spans="1:1">
      <c r="A693" t="s">
        <v>8752</v>
      </c>
    </row>
    <row r="694" spans="1:1">
      <c r="A694" t="s">
        <v>8753</v>
      </c>
    </row>
    <row r="695" spans="1:1">
      <c r="A695" t="s">
        <v>8754</v>
      </c>
    </row>
    <row r="696" spans="1:1">
      <c r="A696" t="s">
        <v>8755</v>
      </c>
    </row>
    <row r="697" spans="1:1">
      <c r="A697" t="s">
        <v>8756</v>
      </c>
    </row>
    <row r="698" spans="1:1">
      <c r="A698" t="s">
        <v>8757</v>
      </c>
    </row>
    <row r="699" spans="1:1">
      <c r="A699" t="s">
        <v>8758</v>
      </c>
    </row>
    <row r="700" spans="1:1">
      <c r="A700" t="s">
        <v>8759</v>
      </c>
    </row>
    <row r="701" spans="1:1">
      <c r="A701" t="s">
        <v>8760</v>
      </c>
    </row>
    <row r="702" spans="1:1">
      <c r="A702" t="s">
        <v>8761</v>
      </c>
    </row>
    <row r="703" spans="1:1">
      <c r="A703" t="s">
        <v>9663</v>
      </c>
    </row>
    <row r="704" spans="1:1">
      <c r="A704" t="s">
        <v>8762</v>
      </c>
    </row>
    <row r="705" spans="1:1">
      <c r="A705" t="s">
        <v>8763</v>
      </c>
    </row>
    <row r="706" spans="1:1">
      <c r="A706" t="s">
        <v>8764</v>
      </c>
    </row>
    <row r="707" spans="1:1">
      <c r="A707" t="s">
        <v>8765</v>
      </c>
    </row>
    <row r="708" spans="1:1">
      <c r="A708" t="s">
        <v>8766</v>
      </c>
    </row>
    <row r="709" spans="1:1">
      <c r="A709" t="s">
        <v>10530</v>
      </c>
    </row>
    <row r="710" spans="1:1">
      <c r="A710" t="s">
        <v>10531</v>
      </c>
    </row>
    <row r="711" spans="1:1">
      <c r="A711" t="s">
        <v>10532</v>
      </c>
    </row>
    <row r="712" spans="1:1">
      <c r="A712" t="s">
        <v>10533</v>
      </c>
    </row>
    <row r="713" spans="1:1">
      <c r="A713" t="s">
        <v>10534</v>
      </c>
    </row>
    <row r="714" spans="1:1">
      <c r="A714" t="s">
        <v>10535</v>
      </c>
    </row>
    <row r="715" spans="1:1">
      <c r="A715" t="s">
        <v>10536</v>
      </c>
    </row>
    <row r="716" spans="1:1">
      <c r="A716" t="s">
        <v>10537</v>
      </c>
    </row>
    <row r="717" spans="1:1">
      <c r="A717" t="s">
        <v>10538</v>
      </c>
    </row>
    <row r="718" spans="1:1">
      <c r="A718" t="s">
        <v>10539</v>
      </c>
    </row>
    <row r="719" spans="1:1">
      <c r="A719" t="s">
        <v>10540</v>
      </c>
    </row>
    <row r="720" spans="1:1">
      <c r="A720" t="s">
        <v>10541</v>
      </c>
    </row>
    <row r="721" spans="1:1">
      <c r="A721" t="s">
        <v>10542</v>
      </c>
    </row>
    <row r="722" spans="1:1">
      <c r="A722" t="s">
        <v>10543</v>
      </c>
    </row>
    <row r="723" spans="1:1">
      <c r="A723" t="s">
        <v>10544</v>
      </c>
    </row>
    <row r="724" spans="1:1">
      <c r="A724" t="s">
        <v>10545</v>
      </c>
    </row>
    <row r="725" spans="1:1">
      <c r="A725" t="s">
        <v>10546</v>
      </c>
    </row>
    <row r="726" spans="1:1">
      <c r="A726" t="s">
        <v>10547</v>
      </c>
    </row>
    <row r="727" spans="1:1">
      <c r="A727" t="s">
        <v>10548</v>
      </c>
    </row>
    <row r="728" spans="1:1">
      <c r="A728" t="s">
        <v>10549</v>
      </c>
    </row>
    <row r="729" spans="1:1">
      <c r="A729" t="s">
        <v>10550</v>
      </c>
    </row>
    <row r="730" spans="1:1">
      <c r="A730" t="s">
        <v>10551</v>
      </c>
    </row>
    <row r="731" spans="1:1">
      <c r="A731" t="s">
        <v>10552</v>
      </c>
    </row>
    <row r="732" spans="1:1">
      <c r="A732" t="s">
        <v>10553</v>
      </c>
    </row>
    <row r="733" spans="1:1">
      <c r="A733" t="s">
        <v>10554</v>
      </c>
    </row>
    <row r="734" spans="1:1">
      <c r="A734" t="s">
        <v>10555</v>
      </c>
    </row>
    <row r="735" spans="1:1">
      <c r="A735" t="s">
        <v>10556</v>
      </c>
    </row>
    <row r="736" spans="1:1">
      <c r="A736" t="s">
        <v>10557</v>
      </c>
    </row>
    <row r="737" spans="1:1">
      <c r="A737" t="s">
        <v>10558</v>
      </c>
    </row>
    <row r="738" spans="1:1">
      <c r="A738" t="s">
        <v>10559</v>
      </c>
    </row>
    <row r="739" spans="1:1">
      <c r="A739" t="s">
        <v>10560</v>
      </c>
    </row>
    <row r="740" spans="1:1">
      <c r="A740" t="s">
        <v>10561</v>
      </c>
    </row>
    <row r="741" spans="1:1">
      <c r="A741" t="s">
        <v>10562</v>
      </c>
    </row>
    <row r="742" spans="1:1">
      <c r="A742" t="s">
        <v>10563</v>
      </c>
    </row>
    <row r="743" spans="1:1">
      <c r="A743" t="s">
        <v>10564</v>
      </c>
    </row>
    <row r="744" spans="1:1">
      <c r="A744" t="s">
        <v>10565</v>
      </c>
    </row>
    <row r="745" spans="1:1">
      <c r="A745" t="s">
        <v>10566</v>
      </c>
    </row>
    <row r="746" spans="1:1">
      <c r="A746" t="s">
        <v>10567</v>
      </c>
    </row>
    <row r="747" spans="1:1">
      <c r="A747" t="s">
        <v>10568</v>
      </c>
    </row>
    <row r="748" spans="1:1">
      <c r="A748" t="s">
        <v>10569</v>
      </c>
    </row>
    <row r="749" spans="1:1">
      <c r="A749" t="s">
        <v>10570</v>
      </c>
    </row>
    <row r="750" spans="1:1">
      <c r="A750" t="s">
        <v>10571</v>
      </c>
    </row>
    <row r="751" spans="1:1">
      <c r="A751" t="s">
        <v>10572</v>
      </c>
    </row>
    <row r="752" spans="1:1">
      <c r="A752" t="s">
        <v>10573</v>
      </c>
    </row>
    <row r="753" spans="1:1">
      <c r="A753" t="s">
        <v>10574</v>
      </c>
    </row>
    <row r="754" spans="1:1">
      <c r="A754" t="s">
        <v>10575</v>
      </c>
    </row>
    <row r="755" spans="1:1">
      <c r="A755" t="s">
        <v>10576</v>
      </c>
    </row>
    <row r="756" spans="1:1">
      <c r="A756" t="s">
        <v>10577</v>
      </c>
    </row>
    <row r="757" spans="1:1">
      <c r="A757" t="s">
        <v>10578</v>
      </c>
    </row>
    <row r="758" spans="1:1">
      <c r="A758" t="s">
        <v>10579</v>
      </c>
    </row>
    <row r="759" spans="1:1">
      <c r="A759" t="s">
        <v>10580</v>
      </c>
    </row>
    <row r="760" spans="1:1">
      <c r="A760" t="s">
        <v>10581</v>
      </c>
    </row>
    <row r="761" spans="1:1">
      <c r="A761" t="s">
        <v>10582</v>
      </c>
    </row>
    <row r="762" spans="1:1">
      <c r="A762" t="s">
        <v>10583</v>
      </c>
    </row>
    <row r="763" spans="1:1">
      <c r="A763" t="s">
        <v>10584</v>
      </c>
    </row>
    <row r="764" spans="1:1">
      <c r="A764" t="s">
        <v>10585</v>
      </c>
    </row>
    <row r="765" spans="1:1">
      <c r="A765" t="s">
        <v>10586</v>
      </c>
    </row>
    <row r="766" spans="1:1">
      <c r="A766" t="s">
        <v>10587</v>
      </c>
    </row>
    <row r="767" spans="1:1">
      <c r="A767" t="s">
        <v>10588</v>
      </c>
    </row>
    <row r="768" spans="1:1">
      <c r="A768" t="s">
        <v>10589</v>
      </c>
    </row>
    <row r="769" spans="1:1">
      <c r="A769" t="s">
        <v>10590</v>
      </c>
    </row>
    <row r="770" spans="1:1">
      <c r="A770" t="s">
        <v>10591</v>
      </c>
    </row>
    <row r="771" spans="1:1">
      <c r="A771" t="s">
        <v>10592</v>
      </c>
    </row>
    <row r="772" spans="1:1">
      <c r="A772" t="s">
        <v>10593</v>
      </c>
    </row>
    <row r="773" spans="1:1">
      <c r="A773" t="s">
        <v>10594</v>
      </c>
    </row>
    <row r="774" spans="1:1">
      <c r="A774" t="s">
        <v>10595</v>
      </c>
    </row>
    <row r="775" spans="1:1">
      <c r="A775" t="s">
        <v>10596</v>
      </c>
    </row>
    <row r="776" spans="1:1">
      <c r="A776" t="s">
        <v>10597</v>
      </c>
    </row>
    <row r="777" spans="1:1">
      <c r="A777" t="s">
        <v>10598</v>
      </c>
    </row>
    <row r="778" spans="1:1">
      <c r="A778" t="s">
        <v>10599</v>
      </c>
    </row>
    <row r="779" spans="1:1">
      <c r="A779" t="s">
        <v>10600</v>
      </c>
    </row>
    <row r="780" spans="1:1">
      <c r="A780" t="s">
        <v>10601</v>
      </c>
    </row>
    <row r="781" spans="1:1">
      <c r="A781" t="s">
        <v>10602</v>
      </c>
    </row>
    <row r="782" spans="1:1">
      <c r="A782" t="s">
        <v>10603</v>
      </c>
    </row>
    <row r="783" spans="1:1">
      <c r="A783" t="s">
        <v>10604</v>
      </c>
    </row>
    <row r="784" spans="1:1">
      <c r="A784" t="s">
        <v>10605</v>
      </c>
    </row>
    <row r="785" spans="1:1">
      <c r="A785" t="s">
        <v>10606</v>
      </c>
    </row>
    <row r="786" spans="1:1">
      <c r="A786" t="s">
        <v>10607</v>
      </c>
    </row>
    <row r="787" spans="1:1">
      <c r="A787" t="s">
        <v>10608</v>
      </c>
    </row>
    <row r="788" spans="1:1">
      <c r="A788" t="s">
        <v>10609</v>
      </c>
    </row>
    <row r="789" spans="1:1">
      <c r="A789" t="s">
        <v>10610</v>
      </c>
    </row>
    <row r="790" spans="1:1">
      <c r="A790" t="s">
        <v>10611</v>
      </c>
    </row>
    <row r="791" spans="1:1">
      <c r="A791" t="s">
        <v>10612</v>
      </c>
    </row>
    <row r="792" spans="1:1">
      <c r="A792" t="s">
        <v>10613</v>
      </c>
    </row>
    <row r="793" spans="1:1">
      <c r="A793" t="s">
        <v>10614</v>
      </c>
    </row>
    <row r="794" spans="1:1">
      <c r="A794" t="s">
        <v>10615</v>
      </c>
    </row>
    <row r="795" spans="1:1">
      <c r="A795" t="s">
        <v>10616</v>
      </c>
    </row>
    <row r="796" spans="1:1">
      <c r="A796" t="s">
        <v>10617</v>
      </c>
    </row>
    <row r="797" spans="1:1">
      <c r="A797" t="s">
        <v>10618</v>
      </c>
    </row>
    <row r="798" spans="1:1">
      <c r="A798" t="s">
        <v>10619</v>
      </c>
    </row>
    <row r="799" spans="1:1">
      <c r="A799" t="s">
        <v>10620</v>
      </c>
    </row>
    <row r="800" spans="1:1">
      <c r="A800" t="s">
        <v>10621</v>
      </c>
    </row>
    <row r="801" spans="1:1">
      <c r="A801" t="s">
        <v>10622</v>
      </c>
    </row>
    <row r="802" spans="1:1">
      <c r="A802" t="s">
        <v>10623</v>
      </c>
    </row>
    <row r="803" spans="1:1">
      <c r="A803" t="s">
        <v>10624</v>
      </c>
    </row>
    <row r="804" spans="1:1">
      <c r="A804" t="s">
        <v>10625</v>
      </c>
    </row>
    <row r="805" spans="1:1">
      <c r="A805" t="s">
        <v>10626</v>
      </c>
    </row>
    <row r="806" spans="1:1">
      <c r="A806" t="s">
        <v>10627</v>
      </c>
    </row>
    <row r="807" spans="1:1">
      <c r="A807" t="s">
        <v>10628</v>
      </c>
    </row>
    <row r="808" spans="1:1">
      <c r="A808" t="s">
        <v>10629</v>
      </c>
    </row>
    <row r="809" spans="1:1">
      <c r="A809" t="s">
        <v>10630</v>
      </c>
    </row>
    <row r="810" spans="1:1">
      <c r="A810" t="s">
        <v>10631</v>
      </c>
    </row>
    <row r="811" spans="1:1">
      <c r="A811" t="s">
        <v>10632</v>
      </c>
    </row>
    <row r="812" spans="1:1">
      <c r="A812" t="s">
        <v>10633</v>
      </c>
    </row>
    <row r="813" spans="1:1">
      <c r="A813" t="s">
        <v>10634</v>
      </c>
    </row>
    <row r="814" spans="1:1">
      <c r="A814" t="s">
        <v>10635</v>
      </c>
    </row>
    <row r="815" spans="1:1">
      <c r="A815" t="s">
        <v>10636</v>
      </c>
    </row>
    <row r="816" spans="1:1">
      <c r="A816" t="s">
        <v>10637</v>
      </c>
    </row>
    <row r="817" spans="1:1">
      <c r="A817" t="s">
        <v>10638</v>
      </c>
    </row>
    <row r="818" spans="1:1">
      <c r="A818" t="s">
        <v>10639</v>
      </c>
    </row>
    <row r="819" spans="1:1">
      <c r="A819" t="s">
        <v>10640</v>
      </c>
    </row>
    <row r="820" spans="1:1">
      <c r="A820" t="s">
        <v>10641</v>
      </c>
    </row>
    <row r="821" spans="1:1">
      <c r="A821" t="s">
        <v>10642</v>
      </c>
    </row>
    <row r="822" spans="1:1">
      <c r="A822" t="s">
        <v>10643</v>
      </c>
    </row>
    <row r="823" spans="1:1">
      <c r="A823" t="s">
        <v>10644</v>
      </c>
    </row>
    <row r="824" spans="1:1">
      <c r="A824" t="s">
        <v>10645</v>
      </c>
    </row>
    <row r="825" spans="1:1">
      <c r="A825" t="s">
        <v>10646</v>
      </c>
    </row>
    <row r="826" spans="1:1">
      <c r="A826" t="s">
        <v>10647</v>
      </c>
    </row>
    <row r="827" spans="1:1">
      <c r="A827" t="s">
        <v>10648</v>
      </c>
    </row>
    <row r="828" spans="1:1">
      <c r="A828" t="s">
        <v>10649</v>
      </c>
    </row>
    <row r="829" spans="1:1">
      <c r="A829" t="s">
        <v>10650</v>
      </c>
    </row>
    <row r="830" spans="1:1">
      <c r="A830" t="s">
        <v>10651</v>
      </c>
    </row>
    <row r="831" spans="1:1">
      <c r="A831" t="s">
        <v>10652</v>
      </c>
    </row>
    <row r="832" spans="1:1">
      <c r="A832" t="s">
        <v>10653</v>
      </c>
    </row>
    <row r="833" spans="1:1">
      <c r="A833" t="s">
        <v>10654</v>
      </c>
    </row>
    <row r="834" spans="1:1">
      <c r="A834" t="s">
        <v>10655</v>
      </c>
    </row>
    <row r="835" spans="1:1">
      <c r="A835" t="s">
        <v>10656</v>
      </c>
    </row>
    <row r="836" spans="1:1">
      <c r="A836" t="s">
        <v>10657</v>
      </c>
    </row>
    <row r="837" spans="1:1">
      <c r="A837" t="s">
        <v>10658</v>
      </c>
    </row>
    <row r="838" spans="1:1">
      <c r="A838" t="s">
        <v>10659</v>
      </c>
    </row>
    <row r="839" spans="1:1">
      <c r="A839" t="s">
        <v>10660</v>
      </c>
    </row>
    <row r="840" spans="1:1">
      <c r="A840" t="s">
        <v>10661</v>
      </c>
    </row>
    <row r="841" spans="1:1">
      <c r="A841" t="s">
        <v>10662</v>
      </c>
    </row>
    <row r="842" spans="1:1">
      <c r="A842" t="s">
        <v>10663</v>
      </c>
    </row>
    <row r="843" spans="1:1">
      <c r="A843" t="s">
        <v>10664</v>
      </c>
    </row>
    <row r="844" spans="1:1">
      <c r="A844" t="s">
        <v>10665</v>
      </c>
    </row>
    <row r="845" spans="1:1">
      <c r="A845" t="s">
        <v>10666</v>
      </c>
    </row>
    <row r="846" spans="1:1">
      <c r="A846" t="s">
        <v>10667</v>
      </c>
    </row>
    <row r="847" spans="1:1">
      <c r="A847" t="s">
        <v>10668</v>
      </c>
    </row>
    <row r="848" spans="1:1">
      <c r="A848" t="s">
        <v>10669</v>
      </c>
    </row>
    <row r="849" spans="1:1">
      <c r="A849" t="s">
        <v>10670</v>
      </c>
    </row>
    <row r="850" spans="1:1">
      <c r="A850" t="s">
        <v>10671</v>
      </c>
    </row>
    <row r="851" spans="1:1">
      <c r="A851" t="s">
        <v>10672</v>
      </c>
    </row>
    <row r="852" spans="1:1">
      <c r="A852" t="s">
        <v>10673</v>
      </c>
    </row>
    <row r="853" spans="1:1">
      <c r="A853" t="s">
        <v>10674</v>
      </c>
    </row>
    <row r="854" spans="1:1">
      <c r="A854" t="s">
        <v>10675</v>
      </c>
    </row>
    <row r="855" spans="1:1">
      <c r="A855" t="s">
        <v>10676</v>
      </c>
    </row>
    <row r="856" spans="1:1">
      <c r="A856" t="s">
        <v>10677</v>
      </c>
    </row>
    <row r="857" spans="1:1">
      <c r="A857" t="s">
        <v>10678</v>
      </c>
    </row>
    <row r="858" spans="1:1">
      <c r="A858" t="s">
        <v>10679</v>
      </c>
    </row>
    <row r="859" spans="1:1">
      <c r="A859" t="s">
        <v>10680</v>
      </c>
    </row>
    <row r="860" spans="1:1">
      <c r="A860" t="s">
        <v>10681</v>
      </c>
    </row>
    <row r="861" spans="1:1">
      <c r="A861" t="s">
        <v>10682</v>
      </c>
    </row>
    <row r="862" spans="1:1">
      <c r="A862" t="s">
        <v>10683</v>
      </c>
    </row>
    <row r="863" spans="1:1">
      <c r="A863" t="s">
        <v>10684</v>
      </c>
    </row>
    <row r="864" spans="1:1">
      <c r="A864" t="s">
        <v>10685</v>
      </c>
    </row>
    <row r="865" spans="1:1">
      <c r="A865" t="s">
        <v>10686</v>
      </c>
    </row>
    <row r="866" spans="1:1">
      <c r="A866" t="s">
        <v>10687</v>
      </c>
    </row>
    <row r="867" spans="1:1">
      <c r="A867" t="s">
        <v>10688</v>
      </c>
    </row>
    <row r="868" spans="1:1">
      <c r="A868" t="s">
        <v>10689</v>
      </c>
    </row>
    <row r="869" spans="1:1">
      <c r="A869" t="s">
        <v>10690</v>
      </c>
    </row>
    <row r="870" spans="1:1">
      <c r="A870" t="s">
        <v>10691</v>
      </c>
    </row>
    <row r="871" spans="1:1">
      <c r="A871" t="s">
        <v>10692</v>
      </c>
    </row>
    <row r="872" spans="1:1">
      <c r="A872" t="s">
        <v>10693</v>
      </c>
    </row>
    <row r="873" spans="1:1">
      <c r="A873" t="s">
        <v>10694</v>
      </c>
    </row>
    <row r="874" spans="1:1">
      <c r="A874" t="s">
        <v>10695</v>
      </c>
    </row>
    <row r="875" spans="1:1">
      <c r="A875" t="s">
        <v>10696</v>
      </c>
    </row>
    <row r="876" spans="1:1">
      <c r="A876" t="s">
        <v>10697</v>
      </c>
    </row>
    <row r="877" spans="1:1">
      <c r="A877" t="s">
        <v>10698</v>
      </c>
    </row>
    <row r="878" spans="1:1">
      <c r="A878" t="s">
        <v>10699</v>
      </c>
    </row>
    <row r="879" spans="1:1">
      <c r="A879" t="s">
        <v>10700</v>
      </c>
    </row>
    <row r="880" spans="1:1">
      <c r="A880" t="s">
        <v>10701</v>
      </c>
    </row>
    <row r="881" spans="1:1">
      <c r="A881" t="s">
        <v>10702</v>
      </c>
    </row>
    <row r="882" spans="1:1">
      <c r="A882" t="s">
        <v>10703</v>
      </c>
    </row>
    <row r="883" spans="1:1">
      <c r="A883" t="s">
        <v>10704</v>
      </c>
    </row>
    <row r="884" spans="1:1">
      <c r="A884" t="s">
        <v>10705</v>
      </c>
    </row>
    <row r="885" spans="1:1">
      <c r="A885" t="s">
        <v>10706</v>
      </c>
    </row>
    <row r="886" spans="1:1">
      <c r="A886" t="s">
        <v>10707</v>
      </c>
    </row>
    <row r="887" spans="1:1">
      <c r="A887" t="s">
        <v>10708</v>
      </c>
    </row>
    <row r="888" spans="1:1">
      <c r="A888" t="s">
        <v>10709</v>
      </c>
    </row>
    <row r="889" spans="1:1">
      <c r="A889" t="s">
        <v>10710</v>
      </c>
    </row>
    <row r="890" spans="1:1">
      <c r="A890" t="s">
        <v>10711</v>
      </c>
    </row>
    <row r="891" spans="1:1">
      <c r="A891" t="s">
        <v>10712</v>
      </c>
    </row>
    <row r="892" spans="1:1">
      <c r="A892" t="s">
        <v>10713</v>
      </c>
    </row>
    <row r="893" spans="1:1">
      <c r="A893" t="s">
        <v>10714</v>
      </c>
    </row>
    <row r="894" spans="1:1">
      <c r="A894" t="s">
        <v>10715</v>
      </c>
    </row>
    <row r="895" spans="1:1">
      <c r="A895" t="s">
        <v>10716</v>
      </c>
    </row>
    <row r="896" spans="1:1">
      <c r="A896" t="s">
        <v>10717</v>
      </c>
    </row>
    <row r="897" spans="1:5">
      <c r="A897" t="s">
        <v>10718</v>
      </c>
    </row>
    <row r="898" spans="1:5">
      <c r="A898" t="s">
        <v>10719</v>
      </c>
    </row>
    <row r="899" spans="1:5">
      <c r="A899" t="s">
        <v>10720</v>
      </c>
    </row>
    <row r="900" spans="1:5">
      <c r="A900" t="s">
        <v>10721</v>
      </c>
    </row>
    <row r="901" spans="1:5">
      <c r="A901" t="s">
        <v>10722</v>
      </c>
    </row>
    <row r="902" spans="1:5">
      <c r="A902" t="s">
        <v>10723</v>
      </c>
      <c r="E902" t="s">
        <v>8769</v>
      </c>
    </row>
    <row r="903" spans="1:5">
      <c r="A903" t="s">
        <v>10724</v>
      </c>
      <c r="E903" t="s">
        <v>8770</v>
      </c>
    </row>
    <row r="904" spans="1:5">
      <c r="A904" t="s">
        <v>10725</v>
      </c>
    </row>
    <row r="905" spans="1:5">
      <c r="A905" t="s">
        <v>10726</v>
      </c>
      <c r="E905" t="s">
        <v>8772</v>
      </c>
    </row>
    <row r="906" spans="1:5">
      <c r="A906" t="s">
        <v>10727</v>
      </c>
      <c r="E906" t="s">
        <v>8770</v>
      </c>
    </row>
    <row r="907" spans="1:5">
      <c r="A907" t="s">
        <v>10728</v>
      </c>
    </row>
    <row r="908" spans="1:5">
      <c r="A908" t="s">
        <v>10729</v>
      </c>
      <c r="E908" t="s">
        <v>8774</v>
      </c>
    </row>
    <row r="909" spans="1:5">
      <c r="A909" t="s">
        <v>8767</v>
      </c>
      <c r="E909" t="s">
        <v>8770</v>
      </c>
    </row>
    <row r="910" spans="1:5">
      <c r="A910" t="s">
        <v>8768</v>
      </c>
    </row>
    <row r="911" spans="1:5">
      <c r="C911" s="19" t="s">
        <v>8769</v>
      </c>
      <c r="E911" t="s">
        <v>8776</v>
      </c>
    </row>
    <row r="912" spans="1:5">
      <c r="C912" s="19" t="s">
        <v>8770</v>
      </c>
      <c r="E912" t="s">
        <v>8770</v>
      </c>
    </row>
    <row r="913" spans="1:5">
      <c r="A913" t="s">
        <v>8771</v>
      </c>
    </row>
    <row r="914" spans="1:5">
      <c r="C914" s="19" t="s">
        <v>8772</v>
      </c>
      <c r="E914" t="s">
        <v>8778</v>
      </c>
    </row>
    <row r="915" spans="1:5">
      <c r="C915" s="19" t="s">
        <v>8770</v>
      </c>
      <c r="E915" t="s">
        <v>8770</v>
      </c>
    </row>
    <row r="916" spans="1:5">
      <c r="A916" t="s">
        <v>8773</v>
      </c>
    </row>
    <row r="917" spans="1:5">
      <c r="C917" s="19" t="s">
        <v>8774</v>
      </c>
      <c r="E917" t="s">
        <v>8780</v>
      </c>
    </row>
    <row r="918" spans="1:5">
      <c r="C918" s="19" t="s">
        <v>8770</v>
      </c>
      <c r="E918" t="s">
        <v>8770</v>
      </c>
    </row>
    <row r="919" spans="1:5">
      <c r="A919" t="s">
        <v>8775</v>
      </c>
    </row>
    <row r="920" spans="1:5">
      <c r="C920" s="19" t="s">
        <v>8776</v>
      </c>
      <c r="E920" t="s">
        <v>8782</v>
      </c>
    </row>
    <row r="921" spans="1:5">
      <c r="C921" s="19" t="s">
        <v>8770</v>
      </c>
      <c r="E921" t="s">
        <v>8770</v>
      </c>
    </row>
    <row r="922" spans="1:5">
      <c r="A922" t="s">
        <v>8777</v>
      </c>
    </row>
    <row r="923" spans="1:5">
      <c r="C923" s="19" t="s">
        <v>8778</v>
      </c>
      <c r="E923" t="s">
        <v>8784</v>
      </c>
    </row>
    <row r="924" spans="1:5">
      <c r="C924" s="19" t="s">
        <v>8770</v>
      </c>
      <c r="E924" t="s">
        <v>8770</v>
      </c>
    </row>
    <row r="925" spans="1:5">
      <c r="A925" t="s">
        <v>8779</v>
      </c>
    </row>
    <row r="926" spans="1:5">
      <c r="C926" s="19" t="s">
        <v>8780</v>
      </c>
      <c r="E926" t="s">
        <v>8786</v>
      </c>
    </row>
    <row r="927" spans="1:5">
      <c r="C927" s="19" t="s">
        <v>8770</v>
      </c>
      <c r="E927" t="s">
        <v>8770</v>
      </c>
    </row>
    <row r="928" spans="1:5">
      <c r="A928" t="s">
        <v>8781</v>
      </c>
    </row>
    <row r="929" spans="1:5">
      <c r="C929" s="19" t="s">
        <v>8782</v>
      </c>
      <c r="E929" t="s">
        <v>8788</v>
      </c>
    </row>
    <row r="930" spans="1:5">
      <c r="C930" s="19" t="s">
        <v>8770</v>
      </c>
      <c r="E930" t="s">
        <v>8770</v>
      </c>
    </row>
    <row r="931" spans="1:5">
      <c r="A931" t="s">
        <v>8783</v>
      </c>
    </row>
    <row r="932" spans="1:5">
      <c r="C932" s="19" t="s">
        <v>8784</v>
      </c>
      <c r="E932" t="s">
        <v>8790</v>
      </c>
    </row>
    <row r="933" spans="1:5">
      <c r="C933" s="19" t="s">
        <v>8770</v>
      </c>
      <c r="E933" t="s">
        <v>8770</v>
      </c>
    </row>
    <row r="934" spans="1:5">
      <c r="A934" t="s">
        <v>8785</v>
      </c>
    </row>
    <row r="935" spans="1:5">
      <c r="C935" s="19" t="s">
        <v>8786</v>
      </c>
      <c r="E935" t="s">
        <v>8792</v>
      </c>
    </row>
    <row r="936" spans="1:5">
      <c r="C936" s="19" t="s">
        <v>8770</v>
      </c>
      <c r="E936" t="s">
        <v>8770</v>
      </c>
    </row>
    <row r="937" spans="1:5">
      <c r="A937" t="s">
        <v>8787</v>
      </c>
    </row>
    <row r="938" spans="1:5">
      <c r="C938" s="19" t="s">
        <v>8788</v>
      </c>
      <c r="E938" t="s">
        <v>8794</v>
      </c>
    </row>
    <row r="939" spans="1:5">
      <c r="C939" s="19" t="s">
        <v>8770</v>
      </c>
      <c r="E939" t="s">
        <v>8770</v>
      </c>
    </row>
    <row r="940" spans="1:5">
      <c r="A940" t="s">
        <v>8789</v>
      </c>
    </row>
    <row r="941" spans="1:5">
      <c r="C941" s="19" t="s">
        <v>8790</v>
      </c>
      <c r="E941" t="s">
        <v>8796</v>
      </c>
    </row>
    <row r="942" spans="1:5">
      <c r="C942" s="19" t="s">
        <v>8770</v>
      </c>
      <c r="E942" t="s">
        <v>8770</v>
      </c>
    </row>
    <row r="943" spans="1:5">
      <c r="A943" t="s">
        <v>8791</v>
      </c>
    </row>
    <row r="944" spans="1:5">
      <c r="C944" s="19" t="s">
        <v>8792</v>
      </c>
      <c r="E944" t="s">
        <v>8798</v>
      </c>
    </row>
    <row r="945" spans="1:5">
      <c r="C945" s="19" t="s">
        <v>8770</v>
      </c>
      <c r="E945" t="s">
        <v>8770</v>
      </c>
    </row>
    <row r="946" spans="1:5">
      <c r="A946" t="s">
        <v>8793</v>
      </c>
    </row>
    <row r="947" spans="1:5">
      <c r="C947" s="19" t="s">
        <v>8794</v>
      </c>
      <c r="E947" t="s">
        <v>8800</v>
      </c>
    </row>
    <row r="948" spans="1:5">
      <c r="C948" s="19" t="s">
        <v>8770</v>
      </c>
      <c r="E948" t="s">
        <v>8770</v>
      </c>
    </row>
    <row r="949" spans="1:5">
      <c r="A949" t="s">
        <v>8795</v>
      </c>
    </row>
    <row r="950" spans="1:5">
      <c r="C950" s="19" t="s">
        <v>8796</v>
      </c>
      <c r="E950" t="s">
        <v>8802</v>
      </c>
    </row>
    <row r="951" spans="1:5">
      <c r="C951" s="19" t="s">
        <v>8770</v>
      </c>
      <c r="E951" t="s">
        <v>8770</v>
      </c>
    </row>
    <row r="952" spans="1:5">
      <c r="A952" t="s">
        <v>8797</v>
      </c>
    </row>
    <row r="953" spans="1:5">
      <c r="C953" s="19" t="s">
        <v>8798</v>
      </c>
      <c r="E953" t="s">
        <v>8804</v>
      </c>
    </row>
    <row r="954" spans="1:5">
      <c r="C954" s="19" t="s">
        <v>8770</v>
      </c>
      <c r="E954" t="s">
        <v>8770</v>
      </c>
    </row>
    <row r="955" spans="1:5">
      <c r="A955" t="s">
        <v>8799</v>
      </c>
    </row>
    <row r="956" spans="1:5">
      <c r="C956" s="19" t="s">
        <v>8800</v>
      </c>
      <c r="E956" t="s">
        <v>8806</v>
      </c>
    </row>
    <row r="957" spans="1:5">
      <c r="C957" s="19" t="s">
        <v>8770</v>
      </c>
      <c r="E957" t="s">
        <v>8770</v>
      </c>
    </row>
    <row r="958" spans="1:5">
      <c r="A958" t="s">
        <v>8801</v>
      </c>
    </row>
    <row r="959" spans="1:5">
      <c r="C959" s="19" t="s">
        <v>8802</v>
      </c>
      <c r="E959" t="s">
        <v>8808</v>
      </c>
    </row>
    <row r="960" spans="1:5">
      <c r="C960" s="19" t="s">
        <v>8770</v>
      </c>
      <c r="E960" t="s">
        <v>8770</v>
      </c>
    </row>
    <row r="961" spans="1:5">
      <c r="A961" t="s">
        <v>8803</v>
      </c>
    </row>
    <row r="962" spans="1:5">
      <c r="C962" s="19" t="s">
        <v>8804</v>
      </c>
      <c r="E962" t="s">
        <v>8810</v>
      </c>
    </row>
    <row r="963" spans="1:5">
      <c r="C963" s="19" t="s">
        <v>8770</v>
      </c>
      <c r="E963" t="s">
        <v>8770</v>
      </c>
    </row>
    <row r="964" spans="1:5">
      <c r="A964" t="s">
        <v>8805</v>
      </c>
    </row>
    <row r="965" spans="1:5">
      <c r="C965" s="19" t="s">
        <v>8806</v>
      </c>
      <c r="E965" t="s">
        <v>8812</v>
      </c>
    </row>
    <row r="966" spans="1:5">
      <c r="C966" s="19" t="s">
        <v>8770</v>
      </c>
      <c r="E966" t="s">
        <v>8770</v>
      </c>
    </row>
    <row r="967" spans="1:5">
      <c r="A967" t="s">
        <v>8807</v>
      </c>
    </row>
    <row r="968" spans="1:5">
      <c r="C968" s="19" t="s">
        <v>8808</v>
      </c>
      <c r="E968" t="s">
        <v>8814</v>
      </c>
    </row>
    <row r="969" spans="1:5">
      <c r="C969" s="19" t="s">
        <v>8770</v>
      </c>
      <c r="E969" t="s">
        <v>8770</v>
      </c>
    </row>
    <row r="970" spans="1:5">
      <c r="A970" t="s">
        <v>8809</v>
      </c>
    </row>
    <row r="971" spans="1:5">
      <c r="C971" s="19" t="s">
        <v>8810</v>
      </c>
      <c r="E971" t="s">
        <v>8816</v>
      </c>
    </row>
    <row r="972" spans="1:5">
      <c r="C972" s="19" t="s">
        <v>8770</v>
      </c>
      <c r="E972" t="s">
        <v>8770</v>
      </c>
    </row>
    <row r="973" spans="1:5">
      <c r="A973" t="s">
        <v>8811</v>
      </c>
    </row>
    <row r="974" spans="1:5">
      <c r="C974" s="19" t="s">
        <v>8812</v>
      </c>
      <c r="E974" t="s">
        <v>8818</v>
      </c>
    </row>
    <row r="975" spans="1:5">
      <c r="C975" s="19" t="s">
        <v>8770</v>
      </c>
      <c r="E975" t="s">
        <v>8770</v>
      </c>
    </row>
    <row r="976" spans="1:5">
      <c r="A976" t="s">
        <v>8813</v>
      </c>
    </row>
    <row r="977" spans="1:5">
      <c r="C977" s="19" t="s">
        <v>8814</v>
      </c>
      <c r="E977" t="s">
        <v>8820</v>
      </c>
    </row>
    <row r="978" spans="1:5">
      <c r="C978" s="19" t="s">
        <v>8770</v>
      </c>
      <c r="E978" t="s">
        <v>8770</v>
      </c>
    </row>
    <row r="979" spans="1:5">
      <c r="A979" t="s">
        <v>8815</v>
      </c>
    </row>
    <row r="980" spans="1:5">
      <c r="C980" s="19" t="s">
        <v>8816</v>
      </c>
      <c r="E980" t="s">
        <v>8822</v>
      </c>
    </row>
    <row r="981" spans="1:5">
      <c r="C981" s="19" t="s">
        <v>8770</v>
      </c>
      <c r="E981" t="s">
        <v>8770</v>
      </c>
    </row>
    <row r="982" spans="1:5">
      <c r="A982" t="s">
        <v>8817</v>
      </c>
    </row>
    <row r="983" spans="1:5">
      <c r="C983" s="19" t="s">
        <v>8818</v>
      </c>
      <c r="E983" t="s">
        <v>8824</v>
      </c>
    </row>
    <row r="984" spans="1:5">
      <c r="C984" s="19" t="s">
        <v>8770</v>
      </c>
      <c r="E984" t="s">
        <v>8770</v>
      </c>
    </row>
    <row r="985" spans="1:5">
      <c r="A985" t="s">
        <v>8819</v>
      </c>
    </row>
    <row r="986" spans="1:5">
      <c r="C986" s="19" t="s">
        <v>8820</v>
      </c>
      <c r="E986" t="s">
        <v>8826</v>
      </c>
    </row>
    <row r="987" spans="1:5">
      <c r="C987" s="19" t="s">
        <v>8770</v>
      </c>
      <c r="E987" t="s">
        <v>8770</v>
      </c>
    </row>
    <row r="988" spans="1:5">
      <c r="A988" t="s">
        <v>8821</v>
      </c>
    </row>
    <row r="989" spans="1:5">
      <c r="C989" s="19" t="s">
        <v>8822</v>
      </c>
      <c r="E989" t="s">
        <v>8828</v>
      </c>
    </row>
    <row r="990" spans="1:5">
      <c r="C990" s="19" t="s">
        <v>8770</v>
      </c>
      <c r="E990" t="s">
        <v>8770</v>
      </c>
    </row>
    <row r="991" spans="1:5">
      <c r="A991" t="s">
        <v>8823</v>
      </c>
    </row>
    <row r="992" spans="1:5">
      <c r="C992" s="19" t="s">
        <v>8824</v>
      </c>
      <c r="E992" t="s">
        <v>8830</v>
      </c>
    </row>
    <row r="993" spans="1:5">
      <c r="C993" s="19" t="s">
        <v>8770</v>
      </c>
      <c r="E993" t="s">
        <v>8770</v>
      </c>
    </row>
    <row r="994" spans="1:5">
      <c r="A994" t="s">
        <v>8825</v>
      </c>
    </row>
    <row r="995" spans="1:5">
      <c r="C995" s="19" t="s">
        <v>8826</v>
      </c>
      <c r="E995" t="s">
        <v>8832</v>
      </c>
    </row>
    <row r="996" spans="1:5">
      <c r="C996" s="19" t="s">
        <v>8770</v>
      </c>
      <c r="E996" t="s">
        <v>8770</v>
      </c>
    </row>
    <row r="997" spans="1:5">
      <c r="A997" t="s">
        <v>8827</v>
      </c>
    </row>
    <row r="998" spans="1:5">
      <c r="C998" s="19" t="s">
        <v>8828</v>
      </c>
      <c r="E998" t="s">
        <v>8834</v>
      </c>
    </row>
    <row r="999" spans="1:5">
      <c r="C999" s="19" t="s">
        <v>8770</v>
      </c>
      <c r="E999" t="s">
        <v>8770</v>
      </c>
    </row>
    <row r="1000" spans="1:5">
      <c r="A1000" t="s">
        <v>8829</v>
      </c>
    </row>
    <row r="1001" spans="1:5">
      <c r="C1001" s="19" t="s">
        <v>8830</v>
      </c>
      <c r="E1001" t="s">
        <v>8836</v>
      </c>
    </row>
    <row r="1002" spans="1:5">
      <c r="C1002" s="19" t="s">
        <v>8770</v>
      </c>
      <c r="E1002" t="s">
        <v>8770</v>
      </c>
    </row>
    <row r="1003" spans="1:5">
      <c r="A1003" t="s">
        <v>8831</v>
      </c>
    </row>
    <row r="1004" spans="1:5">
      <c r="C1004" s="19" t="s">
        <v>8832</v>
      </c>
      <c r="E1004" t="s">
        <v>8838</v>
      </c>
    </row>
    <row r="1005" spans="1:5">
      <c r="C1005" s="19" t="s">
        <v>8770</v>
      </c>
      <c r="E1005" t="s">
        <v>8770</v>
      </c>
    </row>
    <row r="1006" spans="1:5">
      <c r="A1006" t="s">
        <v>8833</v>
      </c>
    </row>
    <row r="1007" spans="1:5">
      <c r="C1007" s="19" t="s">
        <v>8834</v>
      </c>
      <c r="E1007" t="s">
        <v>8840</v>
      </c>
    </row>
    <row r="1008" spans="1:5">
      <c r="C1008" s="19" t="s">
        <v>8770</v>
      </c>
      <c r="E1008" t="s">
        <v>8770</v>
      </c>
    </row>
    <row r="1009" spans="1:5">
      <c r="A1009" t="s">
        <v>8835</v>
      </c>
    </row>
    <row r="1010" spans="1:5">
      <c r="C1010" s="19" t="s">
        <v>8836</v>
      </c>
      <c r="E1010" t="s">
        <v>8842</v>
      </c>
    </row>
    <row r="1011" spans="1:5">
      <c r="C1011" s="19" t="s">
        <v>8770</v>
      </c>
      <c r="E1011" t="s">
        <v>8770</v>
      </c>
    </row>
    <row r="1012" spans="1:5">
      <c r="A1012" t="s">
        <v>8837</v>
      </c>
    </row>
    <row r="1013" spans="1:5">
      <c r="C1013" s="19" t="s">
        <v>8838</v>
      </c>
      <c r="E1013" t="s">
        <v>8843</v>
      </c>
    </row>
    <row r="1014" spans="1:5">
      <c r="C1014" s="19" t="s">
        <v>8770</v>
      </c>
      <c r="E1014" t="s">
        <v>8770</v>
      </c>
    </row>
    <row r="1015" spans="1:5">
      <c r="A1015" t="s">
        <v>8839</v>
      </c>
    </row>
    <row r="1016" spans="1:5">
      <c r="C1016" s="19" t="s">
        <v>8840</v>
      </c>
      <c r="E1016" t="s">
        <v>8845</v>
      </c>
    </row>
    <row r="1017" spans="1:5">
      <c r="C1017" s="19" t="s">
        <v>8770</v>
      </c>
      <c r="E1017" t="s">
        <v>8770</v>
      </c>
    </row>
    <row r="1018" spans="1:5">
      <c r="A1018" t="s">
        <v>8841</v>
      </c>
    </row>
    <row r="1019" spans="1:5">
      <c r="C1019" s="19" t="s">
        <v>8842</v>
      </c>
      <c r="E1019" t="s">
        <v>8847</v>
      </c>
    </row>
    <row r="1020" spans="1:5">
      <c r="C1020" s="19" t="s">
        <v>8770</v>
      </c>
      <c r="E1020" t="s">
        <v>8770</v>
      </c>
    </row>
    <row r="1021" spans="1:5">
      <c r="A1021" t="s">
        <v>8844</v>
      </c>
    </row>
    <row r="1022" spans="1:5">
      <c r="C1022" s="19" t="s">
        <v>8845</v>
      </c>
      <c r="E1022" t="s">
        <v>8849</v>
      </c>
    </row>
    <row r="1023" spans="1:5">
      <c r="C1023" s="19" t="s">
        <v>8770</v>
      </c>
      <c r="E1023" t="s">
        <v>8770</v>
      </c>
    </row>
    <row r="1024" spans="1:5">
      <c r="A1024" t="s">
        <v>8846</v>
      </c>
    </row>
    <row r="1025" spans="1:5">
      <c r="C1025" s="19" t="s">
        <v>8847</v>
      </c>
      <c r="E1025" t="s">
        <v>8850</v>
      </c>
    </row>
    <row r="1026" spans="1:5">
      <c r="C1026" s="19" t="s">
        <v>8770</v>
      </c>
      <c r="E1026" t="s">
        <v>8770</v>
      </c>
    </row>
    <row r="1027" spans="1:5">
      <c r="A1027" t="s">
        <v>8848</v>
      </c>
    </row>
    <row r="1028" spans="1:5">
      <c r="C1028" s="19" t="s">
        <v>8849</v>
      </c>
      <c r="E1028" t="s">
        <v>8852</v>
      </c>
    </row>
    <row r="1029" spans="1:5">
      <c r="C1029" s="19" t="s">
        <v>8770</v>
      </c>
      <c r="E1029" t="s">
        <v>8770</v>
      </c>
    </row>
    <row r="1030" spans="1:5">
      <c r="A1030" t="s">
        <v>8851</v>
      </c>
    </row>
    <row r="1031" spans="1:5">
      <c r="C1031" s="19" t="s">
        <v>8852</v>
      </c>
      <c r="E1031" t="s">
        <v>8854</v>
      </c>
    </row>
    <row r="1032" spans="1:5">
      <c r="C1032" s="19" t="s">
        <v>8770</v>
      </c>
      <c r="E1032" t="s">
        <v>8770</v>
      </c>
    </row>
    <row r="1033" spans="1:5">
      <c r="A1033" t="s">
        <v>8853</v>
      </c>
    </row>
    <row r="1034" spans="1:5">
      <c r="C1034" s="19" t="s">
        <v>8854</v>
      </c>
      <c r="E1034" t="s">
        <v>8856</v>
      </c>
    </row>
    <row r="1035" spans="1:5">
      <c r="C1035" s="19" t="s">
        <v>8770</v>
      </c>
      <c r="E1035" t="s">
        <v>8770</v>
      </c>
    </row>
    <row r="1036" spans="1:5">
      <c r="A1036" t="s">
        <v>8855</v>
      </c>
    </row>
    <row r="1037" spans="1:5">
      <c r="C1037" s="19" t="s">
        <v>8856</v>
      </c>
      <c r="E1037" t="s">
        <v>8858</v>
      </c>
    </row>
    <row r="1038" spans="1:5">
      <c r="C1038" s="19" t="s">
        <v>8770</v>
      </c>
      <c r="E1038" t="s">
        <v>8770</v>
      </c>
    </row>
    <row r="1039" spans="1:5">
      <c r="A1039" t="s">
        <v>8857</v>
      </c>
    </row>
    <row r="1040" spans="1:5">
      <c r="C1040" s="19" t="s">
        <v>8858</v>
      </c>
      <c r="E1040" t="s">
        <v>8860</v>
      </c>
    </row>
    <row r="1041" spans="1:5">
      <c r="C1041" s="19" t="s">
        <v>8770</v>
      </c>
      <c r="E1041" t="s">
        <v>8770</v>
      </c>
    </row>
    <row r="1042" spans="1:5">
      <c r="A1042" t="s">
        <v>8859</v>
      </c>
    </row>
    <row r="1043" spans="1:5">
      <c r="C1043" s="19" t="s">
        <v>8860</v>
      </c>
      <c r="E1043" t="s">
        <v>8862</v>
      </c>
    </row>
    <row r="1044" spans="1:5">
      <c r="C1044" s="19" t="s">
        <v>8770</v>
      </c>
      <c r="E1044" t="s">
        <v>8770</v>
      </c>
    </row>
    <row r="1045" spans="1:5">
      <c r="A1045" t="s">
        <v>8861</v>
      </c>
    </row>
    <row r="1046" spans="1:5">
      <c r="C1046" s="19" t="s">
        <v>8862</v>
      </c>
      <c r="E1046" t="s">
        <v>8864</v>
      </c>
    </row>
    <row r="1047" spans="1:5">
      <c r="C1047" s="19" t="s">
        <v>8770</v>
      </c>
      <c r="E1047" t="s">
        <v>8770</v>
      </c>
    </row>
    <row r="1048" spans="1:5">
      <c r="A1048" t="s">
        <v>8863</v>
      </c>
    </row>
    <row r="1049" spans="1:5">
      <c r="C1049" s="19" t="s">
        <v>8864</v>
      </c>
      <c r="E1049" t="s">
        <v>8866</v>
      </c>
    </row>
    <row r="1050" spans="1:5">
      <c r="C1050" s="19" t="s">
        <v>8770</v>
      </c>
      <c r="E1050" t="s">
        <v>8770</v>
      </c>
    </row>
    <row r="1051" spans="1:5">
      <c r="A1051" t="s">
        <v>8865</v>
      </c>
    </row>
    <row r="1052" spans="1:5">
      <c r="C1052" s="19" t="s">
        <v>8866</v>
      </c>
      <c r="E1052" t="s">
        <v>8868</v>
      </c>
    </row>
    <row r="1053" spans="1:5">
      <c r="C1053" s="19" t="s">
        <v>8770</v>
      </c>
      <c r="E1053" t="s">
        <v>8770</v>
      </c>
    </row>
    <row r="1054" spans="1:5">
      <c r="A1054" t="s">
        <v>8867</v>
      </c>
    </row>
    <row r="1055" spans="1:5">
      <c r="C1055" s="19" t="s">
        <v>8868</v>
      </c>
      <c r="E1055" t="s">
        <v>8870</v>
      </c>
    </row>
    <row r="1056" spans="1:5">
      <c r="C1056" s="19" t="s">
        <v>8770</v>
      </c>
      <c r="E1056" t="s">
        <v>8770</v>
      </c>
    </row>
    <row r="1057" spans="1:5">
      <c r="A1057" t="s">
        <v>8869</v>
      </c>
    </row>
    <row r="1058" spans="1:5">
      <c r="C1058" s="19" t="s">
        <v>8870</v>
      </c>
      <c r="E1058" t="s">
        <v>8872</v>
      </c>
    </row>
    <row r="1059" spans="1:5">
      <c r="C1059" s="19" t="s">
        <v>8770</v>
      </c>
      <c r="E1059" t="s">
        <v>8770</v>
      </c>
    </row>
    <row r="1060" spans="1:5">
      <c r="A1060" t="s">
        <v>8871</v>
      </c>
    </row>
    <row r="1061" spans="1:5">
      <c r="C1061" s="19" t="s">
        <v>8872</v>
      </c>
      <c r="E1061" t="s">
        <v>8874</v>
      </c>
    </row>
    <row r="1062" spans="1:5">
      <c r="C1062" s="19" t="s">
        <v>8770</v>
      </c>
      <c r="E1062" t="s">
        <v>8770</v>
      </c>
    </row>
    <row r="1063" spans="1:5">
      <c r="A1063" t="s">
        <v>8873</v>
      </c>
    </row>
    <row r="1064" spans="1:5">
      <c r="C1064" s="19" t="s">
        <v>8874</v>
      </c>
      <c r="E1064" t="s">
        <v>8876</v>
      </c>
    </row>
    <row r="1065" spans="1:5">
      <c r="C1065" s="19" t="s">
        <v>8770</v>
      </c>
      <c r="E1065" t="s">
        <v>8770</v>
      </c>
    </row>
    <row r="1066" spans="1:5">
      <c r="A1066" t="s">
        <v>8875</v>
      </c>
    </row>
    <row r="1067" spans="1:5">
      <c r="C1067" s="19" t="s">
        <v>8876</v>
      </c>
      <c r="E1067" t="s">
        <v>8878</v>
      </c>
    </row>
    <row r="1068" spans="1:5">
      <c r="C1068" s="19" t="s">
        <v>8770</v>
      </c>
      <c r="E1068" t="s">
        <v>8770</v>
      </c>
    </row>
    <row r="1069" spans="1:5">
      <c r="A1069" t="s">
        <v>8877</v>
      </c>
    </row>
    <row r="1070" spans="1:5">
      <c r="C1070" s="19" t="s">
        <v>8878</v>
      </c>
      <c r="E1070" t="s">
        <v>8880</v>
      </c>
    </row>
    <row r="1071" spans="1:5">
      <c r="C1071" s="19" t="s">
        <v>8770</v>
      </c>
      <c r="E1071" t="s">
        <v>8770</v>
      </c>
    </row>
    <row r="1072" spans="1:5">
      <c r="A1072" t="s">
        <v>8879</v>
      </c>
    </row>
    <row r="1073" spans="1:5">
      <c r="C1073" s="19" t="s">
        <v>8880</v>
      </c>
      <c r="E1073" t="s">
        <v>8882</v>
      </c>
    </row>
    <row r="1074" spans="1:5">
      <c r="C1074" s="19" t="s">
        <v>8770</v>
      </c>
      <c r="E1074" t="s">
        <v>8770</v>
      </c>
    </row>
    <row r="1075" spans="1:5">
      <c r="A1075" t="s">
        <v>8881</v>
      </c>
    </row>
    <row r="1076" spans="1:5">
      <c r="C1076" s="19" t="s">
        <v>8882</v>
      </c>
      <c r="E1076" t="s">
        <v>8884</v>
      </c>
    </row>
    <row r="1077" spans="1:5">
      <c r="C1077" s="19" t="s">
        <v>8770</v>
      </c>
      <c r="E1077" t="s">
        <v>8770</v>
      </c>
    </row>
    <row r="1078" spans="1:5">
      <c r="A1078" t="s">
        <v>8883</v>
      </c>
    </row>
    <row r="1079" spans="1:5">
      <c r="C1079" s="19" t="s">
        <v>8884</v>
      </c>
      <c r="E1079" t="s">
        <v>8886</v>
      </c>
    </row>
    <row r="1080" spans="1:5">
      <c r="C1080" s="19" t="s">
        <v>8770</v>
      </c>
      <c r="E1080" t="s">
        <v>8770</v>
      </c>
    </row>
    <row r="1081" spans="1:5">
      <c r="A1081" t="s">
        <v>8885</v>
      </c>
    </row>
    <row r="1082" spans="1:5">
      <c r="C1082" s="19" t="s">
        <v>8886</v>
      </c>
      <c r="E1082" t="s">
        <v>8888</v>
      </c>
    </row>
    <row r="1083" spans="1:5">
      <c r="C1083" s="19" t="s">
        <v>8770</v>
      </c>
      <c r="E1083" t="s">
        <v>8770</v>
      </c>
    </row>
    <row r="1084" spans="1:5">
      <c r="A1084" t="s">
        <v>8887</v>
      </c>
    </row>
    <row r="1085" spans="1:5">
      <c r="C1085" s="19" t="s">
        <v>8888</v>
      </c>
      <c r="E1085" t="s">
        <v>8890</v>
      </c>
    </row>
    <row r="1086" spans="1:5">
      <c r="C1086" s="19" t="s">
        <v>8770</v>
      </c>
      <c r="E1086" t="s">
        <v>8770</v>
      </c>
    </row>
    <row r="1087" spans="1:5">
      <c r="A1087" t="s">
        <v>8889</v>
      </c>
    </row>
    <row r="1088" spans="1:5">
      <c r="C1088" s="19" t="s">
        <v>8890</v>
      </c>
      <c r="E1088" t="s">
        <v>8892</v>
      </c>
    </row>
    <row r="1089" spans="1:5">
      <c r="C1089" s="19" t="s">
        <v>8770</v>
      </c>
      <c r="E1089" t="s">
        <v>8770</v>
      </c>
    </row>
    <row r="1090" spans="1:5">
      <c r="A1090" t="s">
        <v>8891</v>
      </c>
    </row>
    <row r="1091" spans="1:5">
      <c r="C1091" s="19" t="s">
        <v>8892</v>
      </c>
      <c r="E1091" t="s">
        <v>8894</v>
      </c>
    </row>
    <row r="1092" spans="1:5">
      <c r="C1092" s="19" t="s">
        <v>8770</v>
      </c>
      <c r="E1092" t="s">
        <v>8770</v>
      </c>
    </row>
    <row r="1093" spans="1:5">
      <c r="A1093" t="s">
        <v>8893</v>
      </c>
    </row>
    <row r="1094" spans="1:5">
      <c r="C1094" s="19" t="s">
        <v>8894</v>
      </c>
      <c r="E1094" t="s">
        <v>8896</v>
      </c>
    </row>
    <row r="1095" spans="1:5">
      <c r="C1095" s="19" t="s">
        <v>8770</v>
      </c>
      <c r="E1095" t="s">
        <v>8770</v>
      </c>
    </row>
    <row r="1096" spans="1:5">
      <c r="A1096" t="s">
        <v>8895</v>
      </c>
    </row>
    <row r="1097" spans="1:5">
      <c r="C1097" s="19" t="s">
        <v>8896</v>
      </c>
      <c r="E1097" t="s">
        <v>8898</v>
      </c>
    </row>
    <row r="1098" spans="1:5">
      <c r="C1098" s="19" t="s">
        <v>8770</v>
      </c>
      <c r="E1098" t="s">
        <v>8770</v>
      </c>
    </row>
    <row r="1099" spans="1:5">
      <c r="A1099" t="s">
        <v>8897</v>
      </c>
    </row>
    <row r="1100" spans="1:5">
      <c r="C1100" s="19" t="s">
        <v>8898</v>
      </c>
      <c r="E1100" t="s">
        <v>8900</v>
      </c>
    </row>
    <row r="1101" spans="1:5">
      <c r="C1101" s="19" t="s">
        <v>8770</v>
      </c>
      <c r="E1101" t="s">
        <v>8770</v>
      </c>
    </row>
    <row r="1102" spans="1:5">
      <c r="A1102" t="s">
        <v>8899</v>
      </c>
    </row>
    <row r="1103" spans="1:5">
      <c r="C1103" s="19" t="s">
        <v>8900</v>
      </c>
      <c r="E1103" t="s">
        <v>8902</v>
      </c>
    </row>
    <row r="1104" spans="1:5">
      <c r="C1104" s="19" t="s">
        <v>8770</v>
      </c>
      <c r="E1104" t="s">
        <v>8770</v>
      </c>
    </row>
    <row r="1105" spans="1:5">
      <c r="A1105" t="s">
        <v>8901</v>
      </c>
    </row>
    <row r="1106" spans="1:5">
      <c r="C1106" s="19" t="s">
        <v>8902</v>
      </c>
      <c r="E1106" t="s">
        <v>8904</v>
      </c>
    </row>
    <row r="1107" spans="1:5">
      <c r="C1107" s="19" t="s">
        <v>8770</v>
      </c>
      <c r="E1107" t="s">
        <v>8770</v>
      </c>
    </row>
    <row r="1108" spans="1:5">
      <c r="A1108" t="s">
        <v>8903</v>
      </c>
    </row>
    <row r="1109" spans="1:5">
      <c r="C1109" s="19" t="s">
        <v>8904</v>
      </c>
      <c r="E1109" t="s">
        <v>8906</v>
      </c>
    </row>
    <row r="1110" spans="1:5">
      <c r="C1110" s="19" t="s">
        <v>8770</v>
      </c>
      <c r="E1110" t="s">
        <v>8770</v>
      </c>
    </row>
    <row r="1111" spans="1:5">
      <c r="A1111" t="s">
        <v>8905</v>
      </c>
    </row>
    <row r="1112" spans="1:5">
      <c r="C1112" s="19" t="s">
        <v>8906</v>
      </c>
      <c r="E1112" t="s">
        <v>8908</v>
      </c>
    </row>
    <row r="1113" spans="1:5">
      <c r="C1113" s="19" t="s">
        <v>8770</v>
      </c>
      <c r="E1113" t="s">
        <v>8770</v>
      </c>
    </row>
    <row r="1114" spans="1:5">
      <c r="A1114" t="s">
        <v>8907</v>
      </c>
    </row>
    <row r="1115" spans="1:5">
      <c r="C1115" s="19" t="s">
        <v>8908</v>
      </c>
      <c r="E1115" t="s">
        <v>8910</v>
      </c>
    </row>
    <row r="1116" spans="1:5">
      <c r="C1116" s="19" t="s">
        <v>8770</v>
      </c>
      <c r="E1116" t="s">
        <v>8770</v>
      </c>
    </row>
    <row r="1117" spans="1:5">
      <c r="A1117" t="s">
        <v>8909</v>
      </c>
    </row>
    <row r="1118" spans="1:5">
      <c r="C1118" s="19" t="s">
        <v>8910</v>
      </c>
      <c r="E1118" t="s">
        <v>8912</v>
      </c>
    </row>
    <row r="1119" spans="1:5">
      <c r="C1119" s="19" t="s">
        <v>8770</v>
      </c>
      <c r="E1119" t="s">
        <v>8770</v>
      </c>
    </row>
    <row r="1120" spans="1:5">
      <c r="A1120" t="s">
        <v>8911</v>
      </c>
    </row>
    <row r="1121" spans="1:5">
      <c r="C1121" s="19" t="s">
        <v>8912</v>
      </c>
      <c r="E1121" t="s">
        <v>8914</v>
      </c>
    </row>
    <row r="1122" spans="1:5">
      <c r="C1122" s="19" t="s">
        <v>8770</v>
      </c>
      <c r="E1122" t="s">
        <v>8770</v>
      </c>
    </row>
    <row r="1123" spans="1:5">
      <c r="A1123" t="s">
        <v>8913</v>
      </c>
    </row>
    <row r="1124" spans="1:5">
      <c r="C1124" s="19" t="s">
        <v>8914</v>
      </c>
      <c r="E1124" t="s">
        <v>8916</v>
      </c>
    </row>
    <row r="1125" spans="1:5">
      <c r="C1125" s="19" t="s">
        <v>8770</v>
      </c>
      <c r="E1125" t="s">
        <v>8770</v>
      </c>
    </row>
    <row r="1126" spans="1:5">
      <c r="A1126" t="s">
        <v>8915</v>
      </c>
    </row>
    <row r="1127" spans="1:5">
      <c r="C1127" s="19" t="s">
        <v>8916</v>
      </c>
      <c r="E1127" t="s">
        <v>8918</v>
      </c>
    </row>
    <row r="1128" spans="1:5">
      <c r="C1128" s="19" t="s">
        <v>8770</v>
      </c>
      <c r="E1128" t="s">
        <v>8770</v>
      </c>
    </row>
    <row r="1129" spans="1:5">
      <c r="A1129" t="s">
        <v>8917</v>
      </c>
    </row>
    <row r="1130" spans="1:5">
      <c r="C1130" s="19" t="s">
        <v>8918</v>
      </c>
      <c r="E1130" t="s">
        <v>8920</v>
      </c>
    </row>
    <row r="1131" spans="1:5">
      <c r="C1131" s="19" t="s">
        <v>8770</v>
      </c>
      <c r="E1131" t="s">
        <v>8770</v>
      </c>
    </row>
    <row r="1132" spans="1:5">
      <c r="A1132" t="s">
        <v>8919</v>
      </c>
    </row>
    <row r="1133" spans="1:5">
      <c r="C1133" s="19" t="s">
        <v>8920</v>
      </c>
      <c r="E1133" t="s">
        <v>8922</v>
      </c>
    </row>
    <row r="1134" spans="1:5">
      <c r="C1134" s="19" t="s">
        <v>8770</v>
      </c>
      <c r="E1134" t="s">
        <v>8770</v>
      </c>
    </row>
    <row r="1135" spans="1:5">
      <c r="A1135" t="s">
        <v>8921</v>
      </c>
    </row>
    <row r="1136" spans="1:5">
      <c r="C1136" s="19" t="s">
        <v>8922</v>
      </c>
      <c r="E1136" t="s">
        <v>8924</v>
      </c>
    </row>
    <row r="1137" spans="1:5">
      <c r="C1137" s="19" t="s">
        <v>8770</v>
      </c>
      <c r="E1137" t="s">
        <v>8770</v>
      </c>
    </row>
    <row r="1138" spans="1:5">
      <c r="A1138" t="s">
        <v>8923</v>
      </c>
    </row>
    <row r="1139" spans="1:5">
      <c r="C1139" s="19" t="s">
        <v>8924</v>
      </c>
      <c r="E1139" t="s">
        <v>8926</v>
      </c>
    </row>
    <row r="1140" spans="1:5">
      <c r="C1140" s="19" t="s">
        <v>8770</v>
      </c>
      <c r="E1140" t="s">
        <v>8770</v>
      </c>
    </row>
    <row r="1141" spans="1:5">
      <c r="A1141" t="s">
        <v>8925</v>
      </c>
    </row>
    <row r="1142" spans="1:5">
      <c r="C1142" s="19" t="s">
        <v>8926</v>
      </c>
      <c r="E1142" t="s">
        <v>8928</v>
      </c>
    </row>
    <row r="1143" spans="1:5">
      <c r="C1143" s="19" t="s">
        <v>8770</v>
      </c>
      <c r="E1143" t="s">
        <v>8770</v>
      </c>
    </row>
    <row r="1144" spans="1:5">
      <c r="A1144" t="s">
        <v>8927</v>
      </c>
    </row>
    <row r="1145" spans="1:5">
      <c r="C1145" s="19" t="s">
        <v>8928</v>
      </c>
      <c r="E1145" t="s">
        <v>8930</v>
      </c>
    </row>
    <row r="1146" spans="1:5">
      <c r="C1146" s="19" t="s">
        <v>8770</v>
      </c>
      <c r="E1146" t="s">
        <v>8770</v>
      </c>
    </row>
    <row r="1147" spans="1:5">
      <c r="A1147" t="s">
        <v>8929</v>
      </c>
    </row>
    <row r="1148" spans="1:5">
      <c r="C1148" s="19" t="s">
        <v>8930</v>
      </c>
      <c r="E1148" t="s">
        <v>8932</v>
      </c>
    </row>
    <row r="1149" spans="1:5">
      <c r="C1149" s="19" t="s">
        <v>8770</v>
      </c>
      <c r="E1149" t="s">
        <v>8770</v>
      </c>
    </row>
    <row r="1150" spans="1:5">
      <c r="A1150" t="s">
        <v>8931</v>
      </c>
    </row>
    <row r="1151" spans="1:5">
      <c r="C1151" s="19" t="s">
        <v>8932</v>
      </c>
      <c r="E1151" t="s">
        <v>8934</v>
      </c>
    </row>
    <row r="1152" spans="1:5">
      <c r="C1152" s="19" t="s">
        <v>8770</v>
      </c>
      <c r="E1152" t="s">
        <v>8770</v>
      </c>
    </row>
    <row r="1153" spans="1:5">
      <c r="A1153" t="s">
        <v>8933</v>
      </c>
    </row>
    <row r="1154" spans="1:5">
      <c r="C1154" s="19" t="s">
        <v>8934</v>
      </c>
      <c r="E1154" t="s">
        <v>8936</v>
      </c>
    </row>
    <row r="1155" spans="1:5">
      <c r="C1155" s="19" t="s">
        <v>8770</v>
      </c>
      <c r="E1155" t="s">
        <v>8770</v>
      </c>
    </row>
    <row r="1156" spans="1:5">
      <c r="A1156" t="s">
        <v>8935</v>
      </c>
    </row>
    <row r="1157" spans="1:5">
      <c r="C1157" s="19" t="s">
        <v>8936</v>
      </c>
      <c r="E1157" t="s">
        <v>8938</v>
      </c>
    </row>
    <row r="1158" spans="1:5">
      <c r="C1158" s="19" t="s">
        <v>8770</v>
      </c>
      <c r="E1158" t="s">
        <v>8770</v>
      </c>
    </row>
    <row r="1159" spans="1:5">
      <c r="A1159" t="s">
        <v>8937</v>
      </c>
    </row>
    <row r="1160" spans="1:5">
      <c r="C1160" s="19" t="s">
        <v>8938</v>
      </c>
      <c r="E1160" t="s">
        <v>8940</v>
      </c>
    </row>
    <row r="1161" spans="1:5">
      <c r="C1161" s="19" t="s">
        <v>8770</v>
      </c>
      <c r="E1161" t="s">
        <v>8770</v>
      </c>
    </row>
    <row r="1162" spans="1:5">
      <c r="A1162" t="s">
        <v>8939</v>
      </c>
    </row>
    <row r="1163" spans="1:5">
      <c r="C1163" s="19" t="s">
        <v>8940</v>
      </c>
      <c r="E1163" t="s">
        <v>8942</v>
      </c>
    </row>
    <row r="1164" spans="1:5">
      <c r="C1164" s="19" t="s">
        <v>8770</v>
      </c>
      <c r="E1164" t="s">
        <v>8770</v>
      </c>
    </row>
    <row r="1165" spans="1:5">
      <c r="A1165" t="s">
        <v>8941</v>
      </c>
    </row>
    <row r="1166" spans="1:5">
      <c r="C1166" s="19" t="s">
        <v>8942</v>
      </c>
      <c r="E1166" t="s">
        <v>8944</v>
      </c>
    </row>
    <row r="1167" spans="1:5">
      <c r="C1167" s="19" t="s">
        <v>8770</v>
      </c>
      <c r="E1167" t="s">
        <v>8770</v>
      </c>
    </row>
    <row r="1168" spans="1:5">
      <c r="A1168" t="s">
        <v>8943</v>
      </c>
    </row>
    <row r="1169" spans="1:5">
      <c r="C1169" s="19" t="s">
        <v>8944</v>
      </c>
      <c r="E1169" t="s">
        <v>8946</v>
      </c>
    </row>
    <row r="1170" spans="1:5">
      <c r="C1170" s="19" t="s">
        <v>8770</v>
      </c>
      <c r="E1170" t="s">
        <v>8770</v>
      </c>
    </row>
    <row r="1171" spans="1:5">
      <c r="A1171" t="s">
        <v>8945</v>
      </c>
    </row>
    <row r="1172" spans="1:5">
      <c r="C1172" s="19" t="s">
        <v>8946</v>
      </c>
      <c r="E1172" t="s">
        <v>8948</v>
      </c>
    </row>
    <row r="1173" spans="1:5">
      <c r="C1173" s="19" t="s">
        <v>8770</v>
      </c>
      <c r="E1173" t="s">
        <v>8770</v>
      </c>
    </row>
    <row r="1174" spans="1:5">
      <c r="A1174" t="s">
        <v>8947</v>
      </c>
    </row>
    <row r="1175" spans="1:5">
      <c r="C1175" s="19" t="s">
        <v>8948</v>
      </c>
      <c r="E1175" t="s">
        <v>8950</v>
      </c>
    </row>
    <row r="1176" spans="1:5">
      <c r="C1176" s="19" t="s">
        <v>8770</v>
      </c>
      <c r="E1176" t="s">
        <v>8770</v>
      </c>
    </row>
    <row r="1177" spans="1:5">
      <c r="A1177" t="s">
        <v>8949</v>
      </c>
    </row>
    <row r="1178" spans="1:5">
      <c r="C1178" s="19" t="s">
        <v>8950</v>
      </c>
      <c r="E1178" t="s">
        <v>8952</v>
      </c>
    </row>
    <row r="1179" spans="1:5">
      <c r="C1179" s="19" t="s">
        <v>8770</v>
      </c>
      <c r="E1179" t="s">
        <v>8770</v>
      </c>
    </row>
    <row r="1180" spans="1:5">
      <c r="A1180" t="s">
        <v>8951</v>
      </c>
    </row>
    <row r="1181" spans="1:5">
      <c r="C1181" s="19" t="s">
        <v>8952</v>
      </c>
      <c r="E1181" t="s">
        <v>8954</v>
      </c>
    </row>
    <row r="1182" spans="1:5">
      <c r="C1182" s="19" t="s">
        <v>8770</v>
      </c>
      <c r="E1182" t="s">
        <v>8770</v>
      </c>
    </row>
    <row r="1183" spans="1:5">
      <c r="A1183" t="s">
        <v>8953</v>
      </c>
    </row>
    <row r="1184" spans="1:5">
      <c r="C1184" s="19" t="s">
        <v>8954</v>
      </c>
      <c r="E1184" t="s">
        <v>8956</v>
      </c>
    </row>
    <row r="1185" spans="1:5">
      <c r="C1185" s="19" t="s">
        <v>8770</v>
      </c>
      <c r="E1185" t="s">
        <v>8770</v>
      </c>
    </row>
    <row r="1186" spans="1:5">
      <c r="A1186" t="s">
        <v>8955</v>
      </c>
    </row>
    <row r="1187" spans="1:5">
      <c r="C1187" s="19" t="s">
        <v>8956</v>
      </c>
      <c r="E1187" t="s">
        <v>8958</v>
      </c>
    </row>
    <row r="1188" spans="1:5">
      <c r="C1188" s="19" t="s">
        <v>8770</v>
      </c>
      <c r="E1188" t="s">
        <v>8770</v>
      </c>
    </row>
    <row r="1189" spans="1:5">
      <c r="A1189" t="s">
        <v>8957</v>
      </c>
    </row>
    <row r="1190" spans="1:5">
      <c r="C1190" s="19" t="s">
        <v>8958</v>
      </c>
      <c r="E1190" t="s">
        <v>8960</v>
      </c>
    </row>
    <row r="1191" spans="1:5">
      <c r="C1191" s="19" t="s">
        <v>8770</v>
      </c>
      <c r="E1191" t="s">
        <v>8770</v>
      </c>
    </row>
    <row r="1192" spans="1:5">
      <c r="A1192" t="s">
        <v>8959</v>
      </c>
    </row>
    <row r="1193" spans="1:5">
      <c r="C1193" s="19" t="s">
        <v>8960</v>
      </c>
      <c r="E1193" t="s">
        <v>8962</v>
      </c>
    </row>
    <row r="1194" spans="1:5">
      <c r="C1194" s="19" t="s">
        <v>8770</v>
      </c>
      <c r="E1194" t="s">
        <v>8770</v>
      </c>
    </row>
    <row r="1195" spans="1:5">
      <c r="A1195" t="s">
        <v>8961</v>
      </c>
    </row>
    <row r="1196" spans="1:5">
      <c r="C1196" s="19" t="s">
        <v>8962</v>
      </c>
      <c r="E1196" t="s">
        <v>8964</v>
      </c>
    </row>
    <row r="1197" spans="1:5">
      <c r="C1197" s="19" t="s">
        <v>8770</v>
      </c>
      <c r="E1197" t="s">
        <v>8770</v>
      </c>
    </row>
    <row r="1198" spans="1:5">
      <c r="A1198" t="s">
        <v>8963</v>
      </c>
    </row>
    <row r="1199" spans="1:5">
      <c r="C1199" s="19" t="s">
        <v>8964</v>
      </c>
      <c r="E1199" t="s">
        <v>8966</v>
      </c>
    </row>
    <row r="1200" spans="1:5">
      <c r="C1200" s="19" t="s">
        <v>8770</v>
      </c>
      <c r="E1200" t="s">
        <v>8770</v>
      </c>
    </row>
    <row r="1201" spans="1:5">
      <c r="A1201" t="s">
        <v>8965</v>
      </c>
    </row>
    <row r="1202" spans="1:5">
      <c r="C1202" s="19" t="s">
        <v>8966</v>
      </c>
      <c r="E1202" t="s">
        <v>8968</v>
      </c>
    </row>
    <row r="1203" spans="1:5">
      <c r="C1203" s="19" t="s">
        <v>8770</v>
      </c>
      <c r="E1203" t="s">
        <v>8770</v>
      </c>
    </row>
    <row r="1204" spans="1:5">
      <c r="A1204" t="s">
        <v>8967</v>
      </c>
    </row>
    <row r="1205" spans="1:5">
      <c r="C1205" s="19" t="s">
        <v>8968</v>
      </c>
      <c r="E1205" t="s">
        <v>8970</v>
      </c>
    </row>
    <row r="1206" spans="1:5">
      <c r="C1206" s="19" t="s">
        <v>8770</v>
      </c>
      <c r="E1206" t="s">
        <v>8770</v>
      </c>
    </row>
    <row r="1207" spans="1:5">
      <c r="A1207" t="s">
        <v>8969</v>
      </c>
    </row>
    <row r="1208" spans="1:5">
      <c r="C1208" s="19" t="s">
        <v>8970</v>
      </c>
      <c r="E1208" t="s">
        <v>8972</v>
      </c>
    </row>
    <row r="1209" spans="1:5">
      <c r="C1209" s="19" t="s">
        <v>8770</v>
      </c>
      <c r="E1209" t="s">
        <v>8770</v>
      </c>
    </row>
    <row r="1210" spans="1:5">
      <c r="A1210" t="s">
        <v>8971</v>
      </c>
    </row>
    <row r="1211" spans="1:5">
      <c r="C1211" s="19" t="s">
        <v>8972</v>
      </c>
      <c r="E1211" t="s">
        <v>8974</v>
      </c>
    </row>
    <row r="1212" spans="1:5">
      <c r="C1212" s="19" t="s">
        <v>8770</v>
      </c>
      <c r="E1212" t="s">
        <v>8770</v>
      </c>
    </row>
    <row r="1213" spans="1:5">
      <c r="A1213" t="s">
        <v>8973</v>
      </c>
    </row>
    <row r="1214" spans="1:5">
      <c r="C1214" s="19" t="s">
        <v>8974</v>
      </c>
      <c r="E1214" t="s">
        <v>8976</v>
      </c>
    </row>
    <row r="1215" spans="1:5">
      <c r="C1215" s="19" t="s">
        <v>8770</v>
      </c>
      <c r="E1215" t="s">
        <v>8770</v>
      </c>
    </row>
    <row r="1216" spans="1:5">
      <c r="A1216" t="s">
        <v>8975</v>
      </c>
    </row>
    <row r="1217" spans="1:5">
      <c r="C1217" s="19" t="s">
        <v>8976</v>
      </c>
      <c r="E1217" t="s">
        <v>8978</v>
      </c>
    </row>
    <row r="1218" spans="1:5">
      <c r="C1218" s="19" t="s">
        <v>8770</v>
      </c>
      <c r="E1218" t="s">
        <v>8770</v>
      </c>
    </row>
    <row r="1219" spans="1:5">
      <c r="A1219" t="s">
        <v>8977</v>
      </c>
    </row>
    <row r="1220" spans="1:5">
      <c r="C1220" s="19" t="s">
        <v>8978</v>
      </c>
      <c r="E1220" t="s">
        <v>8980</v>
      </c>
    </row>
    <row r="1221" spans="1:5">
      <c r="C1221" s="19" t="s">
        <v>8770</v>
      </c>
      <c r="E1221" t="s">
        <v>8770</v>
      </c>
    </row>
    <row r="1222" spans="1:5">
      <c r="A1222" t="s">
        <v>8979</v>
      </c>
    </row>
    <row r="1223" spans="1:5">
      <c r="C1223" s="19" t="s">
        <v>8980</v>
      </c>
      <c r="E1223" t="s">
        <v>8982</v>
      </c>
    </row>
    <row r="1224" spans="1:5">
      <c r="C1224" s="19" t="s">
        <v>8770</v>
      </c>
      <c r="E1224" t="s">
        <v>8770</v>
      </c>
    </row>
    <row r="1225" spans="1:5">
      <c r="A1225" t="s">
        <v>8981</v>
      </c>
    </row>
    <row r="1226" spans="1:5">
      <c r="C1226" s="19" t="s">
        <v>8982</v>
      </c>
      <c r="E1226" t="s">
        <v>8984</v>
      </c>
    </row>
    <row r="1227" spans="1:5">
      <c r="C1227" s="19" t="s">
        <v>8770</v>
      </c>
      <c r="E1227" t="s">
        <v>8770</v>
      </c>
    </row>
    <row r="1228" spans="1:5">
      <c r="A1228" t="s">
        <v>8983</v>
      </c>
    </row>
    <row r="1229" spans="1:5">
      <c r="C1229" s="19" t="s">
        <v>8984</v>
      </c>
      <c r="E1229" t="s">
        <v>8986</v>
      </c>
    </row>
    <row r="1230" spans="1:5">
      <c r="C1230" s="19" t="s">
        <v>8770</v>
      </c>
      <c r="E1230" t="s">
        <v>8770</v>
      </c>
    </row>
    <row r="1231" spans="1:5">
      <c r="A1231" t="s">
        <v>8985</v>
      </c>
    </row>
    <row r="1232" spans="1:5">
      <c r="C1232" s="19" t="s">
        <v>8986</v>
      </c>
      <c r="E1232" t="s">
        <v>8988</v>
      </c>
    </row>
    <row r="1233" spans="1:5">
      <c r="C1233" s="19" t="s">
        <v>8770</v>
      </c>
      <c r="E1233" t="s">
        <v>8770</v>
      </c>
    </row>
    <row r="1234" spans="1:5">
      <c r="A1234" t="s">
        <v>8987</v>
      </c>
    </row>
    <row r="1235" spans="1:5">
      <c r="C1235" s="19" t="s">
        <v>8988</v>
      </c>
      <c r="E1235" t="s">
        <v>8990</v>
      </c>
    </row>
    <row r="1236" spans="1:5">
      <c r="C1236" s="19" t="s">
        <v>8770</v>
      </c>
      <c r="E1236" t="s">
        <v>8770</v>
      </c>
    </row>
    <row r="1237" spans="1:5">
      <c r="A1237" t="s">
        <v>8989</v>
      </c>
    </row>
    <row r="1238" spans="1:5">
      <c r="C1238" s="19" t="s">
        <v>8990</v>
      </c>
      <c r="E1238" t="s">
        <v>8992</v>
      </c>
    </row>
    <row r="1239" spans="1:5">
      <c r="C1239" s="19" t="s">
        <v>8770</v>
      </c>
      <c r="E1239" t="s">
        <v>8770</v>
      </c>
    </row>
    <row r="1240" spans="1:5">
      <c r="A1240" t="s">
        <v>8991</v>
      </c>
    </row>
    <row r="1241" spans="1:5">
      <c r="C1241" s="19" t="s">
        <v>8992</v>
      </c>
      <c r="E1241" t="s">
        <v>8994</v>
      </c>
    </row>
    <row r="1242" spans="1:5">
      <c r="C1242" s="19" t="s">
        <v>8770</v>
      </c>
      <c r="E1242" t="s">
        <v>8770</v>
      </c>
    </row>
    <row r="1243" spans="1:5">
      <c r="A1243" t="s">
        <v>8993</v>
      </c>
    </row>
    <row r="1244" spans="1:5">
      <c r="C1244" s="19" t="s">
        <v>8994</v>
      </c>
      <c r="E1244" t="s">
        <v>8996</v>
      </c>
    </row>
    <row r="1245" spans="1:5">
      <c r="C1245" s="19" t="s">
        <v>8770</v>
      </c>
      <c r="E1245" t="s">
        <v>8770</v>
      </c>
    </row>
    <row r="1246" spans="1:5">
      <c r="A1246" t="s">
        <v>8995</v>
      </c>
    </row>
    <row r="1247" spans="1:5">
      <c r="C1247" s="19" t="s">
        <v>8996</v>
      </c>
      <c r="E1247" t="s">
        <v>8998</v>
      </c>
    </row>
    <row r="1248" spans="1:5">
      <c r="C1248" s="19" t="s">
        <v>8770</v>
      </c>
      <c r="E1248" t="s">
        <v>8770</v>
      </c>
    </row>
    <row r="1249" spans="1:5">
      <c r="A1249" t="s">
        <v>8997</v>
      </c>
    </row>
    <row r="1250" spans="1:5">
      <c r="C1250" s="19" t="s">
        <v>8998</v>
      </c>
      <c r="E1250" t="s">
        <v>9000</v>
      </c>
    </row>
    <row r="1251" spans="1:5">
      <c r="C1251" s="19" t="s">
        <v>8770</v>
      </c>
      <c r="E1251" t="s">
        <v>8770</v>
      </c>
    </row>
    <row r="1252" spans="1:5">
      <c r="A1252" t="s">
        <v>8999</v>
      </c>
    </row>
    <row r="1253" spans="1:5">
      <c r="C1253" s="19" t="s">
        <v>9000</v>
      </c>
      <c r="E1253" t="s">
        <v>9002</v>
      </c>
    </row>
    <row r="1254" spans="1:5">
      <c r="C1254" s="19" t="s">
        <v>8770</v>
      </c>
      <c r="E1254" t="s">
        <v>8770</v>
      </c>
    </row>
    <row r="1255" spans="1:5">
      <c r="A1255" t="s">
        <v>9001</v>
      </c>
    </row>
    <row r="1256" spans="1:5">
      <c r="C1256" s="19" t="s">
        <v>9002</v>
      </c>
      <c r="E1256" t="s">
        <v>9004</v>
      </c>
    </row>
    <row r="1257" spans="1:5">
      <c r="C1257" s="19" t="s">
        <v>8770</v>
      </c>
      <c r="E1257" t="s">
        <v>8770</v>
      </c>
    </row>
    <row r="1258" spans="1:5">
      <c r="A1258" t="s">
        <v>9003</v>
      </c>
    </row>
    <row r="1259" spans="1:5">
      <c r="C1259" s="19" t="s">
        <v>9004</v>
      </c>
      <c r="E1259" t="s">
        <v>9006</v>
      </c>
    </row>
    <row r="1260" spans="1:5">
      <c r="C1260" s="19" t="s">
        <v>8770</v>
      </c>
      <c r="E1260" t="s">
        <v>8770</v>
      </c>
    </row>
    <row r="1261" spans="1:5">
      <c r="A1261" t="s">
        <v>9005</v>
      </c>
    </row>
    <row r="1262" spans="1:5">
      <c r="C1262" s="19" t="s">
        <v>9006</v>
      </c>
      <c r="E1262" t="s">
        <v>9008</v>
      </c>
    </row>
    <row r="1263" spans="1:5">
      <c r="C1263" s="19" t="s">
        <v>8770</v>
      </c>
      <c r="E1263" t="s">
        <v>8770</v>
      </c>
    </row>
    <row r="1264" spans="1:5">
      <c r="A1264" t="s">
        <v>9007</v>
      </c>
    </row>
    <row r="1265" spans="1:5">
      <c r="C1265" s="19" t="s">
        <v>9008</v>
      </c>
      <c r="E1265" t="s">
        <v>9010</v>
      </c>
    </row>
    <row r="1266" spans="1:5">
      <c r="C1266" s="19" t="s">
        <v>8770</v>
      </c>
      <c r="E1266" t="s">
        <v>8770</v>
      </c>
    </row>
    <row r="1267" spans="1:5">
      <c r="A1267" t="s">
        <v>9009</v>
      </c>
    </row>
    <row r="1268" spans="1:5">
      <c r="C1268" s="19" t="s">
        <v>9010</v>
      </c>
      <c r="E1268" t="s">
        <v>9012</v>
      </c>
    </row>
    <row r="1269" spans="1:5">
      <c r="C1269" s="19" t="s">
        <v>8770</v>
      </c>
      <c r="E1269" t="s">
        <v>8770</v>
      </c>
    </row>
    <row r="1270" spans="1:5">
      <c r="A1270" t="s">
        <v>9011</v>
      </c>
    </row>
    <row r="1271" spans="1:5">
      <c r="C1271" s="19" t="s">
        <v>9012</v>
      </c>
      <c r="E1271" t="s">
        <v>9014</v>
      </c>
    </row>
    <row r="1272" spans="1:5">
      <c r="C1272" s="19" t="s">
        <v>8770</v>
      </c>
      <c r="E1272" t="s">
        <v>8770</v>
      </c>
    </row>
    <row r="1273" spans="1:5">
      <c r="A1273" t="s">
        <v>9013</v>
      </c>
    </row>
    <row r="1274" spans="1:5">
      <c r="C1274" s="19" t="s">
        <v>9014</v>
      </c>
      <c r="E1274" t="s">
        <v>9016</v>
      </c>
    </row>
    <row r="1275" spans="1:5">
      <c r="C1275" s="19" t="s">
        <v>8770</v>
      </c>
      <c r="E1275" t="s">
        <v>8770</v>
      </c>
    </row>
    <row r="1276" spans="1:5">
      <c r="A1276" t="s">
        <v>9015</v>
      </c>
    </row>
    <row r="1277" spans="1:5">
      <c r="C1277" s="19" t="s">
        <v>9016</v>
      </c>
      <c r="E1277" t="s">
        <v>9018</v>
      </c>
    </row>
    <row r="1278" spans="1:5">
      <c r="C1278" s="19" t="s">
        <v>8770</v>
      </c>
      <c r="E1278" t="s">
        <v>8770</v>
      </c>
    </row>
    <row r="1279" spans="1:5">
      <c r="A1279" t="s">
        <v>9017</v>
      </c>
    </row>
    <row r="1280" spans="1:5">
      <c r="C1280" s="19" t="s">
        <v>9018</v>
      </c>
      <c r="E1280" t="s">
        <v>9020</v>
      </c>
    </row>
    <row r="1281" spans="1:5">
      <c r="C1281" s="19" t="s">
        <v>8770</v>
      </c>
      <c r="E1281" t="s">
        <v>8770</v>
      </c>
    </row>
    <row r="1282" spans="1:5">
      <c r="A1282" t="s">
        <v>9019</v>
      </c>
    </row>
    <row r="1283" spans="1:5">
      <c r="C1283" s="19" t="s">
        <v>9020</v>
      </c>
      <c r="E1283" t="s">
        <v>9022</v>
      </c>
    </row>
    <row r="1284" spans="1:5">
      <c r="C1284" s="19" t="s">
        <v>8770</v>
      </c>
      <c r="E1284" t="s">
        <v>8770</v>
      </c>
    </row>
    <row r="1285" spans="1:5">
      <c r="A1285" t="s">
        <v>9021</v>
      </c>
    </row>
    <row r="1286" spans="1:5">
      <c r="C1286" s="19" t="s">
        <v>9022</v>
      </c>
      <c r="E1286" t="s">
        <v>9024</v>
      </c>
    </row>
    <row r="1287" spans="1:5">
      <c r="C1287" s="19" t="s">
        <v>8770</v>
      </c>
      <c r="E1287" t="s">
        <v>8770</v>
      </c>
    </row>
    <row r="1288" spans="1:5">
      <c r="A1288" t="s">
        <v>9023</v>
      </c>
    </row>
    <row r="1289" spans="1:5">
      <c r="C1289" s="19" t="s">
        <v>9024</v>
      </c>
      <c r="E1289" t="s">
        <v>9026</v>
      </c>
    </row>
    <row r="1290" spans="1:5">
      <c r="C1290" s="19" t="s">
        <v>8770</v>
      </c>
      <c r="E1290" t="s">
        <v>8770</v>
      </c>
    </row>
    <row r="1291" spans="1:5">
      <c r="A1291" t="s">
        <v>9025</v>
      </c>
    </row>
    <row r="1292" spans="1:5">
      <c r="C1292" s="19" t="s">
        <v>9026</v>
      </c>
      <c r="E1292" t="s">
        <v>9028</v>
      </c>
    </row>
    <row r="1293" spans="1:5">
      <c r="C1293" s="19" t="s">
        <v>8770</v>
      </c>
      <c r="E1293" t="s">
        <v>8770</v>
      </c>
    </row>
    <row r="1294" spans="1:5">
      <c r="A1294" t="s">
        <v>9027</v>
      </c>
    </row>
    <row r="1295" spans="1:5">
      <c r="C1295" s="19" t="s">
        <v>9028</v>
      </c>
      <c r="E1295" t="s">
        <v>9030</v>
      </c>
    </row>
    <row r="1296" spans="1:5">
      <c r="C1296" s="19" t="s">
        <v>8770</v>
      </c>
      <c r="E1296" t="s">
        <v>8770</v>
      </c>
    </row>
    <row r="1297" spans="1:5">
      <c r="A1297" t="s">
        <v>9029</v>
      </c>
    </row>
    <row r="1298" spans="1:5">
      <c r="C1298" s="19" t="s">
        <v>9030</v>
      </c>
      <c r="E1298" t="s">
        <v>9032</v>
      </c>
    </row>
    <row r="1299" spans="1:5">
      <c r="C1299" s="19" t="s">
        <v>8770</v>
      </c>
      <c r="E1299" t="s">
        <v>8770</v>
      </c>
    </row>
    <row r="1300" spans="1:5">
      <c r="A1300" t="s">
        <v>9031</v>
      </c>
    </row>
    <row r="1301" spans="1:5">
      <c r="C1301" s="19" t="s">
        <v>9032</v>
      </c>
      <c r="E1301" t="s">
        <v>9034</v>
      </c>
    </row>
    <row r="1302" spans="1:5">
      <c r="C1302" s="19" t="s">
        <v>8770</v>
      </c>
      <c r="E1302" t="s">
        <v>8770</v>
      </c>
    </row>
    <row r="1303" spans="1:5">
      <c r="A1303" t="s">
        <v>9033</v>
      </c>
    </row>
    <row r="1304" spans="1:5">
      <c r="C1304" s="19" t="s">
        <v>9034</v>
      </c>
      <c r="E1304" t="s">
        <v>9036</v>
      </c>
    </row>
    <row r="1305" spans="1:5">
      <c r="C1305" s="19" t="s">
        <v>8770</v>
      </c>
      <c r="E1305" t="s">
        <v>8770</v>
      </c>
    </row>
    <row r="1306" spans="1:5">
      <c r="A1306" t="s">
        <v>9035</v>
      </c>
    </row>
    <row r="1307" spans="1:5">
      <c r="C1307" s="19" t="s">
        <v>9036</v>
      </c>
      <c r="E1307" t="s">
        <v>9038</v>
      </c>
    </row>
    <row r="1308" spans="1:5">
      <c r="C1308" s="19" t="s">
        <v>8770</v>
      </c>
      <c r="E1308" t="s">
        <v>8770</v>
      </c>
    </row>
    <row r="1309" spans="1:5">
      <c r="A1309" t="s">
        <v>9037</v>
      </c>
    </row>
    <row r="1310" spans="1:5">
      <c r="C1310" s="19" t="s">
        <v>9038</v>
      </c>
      <c r="E1310" t="s">
        <v>9040</v>
      </c>
    </row>
    <row r="1311" spans="1:5">
      <c r="C1311" s="19" t="s">
        <v>8770</v>
      </c>
      <c r="E1311" t="s">
        <v>8770</v>
      </c>
    </row>
    <row r="1312" spans="1:5">
      <c r="A1312" t="s">
        <v>9039</v>
      </c>
    </row>
    <row r="1313" spans="1:5">
      <c r="C1313" s="19" t="s">
        <v>9040</v>
      </c>
      <c r="E1313" t="s">
        <v>9042</v>
      </c>
    </row>
    <row r="1314" spans="1:5">
      <c r="C1314" s="19" t="s">
        <v>8770</v>
      </c>
      <c r="E1314" t="s">
        <v>8770</v>
      </c>
    </row>
    <row r="1315" spans="1:5">
      <c r="A1315" t="s">
        <v>9041</v>
      </c>
    </row>
    <row r="1316" spans="1:5">
      <c r="C1316" s="19" t="s">
        <v>9042</v>
      </c>
      <c r="E1316" t="s">
        <v>9044</v>
      </c>
    </row>
    <row r="1317" spans="1:5">
      <c r="C1317" s="19" t="s">
        <v>8770</v>
      </c>
      <c r="E1317" t="s">
        <v>8770</v>
      </c>
    </row>
    <row r="1318" spans="1:5">
      <c r="A1318" t="s">
        <v>9043</v>
      </c>
    </row>
    <row r="1319" spans="1:5">
      <c r="C1319" s="19" t="s">
        <v>9044</v>
      </c>
      <c r="E1319" t="s">
        <v>9046</v>
      </c>
    </row>
    <row r="1320" spans="1:5">
      <c r="C1320" s="19" t="s">
        <v>8770</v>
      </c>
      <c r="E1320" t="s">
        <v>8770</v>
      </c>
    </row>
    <row r="1321" spans="1:5">
      <c r="A1321" t="s">
        <v>9045</v>
      </c>
    </row>
    <row r="1322" spans="1:5">
      <c r="C1322" s="19" t="s">
        <v>9046</v>
      </c>
      <c r="E1322" t="s">
        <v>9641</v>
      </c>
    </row>
    <row r="1323" spans="1:5">
      <c r="C1323" s="19" t="s">
        <v>8770</v>
      </c>
      <c r="E1323" t="s">
        <v>8770</v>
      </c>
    </row>
    <row r="1324" spans="1:5">
      <c r="A1324" t="s">
        <v>9664</v>
      </c>
    </row>
    <row r="1325" spans="1:5">
      <c r="C1325" s="19" t="s">
        <v>9665</v>
      </c>
      <c r="E1325" t="s">
        <v>9048</v>
      </c>
    </row>
    <row r="1326" spans="1:5">
      <c r="C1326" s="19" t="s">
        <v>8770</v>
      </c>
      <c r="E1326" t="s">
        <v>8770</v>
      </c>
    </row>
    <row r="1327" spans="1:5">
      <c r="A1327" t="s">
        <v>9047</v>
      </c>
    </row>
    <row r="1328" spans="1:5">
      <c r="C1328" s="19" t="s">
        <v>9048</v>
      </c>
      <c r="E1328" t="s">
        <v>9050</v>
      </c>
    </row>
    <row r="1329" spans="1:5">
      <c r="C1329" s="19" t="s">
        <v>8770</v>
      </c>
      <c r="E1329" t="s">
        <v>8770</v>
      </c>
    </row>
    <row r="1330" spans="1:5">
      <c r="A1330" t="s">
        <v>9049</v>
      </c>
    </row>
    <row r="1331" spans="1:5">
      <c r="C1331" s="19" t="s">
        <v>9050</v>
      </c>
      <c r="E1331" t="s">
        <v>9052</v>
      </c>
    </row>
    <row r="1332" spans="1:5">
      <c r="C1332" s="19" t="s">
        <v>8770</v>
      </c>
      <c r="E1332" t="s">
        <v>8770</v>
      </c>
    </row>
    <row r="1333" spans="1:5">
      <c r="A1333" t="s">
        <v>9051</v>
      </c>
    </row>
    <row r="1334" spans="1:5">
      <c r="C1334" s="19" t="s">
        <v>9052</v>
      </c>
      <c r="E1334" t="s">
        <v>9054</v>
      </c>
    </row>
    <row r="1335" spans="1:5">
      <c r="C1335" s="19" t="s">
        <v>8770</v>
      </c>
      <c r="E1335" t="s">
        <v>8770</v>
      </c>
    </row>
    <row r="1336" spans="1:5">
      <c r="A1336" t="s">
        <v>9053</v>
      </c>
    </row>
    <row r="1337" spans="1:5">
      <c r="C1337" s="19" t="s">
        <v>9054</v>
      </c>
      <c r="E1337" t="s">
        <v>9056</v>
      </c>
    </row>
    <row r="1338" spans="1:5">
      <c r="C1338" s="19" t="s">
        <v>8770</v>
      </c>
      <c r="E1338" t="s">
        <v>8770</v>
      </c>
    </row>
    <row r="1339" spans="1:5">
      <c r="A1339" t="s">
        <v>9055</v>
      </c>
    </row>
    <row r="1340" spans="1:5">
      <c r="C1340" s="19" t="s">
        <v>9056</v>
      </c>
      <c r="E1340" t="s">
        <v>9058</v>
      </c>
    </row>
    <row r="1341" spans="1:5">
      <c r="C1341" s="19" t="s">
        <v>8770</v>
      </c>
      <c r="E1341" t="s">
        <v>8770</v>
      </c>
    </row>
    <row r="1342" spans="1:5">
      <c r="A1342" t="s">
        <v>9057</v>
      </c>
    </row>
    <row r="1343" spans="1:5">
      <c r="C1343" s="19" t="s">
        <v>9058</v>
      </c>
      <c r="E1343" t="s">
        <v>9060</v>
      </c>
    </row>
    <row r="1344" spans="1:5">
      <c r="C1344" s="19" t="s">
        <v>8770</v>
      </c>
      <c r="E1344" t="s">
        <v>8770</v>
      </c>
    </row>
    <row r="1345" spans="1:5">
      <c r="A1345" t="s">
        <v>9059</v>
      </c>
    </row>
    <row r="1346" spans="1:5">
      <c r="C1346" s="19" t="s">
        <v>9060</v>
      </c>
      <c r="E1346" t="s">
        <v>9062</v>
      </c>
    </row>
    <row r="1347" spans="1:5">
      <c r="C1347" s="19" t="s">
        <v>8770</v>
      </c>
      <c r="E1347" t="s">
        <v>8770</v>
      </c>
    </row>
    <row r="1348" spans="1:5">
      <c r="A1348" t="s">
        <v>9061</v>
      </c>
    </row>
    <row r="1349" spans="1:5">
      <c r="C1349" s="19" t="s">
        <v>9062</v>
      </c>
      <c r="E1349" t="s">
        <v>9064</v>
      </c>
    </row>
    <row r="1350" spans="1:5">
      <c r="C1350" s="19" t="s">
        <v>8770</v>
      </c>
      <c r="E1350" t="s">
        <v>8770</v>
      </c>
    </row>
    <row r="1351" spans="1:5">
      <c r="A1351" t="s">
        <v>9063</v>
      </c>
    </row>
    <row r="1352" spans="1:5">
      <c r="C1352" s="19" t="s">
        <v>9064</v>
      </c>
      <c r="E1352" t="s">
        <v>9066</v>
      </c>
    </row>
    <row r="1353" spans="1:5">
      <c r="C1353" s="19" t="s">
        <v>8770</v>
      </c>
      <c r="E1353" t="s">
        <v>8770</v>
      </c>
    </row>
    <row r="1354" spans="1:5">
      <c r="A1354" t="s">
        <v>9065</v>
      </c>
    </row>
    <row r="1355" spans="1:5">
      <c r="C1355" s="19" t="s">
        <v>9066</v>
      </c>
      <c r="E1355" t="s">
        <v>9068</v>
      </c>
    </row>
    <row r="1356" spans="1:5">
      <c r="C1356" s="19" t="s">
        <v>8770</v>
      </c>
      <c r="E1356" t="s">
        <v>8770</v>
      </c>
    </row>
    <row r="1357" spans="1:5">
      <c r="A1357" t="s">
        <v>9067</v>
      </c>
    </row>
    <row r="1358" spans="1:5">
      <c r="C1358" s="19" t="s">
        <v>9068</v>
      </c>
      <c r="E1358" t="s">
        <v>9070</v>
      </c>
    </row>
    <row r="1359" spans="1:5">
      <c r="C1359" s="19" t="s">
        <v>8770</v>
      </c>
      <c r="E1359" t="s">
        <v>8770</v>
      </c>
    </row>
    <row r="1360" spans="1:5">
      <c r="A1360" t="s">
        <v>9069</v>
      </c>
    </row>
    <row r="1361" spans="1:5">
      <c r="C1361" s="19" t="s">
        <v>9070</v>
      </c>
      <c r="E1361" t="s">
        <v>9072</v>
      </c>
    </row>
    <row r="1362" spans="1:5">
      <c r="C1362" s="19" t="s">
        <v>8770</v>
      </c>
      <c r="E1362" t="s">
        <v>8770</v>
      </c>
    </row>
    <row r="1363" spans="1:5">
      <c r="A1363" t="s">
        <v>9071</v>
      </c>
    </row>
    <row r="1364" spans="1:5">
      <c r="C1364" s="19" t="s">
        <v>9072</v>
      </c>
      <c r="E1364" t="s">
        <v>9074</v>
      </c>
    </row>
    <row r="1365" spans="1:5">
      <c r="C1365" s="19" t="s">
        <v>8770</v>
      </c>
      <c r="E1365" t="s">
        <v>8770</v>
      </c>
    </row>
    <row r="1366" spans="1:5">
      <c r="A1366" t="s">
        <v>9073</v>
      </c>
    </row>
    <row r="1367" spans="1:5">
      <c r="C1367" s="19" t="s">
        <v>9074</v>
      </c>
      <c r="E1367" t="s">
        <v>9076</v>
      </c>
    </row>
    <row r="1368" spans="1:5">
      <c r="C1368" s="19" t="s">
        <v>8770</v>
      </c>
      <c r="E1368" t="s">
        <v>8770</v>
      </c>
    </row>
    <row r="1369" spans="1:5">
      <c r="A1369" t="s">
        <v>9075</v>
      </c>
    </row>
    <row r="1370" spans="1:5">
      <c r="C1370" s="19" t="s">
        <v>9076</v>
      </c>
      <c r="E1370" t="s">
        <v>9078</v>
      </c>
    </row>
    <row r="1371" spans="1:5">
      <c r="C1371" s="19" t="s">
        <v>8770</v>
      </c>
      <c r="E1371" t="s">
        <v>8770</v>
      </c>
    </row>
    <row r="1372" spans="1:5">
      <c r="A1372" t="s">
        <v>9077</v>
      </c>
    </row>
    <row r="1373" spans="1:5">
      <c r="C1373" s="19" t="s">
        <v>9078</v>
      </c>
      <c r="E1373" t="s">
        <v>9080</v>
      </c>
    </row>
    <row r="1374" spans="1:5">
      <c r="C1374" s="19" t="s">
        <v>8770</v>
      </c>
      <c r="E1374" t="s">
        <v>8770</v>
      </c>
    </row>
    <row r="1375" spans="1:5">
      <c r="A1375" t="s">
        <v>9079</v>
      </c>
    </row>
    <row r="1376" spans="1:5">
      <c r="C1376" s="19" t="s">
        <v>9080</v>
      </c>
      <c r="E1376" t="s">
        <v>9082</v>
      </c>
    </row>
    <row r="1377" spans="1:5">
      <c r="C1377" s="19" t="s">
        <v>8770</v>
      </c>
      <c r="E1377" t="s">
        <v>8770</v>
      </c>
    </row>
    <row r="1378" spans="1:5">
      <c r="A1378" t="s">
        <v>9081</v>
      </c>
    </row>
    <row r="1379" spans="1:5">
      <c r="C1379" s="19" t="s">
        <v>9082</v>
      </c>
      <c r="E1379" t="s">
        <v>9084</v>
      </c>
    </row>
    <row r="1380" spans="1:5">
      <c r="C1380" s="19" t="s">
        <v>8770</v>
      </c>
      <c r="E1380" t="s">
        <v>8770</v>
      </c>
    </row>
    <row r="1381" spans="1:5">
      <c r="A1381" t="s">
        <v>9083</v>
      </c>
    </row>
    <row r="1382" spans="1:5">
      <c r="C1382" s="19" t="s">
        <v>9084</v>
      </c>
      <c r="E1382" t="s">
        <v>9086</v>
      </c>
    </row>
    <row r="1383" spans="1:5">
      <c r="C1383" s="19" t="s">
        <v>8770</v>
      </c>
      <c r="E1383" t="s">
        <v>8770</v>
      </c>
    </row>
    <row r="1384" spans="1:5">
      <c r="A1384" t="s">
        <v>9085</v>
      </c>
    </row>
    <row r="1385" spans="1:5">
      <c r="C1385" s="19" t="s">
        <v>9086</v>
      </c>
      <c r="E1385" t="s">
        <v>9088</v>
      </c>
    </row>
    <row r="1386" spans="1:5">
      <c r="C1386" s="19" t="s">
        <v>8770</v>
      </c>
      <c r="E1386" t="s">
        <v>8770</v>
      </c>
    </row>
    <row r="1387" spans="1:5">
      <c r="A1387" t="s">
        <v>9087</v>
      </c>
    </row>
    <row r="1388" spans="1:5">
      <c r="C1388" s="19" t="s">
        <v>9088</v>
      </c>
      <c r="E1388" t="s">
        <v>9090</v>
      </c>
    </row>
    <row r="1389" spans="1:5">
      <c r="C1389" s="19" t="s">
        <v>8770</v>
      </c>
      <c r="E1389" t="s">
        <v>8770</v>
      </c>
    </row>
    <row r="1390" spans="1:5">
      <c r="A1390" t="s">
        <v>9089</v>
      </c>
    </row>
    <row r="1391" spans="1:5">
      <c r="C1391" s="19" t="s">
        <v>9090</v>
      </c>
      <c r="E1391" t="s">
        <v>9092</v>
      </c>
    </row>
    <row r="1392" spans="1:5">
      <c r="C1392" s="19" t="s">
        <v>8770</v>
      </c>
      <c r="E1392" t="s">
        <v>8770</v>
      </c>
    </row>
    <row r="1393" spans="1:5">
      <c r="A1393" t="s">
        <v>9091</v>
      </c>
    </row>
    <row r="1394" spans="1:5">
      <c r="C1394" s="19" t="s">
        <v>9092</v>
      </c>
      <c r="E1394" t="s">
        <v>9094</v>
      </c>
    </row>
    <row r="1395" spans="1:5">
      <c r="C1395" s="19" t="s">
        <v>8770</v>
      </c>
      <c r="E1395" t="s">
        <v>8770</v>
      </c>
    </row>
    <row r="1396" spans="1:5">
      <c r="A1396" t="s">
        <v>9093</v>
      </c>
    </row>
    <row r="1397" spans="1:5">
      <c r="C1397" s="19" t="s">
        <v>9094</v>
      </c>
      <c r="E1397" t="s">
        <v>9096</v>
      </c>
    </row>
    <row r="1398" spans="1:5">
      <c r="C1398" s="19" t="s">
        <v>8770</v>
      </c>
      <c r="E1398" t="s">
        <v>8770</v>
      </c>
    </row>
    <row r="1399" spans="1:5">
      <c r="A1399" t="s">
        <v>9095</v>
      </c>
    </row>
    <row r="1400" spans="1:5">
      <c r="C1400" s="19" t="s">
        <v>9096</v>
      </c>
      <c r="E1400" t="s">
        <v>9098</v>
      </c>
    </row>
    <row r="1401" spans="1:5">
      <c r="C1401" s="19" t="s">
        <v>8770</v>
      </c>
      <c r="E1401" t="s">
        <v>8770</v>
      </c>
    </row>
    <row r="1402" spans="1:5">
      <c r="A1402" t="s">
        <v>9097</v>
      </c>
    </row>
    <row r="1403" spans="1:5">
      <c r="C1403" s="19" t="s">
        <v>9098</v>
      </c>
      <c r="E1403" t="s">
        <v>9100</v>
      </c>
    </row>
    <row r="1404" spans="1:5">
      <c r="C1404" s="19" t="s">
        <v>8770</v>
      </c>
      <c r="E1404" t="s">
        <v>8770</v>
      </c>
    </row>
    <row r="1405" spans="1:5">
      <c r="A1405" t="s">
        <v>9099</v>
      </c>
    </row>
    <row r="1406" spans="1:5">
      <c r="C1406" s="19" t="s">
        <v>9100</v>
      </c>
      <c r="E1406" t="s">
        <v>9102</v>
      </c>
    </row>
    <row r="1407" spans="1:5">
      <c r="C1407" s="19" t="s">
        <v>8770</v>
      </c>
      <c r="E1407" t="s">
        <v>8770</v>
      </c>
    </row>
    <row r="1408" spans="1:5">
      <c r="A1408" t="s">
        <v>9101</v>
      </c>
    </row>
    <row r="1409" spans="1:5">
      <c r="C1409" s="19" t="s">
        <v>9102</v>
      </c>
      <c r="E1409" t="s">
        <v>9104</v>
      </c>
    </row>
    <row r="1410" spans="1:5">
      <c r="C1410" s="19" t="s">
        <v>8770</v>
      </c>
      <c r="E1410" t="s">
        <v>8770</v>
      </c>
    </row>
    <row r="1411" spans="1:5">
      <c r="A1411" t="s">
        <v>9103</v>
      </c>
    </row>
    <row r="1412" spans="1:5">
      <c r="C1412" s="19" t="s">
        <v>9104</v>
      </c>
      <c r="E1412" t="s">
        <v>9106</v>
      </c>
    </row>
    <row r="1413" spans="1:5">
      <c r="C1413" s="19" t="s">
        <v>8770</v>
      </c>
      <c r="E1413" t="s">
        <v>8770</v>
      </c>
    </row>
    <row r="1414" spans="1:5">
      <c r="A1414" t="s">
        <v>9105</v>
      </c>
    </row>
    <row r="1415" spans="1:5">
      <c r="C1415" s="19" t="s">
        <v>9106</v>
      </c>
      <c r="E1415" t="s">
        <v>9108</v>
      </c>
    </row>
    <row r="1416" spans="1:5">
      <c r="C1416" s="19" t="s">
        <v>8770</v>
      </c>
      <c r="E1416" t="s">
        <v>8770</v>
      </c>
    </row>
    <row r="1417" spans="1:5">
      <c r="A1417" t="s">
        <v>9107</v>
      </c>
    </row>
    <row r="1418" spans="1:5">
      <c r="C1418" s="19" t="s">
        <v>9108</v>
      </c>
      <c r="E1418" t="s">
        <v>9110</v>
      </c>
    </row>
    <row r="1419" spans="1:5">
      <c r="C1419" s="19" t="s">
        <v>8770</v>
      </c>
      <c r="E1419" t="s">
        <v>8770</v>
      </c>
    </row>
    <row r="1420" spans="1:5">
      <c r="A1420" t="s">
        <v>9109</v>
      </c>
    </row>
    <row r="1421" spans="1:5">
      <c r="C1421" s="19" t="s">
        <v>9110</v>
      </c>
      <c r="E1421" t="s">
        <v>9112</v>
      </c>
    </row>
    <row r="1422" spans="1:5">
      <c r="C1422" s="19" t="s">
        <v>8770</v>
      </c>
      <c r="E1422" t="s">
        <v>8770</v>
      </c>
    </row>
    <row r="1423" spans="1:5">
      <c r="A1423" t="s">
        <v>9111</v>
      </c>
    </row>
    <row r="1424" spans="1:5">
      <c r="C1424" s="19" t="s">
        <v>9112</v>
      </c>
      <c r="E1424" t="s">
        <v>9114</v>
      </c>
    </row>
    <row r="1425" spans="1:5">
      <c r="C1425" s="19" t="s">
        <v>8770</v>
      </c>
      <c r="E1425" t="s">
        <v>8770</v>
      </c>
    </row>
    <row r="1426" spans="1:5">
      <c r="A1426" t="s">
        <v>9113</v>
      </c>
    </row>
    <row r="1427" spans="1:5">
      <c r="C1427" s="19" t="s">
        <v>9114</v>
      </c>
      <c r="E1427" t="s">
        <v>9116</v>
      </c>
    </row>
    <row r="1428" spans="1:5">
      <c r="C1428" s="19" t="s">
        <v>8770</v>
      </c>
      <c r="E1428" t="s">
        <v>8770</v>
      </c>
    </row>
    <row r="1429" spans="1:5">
      <c r="A1429" t="s">
        <v>9115</v>
      </c>
    </row>
    <row r="1430" spans="1:5">
      <c r="C1430" s="19" t="s">
        <v>9116</v>
      </c>
      <c r="E1430" t="s">
        <v>9118</v>
      </c>
    </row>
    <row r="1431" spans="1:5">
      <c r="C1431" s="19" t="s">
        <v>8770</v>
      </c>
      <c r="E1431" t="s">
        <v>8770</v>
      </c>
    </row>
    <row r="1432" spans="1:5">
      <c r="A1432" t="s">
        <v>9117</v>
      </c>
    </row>
    <row r="1433" spans="1:5">
      <c r="C1433" s="19" t="s">
        <v>9118</v>
      </c>
      <c r="E1433" t="s">
        <v>9120</v>
      </c>
    </row>
    <row r="1434" spans="1:5">
      <c r="C1434" s="19" t="s">
        <v>8770</v>
      </c>
      <c r="E1434" t="s">
        <v>8770</v>
      </c>
    </row>
    <row r="1435" spans="1:5">
      <c r="A1435" t="s">
        <v>9119</v>
      </c>
    </row>
    <row r="1436" spans="1:5">
      <c r="C1436" s="19" t="s">
        <v>9120</v>
      </c>
      <c r="E1436" t="s">
        <v>9122</v>
      </c>
    </row>
    <row r="1437" spans="1:5">
      <c r="C1437" s="19" t="s">
        <v>8770</v>
      </c>
      <c r="E1437" t="s">
        <v>8770</v>
      </c>
    </row>
    <row r="1438" spans="1:5">
      <c r="A1438" t="s">
        <v>9121</v>
      </c>
    </row>
    <row r="1439" spans="1:5">
      <c r="C1439" s="19" t="s">
        <v>9122</v>
      </c>
      <c r="E1439" t="s">
        <v>9124</v>
      </c>
    </row>
    <row r="1440" spans="1:5">
      <c r="C1440" s="19" t="s">
        <v>8770</v>
      </c>
      <c r="E1440" t="s">
        <v>8770</v>
      </c>
    </row>
    <row r="1441" spans="1:5">
      <c r="A1441" t="s">
        <v>9123</v>
      </c>
    </row>
    <row r="1442" spans="1:5">
      <c r="C1442" s="19" t="s">
        <v>9124</v>
      </c>
      <c r="E1442" t="s">
        <v>9126</v>
      </c>
    </row>
    <row r="1443" spans="1:5">
      <c r="C1443" s="19" t="s">
        <v>8770</v>
      </c>
      <c r="E1443" t="s">
        <v>8770</v>
      </c>
    </row>
    <row r="1444" spans="1:5">
      <c r="A1444" t="s">
        <v>9125</v>
      </c>
    </row>
    <row r="1445" spans="1:5">
      <c r="C1445" s="19" t="s">
        <v>9126</v>
      </c>
      <c r="E1445" t="s">
        <v>9128</v>
      </c>
    </row>
    <row r="1446" spans="1:5">
      <c r="C1446" s="19" t="s">
        <v>8770</v>
      </c>
      <c r="E1446" t="s">
        <v>8770</v>
      </c>
    </row>
    <row r="1447" spans="1:5">
      <c r="A1447" t="s">
        <v>9127</v>
      </c>
    </row>
    <row r="1448" spans="1:5">
      <c r="C1448" s="19" t="s">
        <v>9128</v>
      </c>
      <c r="E1448" t="s">
        <v>9130</v>
      </c>
    </row>
    <row r="1449" spans="1:5">
      <c r="C1449" s="19" t="s">
        <v>8770</v>
      </c>
      <c r="E1449" t="s">
        <v>8770</v>
      </c>
    </row>
    <row r="1450" spans="1:5">
      <c r="A1450" t="s">
        <v>9129</v>
      </c>
    </row>
    <row r="1451" spans="1:5">
      <c r="C1451" s="19" t="s">
        <v>9130</v>
      </c>
      <c r="E1451" t="s">
        <v>9132</v>
      </c>
    </row>
    <row r="1452" spans="1:5">
      <c r="C1452" s="19" t="s">
        <v>8770</v>
      </c>
      <c r="E1452" t="s">
        <v>8770</v>
      </c>
    </row>
    <row r="1453" spans="1:5">
      <c r="A1453" t="s">
        <v>9131</v>
      </c>
    </row>
    <row r="1454" spans="1:5">
      <c r="C1454" s="19" t="s">
        <v>9132</v>
      </c>
      <c r="E1454" t="s">
        <v>9134</v>
      </c>
    </row>
    <row r="1455" spans="1:5">
      <c r="C1455" s="19" t="s">
        <v>8770</v>
      </c>
      <c r="E1455" t="s">
        <v>8770</v>
      </c>
    </row>
    <row r="1456" spans="1:5">
      <c r="A1456" t="s">
        <v>9133</v>
      </c>
    </row>
    <row r="1457" spans="1:5">
      <c r="C1457" s="19" t="s">
        <v>9134</v>
      </c>
      <c r="E1457" t="s">
        <v>9136</v>
      </c>
    </row>
    <row r="1458" spans="1:5">
      <c r="C1458" s="19" t="s">
        <v>8770</v>
      </c>
      <c r="E1458" t="s">
        <v>8770</v>
      </c>
    </row>
    <row r="1459" spans="1:5">
      <c r="A1459" t="s">
        <v>9135</v>
      </c>
    </row>
    <row r="1460" spans="1:5">
      <c r="C1460" s="19" t="s">
        <v>9136</v>
      </c>
      <c r="E1460" t="s">
        <v>9138</v>
      </c>
    </row>
    <row r="1461" spans="1:5">
      <c r="C1461" s="19" t="s">
        <v>8770</v>
      </c>
      <c r="E1461" t="s">
        <v>8770</v>
      </c>
    </row>
    <row r="1462" spans="1:5">
      <c r="A1462" t="s">
        <v>9137</v>
      </c>
    </row>
    <row r="1463" spans="1:5">
      <c r="C1463" s="19" t="s">
        <v>9138</v>
      </c>
      <c r="E1463" t="s">
        <v>9140</v>
      </c>
    </row>
    <row r="1464" spans="1:5">
      <c r="C1464" s="19" t="s">
        <v>8770</v>
      </c>
      <c r="E1464" t="s">
        <v>8770</v>
      </c>
    </row>
    <row r="1465" spans="1:5">
      <c r="A1465" t="s">
        <v>9139</v>
      </c>
    </row>
    <row r="1466" spans="1:5">
      <c r="C1466" s="19" t="s">
        <v>9140</v>
      </c>
      <c r="E1466" t="s">
        <v>9142</v>
      </c>
    </row>
    <row r="1467" spans="1:5">
      <c r="C1467" s="19" t="s">
        <v>8770</v>
      </c>
      <c r="E1467" t="s">
        <v>8770</v>
      </c>
    </row>
    <row r="1468" spans="1:5">
      <c r="A1468" t="s">
        <v>9141</v>
      </c>
    </row>
    <row r="1469" spans="1:5">
      <c r="C1469" s="19" t="s">
        <v>9142</v>
      </c>
      <c r="E1469" t="s">
        <v>9144</v>
      </c>
    </row>
    <row r="1470" spans="1:5">
      <c r="C1470" s="19" t="s">
        <v>8770</v>
      </c>
      <c r="E1470" t="s">
        <v>8770</v>
      </c>
    </row>
    <row r="1471" spans="1:5">
      <c r="A1471" t="s">
        <v>9143</v>
      </c>
    </row>
    <row r="1472" spans="1:5">
      <c r="C1472" s="19" t="s">
        <v>9144</v>
      </c>
      <c r="E1472" t="s">
        <v>9146</v>
      </c>
    </row>
    <row r="1473" spans="1:5">
      <c r="C1473" s="19" t="s">
        <v>8770</v>
      </c>
      <c r="E1473" t="s">
        <v>8770</v>
      </c>
    </row>
    <row r="1474" spans="1:5">
      <c r="A1474" t="s">
        <v>9145</v>
      </c>
    </row>
    <row r="1475" spans="1:5">
      <c r="C1475" s="19" t="s">
        <v>9146</v>
      </c>
      <c r="E1475" t="s">
        <v>9148</v>
      </c>
    </row>
    <row r="1476" spans="1:5">
      <c r="C1476" s="19" t="s">
        <v>8770</v>
      </c>
      <c r="E1476" t="s">
        <v>8770</v>
      </c>
    </row>
    <row r="1477" spans="1:5">
      <c r="A1477" t="s">
        <v>9147</v>
      </c>
    </row>
    <row r="1478" spans="1:5">
      <c r="C1478" s="19" t="s">
        <v>9148</v>
      </c>
      <c r="E1478" t="s">
        <v>9150</v>
      </c>
    </row>
    <row r="1479" spans="1:5">
      <c r="C1479" s="19" t="s">
        <v>8770</v>
      </c>
      <c r="E1479" t="s">
        <v>8770</v>
      </c>
    </row>
    <row r="1480" spans="1:5">
      <c r="A1480" t="s">
        <v>9149</v>
      </c>
    </row>
    <row r="1481" spans="1:5">
      <c r="C1481" s="19" t="s">
        <v>9150</v>
      </c>
      <c r="E1481" t="s">
        <v>9152</v>
      </c>
    </row>
    <row r="1482" spans="1:5">
      <c r="C1482" s="19" t="s">
        <v>8770</v>
      </c>
      <c r="E1482" t="s">
        <v>8770</v>
      </c>
    </row>
    <row r="1483" spans="1:5">
      <c r="A1483" t="s">
        <v>9151</v>
      </c>
    </row>
    <row r="1484" spans="1:5">
      <c r="C1484" s="19" t="s">
        <v>9152</v>
      </c>
      <c r="E1484" t="s">
        <v>9154</v>
      </c>
    </row>
    <row r="1485" spans="1:5">
      <c r="C1485" s="19" t="s">
        <v>8770</v>
      </c>
      <c r="E1485" t="s">
        <v>8770</v>
      </c>
    </row>
    <row r="1486" spans="1:5">
      <c r="A1486" t="s">
        <v>9153</v>
      </c>
    </row>
    <row r="1487" spans="1:5">
      <c r="C1487" s="19" t="s">
        <v>9154</v>
      </c>
      <c r="E1487" t="s">
        <v>9156</v>
      </c>
    </row>
    <row r="1488" spans="1:5">
      <c r="C1488" s="19" t="s">
        <v>8770</v>
      </c>
      <c r="E1488" t="s">
        <v>8770</v>
      </c>
    </row>
    <row r="1489" spans="1:5">
      <c r="A1489" t="s">
        <v>9155</v>
      </c>
    </row>
    <row r="1490" spans="1:5">
      <c r="C1490" s="19" t="s">
        <v>9156</v>
      </c>
      <c r="E1490" t="s">
        <v>9158</v>
      </c>
    </row>
    <row r="1491" spans="1:5">
      <c r="C1491" s="19" t="s">
        <v>8770</v>
      </c>
      <c r="E1491" t="s">
        <v>8770</v>
      </c>
    </row>
    <row r="1492" spans="1:5">
      <c r="A1492" t="s">
        <v>9157</v>
      </c>
    </row>
    <row r="1493" spans="1:5">
      <c r="C1493" s="19" t="s">
        <v>9158</v>
      </c>
      <c r="E1493" t="s">
        <v>9160</v>
      </c>
    </row>
    <row r="1494" spans="1:5">
      <c r="C1494" s="19" t="s">
        <v>8770</v>
      </c>
      <c r="E1494" t="s">
        <v>8770</v>
      </c>
    </row>
    <row r="1495" spans="1:5">
      <c r="A1495" t="s">
        <v>9159</v>
      </c>
    </row>
    <row r="1496" spans="1:5">
      <c r="C1496" s="19" t="s">
        <v>9160</v>
      </c>
      <c r="E1496" t="s">
        <v>9162</v>
      </c>
    </row>
    <row r="1497" spans="1:5">
      <c r="C1497" s="19" t="s">
        <v>8770</v>
      </c>
      <c r="E1497" t="s">
        <v>8770</v>
      </c>
    </row>
    <row r="1498" spans="1:5">
      <c r="A1498" t="s">
        <v>9161</v>
      </c>
    </row>
    <row r="1499" spans="1:5">
      <c r="C1499" s="19" t="s">
        <v>9162</v>
      </c>
      <c r="E1499" t="s">
        <v>9164</v>
      </c>
    </row>
    <row r="1500" spans="1:5">
      <c r="C1500" s="19" t="s">
        <v>8770</v>
      </c>
      <c r="E1500" t="s">
        <v>8770</v>
      </c>
    </row>
    <row r="1501" spans="1:5">
      <c r="A1501" t="s">
        <v>9163</v>
      </c>
    </row>
    <row r="1502" spans="1:5">
      <c r="C1502" s="19" t="s">
        <v>9164</v>
      </c>
      <c r="E1502" t="s">
        <v>9166</v>
      </c>
    </row>
    <row r="1503" spans="1:5">
      <c r="C1503" s="19" t="s">
        <v>8770</v>
      </c>
      <c r="E1503" t="s">
        <v>8770</v>
      </c>
    </row>
    <row r="1504" spans="1:5">
      <c r="A1504" t="s">
        <v>9165</v>
      </c>
    </row>
    <row r="1505" spans="1:5">
      <c r="C1505" s="19" t="s">
        <v>9166</v>
      </c>
      <c r="E1505" t="s">
        <v>9168</v>
      </c>
    </row>
    <row r="1506" spans="1:5">
      <c r="C1506" s="19" t="s">
        <v>8770</v>
      </c>
      <c r="E1506" t="s">
        <v>8770</v>
      </c>
    </row>
    <row r="1507" spans="1:5">
      <c r="A1507" t="s">
        <v>9167</v>
      </c>
    </row>
    <row r="1508" spans="1:5">
      <c r="C1508" s="19" t="s">
        <v>9168</v>
      </c>
      <c r="E1508" t="s">
        <v>9170</v>
      </c>
    </row>
    <row r="1509" spans="1:5">
      <c r="C1509" s="19" t="s">
        <v>8770</v>
      </c>
      <c r="E1509" t="s">
        <v>8770</v>
      </c>
    </row>
    <row r="1510" spans="1:5">
      <c r="A1510" t="s">
        <v>9169</v>
      </c>
    </row>
    <row r="1511" spans="1:5">
      <c r="C1511" s="19" t="s">
        <v>9170</v>
      </c>
      <c r="E1511" t="s">
        <v>9172</v>
      </c>
    </row>
    <row r="1512" spans="1:5">
      <c r="C1512" s="19" t="s">
        <v>8770</v>
      </c>
      <c r="E1512" t="s">
        <v>8770</v>
      </c>
    </row>
    <row r="1513" spans="1:5">
      <c r="A1513" t="s">
        <v>9171</v>
      </c>
    </row>
    <row r="1514" spans="1:5">
      <c r="C1514" s="19" t="s">
        <v>9172</v>
      </c>
      <c r="E1514" t="s">
        <v>9174</v>
      </c>
    </row>
    <row r="1515" spans="1:5">
      <c r="C1515" s="19" t="s">
        <v>8770</v>
      </c>
      <c r="E1515" t="s">
        <v>8770</v>
      </c>
    </row>
    <row r="1516" spans="1:5">
      <c r="A1516" t="s">
        <v>9173</v>
      </c>
    </row>
    <row r="1517" spans="1:5">
      <c r="C1517" s="19" t="s">
        <v>9174</v>
      </c>
      <c r="E1517" t="s">
        <v>9176</v>
      </c>
    </row>
    <row r="1518" spans="1:5">
      <c r="C1518" s="19" t="s">
        <v>8770</v>
      </c>
      <c r="E1518" t="s">
        <v>8770</v>
      </c>
    </row>
    <row r="1519" spans="1:5">
      <c r="A1519" t="s">
        <v>9175</v>
      </c>
    </row>
    <row r="1520" spans="1:5">
      <c r="C1520" s="19" t="s">
        <v>9176</v>
      </c>
      <c r="E1520" t="s">
        <v>9178</v>
      </c>
    </row>
    <row r="1521" spans="1:5">
      <c r="C1521" s="19" t="s">
        <v>8770</v>
      </c>
      <c r="E1521" t="s">
        <v>8770</v>
      </c>
    </row>
    <row r="1522" spans="1:5">
      <c r="A1522" t="s">
        <v>9177</v>
      </c>
    </row>
    <row r="1523" spans="1:5">
      <c r="C1523" s="19" t="s">
        <v>9178</v>
      </c>
      <c r="E1523" t="s">
        <v>9180</v>
      </c>
    </row>
    <row r="1524" spans="1:5">
      <c r="C1524" s="19" t="s">
        <v>8770</v>
      </c>
      <c r="E1524" t="s">
        <v>8770</v>
      </c>
    </row>
    <row r="1525" spans="1:5">
      <c r="A1525" t="s">
        <v>9179</v>
      </c>
    </row>
    <row r="1526" spans="1:5">
      <c r="C1526" s="19" t="s">
        <v>9180</v>
      </c>
      <c r="E1526" t="s">
        <v>9182</v>
      </c>
    </row>
    <row r="1527" spans="1:5">
      <c r="C1527" s="19" t="s">
        <v>8770</v>
      </c>
      <c r="E1527" t="s">
        <v>8770</v>
      </c>
    </row>
    <row r="1528" spans="1:5">
      <c r="A1528" t="s">
        <v>9181</v>
      </c>
    </row>
    <row r="1529" spans="1:5">
      <c r="C1529" s="19" t="s">
        <v>9182</v>
      </c>
      <c r="E1529" t="s">
        <v>9184</v>
      </c>
    </row>
    <row r="1530" spans="1:5">
      <c r="C1530" s="19" t="s">
        <v>8770</v>
      </c>
      <c r="E1530" t="s">
        <v>8770</v>
      </c>
    </row>
    <row r="1531" spans="1:5">
      <c r="A1531" t="s">
        <v>9183</v>
      </c>
    </row>
    <row r="1532" spans="1:5">
      <c r="C1532" s="19" t="s">
        <v>9184</v>
      </c>
      <c r="E1532" t="s">
        <v>9186</v>
      </c>
    </row>
    <row r="1533" spans="1:5">
      <c r="C1533" s="19" t="s">
        <v>8770</v>
      </c>
      <c r="E1533" t="s">
        <v>8770</v>
      </c>
    </row>
    <row r="1534" spans="1:5">
      <c r="A1534" t="s">
        <v>9185</v>
      </c>
    </row>
    <row r="1535" spans="1:5">
      <c r="C1535" s="19" t="s">
        <v>9186</v>
      </c>
      <c r="E1535" t="s">
        <v>9188</v>
      </c>
    </row>
    <row r="1536" spans="1:5">
      <c r="C1536" s="19" t="s">
        <v>8770</v>
      </c>
      <c r="E1536" t="s">
        <v>8770</v>
      </c>
    </row>
    <row r="1537" spans="1:5">
      <c r="A1537" t="s">
        <v>9187</v>
      </c>
    </row>
    <row r="1538" spans="1:5">
      <c r="C1538" s="19" t="s">
        <v>9188</v>
      </c>
      <c r="E1538" t="s">
        <v>9190</v>
      </c>
    </row>
    <row r="1539" spans="1:5">
      <c r="C1539" s="19" t="s">
        <v>8770</v>
      </c>
      <c r="E1539" t="s">
        <v>8770</v>
      </c>
    </row>
    <row r="1540" spans="1:5">
      <c r="A1540" t="s">
        <v>9189</v>
      </c>
    </row>
    <row r="1541" spans="1:5">
      <c r="C1541" s="19" t="s">
        <v>9190</v>
      </c>
      <c r="E1541" t="s">
        <v>9192</v>
      </c>
    </row>
    <row r="1542" spans="1:5">
      <c r="C1542" s="19" t="s">
        <v>8770</v>
      </c>
      <c r="E1542" t="s">
        <v>8770</v>
      </c>
    </row>
    <row r="1543" spans="1:5">
      <c r="A1543" t="s">
        <v>9191</v>
      </c>
    </row>
    <row r="1544" spans="1:5">
      <c r="C1544" s="19" t="s">
        <v>9192</v>
      </c>
      <c r="E1544" t="s">
        <v>9194</v>
      </c>
    </row>
    <row r="1545" spans="1:5">
      <c r="C1545" s="19" t="s">
        <v>8770</v>
      </c>
      <c r="E1545" t="s">
        <v>8770</v>
      </c>
    </row>
    <row r="1546" spans="1:5">
      <c r="A1546" t="s">
        <v>9193</v>
      </c>
    </row>
    <row r="1547" spans="1:5">
      <c r="C1547" s="19" t="s">
        <v>9194</v>
      </c>
      <c r="E1547" t="s">
        <v>9196</v>
      </c>
    </row>
    <row r="1548" spans="1:5">
      <c r="C1548" s="19" t="s">
        <v>8770</v>
      </c>
      <c r="E1548" t="s">
        <v>8770</v>
      </c>
    </row>
    <row r="1549" spans="1:5">
      <c r="A1549" t="s">
        <v>9195</v>
      </c>
    </row>
    <row r="1550" spans="1:5">
      <c r="C1550" s="19" t="s">
        <v>9196</v>
      </c>
      <c r="E1550" t="s">
        <v>9198</v>
      </c>
    </row>
    <row r="1551" spans="1:5">
      <c r="C1551" s="19" t="s">
        <v>8770</v>
      </c>
      <c r="E1551" t="s">
        <v>8770</v>
      </c>
    </row>
    <row r="1552" spans="1:5">
      <c r="A1552" t="s">
        <v>9197</v>
      </c>
    </row>
    <row r="1553" spans="1:5">
      <c r="C1553" s="19" t="s">
        <v>9198</v>
      </c>
      <c r="E1553" t="s">
        <v>9200</v>
      </c>
    </row>
    <row r="1554" spans="1:5">
      <c r="C1554" s="19" t="s">
        <v>8770</v>
      </c>
      <c r="E1554" t="s">
        <v>8770</v>
      </c>
    </row>
    <row r="1555" spans="1:5">
      <c r="A1555" t="s">
        <v>9199</v>
      </c>
    </row>
    <row r="1556" spans="1:5">
      <c r="C1556" s="19" t="s">
        <v>9200</v>
      </c>
      <c r="E1556" t="s">
        <v>9202</v>
      </c>
    </row>
    <row r="1557" spans="1:5">
      <c r="C1557" s="19" t="s">
        <v>8770</v>
      </c>
      <c r="E1557" t="s">
        <v>8770</v>
      </c>
    </row>
    <row r="1558" spans="1:5">
      <c r="A1558" t="s">
        <v>9201</v>
      </c>
    </row>
    <row r="1559" spans="1:5">
      <c r="C1559" s="19" t="s">
        <v>9202</v>
      </c>
      <c r="E1559" t="s">
        <v>9642</v>
      </c>
    </row>
    <row r="1560" spans="1:5">
      <c r="C1560" s="19" t="s">
        <v>8770</v>
      </c>
      <c r="E1560" t="s">
        <v>8770</v>
      </c>
    </row>
    <row r="1561" spans="1:5">
      <c r="A1561" t="s">
        <v>9666</v>
      </c>
    </row>
    <row r="1562" spans="1:5">
      <c r="C1562" s="19" t="s">
        <v>9667</v>
      </c>
      <c r="E1562" t="s">
        <v>9204</v>
      </c>
    </row>
    <row r="1563" spans="1:5">
      <c r="C1563" s="19" t="s">
        <v>8770</v>
      </c>
      <c r="E1563" t="s">
        <v>8770</v>
      </c>
    </row>
    <row r="1564" spans="1:5">
      <c r="A1564" t="s">
        <v>9203</v>
      </c>
    </row>
    <row r="1565" spans="1:5">
      <c r="C1565" s="19" t="s">
        <v>9204</v>
      </c>
      <c r="E1565" t="s">
        <v>9206</v>
      </c>
    </row>
    <row r="1566" spans="1:5">
      <c r="C1566" s="19" t="s">
        <v>8770</v>
      </c>
      <c r="E1566" t="s">
        <v>8770</v>
      </c>
    </row>
    <row r="1567" spans="1:5">
      <c r="A1567" t="s">
        <v>9205</v>
      </c>
    </row>
    <row r="1568" spans="1:5">
      <c r="C1568" s="19" t="s">
        <v>9206</v>
      </c>
      <c r="E1568" t="s">
        <v>9208</v>
      </c>
    </row>
    <row r="1569" spans="1:5">
      <c r="C1569" s="19" t="s">
        <v>8770</v>
      </c>
      <c r="E1569" t="s">
        <v>8770</v>
      </c>
    </row>
    <row r="1570" spans="1:5">
      <c r="A1570" t="s">
        <v>9207</v>
      </c>
    </row>
    <row r="1571" spans="1:5">
      <c r="C1571" s="19" t="s">
        <v>9208</v>
      </c>
      <c r="E1571" t="s">
        <v>9210</v>
      </c>
    </row>
    <row r="1572" spans="1:5">
      <c r="C1572" s="19" t="s">
        <v>8770</v>
      </c>
      <c r="E1572" t="s">
        <v>8770</v>
      </c>
    </row>
    <row r="1573" spans="1:5">
      <c r="A1573" t="s">
        <v>9209</v>
      </c>
    </row>
    <row r="1574" spans="1:5">
      <c r="C1574" s="19" t="s">
        <v>9210</v>
      </c>
      <c r="E1574" t="s">
        <v>9212</v>
      </c>
    </row>
    <row r="1575" spans="1:5">
      <c r="C1575" s="19" t="s">
        <v>8770</v>
      </c>
      <c r="E1575" t="s">
        <v>8770</v>
      </c>
    </row>
    <row r="1576" spans="1:5">
      <c r="A1576" t="s">
        <v>9211</v>
      </c>
    </row>
    <row r="1577" spans="1:5">
      <c r="C1577" s="19" t="s">
        <v>9212</v>
      </c>
      <c r="E1577" t="s">
        <v>9214</v>
      </c>
    </row>
    <row r="1578" spans="1:5">
      <c r="C1578" s="19" t="s">
        <v>8770</v>
      </c>
      <c r="E1578" t="s">
        <v>8770</v>
      </c>
    </row>
    <row r="1579" spans="1:5">
      <c r="A1579" t="s">
        <v>9213</v>
      </c>
    </row>
    <row r="1580" spans="1:5">
      <c r="C1580" s="19" t="s">
        <v>9214</v>
      </c>
      <c r="E1580" t="s">
        <v>9216</v>
      </c>
    </row>
    <row r="1581" spans="1:5">
      <c r="C1581" s="19" t="s">
        <v>8770</v>
      </c>
      <c r="E1581" t="s">
        <v>8770</v>
      </c>
    </row>
    <row r="1582" spans="1:5">
      <c r="A1582" t="s">
        <v>9215</v>
      </c>
    </row>
    <row r="1583" spans="1:5">
      <c r="C1583" s="19" t="s">
        <v>9216</v>
      </c>
      <c r="E1583" t="s">
        <v>9218</v>
      </c>
    </row>
    <row r="1584" spans="1:5">
      <c r="C1584" s="19" t="s">
        <v>8770</v>
      </c>
      <c r="E1584" t="s">
        <v>8770</v>
      </c>
    </row>
    <row r="1585" spans="1:5">
      <c r="A1585" t="s">
        <v>9217</v>
      </c>
    </row>
    <row r="1586" spans="1:5">
      <c r="C1586" s="19" t="s">
        <v>9218</v>
      </c>
      <c r="E1586" t="s">
        <v>9220</v>
      </c>
    </row>
    <row r="1587" spans="1:5">
      <c r="C1587" s="19" t="s">
        <v>8770</v>
      </c>
      <c r="E1587" t="s">
        <v>8770</v>
      </c>
    </row>
    <row r="1588" spans="1:5">
      <c r="A1588" t="s">
        <v>9219</v>
      </c>
    </row>
    <row r="1589" spans="1:5">
      <c r="C1589" s="19" t="s">
        <v>9220</v>
      </c>
      <c r="E1589" t="s">
        <v>9222</v>
      </c>
    </row>
    <row r="1590" spans="1:5">
      <c r="C1590" s="19" t="s">
        <v>8770</v>
      </c>
      <c r="E1590" t="s">
        <v>8770</v>
      </c>
    </row>
    <row r="1591" spans="1:5">
      <c r="A1591" t="s">
        <v>9221</v>
      </c>
    </row>
    <row r="1592" spans="1:5">
      <c r="C1592" s="19" t="s">
        <v>9222</v>
      </c>
      <c r="E1592" t="s">
        <v>9224</v>
      </c>
    </row>
    <row r="1593" spans="1:5">
      <c r="C1593" s="19" t="s">
        <v>8770</v>
      </c>
      <c r="E1593" t="s">
        <v>8770</v>
      </c>
    </row>
    <row r="1594" spans="1:5">
      <c r="A1594" t="s">
        <v>9223</v>
      </c>
    </row>
    <row r="1595" spans="1:5">
      <c r="C1595" s="19" t="s">
        <v>9224</v>
      </c>
      <c r="E1595" t="s">
        <v>9226</v>
      </c>
    </row>
    <row r="1596" spans="1:5">
      <c r="C1596" s="19" t="s">
        <v>8770</v>
      </c>
      <c r="E1596" t="s">
        <v>8770</v>
      </c>
    </row>
    <row r="1597" spans="1:5">
      <c r="A1597" t="s">
        <v>9225</v>
      </c>
    </row>
    <row r="1598" spans="1:5">
      <c r="C1598" s="19" t="s">
        <v>9226</v>
      </c>
      <c r="E1598" t="s">
        <v>9228</v>
      </c>
    </row>
    <row r="1599" spans="1:5">
      <c r="C1599" s="19" t="s">
        <v>8770</v>
      </c>
      <c r="E1599" t="s">
        <v>8770</v>
      </c>
    </row>
    <row r="1600" spans="1:5">
      <c r="A1600" t="s">
        <v>9227</v>
      </c>
    </row>
    <row r="1601" spans="1:5">
      <c r="C1601" s="19" t="s">
        <v>9228</v>
      </c>
      <c r="E1601" t="s">
        <v>9230</v>
      </c>
    </row>
    <row r="1602" spans="1:5">
      <c r="C1602" s="19" t="s">
        <v>8770</v>
      </c>
      <c r="E1602" t="s">
        <v>8770</v>
      </c>
    </row>
    <row r="1603" spans="1:5">
      <c r="A1603" t="s">
        <v>9229</v>
      </c>
    </row>
    <row r="1604" spans="1:5">
      <c r="C1604" s="19" t="s">
        <v>9230</v>
      </c>
      <c r="E1604" t="s">
        <v>9232</v>
      </c>
    </row>
    <row r="1605" spans="1:5">
      <c r="C1605" s="19" t="s">
        <v>8770</v>
      </c>
      <c r="E1605" t="s">
        <v>8770</v>
      </c>
    </row>
    <row r="1606" spans="1:5">
      <c r="A1606" t="s">
        <v>9231</v>
      </c>
    </row>
    <row r="1607" spans="1:5">
      <c r="C1607" s="19" t="s">
        <v>9232</v>
      </c>
      <c r="E1607" t="s">
        <v>9234</v>
      </c>
    </row>
    <row r="1608" spans="1:5">
      <c r="C1608" s="19" t="s">
        <v>8770</v>
      </c>
      <c r="E1608" t="s">
        <v>8770</v>
      </c>
    </row>
    <row r="1609" spans="1:5">
      <c r="A1609" t="s">
        <v>9233</v>
      </c>
    </row>
    <row r="1610" spans="1:5">
      <c r="C1610" s="19" t="s">
        <v>9234</v>
      </c>
      <c r="E1610" t="s">
        <v>9236</v>
      </c>
    </row>
    <row r="1611" spans="1:5">
      <c r="C1611" s="19" t="s">
        <v>8770</v>
      </c>
      <c r="E1611" t="s">
        <v>8770</v>
      </c>
    </row>
    <row r="1612" spans="1:5">
      <c r="A1612" t="s">
        <v>9235</v>
      </c>
    </row>
    <row r="1613" spans="1:5">
      <c r="C1613" s="19" t="s">
        <v>9236</v>
      </c>
      <c r="E1613" t="s">
        <v>9238</v>
      </c>
    </row>
    <row r="1614" spans="1:5">
      <c r="C1614" s="19" t="s">
        <v>8770</v>
      </c>
      <c r="E1614" t="s">
        <v>8770</v>
      </c>
    </row>
    <row r="1615" spans="1:5">
      <c r="A1615" t="s">
        <v>9237</v>
      </c>
    </row>
    <row r="1616" spans="1:5">
      <c r="C1616" s="19" t="s">
        <v>9238</v>
      </c>
      <c r="E1616" t="s">
        <v>9240</v>
      </c>
    </row>
    <row r="1617" spans="1:5">
      <c r="C1617" s="19" t="s">
        <v>8770</v>
      </c>
      <c r="E1617" t="s">
        <v>8770</v>
      </c>
    </row>
    <row r="1618" spans="1:5">
      <c r="A1618" t="s">
        <v>9239</v>
      </c>
    </row>
    <row r="1619" spans="1:5">
      <c r="C1619" s="19" t="s">
        <v>9240</v>
      </c>
      <c r="E1619" t="s">
        <v>9242</v>
      </c>
    </row>
    <row r="1620" spans="1:5">
      <c r="C1620" s="19" t="s">
        <v>8770</v>
      </c>
      <c r="E1620" t="s">
        <v>8770</v>
      </c>
    </row>
    <row r="1621" spans="1:5">
      <c r="A1621" t="s">
        <v>9241</v>
      </c>
    </row>
    <row r="1622" spans="1:5">
      <c r="C1622" s="19" t="s">
        <v>9242</v>
      </c>
      <c r="E1622" t="s">
        <v>9244</v>
      </c>
    </row>
    <row r="1623" spans="1:5">
      <c r="C1623" s="19" t="s">
        <v>8770</v>
      </c>
      <c r="E1623" t="s">
        <v>8770</v>
      </c>
    </row>
    <row r="1624" spans="1:5">
      <c r="A1624" t="s">
        <v>9243</v>
      </c>
    </row>
    <row r="1625" spans="1:5">
      <c r="C1625" s="19" t="s">
        <v>9244</v>
      </c>
      <c r="E1625" t="s">
        <v>9246</v>
      </c>
    </row>
    <row r="1626" spans="1:5">
      <c r="C1626" s="19" t="s">
        <v>8770</v>
      </c>
      <c r="E1626" t="s">
        <v>8770</v>
      </c>
    </row>
    <row r="1627" spans="1:5">
      <c r="A1627" t="s">
        <v>9245</v>
      </c>
    </row>
    <row r="1628" spans="1:5">
      <c r="C1628" s="19" t="s">
        <v>9246</v>
      </c>
      <c r="E1628" t="s">
        <v>9248</v>
      </c>
    </row>
    <row r="1629" spans="1:5">
      <c r="C1629" s="19" t="s">
        <v>8770</v>
      </c>
      <c r="E1629" t="s">
        <v>8770</v>
      </c>
    </row>
    <row r="1630" spans="1:5">
      <c r="A1630" t="s">
        <v>9247</v>
      </c>
    </row>
    <row r="1631" spans="1:5">
      <c r="C1631" s="19" t="s">
        <v>9248</v>
      </c>
      <c r="E1631" t="s">
        <v>9250</v>
      </c>
    </row>
    <row r="1632" spans="1:5">
      <c r="C1632" s="19" t="s">
        <v>8770</v>
      </c>
      <c r="E1632" t="s">
        <v>8770</v>
      </c>
    </row>
    <row r="1633" spans="1:5">
      <c r="A1633" t="s">
        <v>9249</v>
      </c>
    </row>
    <row r="1634" spans="1:5">
      <c r="C1634" s="19" t="s">
        <v>9250</v>
      </c>
      <c r="E1634" t="s">
        <v>9643</v>
      </c>
    </row>
    <row r="1635" spans="1:5">
      <c r="C1635" s="19" t="s">
        <v>8770</v>
      </c>
      <c r="E1635" t="s">
        <v>8770</v>
      </c>
    </row>
    <row r="1636" spans="1:5">
      <c r="A1636" t="s">
        <v>9668</v>
      </c>
    </row>
    <row r="1637" spans="1:5">
      <c r="C1637" s="19" t="s">
        <v>9669</v>
      </c>
      <c r="E1637" t="s">
        <v>9252</v>
      </c>
    </row>
    <row r="1638" spans="1:5">
      <c r="C1638" s="19" t="s">
        <v>8770</v>
      </c>
      <c r="E1638" t="s">
        <v>8770</v>
      </c>
    </row>
    <row r="1639" spans="1:5">
      <c r="A1639" t="s">
        <v>9251</v>
      </c>
    </row>
    <row r="1640" spans="1:5">
      <c r="C1640" s="19" t="s">
        <v>9252</v>
      </c>
      <c r="E1640" t="s">
        <v>9254</v>
      </c>
    </row>
    <row r="1641" spans="1:5">
      <c r="C1641" s="19" t="s">
        <v>8770</v>
      </c>
      <c r="E1641" t="s">
        <v>8770</v>
      </c>
    </row>
    <row r="1642" spans="1:5">
      <c r="A1642" t="s">
        <v>9253</v>
      </c>
    </row>
    <row r="1643" spans="1:5">
      <c r="C1643" s="19" t="s">
        <v>9254</v>
      </c>
      <c r="E1643" t="s">
        <v>9256</v>
      </c>
    </row>
    <row r="1644" spans="1:5">
      <c r="C1644" s="19" t="s">
        <v>8770</v>
      </c>
      <c r="E1644" t="s">
        <v>8770</v>
      </c>
    </row>
    <row r="1645" spans="1:5">
      <c r="A1645" t="s">
        <v>9255</v>
      </c>
    </row>
    <row r="1646" spans="1:5">
      <c r="C1646" s="19" t="s">
        <v>9256</v>
      </c>
      <c r="E1646" t="s">
        <v>9258</v>
      </c>
    </row>
    <row r="1647" spans="1:5">
      <c r="C1647" s="19" t="s">
        <v>8770</v>
      </c>
      <c r="E1647" t="s">
        <v>8770</v>
      </c>
    </row>
    <row r="1648" spans="1:5">
      <c r="A1648" t="s">
        <v>9257</v>
      </c>
    </row>
    <row r="1649" spans="1:5">
      <c r="C1649" s="19" t="s">
        <v>9258</v>
      </c>
      <c r="E1649" t="s">
        <v>9260</v>
      </c>
    </row>
    <row r="1650" spans="1:5">
      <c r="C1650" s="19" t="s">
        <v>8770</v>
      </c>
      <c r="E1650" t="s">
        <v>8770</v>
      </c>
    </row>
    <row r="1651" spans="1:5">
      <c r="A1651" t="s">
        <v>9259</v>
      </c>
    </row>
    <row r="1652" spans="1:5">
      <c r="C1652" s="19" t="s">
        <v>9260</v>
      </c>
      <c r="E1652" t="s">
        <v>9262</v>
      </c>
    </row>
    <row r="1653" spans="1:5">
      <c r="C1653" s="19" t="s">
        <v>8770</v>
      </c>
      <c r="E1653" t="s">
        <v>8770</v>
      </c>
    </row>
    <row r="1654" spans="1:5">
      <c r="A1654" t="s">
        <v>9261</v>
      </c>
    </row>
    <row r="1655" spans="1:5">
      <c r="C1655" s="19" t="s">
        <v>9262</v>
      </c>
      <c r="E1655" t="s">
        <v>9264</v>
      </c>
    </row>
    <row r="1656" spans="1:5">
      <c r="C1656" s="19" t="s">
        <v>8770</v>
      </c>
      <c r="E1656" t="s">
        <v>8770</v>
      </c>
    </row>
    <row r="1657" spans="1:5">
      <c r="A1657" t="s">
        <v>9263</v>
      </c>
    </row>
    <row r="1658" spans="1:5">
      <c r="C1658" s="19" t="s">
        <v>9264</v>
      </c>
      <c r="E1658" t="s">
        <v>9266</v>
      </c>
    </row>
    <row r="1659" spans="1:5">
      <c r="C1659" s="19" t="s">
        <v>8770</v>
      </c>
      <c r="E1659" t="s">
        <v>8770</v>
      </c>
    </row>
    <row r="1660" spans="1:5">
      <c r="A1660" t="s">
        <v>9265</v>
      </c>
    </row>
    <row r="1661" spans="1:5">
      <c r="C1661" s="19" t="s">
        <v>9266</v>
      </c>
      <c r="E1661" t="s">
        <v>9268</v>
      </c>
    </row>
    <row r="1662" spans="1:5">
      <c r="C1662" s="19" t="s">
        <v>8770</v>
      </c>
      <c r="E1662" t="s">
        <v>8770</v>
      </c>
    </row>
    <row r="1663" spans="1:5">
      <c r="A1663" t="s">
        <v>9267</v>
      </c>
    </row>
    <row r="1664" spans="1:5">
      <c r="C1664" s="19" t="s">
        <v>9268</v>
      </c>
      <c r="E1664" t="s">
        <v>9270</v>
      </c>
    </row>
    <row r="1665" spans="1:5">
      <c r="C1665" s="19" t="s">
        <v>8770</v>
      </c>
      <c r="E1665" t="s">
        <v>8770</v>
      </c>
    </row>
    <row r="1666" spans="1:5">
      <c r="A1666" t="s">
        <v>9269</v>
      </c>
    </row>
    <row r="1667" spans="1:5">
      <c r="C1667" s="19" t="s">
        <v>9270</v>
      </c>
      <c r="E1667" t="s">
        <v>9272</v>
      </c>
    </row>
    <row r="1668" spans="1:5">
      <c r="C1668" s="19" t="s">
        <v>8770</v>
      </c>
      <c r="E1668" t="s">
        <v>8770</v>
      </c>
    </row>
    <row r="1669" spans="1:5">
      <c r="A1669" t="s">
        <v>9271</v>
      </c>
    </row>
    <row r="1670" spans="1:5">
      <c r="C1670" s="19" t="s">
        <v>9272</v>
      </c>
      <c r="E1670" t="s">
        <v>9274</v>
      </c>
    </row>
    <row r="1671" spans="1:5">
      <c r="C1671" s="19" t="s">
        <v>8770</v>
      </c>
      <c r="E1671" t="s">
        <v>8770</v>
      </c>
    </row>
    <row r="1672" spans="1:5">
      <c r="A1672" t="s">
        <v>9273</v>
      </c>
    </row>
    <row r="1673" spans="1:5">
      <c r="C1673" s="19" t="s">
        <v>9274</v>
      </c>
      <c r="E1673" t="s">
        <v>9276</v>
      </c>
    </row>
    <row r="1674" spans="1:5">
      <c r="C1674" s="19" t="s">
        <v>8770</v>
      </c>
      <c r="E1674" t="s">
        <v>8770</v>
      </c>
    </row>
    <row r="1675" spans="1:5">
      <c r="A1675" t="s">
        <v>9275</v>
      </c>
    </row>
    <row r="1676" spans="1:5">
      <c r="C1676" s="19" t="s">
        <v>9276</v>
      </c>
      <c r="E1676" t="s">
        <v>9278</v>
      </c>
    </row>
    <row r="1677" spans="1:5">
      <c r="C1677" s="19" t="s">
        <v>8770</v>
      </c>
      <c r="E1677" t="s">
        <v>8770</v>
      </c>
    </row>
    <row r="1678" spans="1:5">
      <c r="A1678" t="s">
        <v>9277</v>
      </c>
    </row>
    <row r="1679" spans="1:5">
      <c r="C1679" s="19" t="s">
        <v>9278</v>
      </c>
      <c r="E1679" t="s">
        <v>9280</v>
      </c>
    </row>
    <row r="1680" spans="1:5">
      <c r="C1680" s="19" t="s">
        <v>8770</v>
      </c>
      <c r="E1680" t="s">
        <v>8770</v>
      </c>
    </row>
    <row r="1681" spans="1:5">
      <c r="A1681" t="s">
        <v>9279</v>
      </c>
    </row>
    <row r="1682" spans="1:5">
      <c r="C1682" s="19" t="s">
        <v>9280</v>
      </c>
      <c r="E1682" t="s">
        <v>9282</v>
      </c>
    </row>
    <row r="1683" spans="1:5">
      <c r="C1683" s="19" t="s">
        <v>8770</v>
      </c>
      <c r="E1683" t="s">
        <v>8770</v>
      </c>
    </row>
    <row r="1684" spans="1:5">
      <c r="A1684" t="s">
        <v>9281</v>
      </c>
    </row>
    <row r="1685" spans="1:5">
      <c r="C1685" s="19" t="s">
        <v>9282</v>
      </c>
      <c r="E1685" t="s">
        <v>9284</v>
      </c>
    </row>
    <row r="1686" spans="1:5">
      <c r="C1686" s="19" t="s">
        <v>8770</v>
      </c>
      <c r="E1686" t="s">
        <v>8770</v>
      </c>
    </row>
    <row r="1687" spans="1:5">
      <c r="A1687" t="s">
        <v>9283</v>
      </c>
    </row>
    <row r="1688" spans="1:5">
      <c r="C1688" s="19" t="s">
        <v>9284</v>
      </c>
      <c r="E1688" t="s">
        <v>9286</v>
      </c>
    </row>
    <row r="1689" spans="1:5">
      <c r="C1689" s="19" t="s">
        <v>8770</v>
      </c>
      <c r="E1689" t="s">
        <v>8770</v>
      </c>
    </row>
    <row r="1690" spans="1:5">
      <c r="A1690" t="s">
        <v>9285</v>
      </c>
    </row>
    <row r="1691" spans="1:5">
      <c r="C1691" s="19" t="s">
        <v>9286</v>
      </c>
      <c r="E1691" t="s">
        <v>9288</v>
      </c>
    </row>
    <row r="1692" spans="1:5">
      <c r="C1692" s="19" t="s">
        <v>8770</v>
      </c>
      <c r="E1692" t="s">
        <v>8770</v>
      </c>
    </row>
    <row r="1693" spans="1:5">
      <c r="A1693" t="s">
        <v>9287</v>
      </c>
    </row>
    <row r="1694" spans="1:5">
      <c r="C1694" s="19" t="s">
        <v>9288</v>
      </c>
      <c r="E1694" t="s">
        <v>9290</v>
      </c>
    </row>
    <row r="1695" spans="1:5">
      <c r="C1695" s="19" t="s">
        <v>8770</v>
      </c>
      <c r="E1695" t="s">
        <v>8770</v>
      </c>
    </row>
    <row r="1696" spans="1:5">
      <c r="A1696" t="s">
        <v>9289</v>
      </c>
    </row>
    <row r="1697" spans="1:5">
      <c r="C1697" s="19" t="s">
        <v>9290</v>
      </c>
      <c r="E1697" t="s">
        <v>9292</v>
      </c>
    </row>
    <row r="1698" spans="1:5">
      <c r="C1698" s="19" t="s">
        <v>8770</v>
      </c>
      <c r="E1698" t="s">
        <v>8770</v>
      </c>
    </row>
    <row r="1699" spans="1:5">
      <c r="A1699" t="s">
        <v>9291</v>
      </c>
    </row>
    <row r="1700" spans="1:5">
      <c r="C1700" s="19" t="s">
        <v>9292</v>
      </c>
      <c r="E1700" t="s">
        <v>9294</v>
      </c>
    </row>
    <row r="1701" spans="1:5">
      <c r="C1701" s="19" t="s">
        <v>8770</v>
      </c>
      <c r="E1701" t="s">
        <v>8770</v>
      </c>
    </row>
    <row r="1702" spans="1:5">
      <c r="A1702" t="s">
        <v>9293</v>
      </c>
    </row>
    <row r="1703" spans="1:5">
      <c r="C1703" s="19" t="s">
        <v>9294</v>
      </c>
      <c r="E1703" t="s">
        <v>9644</v>
      </c>
    </row>
    <row r="1704" spans="1:5">
      <c r="C1704" s="19" t="s">
        <v>8770</v>
      </c>
      <c r="E1704" t="s">
        <v>8770</v>
      </c>
    </row>
    <row r="1705" spans="1:5">
      <c r="A1705" t="s">
        <v>9670</v>
      </c>
    </row>
    <row r="1706" spans="1:5">
      <c r="C1706" s="19" t="s">
        <v>9671</v>
      </c>
      <c r="E1706" t="s">
        <v>9296</v>
      </c>
    </row>
    <row r="1707" spans="1:5">
      <c r="C1707" s="19" t="s">
        <v>8770</v>
      </c>
      <c r="E1707" t="s">
        <v>8770</v>
      </c>
    </row>
    <row r="1708" spans="1:5">
      <c r="A1708" t="s">
        <v>9295</v>
      </c>
    </row>
    <row r="1709" spans="1:5">
      <c r="C1709" s="19" t="s">
        <v>9296</v>
      </c>
      <c r="E1709" t="s">
        <v>9298</v>
      </c>
    </row>
    <row r="1710" spans="1:5">
      <c r="C1710" s="19" t="s">
        <v>8770</v>
      </c>
      <c r="E1710" t="s">
        <v>8770</v>
      </c>
    </row>
    <row r="1711" spans="1:5">
      <c r="A1711" t="s">
        <v>9297</v>
      </c>
    </row>
    <row r="1712" spans="1:5">
      <c r="C1712" s="19" t="s">
        <v>9298</v>
      </c>
      <c r="E1712" t="s">
        <v>9300</v>
      </c>
    </row>
    <row r="1713" spans="1:5">
      <c r="C1713" s="19" t="s">
        <v>8770</v>
      </c>
      <c r="E1713" t="s">
        <v>8770</v>
      </c>
    </row>
    <row r="1714" spans="1:5">
      <c r="A1714" t="s">
        <v>9299</v>
      </c>
    </row>
    <row r="1715" spans="1:5">
      <c r="C1715" s="19" t="s">
        <v>9300</v>
      </c>
      <c r="E1715" t="s">
        <v>9302</v>
      </c>
    </row>
    <row r="1716" spans="1:5">
      <c r="C1716" s="19" t="s">
        <v>8770</v>
      </c>
      <c r="E1716" t="s">
        <v>8770</v>
      </c>
    </row>
    <row r="1717" spans="1:5">
      <c r="A1717" t="s">
        <v>9301</v>
      </c>
    </row>
    <row r="1718" spans="1:5">
      <c r="C1718" s="19" t="s">
        <v>9302</v>
      </c>
      <c r="E1718" t="s">
        <v>9304</v>
      </c>
    </row>
    <row r="1719" spans="1:5">
      <c r="C1719" s="19" t="s">
        <v>8770</v>
      </c>
      <c r="E1719" t="s">
        <v>8770</v>
      </c>
    </row>
    <row r="1720" spans="1:5">
      <c r="A1720" t="s">
        <v>9303</v>
      </c>
    </row>
    <row r="1721" spans="1:5">
      <c r="C1721" s="19" t="s">
        <v>9304</v>
      </c>
      <c r="E1721" t="s">
        <v>9306</v>
      </c>
    </row>
    <row r="1722" spans="1:5">
      <c r="C1722" s="19" t="s">
        <v>8770</v>
      </c>
      <c r="E1722" t="s">
        <v>8770</v>
      </c>
    </row>
    <row r="1723" spans="1:5">
      <c r="A1723" t="s">
        <v>9305</v>
      </c>
    </row>
    <row r="1724" spans="1:5">
      <c r="C1724" s="19" t="s">
        <v>9306</v>
      </c>
      <c r="E1724" t="s">
        <v>9308</v>
      </c>
    </row>
    <row r="1725" spans="1:5">
      <c r="C1725" s="19" t="s">
        <v>8770</v>
      </c>
      <c r="E1725" t="s">
        <v>8770</v>
      </c>
    </row>
    <row r="1726" spans="1:5">
      <c r="A1726" t="s">
        <v>9307</v>
      </c>
    </row>
    <row r="1727" spans="1:5">
      <c r="C1727" s="19" t="s">
        <v>9308</v>
      </c>
      <c r="E1727" t="s">
        <v>9310</v>
      </c>
    </row>
    <row r="1728" spans="1:5">
      <c r="C1728" s="19" t="s">
        <v>8770</v>
      </c>
      <c r="E1728" t="s">
        <v>8770</v>
      </c>
    </row>
    <row r="1729" spans="1:5">
      <c r="A1729" t="s">
        <v>9309</v>
      </c>
    </row>
    <row r="1730" spans="1:5">
      <c r="C1730" s="19" t="s">
        <v>9310</v>
      </c>
      <c r="E1730" t="s">
        <v>9312</v>
      </c>
    </row>
    <row r="1731" spans="1:5">
      <c r="C1731" s="19" t="s">
        <v>8770</v>
      </c>
      <c r="E1731" t="s">
        <v>8770</v>
      </c>
    </row>
    <row r="1732" spans="1:5">
      <c r="A1732" t="s">
        <v>9311</v>
      </c>
    </row>
    <row r="1733" spans="1:5">
      <c r="C1733" s="19" t="s">
        <v>9312</v>
      </c>
      <c r="E1733" t="s">
        <v>9314</v>
      </c>
    </row>
    <row r="1734" spans="1:5">
      <c r="C1734" s="19" t="s">
        <v>8770</v>
      </c>
      <c r="E1734" t="s">
        <v>8770</v>
      </c>
    </row>
    <row r="1735" spans="1:5">
      <c r="A1735" t="s">
        <v>9313</v>
      </c>
    </row>
    <row r="1736" spans="1:5">
      <c r="C1736" s="19" t="s">
        <v>9314</v>
      </c>
      <c r="E1736" t="s">
        <v>9316</v>
      </c>
    </row>
    <row r="1737" spans="1:5">
      <c r="C1737" s="19" t="s">
        <v>8770</v>
      </c>
      <c r="E1737" t="s">
        <v>8770</v>
      </c>
    </row>
    <row r="1738" spans="1:5">
      <c r="A1738" t="s">
        <v>9315</v>
      </c>
    </row>
    <row r="1739" spans="1:5">
      <c r="C1739" s="19" t="s">
        <v>9316</v>
      </c>
      <c r="E1739" t="s">
        <v>9318</v>
      </c>
    </row>
    <row r="1740" spans="1:5">
      <c r="C1740" s="19" t="s">
        <v>8770</v>
      </c>
      <c r="E1740" t="s">
        <v>8770</v>
      </c>
    </row>
    <row r="1741" spans="1:5">
      <c r="A1741" t="s">
        <v>9317</v>
      </c>
    </row>
    <row r="1742" spans="1:5">
      <c r="C1742" s="19" t="s">
        <v>9318</v>
      </c>
      <c r="E1742" t="s">
        <v>9320</v>
      </c>
    </row>
    <row r="1743" spans="1:5">
      <c r="C1743" s="19" t="s">
        <v>8770</v>
      </c>
      <c r="E1743" t="s">
        <v>8770</v>
      </c>
    </row>
    <row r="1744" spans="1:5">
      <c r="A1744" t="s">
        <v>9319</v>
      </c>
    </row>
    <row r="1745" spans="1:5">
      <c r="C1745" s="19" t="s">
        <v>9320</v>
      </c>
      <c r="E1745" t="s">
        <v>9322</v>
      </c>
    </row>
    <row r="1746" spans="1:5">
      <c r="C1746" s="19" t="s">
        <v>8770</v>
      </c>
      <c r="E1746" t="s">
        <v>8770</v>
      </c>
    </row>
    <row r="1747" spans="1:5">
      <c r="A1747" t="s">
        <v>9321</v>
      </c>
    </row>
    <row r="1748" spans="1:5">
      <c r="C1748" s="19" t="s">
        <v>9322</v>
      </c>
      <c r="E1748" t="s">
        <v>9324</v>
      </c>
    </row>
    <row r="1749" spans="1:5">
      <c r="C1749" s="19" t="s">
        <v>8770</v>
      </c>
      <c r="E1749" t="s">
        <v>8770</v>
      </c>
    </row>
    <row r="1750" spans="1:5">
      <c r="A1750" t="s">
        <v>9323</v>
      </c>
    </row>
    <row r="1751" spans="1:5">
      <c r="C1751" s="19" t="s">
        <v>9324</v>
      </c>
      <c r="E1751" t="s">
        <v>9326</v>
      </c>
    </row>
    <row r="1752" spans="1:5">
      <c r="C1752" s="19" t="s">
        <v>8770</v>
      </c>
      <c r="E1752" t="s">
        <v>8770</v>
      </c>
    </row>
    <row r="1753" spans="1:5">
      <c r="A1753" t="s">
        <v>9325</v>
      </c>
    </row>
    <row r="1754" spans="1:5">
      <c r="C1754" s="19" t="s">
        <v>9326</v>
      </c>
      <c r="E1754" t="s">
        <v>9328</v>
      </c>
    </row>
    <row r="1755" spans="1:5">
      <c r="C1755" s="19" t="s">
        <v>8770</v>
      </c>
      <c r="E1755" t="s">
        <v>8770</v>
      </c>
    </row>
    <row r="1756" spans="1:5">
      <c r="A1756" t="s">
        <v>9327</v>
      </c>
    </row>
    <row r="1757" spans="1:5">
      <c r="C1757" s="19" t="s">
        <v>9328</v>
      </c>
      <c r="E1757" t="s">
        <v>9330</v>
      </c>
    </row>
    <row r="1758" spans="1:5">
      <c r="C1758" s="19" t="s">
        <v>8770</v>
      </c>
      <c r="E1758" t="s">
        <v>8770</v>
      </c>
    </row>
    <row r="1759" spans="1:5">
      <c r="A1759" t="s">
        <v>9329</v>
      </c>
    </row>
    <row r="1760" spans="1:5">
      <c r="C1760" s="19" t="s">
        <v>9330</v>
      </c>
      <c r="E1760" t="s">
        <v>9332</v>
      </c>
    </row>
    <row r="1761" spans="1:5">
      <c r="C1761" s="19" t="s">
        <v>8770</v>
      </c>
      <c r="E1761" t="s">
        <v>8770</v>
      </c>
    </row>
    <row r="1762" spans="1:5">
      <c r="A1762" t="s">
        <v>9331</v>
      </c>
    </row>
    <row r="1763" spans="1:5">
      <c r="C1763" s="19" t="s">
        <v>9332</v>
      </c>
      <c r="E1763" t="s">
        <v>9334</v>
      </c>
    </row>
    <row r="1764" spans="1:5">
      <c r="C1764" s="19" t="s">
        <v>8770</v>
      </c>
      <c r="E1764" t="s">
        <v>8770</v>
      </c>
    </row>
    <row r="1765" spans="1:5">
      <c r="A1765" t="s">
        <v>9333</v>
      </c>
    </row>
    <row r="1766" spans="1:5">
      <c r="C1766" s="19" t="s">
        <v>9334</v>
      </c>
      <c r="E1766" t="s">
        <v>9336</v>
      </c>
    </row>
    <row r="1767" spans="1:5">
      <c r="C1767" s="19" t="s">
        <v>8770</v>
      </c>
      <c r="E1767" t="s">
        <v>8770</v>
      </c>
    </row>
    <row r="1768" spans="1:5">
      <c r="A1768" t="s">
        <v>9335</v>
      </c>
    </row>
    <row r="1769" spans="1:5">
      <c r="C1769" s="19" t="s">
        <v>9336</v>
      </c>
      <c r="E1769" t="s">
        <v>9338</v>
      </c>
    </row>
    <row r="1770" spans="1:5">
      <c r="C1770" s="19" t="s">
        <v>8770</v>
      </c>
      <c r="E1770" t="s">
        <v>8770</v>
      </c>
    </row>
    <row r="1771" spans="1:5">
      <c r="A1771" t="s">
        <v>9337</v>
      </c>
    </row>
    <row r="1772" spans="1:5">
      <c r="C1772" s="19" t="s">
        <v>9338</v>
      </c>
      <c r="E1772" t="s">
        <v>9340</v>
      </c>
    </row>
    <row r="1773" spans="1:5">
      <c r="C1773" s="19" t="s">
        <v>8770</v>
      </c>
      <c r="E1773" t="s">
        <v>8770</v>
      </c>
    </row>
    <row r="1774" spans="1:5">
      <c r="A1774" t="s">
        <v>9339</v>
      </c>
    </row>
    <row r="1775" spans="1:5">
      <c r="C1775" s="19" t="s">
        <v>9340</v>
      </c>
      <c r="E1775" t="s">
        <v>9342</v>
      </c>
    </row>
    <row r="1776" spans="1:5">
      <c r="C1776" s="19" t="s">
        <v>8770</v>
      </c>
      <c r="E1776" t="s">
        <v>8770</v>
      </c>
    </row>
    <row r="1777" spans="1:5">
      <c r="A1777" t="s">
        <v>9341</v>
      </c>
    </row>
    <row r="1778" spans="1:5">
      <c r="C1778" s="19" t="s">
        <v>9342</v>
      </c>
      <c r="E1778" t="s">
        <v>9344</v>
      </c>
    </row>
    <row r="1779" spans="1:5">
      <c r="C1779" s="19" t="s">
        <v>8770</v>
      </c>
      <c r="E1779" t="s">
        <v>8770</v>
      </c>
    </row>
    <row r="1780" spans="1:5">
      <c r="A1780" t="s">
        <v>9343</v>
      </c>
    </row>
    <row r="1781" spans="1:5">
      <c r="C1781" s="19" t="s">
        <v>9344</v>
      </c>
      <c r="E1781" t="s">
        <v>9645</v>
      </c>
    </row>
    <row r="1782" spans="1:5">
      <c r="C1782" s="19" t="s">
        <v>8770</v>
      </c>
      <c r="E1782" t="s">
        <v>8770</v>
      </c>
    </row>
    <row r="1783" spans="1:5">
      <c r="A1783" t="s">
        <v>9672</v>
      </c>
    </row>
    <row r="1784" spans="1:5">
      <c r="C1784" s="19" t="s">
        <v>9673</v>
      </c>
      <c r="E1784" t="s">
        <v>9346</v>
      </c>
    </row>
    <row r="1785" spans="1:5">
      <c r="C1785" s="19" t="s">
        <v>8770</v>
      </c>
      <c r="E1785" t="s">
        <v>8770</v>
      </c>
    </row>
    <row r="1786" spans="1:5">
      <c r="A1786" t="s">
        <v>9345</v>
      </c>
    </row>
    <row r="1787" spans="1:5">
      <c r="C1787" s="19" t="s">
        <v>9346</v>
      </c>
      <c r="E1787" t="s">
        <v>9348</v>
      </c>
    </row>
    <row r="1788" spans="1:5">
      <c r="C1788" s="19" t="s">
        <v>8770</v>
      </c>
      <c r="E1788" t="s">
        <v>8770</v>
      </c>
    </row>
    <row r="1789" spans="1:5">
      <c r="A1789" t="s">
        <v>9347</v>
      </c>
    </row>
    <row r="1790" spans="1:5">
      <c r="C1790" s="19" t="s">
        <v>9348</v>
      </c>
      <c r="E1790" t="s">
        <v>9350</v>
      </c>
    </row>
    <row r="1791" spans="1:5">
      <c r="C1791" s="19" t="s">
        <v>8770</v>
      </c>
      <c r="E1791" t="s">
        <v>8770</v>
      </c>
    </row>
    <row r="1792" spans="1:5">
      <c r="A1792" t="s">
        <v>9349</v>
      </c>
    </row>
    <row r="1793" spans="1:5">
      <c r="C1793" s="19" t="s">
        <v>9350</v>
      </c>
      <c r="E1793" t="s">
        <v>9352</v>
      </c>
    </row>
    <row r="1794" spans="1:5">
      <c r="C1794" s="19" t="s">
        <v>8770</v>
      </c>
      <c r="E1794" t="s">
        <v>8770</v>
      </c>
    </row>
    <row r="1795" spans="1:5">
      <c r="A1795" t="s">
        <v>9351</v>
      </c>
    </row>
    <row r="1796" spans="1:5">
      <c r="C1796" s="19" t="s">
        <v>9352</v>
      </c>
      <c r="E1796" t="s">
        <v>9354</v>
      </c>
    </row>
    <row r="1797" spans="1:5">
      <c r="C1797" s="19" t="s">
        <v>8770</v>
      </c>
      <c r="E1797" t="s">
        <v>8770</v>
      </c>
    </row>
    <row r="1798" spans="1:5">
      <c r="A1798" t="s">
        <v>9353</v>
      </c>
    </row>
    <row r="1799" spans="1:5">
      <c r="C1799" s="19" t="s">
        <v>9354</v>
      </c>
      <c r="E1799" t="s">
        <v>9356</v>
      </c>
    </row>
    <row r="1800" spans="1:5">
      <c r="C1800" s="19" t="s">
        <v>8770</v>
      </c>
      <c r="E1800" t="s">
        <v>8770</v>
      </c>
    </row>
    <row r="1801" spans="1:5">
      <c r="A1801" t="s">
        <v>9355</v>
      </c>
    </row>
    <row r="1802" spans="1:5">
      <c r="C1802" s="19" t="s">
        <v>9356</v>
      </c>
      <c r="E1802" t="s">
        <v>9358</v>
      </c>
    </row>
    <row r="1803" spans="1:5">
      <c r="C1803" s="19" t="s">
        <v>8770</v>
      </c>
      <c r="E1803" t="s">
        <v>8770</v>
      </c>
    </row>
    <row r="1804" spans="1:5">
      <c r="A1804" t="s">
        <v>9357</v>
      </c>
    </row>
    <row r="1805" spans="1:5">
      <c r="C1805" s="19" t="s">
        <v>9358</v>
      </c>
      <c r="E1805" t="s">
        <v>9360</v>
      </c>
    </row>
    <row r="1806" spans="1:5">
      <c r="C1806" s="19" t="s">
        <v>8770</v>
      </c>
      <c r="E1806" t="s">
        <v>8770</v>
      </c>
    </row>
    <row r="1807" spans="1:5">
      <c r="A1807" t="s">
        <v>9359</v>
      </c>
    </row>
    <row r="1808" spans="1:5">
      <c r="C1808" s="19" t="s">
        <v>9360</v>
      </c>
      <c r="E1808" t="s">
        <v>9362</v>
      </c>
    </row>
    <row r="1809" spans="1:5">
      <c r="C1809" s="19" t="s">
        <v>8770</v>
      </c>
      <c r="E1809" t="s">
        <v>8770</v>
      </c>
    </row>
    <row r="1810" spans="1:5">
      <c r="A1810" t="s">
        <v>9361</v>
      </c>
    </row>
    <row r="1811" spans="1:5">
      <c r="C1811" s="19" t="s">
        <v>9362</v>
      </c>
      <c r="E1811" t="s">
        <v>9364</v>
      </c>
    </row>
    <row r="1812" spans="1:5">
      <c r="C1812" s="19" t="s">
        <v>8770</v>
      </c>
      <c r="E1812" t="s">
        <v>8770</v>
      </c>
    </row>
    <row r="1813" spans="1:5">
      <c r="A1813" t="s">
        <v>9363</v>
      </c>
    </row>
    <row r="1814" spans="1:5">
      <c r="C1814" s="19" t="s">
        <v>9364</v>
      </c>
      <c r="E1814" t="s">
        <v>9366</v>
      </c>
    </row>
    <row r="1815" spans="1:5">
      <c r="C1815" s="19" t="s">
        <v>8770</v>
      </c>
      <c r="E1815" t="s">
        <v>8770</v>
      </c>
    </row>
    <row r="1816" spans="1:5">
      <c r="A1816" t="s">
        <v>9365</v>
      </c>
    </row>
    <row r="1817" spans="1:5">
      <c r="C1817" s="19" t="s">
        <v>9366</v>
      </c>
      <c r="E1817" t="s">
        <v>9368</v>
      </c>
    </row>
    <row r="1818" spans="1:5">
      <c r="C1818" s="19" t="s">
        <v>8770</v>
      </c>
      <c r="E1818" t="s">
        <v>8770</v>
      </c>
    </row>
    <row r="1819" spans="1:5">
      <c r="A1819" t="s">
        <v>9367</v>
      </c>
    </row>
    <row r="1820" spans="1:5">
      <c r="C1820" s="19" t="s">
        <v>9368</v>
      </c>
      <c r="E1820" t="s">
        <v>9370</v>
      </c>
    </row>
    <row r="1821" spans="1:5">
      <c r="C1821" s="19" t="s">
        <v>8770</v>
      </c>
      <c r="E1821" t="s">
        <v>8770</v>
      </c>
    </row>
    <row r="1822" spans="1:5">
      <c r="A1822" t="s">
        <v>9369</v>
      </c>
    </row>
    <row r="1823" spans="1:5">
      <c r="C1823" s="19" t="s">
        <v>9370</v>
      </c>
      <c r="E1823" t="s">
        <v>9372</v>
      </c>
    </row>
    <row r="1824" spans="1:5">
      <c r="C1824" s="19" t="s">
        <v>8770</v>
      </c>
      <c r="E1824" t="s">
        <v>8770</v>
      </c>
    </row>
    <row r="1825" spans="1:5">
      <c r="A1825" t="s">
        <v>9371</v>
      </c>
    </row>
    <row r="1826" spans="1:5">
      <c r="C1826" s="19" t="s">
        <v>9372</v>
      </c>
      <c r="E1826" t="s">
        <v>9374</v>
      </c>
    </row>
    <row r="1827" spans="1:5">
      <c r="C1827" s="19" t="s">
        <v>8770</v>
      </c>
      <c r="E1827" t="s">
        <v>8770</v>
      </c>
    </row>
    <row r="1828" spans="1:5">
      <c r="A1828" t="s">
        <v>9373</v>
      </c>
    </row>
    <row r="1829" spans="1:5">
      <c r="C1829" s="19" t="s">
        <v>9374</v>
      </c>
      <c r="E1829" t="s">
        <v>9376</v>
      </c>
    </row>
    <row r="1830" spans="1:5">
      <c r="C1830" s="19" t="s">
        <v>8770</v>
      </c>
      <c r="E1830" t="s">
        <v>8770</v>
      </c>
    </row>
    <row r="1831" spans="1:5">
      <c r="A1831" t="s">
        <v>9375</v>
      </c>
    </row>
    <row r="1832" spans="1:5">
      <c r="C1832" s="19" t="s">
        <v>9376</v>
      </c>
      <c r="E1832" t="s">
        <v>9378</v>
      </c>
    </row>
    <row r="1833" spans="1:5">
      <c r="C1833" s="19" t="s">
        <v>8770</v>
      </c>
      <c r="E1833" t="s">
        <v>8770</v>
      </c>
    </row>
    <row r="1834" spans="1:5">
      <c r="A1834" t="s">
        <v>9377</v>
      </c>
    </row>
    <row r="1835" spans="1:5">
      <c r="C1835" s="19" t="s">
        <v>9378</v>
      </c>
      <c r="E1835" t="s">
        <v>9380</v>
      </c>
    </row>
    <row r="1836" spans="1:5">
      <c r="C1836" s="19" t="s">
        <v>8770</v>
      </c>
      <c r="E1836" t="s">
        <v>8770</v>
      </c>
    </row>
    <row r="1837" spans="1:5">
      <c r="A1837" t="s">
        <v>9379</v>
      </c>
    </row>
    <row r="1838" spans="1:5">
      <c r="C1838" s="19" t="s">
        <v>9380</v>
      </c>
      <c r="E1838" t="s">
        <v>9382</v>
      </c>
    </row>
    <row r="1839" spans="1:5">
      <c r="C1839" s="19" t="s">
        <v>8770</v>
      </c>
      <c r="E1839" t="s">
        <v>8770</v>
      </c>
    </row>
    <row r="1840" spans="1:5">
      <c r="A1840" t="s">
        <v>9381</v>
      </c>
    </row>
    <row r="1841" spans="1:5">
      <c r="C1841" s="19" t="s">
        <v>9382</v>
      </c>
      <c r="E1841" t="s">
        <v>9384</v>
      </c>
    </row>
    <row r="1842" spans="1:5">
      <c r="C1842" s="19" t="s">
        <v>8770</v>
      </c>
      <c r="E1842" t="s">
        <v>8770</v>
      </c>
    </row>
    <row r="1843" spans="1:5">
      <c r="A1843" t="s">
        <v>9383</v>
      </c>
    </row>
    <row r="1844" spans="1:5">
      <c r="C1844" s="19" t="s">
        <v>9384</v>
      </c>
      <c r="E1844" t="s">
        <v>9386</v>
      </c>
    </row>
    <row r="1845" spans="1:5">
      <c r="C1845" s="19" t="s">
        <v>8770</v>
      </c>
      <c r="E1845" t="s">
        <v>8770</v>
      </c>
    </row>
    <row r="1846" spans="1:5">
      <c r="A1846" t="s">
        <v>9385</v>
      </c>
    </row>
    <row r="1847" spans="1:5">
      <c r="C1847" s="19" t="s">
        <v>9386</v>
      </c>
      <c r="E1847" t="s">
        <v>9388</v>
      </c>
    </row>
    <row r="1848" spans="1:5">
      <c r="C1848" s="19" t="s">
        <v>8770</v>
      </c>
      <c r="E1848" t="s">
        <v>8770</v>
      </c>
    </row>
    <row r="1849" spans="1:5">
      <c r="A1849" t="s">
        <v>9387</v>
      </c>
    </row>
    <row r="1850" spans="1:5">
      <c r="C1850" s="19" t="s">
        <v>9388</v>
      </c>
      <c r="E1850" t="s">
        <v>9390</v>
      </c>
    </row>
    <row r="1851" spans="1:5">
      <c r="C1851" s="19" t="s">
        <v>8770</v>
      </c>
      <c r="E1851" t="s">
        <v>8770</v>
      </c>
    </row>
    <row r="1852" spans="1:5">
      <c r="A1852" t="s">
        <v>9389</v>
      </c>
    </row>
    <row r="1853" spans="1:5">
      <c r="C1853" s="19" t="s">
        <v>9390</v>
      </c>
      <c r="E1853" t="s">
        <v>9392</v>
      </c>
    </row>
    <row r="1854" spans="1:5">
      <c r="C1854" s="19" t="s">
        <v>8770</v>
      </c>
      <c r="E1854" t="s">
        <v>8770</v>
      </c>
    </row>
    <row r="1855" spans="1:5">
      <c r="A1855" t="s">
        <v>9391</v>
      </c>
    </row>
    <row r="1856" spans="1:5">
      <c r="C1856" s="19" t="s">
        <v>9392</v>
      </c>
      <c r="E1856" t="s">
        <v>9394</v>
      </c>
    </row>
    <row r="1857" spans="1:5">
      <c r="C1857" s="19" t="s">
        <v>8770</v>
      </c>
      <c r="E1857" t="s">
        <v>8770</v>
      </c>
    </row>
    <row r="1858" spans="1:5">
      <c r="A1858" t="s">
        <v>9393</v>
      </c>
    </row>
    <row r="1859" spans="1:5">
      <c r="C1859" s="19" t="s">
        <v>9394</v>
      </c>
      <c r="E1859" t="s">
        <v>9396</v>
      </c>
    </row>
    <row r="1860" spans="1:5">
      <c r="C1860" s="19" t="s">
        <v>8770</v>
      </c>
      <c r="E1860" t="s">
        <v>8770</v>
      </c>
    </row>
    <row r="1861" spans="1:5">
      <c r="A1861" t="s">
        <v>9395</v>
      </c>
    </row>
    <row r="1862" spans="1:5">
      <c r="C1862" s="19" t="s">
        <v>9396</v>
      </c>
      <c r="E1862" t="s">
        <v>9398</v>
      </c>
    </row>
    <row r="1863" spans="1:5">
      <c r="C1863" s="19" t="s">
        <v>8770</v>
      </c>
      <c r="E1863" t="s">
        <v>8770</v>
      </c>
    </row>
    <row r="1864" spans="1:5">
      <c r="A1864" t="s">
        <v>9397</v>
      </c>
    </row>
    <row r="1865" spans="1:5">
      <c r="C1865" s="19" t="s">
        <v>9398</v>
      </c>
      <c r="E1865" t="s">
        <v>9400</v>
      </c>
    </row>
    <row r="1866" spans="1:5">
      <c r="C1866" s="19" t="s">
        <v>8770</v>
      </c>
      <c r="E1866" t="s">
        <v>8770</v>
      </c>
    </row>
    <row r="1867" spans="1:5">
      <c r="A1867" t="s">
        <v>9399</v>
      </c>
    </row>
    <row r="1868" spans="1:5">
      <c r="C1868" s="19" t="s">
        <v>9400</v>
      </c>
      <c r="E1868" t="s">
        <v>9402</v>
      </c>
    </row>
    <row r="1869" spans="1:5">
      <c r="C1869" s="19" t="s">
        <v>8770</v>
      </c>
      <c r="E1869" t="s">
        <v>8770</v>
      </c>
    </row>
    <row r="1870" spans="1:5">
      <c r="A1870" t="s">
        <v>9401</v>
      </c>
    </row>
    <row r="1871" spans="1:5">
      <c r="C1871" s="19" t="s">
        <v>9402</v>
      </c>
      <c r="E1871" t="s">
        <v>9404</v>
      </c>
    </row>
    <row r="1872" spans="1:5">
      <c r="C1872" s="19" t="s">
        <v>8770</v>
      </c>
      <c r="E1872" t="s">
        <v>8770</v>
      </c>
    </row>
    <row r="1873" spans="1:5">
      <c r="A1873" t="s">
        <v>9403</v>
      </c>
    </row>
    <row r="1874" spans="1:5">
      <c r="C1874" s="19" t="s">
        <v>9404</v>
      </c>
      <c r="E1874" t="s">
        <v>9406</v>
      </c>
    </row>
    <row r="1875" spans="1:5">
      <c r="C1875" s="19" t="s">
        <v>8770</v>
      </c>
      <c r="E1875" t="s">
        <v>8770</v>
      </c>
    </row>
    <row r="1876" spans="1:5">
      <c r="A1876" t="s">
        <v>9405</v>
      </c>
    </row>
    <row r="1877" spans="1:5">
      <c r="C1877" s="19" t="s">
        <v>9406</v>
      </c>
      <c r="E1877" t="s">
        <v>9408</v>
      </c>
    </row>
    <row r="1878" spans="1:5">
      <c r="C1878" s="19" t="s">
        <v>8770</v>
      </c>
      <c r="E1878" t="s">
        <v>8770</v>
      </c>
    </row>
    <row r="1879" spans="1:5">
      <c r="A1879" t="s">
        <v>9407</v>
      </c>
    </row>
    <row r="1880" spans="1:5">
      <c r="C1880" s="19" t="s">
        <v>9408</v>
      </c>
      <c r="E1880" t="s">
        <v>9410</v>
      </c>
    </row>
    <row r="1881" spans="1:5">
      <c r="C1881" s="19" t="s">
        <v>8770</v>
      </c>
      <c r="E1881" t="s">
        <v>8770</v>
      </c>
    </row>
    <row r="1882" spans="1:5">
      <c r="A1882" t="s">
        <v>9409</v>
      </c>
    </row>
    <row r="1883" spans="1:5">
      <c r="C1883" s="19" t="s">
        <v>9410</v>
      </c>
      <c r="E1883" t="s">
        <v>9412</v>
      </c>
    </row>
    <row r="1884" spans="1:5">
      <c r="C1884" s="19" t="s">
        <v>8770</v>
      </c>
      <c r="E1884" t="s">
        <v>8770</v>
      </c>
    </row>
    <row r="1885" spans="1:5">
      <c r="A1885" t="s">
        <v>9411</v>
      </c>
    </row>
    <row r="1886" spans="1:5">
      <c r="C1886" s="19" t="s">
        <v>9412</v>
      </c>
      <c r="E1886" t="s">
        <v>9414</v>
      </c>
    </row>
    <row r="1887" spans="1:5">
      <c r="C1887" s="19" t="s">
        <v>8770</v>
      </c>
      <c r="E1887" t="s">
        <v>8770</v>
      </c>
    </row>
    <row r="1888" spans="1:5">
      <c r="A1888" t="s">
        <v>9413</v>
      </c>
    </row>
    <row r="1889" spans="1:5">
      <c r="C1889" s="19" t="s">
        <v>9414</v>
      </c>
      <c r="E1889" t="s">
        <v>9415</v>
      </c>
    </row>
    <row r="1890" spans="1:5">
      <c r="C1890" s="19" t="s">
        <v>8770</v>
      </c>
      <c r="E1890" t="s">
        <v>8770</v>
      </c>
    </row>
    <row r="1891" spans="1:5">
      <c r="A1891" t="s">
        <v>9416</v>
      </c>
    </row>
    <row r="1892" spans="1:5">
      <c r="C1892" s="19" t="s">
        <v>9417</v>
      </c>
      <c r="E1892" t="s">
        <v>9417</v>
      </c>
    </row>
    <row r="1893" spans="1:5">
      <c r="C1893" s="19" t="s">
        <v>8770</v>
      </c>
      <c r="E1893" t="s">
        <v>8770</v>
      </c>
    </row>
    <row r="1894" spans="1:5">
      <c r="A1894" t="s">
        <v>9418</v>
      </c>
    </row>
    <row r="1895" spans="1:5">
      <c r="C1895" s="19" t="s">
        <v>9419</v>
      </c>
      <c r="E1895" t="s">
        <v>9419</v>
      </c>
    </row>
    <row r="1896" spans="1:5">
      <c r="C1896" s="19" t="s">
        <v>8770</v>
      </c>
      <c r="E1896" t="s">
        <v>8770</v>
      </c>
    </row>
    <row r="1897" spans="1:5">
      <c r="A1897" t="s">
        <v>9674</v>
      </c>
    </row>
    <row r="1898" spans="1:5">
      <c r="C1898" s="19" t="s">
        <v>9675</v>
      </c>
      <c r="E1898" t="s">
        <v>9646</v>
      </c>
    </row>
    <row r="1899" spans="1:5">
      <c r="C1899" s="19" t="s">
        <v>8770</v>
      </c>
      <c r="E1899" t="s">
        <v>8770</v>
      </c>
    </row>
    <row r="1900" spans="1:5">
      <c r="A1900" t="s">
        <v>9420</v>
      </c>
    </row>
    <row r="1901" spans="1:5">
      <c r="C1901" s="19" t="s">
        <v>9421</v>
      </c>
      <c r="E1901" t="s">
        <v>9421</v>
      </c>
    </row>
    <row r="1902" spans="1:5">
      <c r="C1902" s="19" t="s">
        <v>8770</v>
      </c>
      <c r="E1902" t="s">
        <v>8770</v>
      </c>
    </row>
    <row r="1903" spans="1:5">
      <c r="A1903" t="s">
        <v>9422</v>
      </c>
    </row>
    <row r="1904" spans="1:5">
      <c r="C1904" s="19" t="s">
        <v>9423</v>
      </c>
      <c r="E1904" t="s">
        <v>9423</v>
      </c>
    </row>
    <row r="1905" spans="1:5">
      <c r="C1905" s="19" t="s">
        <v>8770</v>
      </c>
      <c r="E1905" t="s">
        <v>8770</v>
      </c>
    </row>
    <row r="1906" spans="1:5">
      <c r="A1906" t="s">
        <v>9424</v>
      </c>
    </row>
    <row r="1907" spans="1:5">
      <c r="C1907" s="19" t="s">
        <v>9425</v>
      </c>
      <c r="E1907" t="s">
        <v>9425</v>
      </c>
    </row>
    <row r="1908" spans="1:5">
      <c r="C1908" s="19" t="s">
        <v>8770</v>
      </c>
      <c r="E1908" t="s">
        <v>8770</v>
      </c>
    </row>
    <row r="1909" spans="1:5">
      <c r="A1909" t="s">
        <v>9426</v>
      </c>
    </row>
    <row r="1910" spans="1:5">
      <c r="C1910" s="19" t="s">
        <v>9427</v>
      </c>
      <c r="E1910" t="s">
        <v>9427</v>
      </c>
    </row>
    <row r="1911" spans="1:5">
      <c r="C1911" s="19" t="s">
        <v>8770</v>
      </c>
      <c r="E1911" t="s">
        <v>8770</v>
      </c>
    </row>
    <row r="1912" spans="1:5">
      <c r="A1912" t="s">
        <v>10730</v>
      </c>
    </row>
    <row r="1913" spans="1:5">
      <c r="C1913" s="19" t="s">
        <v>9429</v>
      </c>
      <c r="E1913" t="s">
        <v>9429</v>
      </c>
    </row>
    <row r="1914" spans="1:5">
      <c r="C1914" s="19" t="s">
        <v>8770</v>
      </c>
      <c r="E1914" t="s">
        <v>8770</v>
      </c>
    </row>
    <row r="1915" spans="1:5">
      <c r="A1915" t="s">
        <v>10731</v>
      </c>
    </row>
    <row r="1916" spans="1:5">
      <c r="C1916" s="19" t="s">
        <v>9430</v>
      </c>
      <c r="E1916" t="s">
        <v>9430</v>
      </c>
    </row>
    <row r="1917" spans="1:5">
      <c r="C1917" s="19" t="s">
        <v>8770</v>
      </c>
      <c r="E1917" t="s">
        <v>8770</v>
      </c>
    </row>
    <row r="1918" spans="1:5">
      <c r="A1918" t="s">
        <v>10732</v>
      </c>
    </row>
    <row r="1919" spans="1:5">
      <c r="C1919" s="19" t="s">
        <v>9431</v>
      </c>
      <c r="E1919" t="s">
        <v>9431</v>
      </c>
    </row>
    <row r="1920" spans="1:5">
      <c r="C1920" s="19" t="s">
        <v>8770</v>
      </c>
      <c r="E1920" t="s">
        <v>8770</v>
      </c>
    </row>
    <row r="1921" spans="1:5">
      <c r="A1921" t="s">
        <v>10733</v>
      </c>
    </row>
    <row r="1922" spans="1:5">
      <c r="C1922" s="19" t="s">
        <v>9432</v>
      </c>
      <c r="E1922" t="s">
        <v>9432</v>
      </c>
    </row>
    <row r="1923" spans="1:5">
      <c r="C1923" s="19" t="s">
        <v>8770</v>
      </c>
      <c r="E1923" t="s">
        <v>8770</v>
      </c>
    </row>
    <row r="1924" spans="1:5">
      <c r="A1924" t="s">
        <v>10734</v>
      </c>
    </row>
    <row r="1925" spans="1:5">
      <c r="C1925" s="19" t="s">
        <v>9433</v>
      </c>
      <c r="E1925" t="s">
        <v>9433</v>
      </c>
    </row>
    <row r="1926" spans="1:5">
      <c r="C1926" s="19" t="s">
        <v>8770</v>
      </c>
      <c r="E1926" t="s">
        <v>8770</v>
      </c>
    </row>
    <row r="1927" spans="1:5">
      <c r="A1927" t="s">
        <v>10735</v>
      </c>
    </row>
    <row r="1928" spans="1:5">
      <c r="C1928" s="19" t="s">
        <v>9435</v>
      </c>
      <c r="E1928" t="s">
        <v>9435</v>
      </c>
    </row>
    <row r="1929" spans="1:5">
      <c r="C1929" s="19" t="s">
        <v>8770</v>
      </c>
      <c r="E1929" t="s">
        <v>8770</v>
      </c>
    </row>
    <row r="1930" spans="1:5">
      <c r="A1930" t="s">
        <v>10736</v>
      </c>
    </row>
    <row r="1931" spans="1:5">
      <c r="C1931" s="19" t="s">
        <v>9437</v>
      </c>
      <c r="E1931" t="s">
        <v>9437</v>
      </c>
    </row>
    <row r="1932" spans="1:5">
      <c r="C1932" s="19" t="s">
        <v>8770</v>
      </c>
      <c r="E1932" t="s">
        <v>8770</v>
      </c>
    </row>
    <row r="1933" spans="1:5">
      <c r="A1933" t="s">
        <v>10737</v>
      </c>
    </row>
    <row r="1934" spans="1:5">
      <c r="C1934" s="19" t="s">
        <v>9438</v>
      </c>
      <c r="E1934" t="s">
        <v>9438</v>
      </c>
    </row>
    <row r="1935" spans="1:5">
      <c r="C1935" s="19" t="s">
        <v>8770</v>
      </c>
      <c r="E1935" t="s">
        <v>8770</v>
      </c>
    </row>
    <row r="1936" spans="1:5">
      <c r="A1936" t="s">
        <v>10738</v>
      </c>
    </row>
    <row r="1937" spans="1:5">
      <c r="C1937" s="19" t="s">
        <v>9439</v>
      </c>
      <c r="E1937" t="s">
        <v>9439</v>
      </c>
    </row>
    <row r="1938" spans="1:5">
      <c r="C1938" s="19" t="s">
        <v>8770</v>
      </c>
      <c r="E1938" t="s">
        <v>8770</v>
      </c>
    </row>
    <row r="1939" spans="1:5">
      <c r="A1939" t="s">
        <v>10739</v>
      </c>
    </row>
    <row r="1940" spans="1:5">
      <c r="C1940" s="19" t="s">
        <v>9440</v>
      </c>
      <c r="E1940" t="s">
        <v>9440</v>
      </c>
    </row>
    <row r="1941" spans="1:5">
      <c r="C1941" s="19" t="s">
        <v>8770</v>
      </c>
      <c r="E1941" t="s">
        <v>8770</v>
      </c>
    </row>
    <row r="1942" spans="1:5">
      <c r="A1942" t="s">
        <v>9428</v>
      </c>
    </row>
    <row r="1943" spans="1:5">
      <c r="C1943" s="19" t="s">
        <v>9441</v>
      </c>
      <c r="E1943" t="s">
        <v>9441</v>
      </c>
    </row>
    <row r="1944" spans="1:5">
      <c r="C1944" s="19" t="s">
        <v>8770</v>
      </c>
      <c r="E1944" t="s">
        <v>8770</v>
      </c>
    </row>
    <row r="1945" spans="1:5">
      <c r="A1945" t="s">
        <v>10740</v>
      </c>
    </row>
    <row r="1946" spans="1:5">
      <c r="C1946" s="19" t="s">
        <v>9442</v>
      </c>
      <c r="E1946" t="s">
        <v>9442</v>
      </c>
    </row>
    <row r="1947" spans="1:5">
      <c r="C1947" s="19" t="s">
        <v>8770</v>
      </c>
      <c r="E1947" t="s">
        <v>8770</v>
      </c>
    </row>
    <row r="1948" spans="1:5">
      <c r="A1948" t="s">
        <v>10741</v>
      </c>
    </row>
    <row r="1949" spans="1:5">
      <c r="C1949" s="19" t="s">
        <v>9444</v>
      </c>
      <c r="E1949" t="s">
        <v>9444</v>
      </c>
    </row>
    <row r="1950" spans="1:5">
      <c r="C1950" s="19" t="s">
        <v>8770</v>
      </c>
      <c r="E1950" t="s">
        <v>8770</v>
      </c>
    </row>
    <row r="1951" spans="1:5">
      <c r="A1951" t="s">
        <v>9434</v>
      </c>
    </row>
    <row r="1952" spans="1:5">
      <c r="C1952" s="19" t="s">
        <v>9445</v>
      </c>
      <c r="E1952" t="s">
        <v>9445</v>
      </c>
    </row>
    <row r="1953" spans="1:5">
      <c r="C1953" s="19" t="s">
        <v>8770</v>
      </c>
      <c r="E1953" t="s">
        <v>8770</v>
      </c>
    </row>
    <row r="1954" spans="1:5">
      <c r="A1954" t="s">
        <v>10742</v>
      </c>
    </row>
    <row r="1955" spans="1:5">
      <c r="C1955" s="19" t="s">
        <v>9446</v>
      </c>
      <c r="E1955" t="s">
        <v>9446</v>
      </c>
    </row>
    <row r="1956" spans="1:5">
      <c r="C1956" s="19" t="s">
        <v>8770</v>
      </c>
      <c r="E1956" t="s">
        <v>8770</v>
      </c>
    </row>
    <row r="1957" spans="1:5">
      <c r="A1957" t="s">
        <v>9436</v>
      </c>
    </row>
    <row r="1958" spans="1:5">
      <c r="C1958" s="19" t="s">
        <v>9447</v>
      </c>
      <c r="E1958" t="s">
        <v>9447</v>
      </c>
    </row>
    <row r="1959" spans="1:5">
      <c r="C1959" s="19" t="s">
        <v>8770</v>
      </c>
      <c r="E1959" t="s">
        <v>8770</v>
      </c>
    </row>
    <row r="1960" spans="1:5">
      <c r="A1960" t="s">
        <v>9443</v>
      </c>
    </row>
    <row r="1961" spans="1:5">
      <c r="C1961" s="19" t="s">
        <v>9448</v>
      </c>
      <c r="E1961" t="s">
        <v>9448</v>
      </c>
    </row>
    <row r="1962" spans="1:5">
      <c r="C1962" s="19" t="s">
        <v>8770</v>
      </c>
      <c r="E1962" t="s">
        <v>8770</v>
      </c>
    </row>
    <row r="1963" spans="1:5">
      <c r="A1963" t="s">
        <v>10743</v>
      </c>
    </row>
    <row r="1964" spans="1:5">
      <c r="C1964" s="19" t="s">
        <v>9449</v>
      </c>
      <c r="E1964" t="s">
        <v>9449</v>
      </c>
    </row>
    <row r="1965" spans="1:5">
      <c r="C1965" s="19" t="s">
        <v>8770</v>
      </c>
      <c r="E1965" t="s">
        <v>8770</v>
      </c>
    </row>
    <row r="1966" spans="1:5">
      <c r="A1966" t="s">
        <v>10744</v>
      </c>
    </row>
    <row r="1967" spans="1:5">
      <c r="C1967" s="19" t="s">
        <v>9450</v>
      </c>
      <c r="E1967" t="s">
        <v>9450</v>
      </c>
    </row>
    <row r="1968" spans="1:5">
      <c r="C1968" s="19" t="s">
        <v>8770</v>
      </c>
      <c r="E1968" t="s">
        <v>8770</v>
      </c>
    </row>
    <row r="1969" spans="1:5">
      <c r="A1969" t="s">
        <v>10745</v>
      </c>
    </row>
    <row r="1970" spans="1:5">
      <c r="C1970" s="19" t="s">
        <v>9451</v>
      </c>
      <c r="E1970" t="s">
        <v>9451</v>
      </c>
    </row>
    <row r="1971" spans="1:5">
      <c r="C1971" s="19" t="s">
        <v>8770</v>
      </c>
      <c r="E1971" t="s">
        <v>8770</v>
      </c>
    </row>
    <row r="1972" spans="1:5">
      <c r="A1972" t="s">
        <v>10746</v>
      </c>
    </row>
    <row r="1973" spans="1:5">
      <c r="C1973" s="19" t="s">
        <v>9453</v>
      </c>
      <c r="E1973" t="s">
        <v>9453</v>
      </c>
    </row>
    <row r="1974" spans="1:5">
      <c r="C1974" s="19" t="s">
        <v>8770</v>
      </c>
      <c r="E1974" t="s">
        <v>8770</v>
      </c>
    </row>
    <row r="1975" spans="1:5">
      <c r="A1975" t="s">
        <v>10747</v>
      </c>
    </row>
    <row r="1976" spans="1:5">
      <c r="C1976" s="19" t="s">
        <v>9454</v>
      </c>
      <c r="E1976" t="s">
        <v>9454</v>
      </c>
    </row>
    <row r="1977" spans="1:5">
      <c r="C1977" s="19" t="s">
        <v>8770</v>
      </c>
      <c r="E1977" t="s">
        <v>8770</v>
      </c>
    </row>
    <row r="1978" spans="1:5">
      <c r="A1978" t="s">
        <v>10748</v>
      </c>
    </row>
    <row r="1979" spans="1:5">
      <c r="C1979" s="19" t="s">
        <v>9647</v>
      </c>
      <c r="E1979" t="s">
        <v>9647</v>
      </c>
    </row>
    <row r="1980" spans="1:5">
      <c r="C1980" s="19" t="s">
        <v>8770</v>
      </c>
      <c r="E1980" t="s">
        <v>8770</v>
      </c>
    </row>
    <row r="1981" spans="1:5">
      <c r="A1981" t="s">
        <v>9452</v>
      </c>
    </row>
    <row r="1982" spans="1:5">
      <c r="C1982" s="19" t="s">
        <v>9456</v>
      </c>
      <c r="E1982" t="s">
        <v>9456</v>
      </c>
    </row>
    <row r="1983" spans="1:5">
      <c r="C1983" s="19" t="s">
        <v>8770</v>
      </c>
      <c r="E1983" t="s">
        <v>8770</v>
      </c>
    </row>
    <row r="1984" spans="1:5">
      <c r="A1984" t="s">
        <v>10749</v>
      </c>
    </row>
    <row r="1985" spans="1:5">
      <c r="C1985" s="19" t="s">
        <v>9457</v>
      </c>
      <c r="E1985" t="s">
        <v>9457</v>
      </c>
    </row>
    <row r="1986" spans="1:5">
      <c r="C1986" s="19" t="s">
        <v>8770</v>
      </c>
      <c r="E1986" t="s">
        <v>8770</v>
      </c>
    </row>
    <row r="1987" spans="1:5">
      <c r="A1987" t="s">
        <v>10750</v>
      </c>
    </row>
    <row r="1988" spans="1:5">
      <c r="C1988" s="19" t="s">
        <v>9459</v>
      </c>
      <c r="E1988" t="s">
        <v>9459</v>
      </c>
    </row>
    <row r="1989" spans="1:5">
      <c r="C1989" s="19" t="s">
        <v>8770</v>
      </c>
      <c r="E1989" t="s">
        <v>8770</v>
      </c>
    </row>
    <row r="1990" spans="1:5">
      <c r="A1990" t="s">
        <v>10751</v>
      </c>
    </row>
    <row r="1991" spans="1:5">
      <c r="C1991" s="19" t="s">
        <v>9461</v>
      </c>
      <c r="E1991" t="s">
        <v>9461</v>
      </c>
    </row>
    <row r="1992" spans="1:5">
      <c r="C1992" s="19" t="s">
        <v>8770</v>
      </c>
      <c r="E1992" t="s">
        <v>8770</v>
      </c>
    </row>
    <row r="1993" spans="1:5">
      <c r="A1993" t="s">
        <v>10752</v>
      </c>
    </row>
    <row r="1994" spans="1:5">
      <c r="C1994" s="19" t="s">
        <v>9463</v>
      </c>
      <c r="E1994" t="s">
        <v>9463</v>
      </c>
    </row>
    <row r="1995" spans="1:5">
      <c r="C1995" s="19" t="s">
        <v>8770</v>
      </c>
      <c r="E1995" t="s">
        <v>8770</v>
      </c>
    </row>
    <row r="1996" spans="1:5">
      <c r="A1996" t="s">
        <v>10753</v>
      </c>
    </row>
    <row r="1997" spans="1:5">
      <c r="C1997" s="19" t="s">
        <v>9465</v>
      </c>
      <c r="E1997" t="s">
        <v>9465</v>
      </c>
    </row>
    <row r="1998" spans="1:5">
      <c r="C1998" s="19" t="s">
        <v>8770</v>
      </c>
      <c r="E1998" t="s">
        <v>8770</v>
      </c>
    </row>
    <row r="1999" spans="1:5">
      <c r="A1999" t="s">
        <v>10754</v>
      </c>
    </row>
    <row r="2000" spans="1:5">
      <c r="C2000" s="19" t="s">
        <v>9466</v>
      </c>
      <c r="E2000" t="s">
        <v>9466</v>
      </c>
    </row>
    <row r="2001" spans="1:5">
      <c r="C2001" s="19" t="s">
        <v>8770</v>
      </c>
      <c r="E2001" t="s">
        <v>8770</v>
      </c>
    </row>
    <row r="2002" spans="1:5">
      <c r="A2002" t="s">
        <v>10755</v>
      </c>
    </row>
    <row r="2003" spans="1:5">
      <c r="C2003" s="19" t="s">
        <v>9468</v>
      </c>
      <c r="E2003" t="s">
        <v>9468</v>
      </c>
    </row>
    <row r="2004" spans="1:5">
      <c r="C2004" s="19" t="s">
        <v>8770</v>
      </c>
      <c r="E2004" t="s">
        <v>8770</v>
      </c>
    </row>
    <row r="2005" spans="1:5">
      <c r="A2005" t="s">
        <v>10756</v>
      </c>
    </row>
    <row r="2006" spans="1:5">
      <c r="C2006" s="19" t="s">
        <v>9469</v>
      </c>
      <c r="E2006" t="s">
        <v>9469</v>
      </c>
    </row>
    <row r="2007" spans="1:5">
      <c r="C2007" s="19" t="s">
        <v>8770</v>
      </c>
      <c r="E2007" t="s">
        <v>8770</v>
      </c>
    </row>
    <row r="2008" spans="1:5">
      <c r="A2008" t="s">
        <v>10757</v>
      </c>
    </row>
    <row r="2009" spans="1:5">
      <c r="C2009" s="19" t="s">
        <v>9471</v>
      </c>
      <c r="E2009" t="s">
        <v>9471</v>
      </c>
    </row>
    <row r="2010" spans="1:5">
      <c r="C2010" s="19" t="s">
        <v>8770</v>
      </c>
      <c r="E2010" t="s">
        <v>8770</v>
      </c>
    </row>
    <row r="2011" spans="1:5">
      <c r="A2011" t="s">
        <v>10758</v>
      </c>
    </row>
    <row r="2012" spans="1:5">
      <c r="C2012" s="19" t="s">
        <v>9472</v>
      </c>
      <c r="E2012" t="s">
        <v>9472</v>
      </c>
    </row>
    <row r="2013" spans="1:5">
      <c r="C2013" s="19" t="s">
        <v>8770</v>
      </c>
      <c r="E2013" t="s">
        <v>8770</v>
      </c>
    </row>
    <row r="2014" spans="1:5">
      <c r="A2014" t="s">
        <v>10759</v>
      </c>
    </row>
    <row r="2015" spans="1:5">
      <c r="C2015" s="19" t="s">
        <v>9473</v>
      </c>
      <c r="E2015" t="s">
        <v>9473</v>
      </c>
    </row>
    <row r="2016" spans="1:5">
      <c r="C2016" s="19" t="s">
        <v>8770</v>
      </c>
      <c r="E2016" t="s">
        <v>8770</v>
      </c>
    </row>
    <row r="2017" spans="1:5">
      <c r="A2017" t="s">
        <v>10760</v>
      </c>
    </row>
    <row r="2018" spans="1:5">
      <c r="C2018" s="19" t="s">
        <v>9474</v>
      </c>
      <c r="E2018" t="s">
        <v>9474</v>
      </c>
    </row>
    <row r="2019" spans="1:5">
      <c r="C2019" s="19" t="s">
        <v>8770</v>
      </c>
      <c r="E2019" t="s">
        <v>8770</v>
      </c>
    </row>
    <row r="2020" spans="1:5">
      <c r="A2020" t="s">
        <v>10761</v>
      </c>
    </row>
    <row r="2021" spans="1:5">
      <c r="C2021" s="19" t="s">
        <v>9475</v>
      </c>
      <c r="E2021" t="s">
        <v>9475</v>
      </c>
    </row>
    <row r="2022" spans="1:5">
      <c r="C2022" s="19" t="s">
        <v>8770</v>
      </c>
      <c r="E2022" t="s">
        <v>8770</v>
      </c>
    </row>
    <row r="2023" spans="1:5">
      <c r="A2023" t="s">
        <v>10762</v>
      </c>
    </row>
    <row r="2024" spans="1:5">
      <c r="C2024" s="19" t="s">
        <v>9477</v>
      </c>
      <c r="E2024" t="s">
        <v>9477</v>
      </c>
    </row>
    <row r="2025" spans="1:5">
      <c r="C2025" s="19" t="s">
        <v>8770</v>
      </c>
      <c r="E2025" t="s">
        <v>8770</v>
      </c>
    </row>
    <row r="2026" spans="1:5">
      <c r="A2026" t="s">
        <v>10763</v>
      </c>
    </row>
    <row r="2027" spans="1:5">
      <c r="C2027" s="19" t="s">
        <v>9479</v>
      </c>
      <c r="E2027" t="s">
        <v>9479</v>
      </c>
    </row>
    <row r="2028" spans="1:5">
      <c r="C2028" s="19" t="s">
        <v>8770</v>
      </c>
      <c r="E2028" t="s">
        <v>8770</v>
      </c>
    </row>
    <row r="2029" spans="1:5">
      <c r="A2029" t="s">
        <v>10764</v>
      </c>
    </row>
    <row r="2030" spans="1:5">
      <c r="C2030" s="19" t="s">
        <v>9481</v>
      </c>
      <c r="E2030" t="s">
        <v>9481</v>
      </c>
    </row>
    <row r="2031" spans="1:5">
      <c r="C2031" s="19" t="s">
        <v>8770</v>
      </c>
      <c r="E2031" t="s">
        <v>8770</v>
      </c>
    </row>
    <row r="2032" spans="1:5">
      <c r="A2032" t="s">
        <v>10765</v>
      </c>
    </row>
    <row r="2033" spans="1:5">
      <c r="C2033" s="19" t="s">
        <v>9676</v>
      </c>
      <c r="E2033" t="s">
        <v>9648</v>
      </c>
    </row>
    <row r="2034" spans="1:5">
      <c r="C2034" s="19" t="s">
        <v>8770</v>
      </c>
      <c r="E2034" t="s">
        <v>8770</v>
      </c>
    </row>
    <row r="2035" spans="1:5">
      <c r="A2035" t="s">
        <v>10766</v>
      </c>
    </row>
    <row r="2036" spans="1:5">
      <c r="C2036" s="19" t="s">
        <v>9483</v>
      </c>
      <c r="E2036" t="s">
        <v>9483</v>
      </c>
    </row>
    <row r="2037" spans="1:5">
      <c r="C2037" s="19" t="s">
        <v>8770</v>
      </c>
      <c r="E2037" t="s">
        <v>8770</v>
      </c>
    </row>
    <row r="2038" spans="1:5">
      <c r="A2038" t="s">
        <v>10767</v>
      </c>
    </row>
    <row r="2039" spans="1:5">
      <c r="C2039" s="19" t="s">
        <v>9485</v>
      </c>
      <c r="E2039" t="s">
        <v>9485</v>
      </c>
    </row>
    <row r="2040" spans="1:5">
      <c r="C2040" s="19" t="s">
        <v>8770</v>
      </c>
      <c r="E2040" t="s">
        <v>8770</v>
      </c>
    </row>
    <row r="2041" spans="1:5">
      <c r="A2041" t="s">
        <v>10768</v>
      </c>
    </row>
    <row r="2042" spans="1:5">
      <c r="C2042" s="19" t="s">
        <v>9486</v>
      </c>
      <c r="E2042" t="s">
        <v>9486</v>
      </c>
    </row>
    <row r="2043" spans="1:5">
      <c r="C2043" s="19" t="s">
        <v>8770</v>
      </c>
      <c r="E2043" t="s">
        <v>8770</v>
      </c>
    </row>
    <row r="2044" spans="1:5">
      <c r="A2044" t="s">
        <v>10769</v>
      </c>
    </row>
    <row r="2045" spans="1:5">
      <c r="C2045" s="19" t="s">
        <v>9487</v>
      </c>
      <c r="E2045" t="s">
        <v>9487</v>
      </c>
    </row>
    <row r="2046" spans="1:5">
      <c r="C2046" s="19" t="s">
        <v>8770</v>
      </c>
      <c r="E2046" t="s">
        <v>8770</v>
      </c>
    </row>
    <row r="2047" spans="1:5">
      <c r="A2047" t="s">
        <v>10770</v>
      </c>
    </row>
    <row r="2048" spans="1:5">
      <c r="C2048" s="19" t="s">
        <v>9488</v>
      </c>
      <c r="E2048" t="s">
        <v>9488</v>
      </c>
    </row>
    <row r="2049" spans="1:5">
      <c r="C2049" s="19" t="s">
        <v>8770</v>
      </c>
      <c r="E2049" t="s">
        <v>8770</v>
      </c>
    </row>
    <row r="2050" spans="1:5">
      <c r="A2050" t="s">
        <v>10771</v>
      </c>
    </row>
    <row r="2051" spans="1:5">
      <c r="C2051" s="19" t="s">
        <v>9489</v>
      </c>
      <c r="E2051" t="s">
        <v>9489</v>
      </c>
    </row>
    <row r="2052" spans="1:5">
      <c r="C2052" s="19" t="s">
        <v>8770</v>
      </c>
      <c r="E2052" t="s">
        <v>8770</v>
      </c>
    </row>
    <row r="2053" spans="1:5">
      <c r="A2053" t="s">
        <v>10772</v>
      </c>
    </row>
    <row r="2054" spans="1:5">
      <c r="C2054" s="19" t="s">
        <v>9490</v>
      </c>
      <c r="E2054" t="s">
        <v>9490</v>
      </c>
    </row>
    <row r="2055" spans="1:5">
      <c r="C2055" s="19" t="s">
        <v>8770</v>
      </c>
      <c r="E2055" t="s">
        <v>8770</v>
      </c>
    </row>
    <row r="2056" spans="1:5">
      <c r="A2056" t="s">
        <v>10773</v>
      </c>
    </row>
    <row r="2057" spans="1:5">
      <c r="C2057" s="19" t="s">
        <v>9491</v>
      </c>
      <c r="E2057" t="s">
        <v>9491</v>
      </c>
    </row>
    <row r="2058" spans="1:5">
      <c r="C2058" s="19" t="s">
        <v>8770</v>
      </c>
      <c r="E2058" t="s">
        <v>8770</v>
      </c>
    </row>
    <row r="2059" spans="1:5">
      <c r="A2059" t="s">
        <v>10774</v>
      </c>
    </row>
    <row r="2060" spans="1:5">
      <c r="C2060" s="19" t="s">
        <v>9493</v>
      </c>
      <c r="E2060" t="s">
        <v>9493</v>
      </c>
    </row>
    <row r="2061" spans="1:5">
      <c r="C2061" s="19" t="s">
        <v>8770</v>
      </c>
      <c r="E2061" t="s">
        <v>8770</v>
      </c>
    </row>
    <row r="2062" spans="1:5">
      <c r="A2062" t="s">
        <v>10775</v>
      </c>
    </row>
    <row r="2063" spans="1:5">
      <c r="C2063" s="19" t="s">
        <v>9494</v>
      </c>
      <c r="E2063" t="s">
        <v>9494</v>
      </c>
    </row>
    <row r="2064" spans="1:5">
      <c r="C2064" s="19" t="s">
        <v>8770</v>
      </c>
      <c r="E2064" t="s">
        <v>8770</v>
      </c>
    </row>
    <row r="2065" spans="1:5">
      <c r="A2065" t="s">
        <v>10776</v>
      </c>
    </row>
    <row r="2066" spans="1:5">
      <c r="C2066" s="19" t="s">
        <v>9495</v>
      </c>
      <c r="E2066" t="s">
        <v>9495</v>
      </c>
    </row>
    <row r="2067" spans="1:5">
      <c r="C2067" s="19" t="s">
        <v>8770</v>
      </c>
      <c r="E2067" t="s">
        <v>8770</v>
      </c>
    </row>
    <row r="2068" spans="1:5">
      <c r="A2068" t="s">
        <v>10777</v>
      </c>
    </row>
    <row r="2069" spans="1:5">
      <c r="C2069" s="19" t="s">
        <v>9677</v>
      </c>
      <c r="E2069" t="s">
        <v>9649</v>
      </c>
    </row>
    <row r="2070" spans="1:5">
      <c r="C2070" s="19" t="s">
        <v>8770</v>
      </c>
      <c r="E2070" t="s">
        <v>8770</v>
      </c>
    </row>
    <row r="2071" spans="1:5">
      <c r="A2071" t="s">
        <v>10778</v>
      </c>
    </row>
    <row r="2072" spans="1:5">
      <c r="C2072" s="19" t="s">
        <v>9496</v>
      </c>
      <c r="E2072" t="s">
        <v>9496</v>
      </c>
    </row>
    <row r="2073" spans="1:5">
      <c r="C2073" s="19" t="s">
        <v>8770</v>
      </c>
      <c r="E2073" t="s">
        <v>8770</v>
      </c>
    </row>
    <row r="2074" spans="1:5">
      <c r="A2074" t="s">
        <v>10779</v>
      </c>
    </row>
    <row r="2075" spans="1:5">
      <c r="C2075" s="19" t="s">
        <v>9497</v>
      </c>
      <c r="E2075" t="s">
        <v>9497</v>
      </c>
    </row>
    <row r="2076" spans="1:5">
      <c r="C2076" s="19" t="s">
        <v>8770</v>
      </c>
      <c r="E2076" t="s">
        <v>8770</v>
      </c>
    </row>
    <row r="2077" spans="1:5">
      <c r="A2077" t="s">
        <v>10780</v>
      </c>
    </row>
    <row r="2078" spans="1:5">
      <c r="C2078" s="19" t="s">
        <v>9499</v>
      </c>
      <c r="E2078" t="s">
        <v>9499</v>
      </c>
    </row>
    <row r="2079" spans="1:5">
      <c r="C2079" s="19" t="s">
        <v>8770</v>
      </c>
      <c r="E2079" t="s">
        <v>8770</v>
      </c>
    </row>
    <row r="2080" spans="1:5">
      <c r="A2080" t="s">
        <v>9455</v>
      </c>
    </row>
    <row r="2081" spans="1:5">
      <c r="C2081" s="19" t="s">
        <v>9501</v>
      </c>
      <c r="E2081" t="s">
        <v>9501</v>
      </c>
    </row>
    <row r="2082" spans="1:5">
      <c r="C2082" s="19" t="s">
        <v>8770</v>
      </c>
      <c r="E2082" t="s">
        <v>8770</v>
      </c>
    </row>
    <row r="2083" spans="1:5">
      <c r="A2083" t="s">
        <v>10781</v>
      </c>
    </row>
    <row r="2084" spans="1:5">
      <c r="C2084" s="19" t="s">
        <v>9502</v>
      </c>
      <c r="E2084" t="s">
        <v>9502</v>
      </c>
    </row>
    <row r="2085" spans="1:5">
      <c r="C2085" s="19" t="s">
        <v>8770</v>
      </c>
      <c r="E2085" t="s">
        <v>8770</v>
      </c>
    </row>
    <row r="2086" spans="1:5">
      <c r="A2086" t="s">
        <v>9458</v>
      </c>
    </row>
    <row r="2087" spans="1:5">
      <c r="C2087" s="19" t="s">
        <v>9503</v>
      </c>
      <c r="E2087" t="s">
        <v>9503</v>
      </c>
    </row>
    <row r="2088" spans="1:5">
      <c r="C2088" s="19" t="s">
        <v>8770</v>
      </c>
      <c r="E2088" t="s">
        <v>8770</v>
      </c>
    </row>
    <row r="2089" spans="1:5">
      <c r="A2089" t="s">
        <v>9460</v>
      </c>
    </row>
    <row r="2090" spans="1:5">
      <c r="C2090" s="19" t="s">
        <v>9504</v>
      </c>
      <c r="E2090" t="s">
        <v>9504</v>
      </c>
    </row>
    <row r="2091" spans="1:5">
      <c r="C2091" s="19" t="s">
        <v>8770</v>
      </c>
      <c r="E2091" t="s">
        <v>8770</v>
      </c>
    </row>
    <row r="2092" spans="1:5">
      <c r="A2092" t="s">
        <v>9462</v>
      </c>
    </row>
    <row r="2093" spans="1:5">
      <c r="C2093" s="19" t="s">
        <v>9505</v>
      </c>
      <c r="E2093" t="s">
        <v>9505</v>
      </c>
    </row>
    <row r="2094" spans="1:5">
      <c r="C2094" s="19" t="s">
        <v>8770</v>
      </c>
      <c r="E2094" t="s">
        <v>8770</v>
      </c>
    </row>
    <row r="2095" spans="1:5">
      <c r="A2095" t="s">
        <v>9464</v>
      </c>
    </row>
    <row r="2096" spans="1:5">
      <c r="C2096" s="19" t="s">
        <v>9506</v>
      </c>
      <c r="E2096" t="s">
        <v>9506</v>
      </c>
    </row>
    <row r="2097" spans="1:5">
      <c r="C2097" s="19" t="s">
        <v>8770</v>
      </c>
      <c r="E2097" t="s">
        <v>8770</v>
      </c>
    </row>
    <row r="2098" spans="1:5">
      <c r="A2098" t="s">
        <v>10782</v>
      </c>
    </row>
    <row r="2099" spans="1:5">
      <c r="C2099" s="19" t="s">
        <v>9507</v>
      </c>
      <c r="E2099" t="s">
        <v>9507</v>
      </c>
    </row>
    <row r="2100" spans="1:5">
      <c r="C2100" s="19" t="s">
        <v>8770</v>
      </c>
      <c r="E2100" t="s">
        <v>8770</v>
      </c>
    </row>
    <row r="2101" spans="1:5">
      <c r="A2101" t="s">
        <v>9467</v>
      </c>
    </row>
    <row r="2102" spans="1:5">
      <c r="C2102" s="19" t="s">
        <v>9509</v>
      </c>
      <c r="E2102" t="s">
        <v>9509</v>
      </c>
    </row>
    <row r="2103" spans="1:5">
      <c r="C2103" s="19" t="s">
        <v>8770</v>
      </c>
      <c r="E2103" t="s">
        <v>8770</v>
      </c>
    </row>
    <row r="2104" spans="1:5">
      <c r="A2104" t="s">
        <v>10783</v>
      </c>
    </row>
    <row r="2105" spans="1:5">
      <c r="C2105" s="19" t="s">
        <v>9510</v>
      </c>
      <c r="E2105" t="s">
        <v>9510</v>
      </c>
    </row>
    <row r="2106" spans="1:5">
      <c r="C2106" s="19" t="s">
        <v>8770</v>
      </c>
      <c r="E2106" t="s">
        <v>8770</v>
      </c>
    </row>
    <row r="2107" spans="1:5">
      <c r="A2107" t="s">
        <v>9470</v>
      </c>
    </row>
    <row r="2108" spans="1:5">
      <c r="C2108" s="19" t="s">
        <v>9511</v>
      </c>
      <c r="E2108" t="s">
        <v>9511</v>
      </c>
    </row>
    <row r="2109" spans="1:5">
      <c r="C2109" s="19" t="s">
        <v>8770</v>
      </c>
      <c r="E2109" t="s">
        <v>8770</v>
      </c>
    </row>
    <row r="2110" spans="1:5">
      <c r="A2110" t="s">
        <v>10784</v>
      </c>
    </row>
    <row r="2111" spans="1:5">
      <c r="C2111" s="19" t="s">
        <v>9512</v>
      </c>
      <c r="E2111" t="s">
        <v>9512</v>
      </c>
    </row>
    <row r="2112" spans="1:5">
      <c r="C2112" s="19" t="s">
        <v>8770</v>
      </c>
      <c r="E2112" t="s">
        <v>8770</v>
      </c>
    </row>
    <row r="2113" spans="1:5">
      <c r="A2113" t="s">
        <v>10785</v>
      </c>
    </row>
    <row r="2114" spans="1:5">
      <c r="C2114" s="19" t="s">
        <v>9513</v>
      </c>
      <c r="E2114" t="s">
        <v>9513</v>
      </c>
    </row>
    <row r="2115" spans="1:5">
      <c r="C2115" s="19" t="s">
        <v>8770</v>
      </c>
      <c r="E2115" t="s">
        <v>8770</v>
      </c>
    </row>
    <row r="2116" spans="1:5">
      <c r="A2116" t="s">
        <v>10786</v>
      </c>
    </row>
    <row r="2117" spans="1:5">
      <c r="C2117" s="19" t="s">
        <v>9514</v>
      </c>
      <c r="E2117" t="s">
        <v>9514</v>
      </c>
    </row>
    <row r="2118" spans="1:5">
      <c r="C2118" s="19" t="s">
        <v>8770</v>
      </c>
      <c r="E2118" t="s">
        <v>8770</v>
      </c>
    </row>
    <row r="2119" spans="1:5">
      <c r="A2119" t="s">
        <v>10787</v>
      </c>
    </row>
    <row r="2120" spans="1:5">
      <c r="C2120" s="19" t="s">
        <v>9515</v>
      </c>
      <c r="E2120" t="s">
        <v>9515</v>
      </c>
    </row>
    <row r="2121" spans="1:5">
      <c r="C2121" s="19" t="s">
        <v>8770</v>
      </c>
      <c r="E2121" t="s">
        <v>8770</v>
      </c>
    </row>
    <row r="2122" spans="1:5">
      <c r="A2122" t="s">
        <v>9476</v>
      </c>
    </row>
    <row r="2123" spans="1:5">
      <c r="C2123" s="19" t="s">
        <v>9516</v>
      </c>
      <c r="E2123" t="s">
        <v>9516</v>
      </c>
    </row>
    <row r="2124" spans="1:5">
      <c r="C2124" s="19" t="s">
        <v>8770</v>
      </c>
      <c r="E2124" t="s">
        <v>8770</v>
      </c>
    </row>
    <row r="2125" spans="1:5">
      <c r="A2125" t="s">
        <v>9478</v>
      </c>
    </row>
    <row r="2126" spans="1:5">
      <c r="C2126" s="19" t="s">
        <v>9517</v>
      </c>
      <c r="E2126" t="s">
        <v>9517</v>
      </c>
    </row>
    <row r="2127" spans="1:5">
      <c r="C2127" s="19" t="s">
        <v>8770</v>
      </c>
      <c r="E2127" t="s">
        <v>8770</v>
      </c>
    </row>
    <row r="2128" spans="1:5">
      <c r="A2128" t="s">
        <v>9480</v>
      </c>
    </row>
    <row r="2129" spans="1:5">
      <c r="C2129" s="19" t="s">
        <v>9518</v>
      </c>
      <c r="E2129" t="s">
        <v>9518</v>
      </c>
    </row>
    <row r="2130" spans="1:5">
      <c r="C2130" s="19" t="s">
        <v>8770</v>
      </c>
      <c r="E2130" t="s">
        <v>8770</v>
      </c>
    </row>
    <row r="2131" spans="1:5">
      <c r="A2131" t="s">
        <v>10788</v>
      </c>
    </row>
    <row r="2132" spans="1:5">
      <c r="C2132" s="19" t="s">
        <v>9519</v>
      </c>
      <c r="E2132" t="s">
        <v>9519</v>
      </c>
    </row>
    <row r="2133" spans="1:5">
      <c r="C2133" s="19" t="s">
        <v>8770</v>
      </c>
      <c r="E2133" t="s">
        <v>8770</v>
      </c>
    </row>
    <row r="2134" spans="1:5">
      <c r="A2134" t="s">
        <v>10789</v>
      </c>
    </row>
    <row r="2135" spans="1:5">
      <c r="C2135" s="19" t="s">
        <v>9520</v>
      </c>
      <c r="E2135" t="s">
        <v>9520</v>
      </c>
    </row>
    <row r="2136" spans="1:5">
      <c r="C2136" s="19" t="s">
        <v>8770</v>
      </c>
      <c r="E2136" t="s">
        <v>8770</v>
      </c>
    </row>
    <row r="2137" spans="1:5">
      <c r="A2137" t="s">
        <v>9482</v>
      </c>
    </row>
    <row r="2138" spans="1:5">
      <c r="C2138" s="19" t="s">
        <v>9521</v>
      </c>
      <c r="E2138" t="s">
        <v>9521</v>
      </c>
    </row>
    <row r="2139" spans="1:5">
      <c r="C2139" s="19" t="s">
        <v>8770</v>
      </c>
      <c r="E2139" t="s">
        <v>8770</v>
      </c>
    </row>
    <row r="2140" spans="1:5">
      <c r="A2140" t="s">
        <v>9484</v>
      </c>
    </row>
    <row r="2141" spans="1:5">
      <c r="C2141" s="19" t="s">
        <v>9522</v>
      </c>
      <c r="E2141" t="s">
        <v>9522</v>
      </c>
    </row>
    <row r="2142" spans="1:5">
      <c r="C2142" s="19" t="s">
        <v>8770</v>
      </c>
      <c r="E2142" t="s">
        <v>8770</v>
      </c>
    </row>
    <row r="2143" spans="1:5">
      <c r="A2143" t="s">
        <v>10790</v>
      </c>
    </row>
    <row r="2144" spans="1:5">
      <c r="C2144" s="19" t="s">
        <v>9523</v>
      </c>
      <c r="E2144" t="s">
        <v>9523</v>
      </c>
    </row>
    <row r="2145" spans="1:5">
      <c r="C2145" s="19" t="s">
        <v>8770</v>
      </c>
      <c r="E2145" t="s">
        <v>8770</v>
      </c>
    </row>
    <row r="2146" spans="1:5">
      <c r="A2146" t="s">
        <v>10791</v>
      </c>
    </row>
    <row r="2147" spans="1:5">
      <c r="C2147" s="19" t="s">
        <v>9678</v>
      </c>
      <c r="E2147" t="s">
        <v>9650</v>
      </c>
    </row>
    <row r="2148" spans="1:5">
      <c r="C2148" s="19" t="s">
        <v>8770</v>
      </c>
      <c r="E2148" t="s">
        <v>8770</v>
      </c>
    </row>
    <row r="2149" spans="1:5">
      <c r="A2149" t="s">
        <v>10792</v>
      </c>
    </row>
    <row r="2150" spans="1:5">
      <c r="C2150" s="19" t="s">
        <v>9524</v>
      </c>
      <c r="E2150" t="s">
        <v>9524</v>
      </c>
    </row>
    <row r="2151" spans="1:5">
      <c r="C2151" s="19" t="s">
        <v>8770</v>
      </c>
      <c r="E2151" t="s">
        <v>8770</v>
      </c>
    </row>
    <row r="2152" spans="1:5">
      <c r="A2152" t="s">
        <v>10793</v>
      </c>
    </row>
    <row r="2153" spans="1:5">
      <c r="C2153" s="19" t="s">
        <v>9525</v>
      </c>
      <c r="E2153" t="s">
        <v>9525</v>
      </c>
    </row>
    <row r="2154" spans="1:5">
      <c r="C2154" s="19" t="s">
        <v>8770</v>
      </c>
      <c r="E2154" t="s">
        <v>8770</v>
      </c>
    </row>
    <row r="2155" spans="1:5">
      <c r="A2155" t="s">
        <v>10794</v>
      </c>
    </row>
    <row r="2156" spans="1:5">
      <c r="C2156" s="19" t="s">
        <v>9526</v>
      </c>
      <c r="E2156" t="s">
        <v>9526</v>
      </c>
    </row>
    <row r="2157" spans="1:5">
      <c r="C2157" s="19" t="s">
        <v>8770</v>
      </c>
      <c r="E2157" t="s">
        <v>8770</v>
      </c>
    </row>
    <row r="2158" spans="1:5">
      <c r="A2158" t="s">
        <v>10795</v>
      </c>
    </row>
    <row r="2159" spans="1:5">
      <c r="C2159" s="19" t="s">
        <v>9527</v>
      </c>
      <c r="E2159" t="s">
        <v>9527</v>
      </c>
    </row>
    <row r="2160" spans="1:5">
      <c r="C2160" s="19" t="s">
        <v>8770</v>
      </c>
      <c r="E2160" t="s">
        <v>8770</v>
      </c>
    </row>
    <row r="2161" spans="1:5">
      <c r="A2161" t="s">
        <v>10796</v>
      </c>
    </row>
    <row r="2162" spans="1:5">
      <c r="C2162" s="19" t="s">
        <v>9528</v>
      </c>
      <c r="E2162" t="s">
        <v>9528</v>
      </c>
    </row>
    <row r="2163" spans="1:5">
      <c r="C2163" s="19" t="s">
        <v>8770</v>
      </c>
      <c r="E2163" t="s">
        <v>8770</v>
      </c>
    </row>
    <row r="2164" spans="1:5">
      <c r="A2164" t="s">
        <v>10797</v>
      </c>
    </row>
    <row r="2165" spans="1:5">
      <c r="C2165" s="19" t="s">
        <v>9529</v>
      </c>
      <c r="E2165" t="s">
        <v>9529</v>
      </c>
    </row>
    <row r="2166" spans="1:5">
      <c r="C2166" s="19" t="s">
        <v>8770</v>
      </c>
      <c r="E2166" t="s">
        <v>8770</v>
      </c>
    </row>
    <row r="2167" spans="1:5">
      <c r="A2167" t="s">
        <v>10798</v>
      </c>
    </row>
    <row r="2168" spans="1:5">
      <c r="C2168" s="19" t="s">
        <v>9530</v>
      </c>
      <c r="E2168" t="s">
        <v>9530</v>
      </c>
    </row>
    <row r="2169" spans="1:5">
      <c r="C2169" s="19" t="s">
        <v>8770</v>
      </c>
      <c r="E2169" t="s">
        <v>8770</v>
      </c>
    </row>
    <row r="2170" spans="1:5">
      <c r="A2170" t="s">
        <v>10799</v>
      </c>
    </row>
    <row r="2171" spans="1:5">
      <c r="C2171" s="19" t="s">
        <v>9531</v>
      </c>
      <c r="E2171" t="s">
        <v>9531</v>
      </c>
    </row>
    <row r="2172" spans="1:5">
      <c r="C2172" s="19" t="s">
        <v>8770</v>
      </c>
      <c r="E2172" t="s">
        <v>8770</v>
      </c>
    </row>
    <row r="2173" spans="1:5">
      <c r="A2173" t="s">
        <v>10800</v>
      </c>
    </row>
    <row r="2174" spans="1:5">
      <c r="C2174" s="19" t="s">
        <v>9532</v>
      </c>
      <c r="E2174" t="s">
        <v>9532</v>
      </c>
    </row>
    <row r="2175" spans="1:5">
      <c r="C2175" s="19" t="s">
        <v>8770</v>
      </c>
      <c r="E2175" t="s">
        <v>8770</v>
      </c>
    </row>
    <row r="2176" spans="1:5">
      <c r="A2176" t="s">
        <v>10801</v>
      </c>
    </row>
    <row r="2177" spans="1:5">
      <c r="C2177" s="19" t="s">
        <v>9533</v>
      </c>
      <c r="E2177" t="s">
        <v>9533</v>
      </c>
    </row>
    <row r="2178" spans="1:5">
      <c r="C2178" s="19" t="s">
        <v>8770</v>
      </c>
      <c r="E2178" t="s">
        <v>8770</v>
      </c>
    </row>
    <row r="2179" spans="1:5">
      <c r="A2179" t="s">
        <v>10802</v>
      </c>
    </row>
    <row r="2180" spans="1:5">
      <c r="C2180" s="19" t="s">
        <v>9534</v>
      </c>
      <c r="E2180" t="s">
        <v>9534</v>
      </c>
    </row>
    <row r="2181" spans="1:5">
      <c r="C2181" s="19" t="s">
        <v>8770</v>
      </c>
      <c r="E2181" t="s">
        <v>8770</v>
      </c>
    </row>
    <row r="2182" spans="1:5">
      <c r="A2182" t="s">
        <v>10803</v>
      </c>
    </row>
    <row r="2183" spans="1:5">
      <c r="C2183" s="19" t="s">
        <v>9535</v>
      </c>
      <c r="E2183" t="s">
        <v>9535</v>
      </c>
    </row>
    <row r="2184" spans="1:5">
      <c r="C2184" s="19" t="s">
        <v>8770</v>
      </c>
      <c r="E2184" t="s">
        <v>8770</v>
      </c>
    </row>
    <row r="2185" spans="1:5">
      <c r="A2185" t="s">
        <v>9492</v>
      </c>
    </row>
    <row r="2186" spans="1:5">
      <c r="C2186" s="19" t="s">
        <v>9536</v>
      </c>
      <c r="E2186" t="s">
        <v>9536</v>
      </c>
    </row>
    <row r="2187" spans="1:5">
      <c r="C2187" s="19" t="s">
        <v>8770</v>
      </c>
      <c r="E2187" t="s">
        <v>8770</v>
      </c>
    </row>
    <row r="2188" spans="1:5">
      <c r="A2188" t="s">
        <v>10804</v>
      </c>
    </row>
    <row r="2189" spans="1:5">
      <c r="C2189" s="19" t="s">
        <v>9537</v>
      </c>
      <c r="E2189" t="s">
        <v>9537</v>
      </c>
    </row>
    <row r="2190" spans="1:5">
      <c r="C2190" s="19" t="s">
        <v>8770</v>
      </c>
      <c r="E2190" t="s">
        <v>8770</v>
      </c>
    </row>
    <row r="2191" spans="1:5">
      <c r="A2191" t="s">
        <v>10805</v>
      </c>
    </row>
    <row r="2192" spans="1:5">
      <c r="C2192" s="19" t="s">
        <v>9538</v>
      </c>
      <c r="E2192" t="s">
        <v>9538</v>
      </c>
    </row>
    <row r="2193" spans="1:5">
      <c r="C2193" s="19" t="s">
        <v>8770</v>
      </c>
      <c r="E2193" t="s">
        <v>8770</v>
      </c>
    </row>
    <row r="2194" spans="1:5">
      <c r="A2194" t="s">
        <v>10806</v>
      </c>
    </row>
    <row r="2195" spans="1:5">
      <c r="C2195" s="19" t="s">
        <v>9539</v>
      </c>
      <c r="E2195" t="s">
        <v>9539</v>
      </c>
    </row>
    <row r="2196" spans="1:5">
      <c r="C2196" s="19" t="s">
        <v>8770</v>
      </c>
      <c r="E2196" t="s">
        <v>8770</v>
      </c>
    </row>
    <row r="2197" spans="1:5">
      <c r="A2197" t="s">
        <v>10807</v>
      </c>
    </row>
    <row r="2198" spans="1:5">
      <c r="C2198" s="19" t="s">
        <v>9540</v>
      </c>
      <c r="E2198" t="s">
        <v>9540</v>
      </c>
    </row>
    <row r="2199" spans="1:5">
      <c r="C2199" s="19" t="s">
        <v>8770</v>
      </c>
      <c r="E2199" t="s">
        <v>8770</v>
      </c>
    </row>
    <row r="2200" spans="1:5">
      <c r="A2200" t="s">
        <v>10808</v>
      </c>
    </row>
    <row r="2201" spans="1:5">
      <c r="C2201" s="19" t="s">
        <v>9541</v>
      </c>
      <c r="E2201" t="s">
        <v>9541</v>
      </c>
    </row>
    <row r="2202" spans="1:5">
      <c r="C2202" s="19" t="s">
        <v>8770</v>
      </c>
      <c r="E2202" t="s">
        <v>8770</v>
      </c>
    </row>
    <row r="2203" spans="1:5">
      <c r="A2203" t="s">
        <v>9498</v>
      </c>
    </row>
    <row r="2204" spans="1:5">
      <c r="C2204" s="19" t="s">
        <v>9542</v>
      </c>
      <c r="E2204" t="s">
        <v>9542</v>
      </c>
    </row>
    <row r="2205" spans="1:5">
      <c r="C2205" s="19" t="s">
        <v>8770</v>
      </c>
      <c r="E2205" t="s">
        <v>8770</v>
      </c>
    </row>
    <row r="2206" spans="1:5">
      <c r="A2206" t="s">
        <v>9500</v>
      </c>
    </row>
    <row r="2207" spans="1:5">
      <c r="C2207" s="19" t="s">
        <v>9543</v>
      </c>
      <c r="E2207" t="s">
        <v>9543</v>
      </c>
    </row>
    <row r="2208" spans="1:5">
      <c r="C2208" s="19" t="s">
        <v>8770</v>
      </c>
      <c r="E2208" t="s">
        <v>8770</v>
      </c>
    </row>
    <row r="2209" spans="1:5">
      <c r="A2209" t="s">
        <v>10809</v>
      </c>
    </row>
    <row r="2210" spans="1:5">
      <c r="C2210" s="19" t="s">
        <v>9544</v>
      </c>
      <c r="E2210" t="s">
        <v>9544</v>
      </c>
    </row>
    <row r="2211" spans="1:5">
      <c r="C2211" s="19" t="s">
        <v>8770</v>
      </c>
      <c r="E2211" t="s">
        <v>8770</v>
      </c>
    </row>
    <row r="2212" spans="1:5">
      <c r="A2212" t="s">
        <v>10810</v>
      </c>
    </row>
    <row r="2213" spans="1:5">
      <c r="C2213" s="19" t="s">
        <v>9545</v>
      </c>
      <c r="E2213" t="s">
        <v>9545</v>
      </c>
    </row>
    <row r="2214" spans="1:5">
      <c r="C2214" s="19" t="s">
        <v>8770</v>
      </c>
      <c r="E2214" t="s">
        <v>8770</v>
      </c>
    </row>
    <row r="2215" spans="1:5">
      <c r="A2215" t="s">
        <v>10811</v>
      </c>
    </row>
    <row r="2216" spans="1:5">
      <c r="C2216" s="19" t="s">
        <v>9546</v>
      </c>
      <c r="E2216" t="s">
        <v>9546</v>
      </c>
    </row>
    <row r="2217" spans="1:5">
      <c r="C2217" s="19" t="s">
        <v>8770</v>
      </c>
      <c r="E2217" t="s">
        <v>8770</v>
      </c>
    </row>
    <row r="2218" spans="1:5">
      <c r="A2218" t="s">
        <v>10812</v>
      </c>
    </row>
    <row r="2219" spans="1:5">
      <c r="C2219" s="19" t="s">
        <v>9547</v>
      </c>
      <c r="E2219" t="s">
        <v>9547</v>
      </c>
    </row>
    <row r="2220" spans="1:5">
      <c r="C2220" s="19" t="s">
        <v>8770</v>
      </c>
      <c r="E2220" t="s">
        <v>8770</v>
      </c>
    </row>
    <row r="2221" spans="1:5">
      <c r="A2221" t="s">
        <v>10813</v>
      </c>
    </row>
    <row r="2222" spans="1:5">
      <c r="C2222" s="19" t="s">
        <v>9548</v>
      </c>
      <c r="E2222" t="s">
        <v>9548</v>
      </c>
    </row>
    <row r="2223" spans="1:5">
      <c r="C2223" s="19" t="s">
        <v>8770</v>
      </c>
      <c r="E2223" t="s">
        <v>8770</v>
      </c>
    </row>
    <row r="2224" spans="1:5">
      <c r="A2224" t="s">
        <v>10814</v>
      </c>
    </row>
    <row r="2225" spans="1:9">
      <c r="C2225" s="19" t="s">
        <v>9549</v>
      </c>
      <c r="E2225" t="s">
        <v>9549</v>
      </c>
    </row>
    <row r="2226" spans="1:9">
      <c r="C2226" s="19" t="s">
        <v>8770</v>
      </c>
      <c r="E2226" t="s">
        <v>8770</v>
      </c>
    </row>
    <row r="2227" spans="1:9">
      <c r="A2227" t="s">
        <v>9508</v>
      </c>
    </row>
    <row r="2228" spans="1:9">
      <c r="C2228" s="19" t="s">
        <v>9550</v>
      </c>
      <c r="E2228" t="s">
        <v>9550</v>
      </c>
    </row>
    <row r="2229" spans="1:9">
      <c r="C2229" s="19" t="s">
        <v>8770</v>
      </c>
      <c r="E2229" t="s">
        <v>8770</v>
      </c>
    </row>
    <row r="2230" spans="1:9">
      <c r="A2230" t="s">
        <v>10815</v>
      </c>
    </row>
    <row r="2231" spans="1:9">
      <c r="C2231" s="19" t="s">
        <v>9551</v>
      </c>
      <c r="E2231" t="s">
        <v>9551</v>
      </c>
    </row>
    <row r="2232" spans="1:9">
      <c r="C2232" s="19" t="s">
        <v>8770</v>
      </c>
      <c r="E2232" t="s">
        <v>8770</v>
      </c>
    </row>
    <row r="2233" spans="1:9">
      <c r="A2233" t="s">
        <v>10816</v>
      </c>
    </row>
    <row r="2234" spans="1:9">
      <c r="C2234" s="19" t="s">
        <v>8843</v>
      </c>
    </row>
    <row r="2235" spans="1:9">
      <c r="C2235" s="19" t="s">
        <v>10817</v>
      </c>
    </row>
    <row r="2236" spans="1:9">
      <c r="A2236" t="s">
        <v>10818</v>
      </c>
    </row>
    <row r="2237" spans="1:9">
      <c r="C2237" s="19" t="s">
        <v>10819</v>
      </c>
      <c r="E2237" s="19"/>
      <c r="G2237" s="19"/>
      <c r="I2237" s="19"/>
    </row>
    <row r="2238" spans="1:9">
      <c r="C2238" s="19" t="s">
        <v>8770</v>
      </c>
      <c r="D2238" s="19"/>
      <c r="E2238" s="19"/>
      <c r="F2238" s="19"/>
      <c r="G2238" s="19"/>
      <c r="H2238" s="19"/>
      <c r="I2238" s="19"/>
    </row>
    <row r="2239" spans="1:9">
      <c r="A2239" t="s">
        <v>10820</v>
      </c>
      <c r="D2239" s="19"/>
      <c r="E2239" s="19"/>
      <c r="F2239" s="19"/>
      <c r="G2239" s="19"/>
      <c r="H2239" s="19"/>
      <c r="I2239" s="19"/>
    </row>
    <row r="2240" spans="1:9">
      <c r="C2240" s="19" t="s">
        <v>10821</v>
      </c>
      <c r="D2240" s="19"/>
      <c r="E2240" s="19"/>
      <c r="F2240" s="19"/>
      <c r="G2240" s="19"/>
      <c r="H2240" s="19"/>
      <c r="I2240" s="19"/>
    </row>
    <row r="2241" spans="1:9">
      <c r="C2241" s="19" t="s">
        <v>10822</v>
      </c>
      <c r="D2241" s="19"/>
      <c r="E2241" s="19"/>
      <c r="F2241" s="19"/>
      <c r="G2241" s="19"/>
      <c r="H2241" s="19"/>
      <c r="I2241" s="19"/>
    </row>
    <row r="2242" spans="1:9">
      <c r="A2242" t="s">
        <v>10823</v>
      </c>
      <c r="D2242" s="19"/>
      <c r="E2242" s="19"/>
      <c r="F2242" s="19"/>
      <c r="G2242" s="19"/>
      <c r="H2242" s="19"/>
      <c r="I2242" s="19"/>
    </row>
    <row r="2243" spans="1:9">
      <c r="C2243" s="19" t="s">
        <v>10824</v>
      </c>
      <c r="D2243" s="19"/>
      <c r="E2243" s="19"/>
      <c r="F2243" s="19"/>
      <c r="G2243" s="19"/>
      <c r="H2243" s="19"/>
      <c r="I2243" s="19"/>
    </row>
    <row r="2244" spans="1:9">
      <c r="C2244" s="19" t="s">
        <v>8770</v>
      </c>
      <c r="D2244" s="19"/>
      <c r="E2244" s="19"/>
      <c r="F2244" s="19"/>
      <c r="G2244" s="19"/>
      <c r="H2244" s="19"/>
      <c r="I2244" s="19"/>
    </row>
    <row r="2245" spans="1:9">
      <c r="A2245" t="s">
        <v>10825</v>
      </c>
      <c r="D2245" s="19"/>
      <c r="E2245" s="19"/>
      <c r="F2245" s="19"/>
      <c r="G2245" s="19"/>
      <c r="H2245" s="19"/>
      <c r="I2245" s="19"/>
    </row>
    <row r="2246" spans="1:9">
      <c r="C2246" s="19" t="s">
        <v>10826</v>
      </c>
      <c r="D2246" s="19"/>
      <c r="E2246" s="19"/>
      <c r="F2246" s="19"/>
      <c r="G2246" s="19"/>
      <c r="H2246" s="19"/>
      <c r="I2246" s="19"/>
    </row>
    <row r="2247" spans="1:9">
      <c r="C2247" s="19" t="s">
        <v>8770</v>
      </c>
      <c r="D2247" s="19"/>
      <c r="E2247" s="19"/>
      <c r="F2247" s="19"/>
      <c r="G2247" s="19"/>
      <c r="H2247" s="19"/>
      <c r="I2247" s="19"/>
    </row>
    <row r="2248" spans="1:9">
      <c r="A2248" t="s">
        <v>10827</v>
      </c>
      <c r="D2248" s="19"/>
      <c r="E2248" s="19"/>
      <c r="F2248" s="19"/>
      <c r="G2248" s="19"/>
      <c r="H2248" s="19"/>
      <c r="I2248" s="19"/>
    </row>
    <row r="2249" spans="1:9">
      <c r="C2249" s="19" t="s">
        <v>10828</v>
      </c>
      <c r="D2249" s="19"/>
      <c r="E2249" s="19"/>
      <c r="F2249" s="19"/>
      <c r="G2249" s="19"/>
      <c r="H2249" s="19"/>
      <c r="I2249" s="19"/>
    </row>
    <row r="2250" spans="1:9">
      <c r="C2250" s="19" t="s">
        <v>8770</v>
      </c>
      <c r="D2250" s="19"/>
      <c r="E2250" s="19"/>
      <c r="F2250" s="19"/>
      <c r="G2250" s="19"/>
      <c r="H2250" s="19"/>
      <c r="I2250" s="19"/>
    </row>
    <row r="2251" spans="1:9">
      <c r="A2251" t="s">
        <v>9552</v>
      </c>
      <c r="D2251" s="19"/>
      <c r="E2251" s="19"/>
      <c r="F2251" s="19"/>
      <c r="G2251" s="19"/>
      <c r="H2251" s="19"/>
      <c r="I2251" s="19"/>
    </row>
    <row r="2252" spans="1:9">
      <c r="A2252" t="s">
        <v>9553</v>
      </c>
      <c r="D2252" s="19"/>
      <c r="E2252" s="19"/>
      <c r="F2252" s="19"/>
      <c r="G2252" s="19"/>
      <c r="H2252" s="19" t="s">
        <v>9556</v>
      </c>
      <c r="I2252" s="19"/>
    </row>
    <row r="2253" spans="1:9">
      <c r="A2253" t="s">
        <v>9554</v>
      </c>
      <c r="D2253" s="19"/>
      <c r="E2253" s="19"/>
      <c r="F2253" s="19"/>
      <c r="G2253" s="19"/>
      <c r="H2253">
        <v>42</v>
      </c>
      <c r="I2253" s="19"/>
    </row>
    <row r="2254" spans="1:9">
      <c r="A2254" t="s">
        <v>9555</v>
      </c>
      <c r="D2254" s="19" t="str">
        <f t="shared" ref="D2254:D2301" si="0">MID(A2254,1,FIND("-",A2254,1)-2)</f>
        <v>1079</v>
      </c>
      <c r="E2254" s="19" t="str">
        <f t="shared" ref="E2254:E2301" si="1">MID(A2254,FIND("&gt;",A2254,1)+2,FIND("(",A2254,1)-FIND("&gt;",A2254,1)-2)</f>
        <v>1264</v>
      </c>
      <c r="F2254" s="19">
        <f t="shared" ref="F2254:F2301" si="2">D2254*1</f>
        <v>1079</v>
      </c>
      <c r="G2254" s="19">
        <f t="shared" ref="G2254:G2300" si="3">E2254*1</f>
        <v>1264</v>
      </c>
      <c r="H2254" s="19">
        <f t="shared" ref="H2254:H2317" si="4">IF($H$2253=F2254,1,0)</f>
        <v>0</v>
      </c>
      <c r="I2254" s="19">
        <f t="shared" ref="I2254:I2317" si="5">IF($H$2253=G2254,1,0)</f>
        <v>0</v>
      </c>
    </row>
    <row r="2255" spans="1:9">
      <c r="A2255" t="s">
        <v>10829</v>
      </c>
      <c r="D2255" s="19" t="str">
        <f t="shared" si="0"/>
        <v>784</v>
      </c>
      <c r="E2255" s="19" t="str">
        <f t="shared" si="1"/>
        <v>1162</v>
      </c>
      <c r="F2255" s="19">
        <f t="shared" si="2"/>
        <v>784</v>
      </c>
      <c r="G2255" s="19">
        <f t="shared" si="3"/>
        <v>1162</v>
      </c>
      <c r="H2255" s="19">
        <f t="shared" si="4"/>
        <v>0</v>
      </c>
      <c r="I2255" s="19">
        <f t="shared" si="5"/>
        <v>0</v>
      </c>
    </row>
    <row r="2256" spans="1:9">
      <c r="A2256" t="s">
        <v>10830</v>
      </c>
      <c r="D2256" s="19" t="str">
        <f t="shared" si="0"/>
        <v>605</v>
      </c>
      <c r="E2256" s="19" t="str">
        <f t="shared" si="1"/>
        <v>695</v>
      </c>
      <c r="F2256" s="19">
        <f t="shared" si="2"/>
        <v>605</v>
      </c>
      <c r="G2256" s="19">
        <f t="shared" si="3"/>
        <v>695</v>
      </c>
      <c r="H2256" s="19">
        <f t="shared" si="4"/>
        <v>0</v>
      </c>
      <c r="I2256" s="19">
        <f t="shared" si="5"/>
        <v>0</v>
      </c>
    </row>
    <row r="2257" spans="1:9">
      <c r="A2257" t="s">
        <v>10831</v>
      </c>
      <c r="D2257" s="19" t="str">
        <f t="shared" si="0"/>
        <v>270</v>
      </c>
      <c r="E2257" s="19" t="str">
        <f t="shared" si="1"/>
        <v>327</v>
      </c>
      <c r="F2257" s="19">
        <f t="shared" si="2"/>
        <v>270</v>
      </c>
      <c r="G2257" s="19">
        <f t="shared" si="3"/>
        <v>327</v>
      </c>
      <c r="H2257" s="19">
        <f t="shared" si="4"/>
        <v>0</v>
      </c>
      <c r="I2257" s="19">
        <f t="shared" si="5"/>
        <v>0</v>
      </c>
    </row>
    <row r="2258" spans="1:9">
      <c r="A2258" t="s">
        <v>10832</v>
      </c>
      <c r="D2258" s="19" t="str">
        <f t="shared" si="0"/>
        <v>528</v>
      </c>
      <c r="E2258" s="19" t="str">
        <f t="shared" si="1"/>
        <v>581</v>
      </c>
      <c r="F2258" s="19">
        <f t="shared" si="2"/>
        <v>528</v>
      </c>
      <c r="G2258" s="19">
        <f t="shared" si="3"/>
        <v>581</v>
      </c>
      <c r="H2258" s="19">
        <f t="shared" si="4"/>
        <v>0</v>
      </c>
      <c r="I2258" s="19">
        <f t="shared" si="5"/>
        <v>0</v>
      </c>
    </row>
    <row r="2259" spans="1:9">
      <c r="A2259" t="s">
        <v>10833</v>
      </c>
      <c r="D2259" s="19" t="str">
        <f t="shared" si="0"/>
        <v>369</v>
      </c>
      <c r="E2259" s="19" t="str">
        <f t="shared" si="1"/>
        <v>430</v>
      </c>
      <c r="F2259" s="19">
        <f t="shared" si="2"/>
        <v>369</v>
      </c>
      <c r="G2259" s="19">
        <f t="shared" si="3"/>
        <v>430</v>
      </c>
      <c r="H2259" s="19">
        <f t="shared" si="4"/>
        <v>0</v>
      </c>
      <c r="I2259" s="19">
        <f t="shared" si="5"/>
        <v>0</v>
      </c>
    </row>
    <row r="2260" spans="1:9">
      <c r="A2260" t="s">
        <v>10834</v>
      </c>
      <c r="D2260" s="19" t="str">
        <f t="shared" si="0"/>
        <v>237</v>
      </c>
      <c r="E2260" s="19" t="str">
        <f t="shared" si="1"/>
        <v>230</v>
      </c>
      <c r="F2260" s="19">
        <f t="shared" si="2"/>
        <v>237</v>
      </c>
      <c r="G2260" s="19">
        <f t="shared" si="3"/>
        <v>230</v>
      </c>
      <c r="H2260" s="19">
        <f t="shared" si="4"/>
        <v>0</v>
      </c>
      <c r="I2260" s="19">
        <f t="shared" si="5"/>
        <v>0</v>
      </c>
    </row>
    <row r="2261" spans="1:9">
      <c r="A2261" t="s">
        <v>10835</v>
      </c>
      <c r="D2261" s="19" t="str">
        <f t="shared" si="0"/>
        <v>330</v>
      </c>
      <c r="E2261" s="19" t="str">
        <f t="shared" si="1"/>
        <v>405</v>
      </c>
      <c r="F2261" s="19">
        <f t="shared" si="2"/>
        <v>330</v>
      </c>
      <c r="G2261" s="19">
        <f t="shared" si="3"/>
        <v>405</v>
      </c>
      <c r="H2261" s="19">
        <f t="shared" si="4"/>
        <v>0</v>
      </c>
      <c r="I2261" s="19">
        <f t="shared" si="5"/>
        <v>0</v>
      </c>
    </row>
    <row r="2262" spans="1:9">
      <c r="A2262" t="s">
        <v>10836</v>
      </c>
      <c r="D2262" s="19" t="str">
        <f t="shared" si="0"/>
        <v>716</v>
      </c>
      <c r="E2262" s="19" t="str">
        <f t="shared" si="1"/>
        <v>69</v>
      </c>
      <c r="F2262" s="19">
        <f t="shared" si="2"/>
        <v>716</v>
      </c>
      <c r="G2262" s="19">
        <f t="shared" si="3"/>
        <v>69</v>
      </c>
      <c r="H2262" s="19">
        <f t="shared" si="4"/>
        <v>0</v>
      </c>
      <c r="I2262" s="19">
        <f t="shared" si="5"/>
        <v>0</v>
      </c>
    </row>
    <row r="2263" spans="1:9">
      <c r="A2263" t="s">
        <v>10837</v>
      </c>
      <c r="D2263" s="19" t="str">
        <f t="shared" si="0"/>
        <v>589</v>
      </c>
      <c r="E2263" s="19" t="str">
        <f t="shared" si="1"/>
        <v>572</v>
      </c>
      <c r="F2263" s="19">
        <f t="shared" si="2"/>
        <v>589</v>
      </c>
      <c r="G2263" s="19">
        <f t="shared" si="3"/>
        <v>572</v>
      </c>
      <c r="H2263" s="19">
        <f t="shared" si="4"/>
        <v>0</v>
      </c>
      <c r="I2263" s="19">
        <f t="shared" si="5"/>
        <v>0</v>
      </c>
    </row>
    <row r="2264" spans="1:9">
      <c r="A2264" t="s">
        <v>10838</v>
      </c>
      <c r="D2264" s="19" t="str">
        <f t="shared" si="0"/>
        <v>420</v>
      </c>
      <c r="E2264" s="19" t="str">
        <f t="shared" si="1"/>
        <v>543</v>
      </c>
      <c r="F2264" s="19">
        <f t="shared" si="2"/>
        <v>420</v>
      </c>
      <c r="G2264" s="19">
        <f t="shared" si="3"/>
        <v>543</v>
      </c>
      <c r="H2264" s="19">
        <f t="shared" si="4"/>
        <v>0</v>
      </c>
      <c r="I2264" s="19">
        <f t="shared" si="5"/>
        <v>0</v>
      </c>
    </row>
    <row r="2265" spans="1:9">
      <c r="A2265" t="s">
        <v>10839</v>
      </c>
      <c r="D2265" s="19" t="str">
        <f t="shared" si="0"/>
        <v>988</v>
      </c>
      <c r="E2265" s="19" t="str">
        <f t="shared" si="1"/>
        <v>979</v>
      </c>
      <c r="F2265" s="19">
        <f t="shared" si="2"/>
        <v>988</v>
      </c>
      <c r="G2265" s="19">
        <f t="shared" si="3"/>
        <v>979</v>
      </c>
      <c r="H2265" s="19">
        <f t="shared" si="4"/>
        <v>0</v>
      </c>
      <c r="I2265" s="19">
        <f t="shared" si="5"/>
        <v>0</v>
      </c>
    </row>
    <row r="2266" spans="1:9">
      <c r="A2266" t="s">
        <v>10840</v>
      </c>
      <c r="D2266" s="19" t="str">
        <f t="shared" si="0"/>
        <v>662</v>
      </c>
      <c r="E2266" s="19" t="str">
        <f t="shared" si="1"/>
        <v>506</v>
      </c>
      <c r="F2266" s="19">
        <f t="shared" si="2"/>
        <v>662</v>
      </c>
      <c r="G2266" s="19">
        <f t="shared" si="3"/>
        <v>506</v>
      </c>
      <c r="H2266" s="19">
        <f t="shared" si="4"/>
        <v>0</v>
      </c>
      <c r="I2266" s="19">
        <f t="shared" si="5"/>
        <v>0</v>
      </c>
    </row>
    <row r="2267" spans="1:9">
      <c r="A2267" t="s">
        <v>10841</v>
      </c>
      <c r="D2267" s="19" t="str">
        <f t="shared" si="0"/>
        <v>599</v>
      </c>
      <c r="E2267" s="19" t="str">
        <f t="shared" si="1"/>
        <v>31</v>
      </c>
      <c r="F2267" s="19">
        <f t="shared" si="2"/>
        <v>599</v>
      </c>
      <c r="G2267" s="19">
        <f t="shared" si="3"/>
        <v>31</v>
      </c>
      <c r="H2267" s="19">
        <f t="shared" si="4"/>
        <v>0</v>
      </c>
      <c r="I2267" s="19">
        <f t="shared" si="5"/>
        <v>0</v>
      </c>
    </row>
    <row r="2268" spans="1:9">
      <c r="A2268" t="s">
        <v>10842</v>
      </c>
      <c r="D2268" s="19" t="str">
        <f t="shared" si="0"/>
        <v>1107</v>
      </c>
      <c r="E2268" s="19" t="str">
        <f t="shared" si="1"/>
        <v>610</v>
      </c>
      <c r="F2268" s="19">
        <f t="shared" si="2"/>
        <v>1107</v>
      </c>
      <c r="G2268" s="19">
        <f t="shared" si="3"/>
        <v>610</v>
      </c>
      <c r="H2268" s="19">
        <f t="shared" si="4"/>
        <v>0</v>
      </c>
      <c r="I2268" s="19">
        <f t="shared" si="5"/>
        <v>0</v>
      </c>
    </row>
    <row r="2269" spans="1:9">
      <c r="A2269" t="s">
        <v>10843</v>
      </c>
      <c r="D2269" s="19" t="str">
        <f t="shared" si="0"/>
        <v>734</v>
      </c>
      <c r="E2269" s="19" t="str">
        <f t="shared" si="1"/>
        <v>151</v>
      </c>
      <c r="F2269" s="19">
        <f t="shared" si="2"/>
        <v>734</v>
      </c>
      <c r="G2269" s="19">
        <f t="shared" si="3"/>
        <v>151</v>
      </c>
      <c r="H2269" s="19">
        <f t="shared" si="4"/>
        <v>0</v>
      </c>
      <c r="I2269" s="19">
        <f t="shared" si="5"/>
        <v>0</v>
      </c>
    </row>
    <row r="2270" spans="1:9">
      <c r="A2270" t="s">
        <v>10844</v>
      </c>
      <c r="D2270" s="19" t="str">
        <f t="shared" si="0"/>
        <v>704</v>
      </c>
      <c r="E2270" s="19" t="str">
        <f t="shared" si="1"/>
        <v>324</v>
      </c>
      <c r="F2270" s="19">
        <f t="shared" si="2"/>
        <v>704</v>
      </c>
      <c r="G2270" s="19">
        <f t="shared" si="3"/>
        <v>324</v>
      </c>
      <c r="H2270" s="19">
        <f t="shared" si="4"/>
        <v>0</v>
      </c>
      <c r="I2270" s="19">
        <f t="shared" si="5"/>
        <v>0</v>
      </c>
    </row>
    <row r="2271" spans="1:9">
      <c r="A2271" t="s">
        <v>10845</v>
      </c>
      <c r="D2271" s="19" t="str">
        <f t="shared" si="0"/>
        <v>386</v>
      </c>
      <c r="E2271" s="19" t="str">
        <f t="shared" si="1"/>
        <v>43</v>
      </c>
      <c r="F2271" s="19">
        <f t="shared" si="2"/>
        <v>386</v>
      </c>
      <c r="G2271" s="19">
        <f t="shared" si="3"/>
        <v>43</v>
      </c>
      <c r="H2271" s="19">
        <f t="shared" si="4"/>
        <v>0</v>
      </c>
      <c r="I2271" s="19">
        <f t="shared" si="5"/>
        <v>0</v>
      </c>
    </row>
    <row r="2272" spans="1:9">
      <c r="A2272" t="s">
        <v>10846</v>
      </c>
      <c r="D2272" s="19" t="str">
        <f t="shared" si="0"/>
        <v>423</v>
      </c>
      <c r="E2272" s="19" t="str">
        <f t="shared" si="1"/>
        <v>211</v>
      </c>
      <c r="F2272" s="19">
        <f t="shared" si="2"/>
        <v>423</v>
      </c>
      <c r="G2272" s="19">
        <f t="shared" si="3"/>
        <v>211</v>
      </c>
      <c r="H2272" s="19">
        <f t="shared" si="4"/>
        <v>0</v>
      </c>
      <c r="I2272" s="19">
        <f t="shared" si="5"/>
        <v>0</v>
      </c>
    </row>
    <row r="2273" spans="1:9">
      <c r="A2273" t="s">
        <v>10847</v>
      </c>
      <c r="D2273" s="19" t="str">
        <f t="shared" si="0"/>
        <v>1056</v>
      </c>
      <c r="E2273" s="19" t="str">
        <f t="shared" si="1"/>
        <v>249</v>
      </c>
      <c r="F2273" s="19">
        <f t="shared" si="2"/>
        <v>1056</v>
      </c>
      <c r="G2273" s="19">
        <f t="shared" si="3"/>
        <v>249</v>
      </c>
      <c r="H2273" s="19">
        <f t="shared" si="4"/>
        <v>0</v>
      </c>
      <c r="I2273" s="19">
        <f t="shared" si="5"/>
        <v>0</v>
      </c>
    </row>
    <row r="2274" spans="1:9">
      <c r="A2274" t="s">
        <v>10848</v>
      </c>
      <c r="D2274" s="19" t="str">
        <f t="shared" si="0"/>
        <v>562</v>
      </c>
      <c r="E2274" s="19" t="str">
        <f t="shared" si="1"/>
        <v>683</v>
      </c>
      <c r="F2274" s="19">
        <f t="shared" si="2"/>
        <v>562</v>
      </c>
      <c r="G2274" s="19">
        <f t="shared" si="3"/>
        <v>683</v>
      </c>
      <c r="H2274" s="19">
        <f t="shared" si="4"/>
        <v>0</v>
      </c>
      <c r="I2274" s="19">
        <f t="shared" si="5"/>
        <v>0</v>
      </c>
    </row>
    <row r="2275" spans="1:9">
      <c r="A2275" t="s">
        <v>10849</v>
      </c>
      <c r="D2275" s="19" t="str">
        <f t="shared" si="0"/>
        <v>397</v>
      </c>
      <c r="E2275" s="19" t="str">
        <f t="shared" si="1"/>
        <v>145</v>
      </c>
      <c r="F2275" s="19">
        <f t="shared" si="2"/>
        <v>397</v>
      </c>
      <c r="G2275" s="19">
        <f t="shared" si="3"/>
        <v>145</v>
      </c>
      <c r="H2275" s="19">
        <f t="shared" si="4"/>
        <v>0</v>
      </c>
      <c r="I2275" s="19">
        <f t="shared" si="5"/>
        <v>0</v>
      </c>
    </row>
    <row r="2276" spans="1:9">
      <c r="A2276" t="s">
        <v>10850</v>
      </c>
      <c r="D2276" s="19" t="str">
        <f t="shared" si="0"/>
        <v>1189</v>
      </c>
      <c r="E2276" s="19" t="str">
        <f t="shared" si="1"/>
        <v>719</v>
      </c>
      <c r="F2276" s="19">
        <f t="shared" si="2"/>
        <v>1189</v>
      </c>
      <c r="G2276" s="19">
        <f t="shared" si="3"/>
        <v>719</v>
      </c>
      <c r="H2276" s="19">
        <f t="shared" si="4"/>
        <v>0</v>
      </c>
      <c r="I2276" s="19">
        <f t="shared" si="5"/>
        <v>0</v>
      </c>
    </row>
    <row r="2277" spans="1:9">
      <c r="A2277" t="s">
        <v>10851</v>
      </c>
      <c r="D2277" s="19" t="str">
        <f t="shared" si="0"/>
        <v>789</v>
      </c>
      <c r="E2277" s="19" t="str">
        <f t="shared" si="1"/>
        <v>1274</v>
      </c>
      <c r="F2277" s="19">
        <f t="shared" si="2"/>
        <v>789</v>
      </c>
      <c r="G2277" s="19">
        <f t="shared" si="3"/>
        <v>1274</v>
      </c>
      <c r="H2277" s="19">
        <f t="shared" si="4"/>
        <v>0</v>
      </c>
      <c r="I2277" s="19">
        <f t="shared" si="5"/>
        <v>0</v>
      </c>
    </row>
    <row r="2278" spans="1:9">
      <c r="A2278" t="s">
        <v>10852</v>
      </c>
      <c r="D2278" s="19" t="str">
        <f t="shared" si="0"/>
        <v>383</v>
      </c>
      <c r="E2278" s="19" t="str">
        <f t="shared" si="1"/>
        <v>1105</v>
      </c>
      <c r="F2278" s="19">
        <f t="shared" si="2"/>
        <v>383</v>
      </c>
      <c r="G2278" s="19">
        <f t="shared" si="3"/>
        <v>1105</v>
      </c>
      <c r="H2278" s="19">
        <f t="shared" si="4"/>
        <v>0</v>
      </c>
      <c r="I2278" s="19">
        <f t="shared" si="5"/>
        <v>0</v>
      </c>
    </row>
    <row r="2279" spans="1:9">
      <c r="A2279" t="s">
        <v>10853</v>
      </c>
      <c r="D2279" s="19" t="str">
        <f t="shared" si="0"/>
        <v>971</v>
      </c>
      <c r="E2279" s="19" t="str">
        <f t="shared" si="1"/>
        <v>61</v>
      </c>
      <c r="F2279" s="19">
        <f t="shared" si="2"/>
        <v>971</v>
      </c>
      <c r="G2279" s="19">
        <f t="shared" si="3"/>
        <v>61</v>
      </c>
      <c r="H2279" s="19">
        <f t="shared" si="4"/>
        <v>0</v>
      </c>
      <c r="I2279" s="19">
        <f t="shared" si="5"/>
        <v>0</v>
      </c>
    </row>
    <row r="2280" spans="1:9">
      <c r="A2280" t="s">
        <v>10854</v>
      </c>
      <c r="D2280" s="19" t="str">
        <f t="shared" si="0"/>
        <v>1029</v>
      </c>
      <c r="E2280" s="19" t="str">
        <f t="shared" si="1"/>
        <v>49</v>
      </c>
      <c r="F2280" s="19">
        <f t="shared" si="2"/>
        <v>1029</v>
      </c>
      <c r="G2280" s="19">
        <f t="shared" si="3"/>
        <v>49</v>
      </c>
      <c r="H2280" s="19">
        <f t="shared" si="4"/>
        <v>0</v>
      </c>
      <c r="I2280" s="19">
        <f t="shared" si="5"/>
        <v>0</v>
      </c>
    </row>
    <row r="2281" spans="1:9">
      <c r="A2281" t="s">
        <v>10855</v>
      </c>
      <c r="D2281" s="19" t="str">
        <f t="shared" si="0"/>
        <v>1081</v>
      </c>
      <c r="E2281" s="19" t="str">
        <f t="shared" si="1"/>
        <v>399</v>
      </c>
      <c r="F2281" s="19">
        <f t="shared" si="2"/>
        <v>1081</v>
      </c>
      <c r="G2281" s="19">
        <f t="shared" si="3"/>
        <v>399</v>
      </c>
      <c r="H2281" s="19">
        <f t="shared" si="4"/>
        <v>0</v>
      </c>
      <c r="I2281" s="19">
        <f t="shared" si="5"/>
        <v>0</v>
      </c>
    </row>
    <row r="2282" spans="1:9">
      <c r="A2282" t="s">
        <v>10856</v>
      </c>
      <c r="D2282" s="19" t="str">
        <f t="shared" si="0"/>
        <v>503</v>
      </c>
      <c r="E2282" s="19" t="str">
        <f t="shared" si="1"/>
        <v>672</v>
      </c>
      <c r="F2282" s="19">
        <f t="shared" si="2"/>
        <v>503</v>
      </c>
      <c r="G2282" s="19">
        <f t="shared" si="3"/>
        <v>672</v>
      </c>
      <c r="H2282" s="19">
        <f t="shared" si="4"/>
        <v>0</v>
      </c>
      <c r="I2282" s="19">
        <f t="shared" si="5"/>
        <v>0</v>
      </c>
    </row>
    <row r="2283" spans="1:9">
      <c r="A2283" t="s">
        <v>10857</v>
      </c>
      <c r="D2283" s="19" t="str">
        <f t="shared" si="0"/>
        <v>597</v>
      </c>
      <c r="E2283" s="19" t="str">
        <f t="shared" si="1"/>
        <v>1021</v>
      </c>
      <c r="F2283" s="19">
        <f t="shared" si="2"/>
        <v>597</v>
      </c>
      <c r="G2283" s="19">
        <f t="shared" si="3"/>
        <v>1021</v>
      </c>
      <c r="H2283" s="19">
        <f t="shared" si="4"/>
        <v>0</v>
      </c>
      <c r="I2283" s="19">
        <f t="shared" si="5"/>
        <v>0</v>
      </c>
    </row>
    <row r="2284" spans="1:9">
      <c r="A2284" t="s">
        <v>10858</v>
      </c>
      <c r="D2284" s="19" t="str">
        <f t="shared" si="0"/>
        <v>953</v>
      </c>
      <c r="E2284" s="19" t="str">
        <f t="shared" si="1"/>
        <v>153</v>
      </c>
      <c r="F2284" s="19">
        <f t="shared" si="2"/>
        <v>953</v>
      </c>
      <c r="G2284" s="19">
        <f t="shared" si="3"/>
        <v>153</v>
      </c>
      <c r="H2284" s="19">
        <f t="shared" si="4"/>
        <v>0</v>
      </c>
      <c r="I2284" s="19">
        <f t="shared" si="5"/>
        <v>0</v>
      </c>
    </row>
    <row r="2285" spans="1:9">
      <c r="A2285" t="s">
        <v>10859</v>
      </c>
      <c r="D2285" s="19" t="str">
        <f t="shared" si="0"/>
        <v>958</v>
      </c>
      <c r="E2285" s="19" t="str">
        <f t="shared" si="1"/>
        <v>507</v>
      </c>
      <c r="F2285" s="19">
        <f t="shared" si="2"/>
        <v>958</v>
      </c>
      <c r="G2285" s="19">
        <f t="shared" si="3"/>
        <v>507</v>
      </c>
      <c r="H2285" s="19">
        <f t="shared" si="4"/>
        <v>0</v>
      </c>
      <c r="I2285" s="19">
        <f t="shared" si="5"/>
        <v>0</v>
      </c>
    </row>
    <row r="2286" spans="1:9">
      <c r="A2286" t="s">
        <v>10860</v>
      </c>
      <c r="D2286" s="19" t="str">
        <f t="shared" si="0"/>
        <v>1173</v>
      </c>
      <c r="E2286" s="19" t="str">
        <f t="shared" si="1"/>
        <v>285</v>
      </c>
      <c r="F2286" s="19">
        <f t="shared" si="2"/>
        <v>1173</v>
      </c>
      <c r="G2286" s="19">
        <f t="shared" si="3"/>
        <v>285</v>
      </c>
      <c r="H2286" s="19">
        <f t="shared" si="4"/>
        <v>0</v>
      </c>
      <c r="I2286" s="19">
        <f t="shared" si="5"/>
        <v>0</v>
      </c>
    </row>
    <row r="2287" spans="1:9">
      <c r="A2287" t="s">
        <v>10861</v>
      </c>
      <c r="D2287" s="19" t="str">
        <f t="shared" si="0"/>
        <v>231</v>
      </c>
      <c r="E2287" s="19" t="str">
        <f t="shared" si="1"/>
        <v>5</v>
      </c>
      <c r="F2287" s="19">
        <f t="shared" si="2"/>
        <v>231</v>
      </c>
      <c r="G2287" s="19">
        <f t="shared" si="3"/>
        <v>5</v>
      </c>
      <c r="H2287" s="19">
        <f t="shared" si="4"/>
        <v>0</v>
      </c>
      <c r="I2287" s="19">
        <f t="shared" si="5"/>
        <v>0</v>
      </c>
    </row>
    <row r="2288" spans="1:9">
      <c r="A2288" t="s">
        <v>10862</v>
      </c>
      <c r="D2288" s="19" t="str">
        <f t="shared" si="0"/>
        <v>1142</v>
      </c>
      <c r="E2288" s="19" t="str">
        <f t="shared" si="1"/>
        <v>678</v>
      </c>
      <c r="F2288" s="19">
        <f t="shared" si="2"/>
        <v>1142</v>
      </c>
      <c r="G2288" s="19">
        <f t="shared" si="3"/>
        <v>678</v>
      </c>
      <c r="H2288" s="19">
        <f t="shared" si="4"/>
        <v>0</v>
      </c>
      <c r="I2288" s="19">
        <f t="shared" si="5"/>
        <v>0</v>
      </c>
    </row>
    <row r="2289" spans="1:9">
      <c r="A2289" t="s">
        <v>10863</v>
      </c>
      <c r="D2289" s="19" t="str">
        <f t="shared" si="0"/>
        <v>575</v>
      </c>
      <c r="E2289" s="19" t="str">
        <f t="shared" si="1"/>
        <v>198</v>
      </c>
      <c r="F2289" s="19">
        <f t="shared" si="2"/>
        <v>575</v>
      </c>
      <c r="G2289" s="19">
        <f t="shared" si="3"/>
        <v>198</v>
      </c>
      <c r="H2289" s="19">
        <f t="shared" si="4"/>
        <v>0</v>
      </c>
      <c r="I2289" s="19">
        <f t="shared" si="5"/>
        <v>0</v>
      </c>
    </row>
    <row r="2290" spans="1:9">
      <c r="A2290" t="s">
        <v>10864</v>
      </c>
      <c r="D2290" s="19" t="str">
        <f t="shared" si="0"/>
        <v>1226</v>
      </c>
      <c r="E2290" s="19" t="str">
        <f t="shared" si="1"/>
        <v>1043</v>
      </c>
      <c r="F2290" s="19">
        <f t="shared" si="2"/>
        <v>1226</v>
      </c>
      <c r="G2290" s="19">
        <f t="shared" si="3"/>
        <v>1043</v>
      </c>
      <c r="H2290" s="19">
        <f t="shared" si="4"/>
        <v>0</v>
      </c>
      <c r="I2290" s="19">
        <f t="shared" si="5"/>
        <v>0</v>
      </c>
    </row>
    <row r="2291" spans="1:9">
      <c r="A2291" t="s">
        <v>10865</v>
      </c>
      <c r="D2291" s="19" t="str">
        <f t="shared" si="0"/>
        <v>529</v>
      </c>
      <c r="E2291" s="19" t="str">
        <f t="shared" si="1"/>
        <v>178</v>
      </c>
      <c r="F2291" s="19">
        <f t="shared" si="2"/>
        <v>529</v>
      </c>
      <c r="G2291" s="19">
        <f t="shared" si="3"/>
        <v>178</v>
      </c>
      <c r="H2291" s="19">
        <f t="shared" si="4"/>
        <v>0</v>
      </c>
      <c r="I2291" s="19">
        <f t="shared" si="5"/>
        <v>0</v>
      </c>
    </row>
    <row r="2292" spans="1:9">
      <c r="A2292" t="s">
        <v>10866</v>
      </c>
      <c r="D2292" s="19" t="str">
        <f t="shared" si="0"/>
        <v>41</v>
      </c>
      <c r="E2292" s="19" t="str">
        <f t="shared" si="1"/>
        <v>168</v>
      </c>
      <c r="F2292" s="19">
        <f t="shared" si="2"/>
        <v>41</v>
      </c>
      <c r="G2292" s="19">
        <f t="shared" si="3"/>
        <v>168</v>
      </c>
      <c r="H2292" s="19">
        <f t="shared" si="4"/>
        <v>0</v>
      </c>
      <c r="I2292" s="19">
        <f t="shared" si="5"/>
        <v>0</v>
      </c>
    </row>
    <row r="2293" spans="1:9">
      <c r="A2293" t="s">
        <v>10867</v>
      </c>
      <c r="D2293" s="19" t="str">
        <f t="shared" si="0"/>
        <v>969</v>
      </c>
      <c r="E2293" s="19" t="str">
        <f t="shared" si="1"/>
        <v>551</v>
      </c>
      <c r="F2293" s="19">
        <f t="shared" si="2"/>
        <v>969</v>
      </c>
      <c r="G2293" s="19">
        <f t="shared" si="3"/>
        <v>551</v>
      </c>
      <c r="H2293" s="19">
        <f t="shared" si="4"/>
        <v>0</v>
      </c>
      <c r="I2293" s="19">
        <f t="shared" si="5"/>
        <v>0</v>
      </c>
    </row>
    <row r="2294" spans="1:9">
      <c r="A2294" t="s">
        <v>10868</v>
      </c>
      <c r="D2294" s="19" t="str">
        <f t="shared" si="0"/>
        <v>128</v>
      </c>
      <c r="E2294" s="19" t="str">
        <f t="shared" si="1"/>
        <v>289</v>
      </c>
      <c r="F2294" s="19">
        <f t="shared" si="2"/>
        <v>128</v>
      </c>
      <c r="G2294" s="19">
        <f t="shared" si="3"/>
        <v>289</v>
      </c>
      <c r="H2294" s="19">
        <f t="shared" si="4"/>
        <v>0</v>
      </c>
      <c r="I2294" s="19">
        <f t="shared" si="5"/>
        <v>0</v>
      </c>
    </row>
    <row r="2295" spans="1:9">
      <c r="A2295" t="s">
        <v>10869</v>
      </c>
      <c r="D2295" s="19" t="str">
        <f t="shared" si="0"/>
        <v>152</v>
      </c>
      <c r="E2295" s="19" t="str">
        <f t="shared" si="1"/>
        <v>684</v>
      </c>
      <c r="F2295" s="19">
        <f t="shared" si="2"/>
        <v>152</v>
      </c>
      <c r="G2295" s="19">
        <f t="shared" si="3"/>
        <v>684</v>
      </c>
      <c r="H2295" s="19">
        <f t="shared" si="4"/>
        <v>0</v>
      </c>
      <c r="I2295" s="19">
        <f t="shared" si="5"/>
        <v>0</v>
      </c>
    </row>
    <row r="2296" spans="1:9">
      <c r="A2296" t="s">
        <v>10870</v>
      </c>
      <c r="D2296" s="19" t="str">
        <f t="shared" si="0"/>
        <v>1073</v>
      </c>
      <c r="E2296" s="19" t="str">
        <f t="shared" si="1"/>
        <v>68</v>
      </c>
      <c r="F2296" s="19">
        <f t="shared" si="2"/>
        <v>1073</v>
      </c>
      <c r="G2296" s="19">
        <f t="shared" si="3"/>
        <v>68</v>
      </c>
      <c r="H2296" s="19">
        <f t="shared" si="4"/>
        <v>0</v>
      </c>
      <c r="I2296" s="19">
        <f t="shared" si="5"/>
        <v>0</v>
      </c>
    </row>
    <row r="2297" spans="1:9">
      <c r="A2297" t="s">
        <v>10871</v>
      </c>
      <c r="D2297" s="19" t="str">
        <f t="shared" si="0"/>
        <v>1070</v>
      </c>
      <c r="E2297" s="19" t="str">
        <f t="shared" si="1"/>
        <v>371</v>
      </c>
      <c r="F2297" s="19">
        <f t="shared" si="2"/>
        <v>1070</v>
      </c>
      <c r="G2297" s="19">
        <f t="shared" si="3"/>
        <v>371</v>
      </c>
      <c r="H2297" s="19">
        <f t="shared" si="4"/>
        <v>0</v>
      </c>
      <c r="I2297" s="19">
        <f t="shared" si="5"/>
        <v>0</v>
      </c>
    </row>
    <row r="2298" spans="1:9">
      <c r="A2298" t="s">
        <v>10872</v>
      </c>
      <c r="D2298" s="19" t="str">
        <f t="shared" si="0"/>
        <v>346</v>
      </c>
      <c r="E2298" s="19" t="str">
        <f t="shared" si="1"/>
        <v>779</v>
      </c>
      <c r="F2298" s="19">
        <f t="shared" si="2"/>
        <v>346</v>
      </c>
      <c r="G2298" s="19">
        <f t="shared" si="3"/>
        <v>779</v>
      </c>
      <c r="H2298" s="19">
        <f t="shared" si="4"/>
        <v>0</v>
      </c>
      <c r="I2298" s="19">
        <f t="shared" si="5"/>
        <v>0</v>
      </c>
    </row>
    <row r="2299" spans="1:9">
      <c r="A2299" t="s">
        <v>10873</v>
      </c>
      <c r="D2299" s="19" t="str">
        <f t="shared" si="0"/>
        <v>197</v>
      </c>
      <c r="E2299" s="19" t="str">
        <f t="shared" si="1"/>
        <v>347</v>
      </c>
      <c r="F2299" s="19">
        <f t="shared" si="2"/>
        <v>197</v>
      </c>
      <c r="G2299" s="19">
        <f t="shared" si="3"/>
        <v>347</v>
      </c>
      <c r="H2299" s="19">
        <f t="shared" si="4"/>
        <v>0</v>
      </c>
      <c r="I2299" s="19">
        <f t="shared" si="5"/>
        <v>0</v>
      </c>
    </row>
    <row r="2300" spans="1:9">
      <c r="A2300" t="s">
        <v>10874</v>
      </c>
      <c r="D2300" s="19" t="str">
        <f t="shared" si="0"/>
        <v>271</v>
      </c>
      <c r="E2300" s="19" t="str">
        <f t="shared" si="1"/>
        <v>1050</v>
      </c>
      <c r="F2300" s="19">
        <f t="shared" si="2"/>
        <v>271</v>
      </c>
      <c r="G2300" s="19">
        <f t="shared" si="3"/>
        <v>1050</v>
      </c>
      <c r="H2300" s="19">
        <f t="shared" si="4"/>
        <v>0</v>
      </c>
      <c r="I2300" s="19">
        <f t="shared" si="5"/>
        <v>0</v>
      </c>
    </row>
    <row r="2301" spans="1:9">
      <c r="A2301" t="s">
        <v>10875</v>
      </c>
      <c r="D2301" s="19" t="str">
        <f t="shared" si="0"/>
        <v>520</v>
      </c>
      <c r="E2301" s="19" t="str">
        <f t="shared" si="1"/>
        <v>1101</v>
      </c>
      <c r="F2301" s="19">
        <f t="shared" si="2"/>
        <v>520</v>
      </c>
      <c r="G2301" s="19">
        <f t="shared" ref="G2301:G2364" si="6">E2301*1</f>
        <v>1101</v>
      </c>
      <c r="H2301" s="19">
        <f t="shared" si="4"/>
        <v>0</v>
      </c>
      <c r="I2301" s="19">
        <f t="shared" si="5"/>
        <v>0</v>
      </c>
    </row>
    <row r="2302" spans="1:9">
      <c r="A2302" t="s">
        <v>10876</v>
      </c>
      <c r="D2302" s="19" t="str">
        <f t="shared" ref="D2302:D2365" si="7">MID(A2302,1,FIND("-",A2302,1)-2)</f>
        <v>228</v>
      </c>
      <c r="E2302" s="19" t="str">
        <f t="shared" ref="E2302:E2365" si="8">MID(A2302,FIND("&gt;",A2302,1)+2,FIND("(",A2302,1)-FIND("&gt;",A2302,1)-2)</f>
        <v>1266</v>
      </c>
      <c r="F2302" s="19">
        <f t="shared" ref="F2302:F2365" si="9">D2302*1</f>
        <v>228</v>
      </c>
      <c r="G2302" s="19">
        <f t="shared" si="6"/>
        <v>1266</v>
      </c>
      <c r="H2302" s="19">
        <f t="shared" si="4"/>
        <v>0</v>
      </c>
      <c r="I2302" s="19">
        <f t="shared" si="5"/>
        <v>0</v>
      </c>
    </row>
    <row r="2303" spans="1:9">
      <c r="A2303" t="s">
        <v>10877</v>
      </c>
      <c r="D2303" s="19" t="str">
        <f t="shared" si="7"/>
        <v>752</v>
      </c>
      <c r="E2303" s="19" t="str">
        <f t="shared" si="8"/>
        <v>1080</v>
      </c>
      <c r="F2303" s="19">
        <f t="shared" si="9"/>
        <v>752</v>
      </c>
      <c r="G2303" s="19">
        <f t="shared" si="6"/>
        <v>1080</v>
      </c>
      <c r="H2303" s="19">
        <f t="shared" si="4"/>
        <v>0</v>
      </c>
      <c r="I2303" s="19">
        <f t="shared" si="5"/>
        <v>0</v>
      </c>
    </row>
    <row r="2304" spans="1:9">
      <c r="A2304" t="s">
        <v>10878</v>
      </c>
      <c r="D2304" s="19" t="str">
        <f t="shared" si="7"/>
        <v>298</v>
      </c>
      <c r="E2304" s="19" t="str">
        <f t="shared" si="8"/>
        <v>85</v>
      </c>
      <c r="F2304" s="19">
        <f t="shared" si="9"/>
        <v>298</v>
      </c>
      <c r="G2304" s="19">
        <f t="shared" si="6"/>
        <v>85</v>
      </c>
      <c r="H2304" s="19">
        <f t="shared" si="4"/>
        <v>0</v>
      </c>
      <c r="I2304" s="19">
        <f t="shared" si="5"/>
        <v>0</v>
      </c>
    </row>
    <row r="2305" spans="1:9">
      <c r="A2305" t="s">
        <v>10879</v>
      </c>
      <c r="D2305" s="19" t="str">
        <f t="shared" si="7"/>
        <v>255</v>
      </c>
      <c r="E2305" s="19" t="str">
        <f t="shared" si="8"/>
        <v>377</v>
      </c>
      <c r="F2305" s="19">
        <f t="shared" si="9"/>
        <v>255</v>
      </c>
      <c r="G2305" s="19">
        <f t="shared" si="6"/>
        <v>377</v>
      </c>
      <c r="H2305" s="19">
        <f t="shared" si="4"/>
        <v>0</v>
      </c>
      <c r="I2305" s="19">
        <f t="shared" si="5"/>
        <v>0</v>
      </c>
    </row>
    <row r="2306" spans="1:9">
      <c r="A2306" t="s">
        <v>10880</v>
      </c>
      <c r="D2306" s="19" t="str">
        <f t="shared" si="7"/>
        <v>720</v>
      </c>
      <c r="E2306" s="19" t="str">
        <f t="shared" si="8"/>
        <v>973</v>
      </c>
      <c r="F2306" s="19">
        <f t="shared" si="9"/>
        <v>720</v>
      </c>
      <c r="G2306" s="19">
        <f t="shared" si="6"/>
        <v>973</v>
      </c>
      <c r="H2306" s="19">
        <f t="shared" si="4"/>
        <v>0</v>
      </c>
      <c r="I2306" s="19">
        <f t="shared" si="5"/>
        <v>0</v>
      </c>
    </row>
    <row r="2307" spans="1:9">
      <c r="A2307" t="s">
        <v>10881</v>
      </c>
      <c r="D2307" s="19" t="str">
        <f t="shared" si="7"/>
        <v>456</v>
      </c>
      <c r="E2307" s="19" t="str">
        <f t="shared" si="8"/>
        <v>179</v>
      </c>
      <c r="F2307" s="19">
        <f t="shared" si="9"/>
        <v>456</v>
      </c>
      <c r="G2307" s="19">
        <f t="shared" si="6"/>
        <v>179</v>
      </c>
      <c r="H2307" s="19">
        <f t="shared" si="4"/>
        <v>0</v>
      </c>
      <c r="I2307" s="19">
        <f t="shared" si="5"/>
        <v>0</v>
      </c>
    </row>
    <row r="2308" spans="1:9">
      <c r="A2308" t="s">
        <v>10882</v>
      </c>
      <c r="D2308" s="19" t="str">
        <f t="shared" si="7"/>
        <v>1132</v>
      </c>
      <c r="E2308" s="19" t="str">
        <f t="shared" si="8"/>
        <v>63</v>
      </c>
      <c r="F2308" s="19">
        <f t="shared" si="9"/>
        <v>1132</v>
      </c>
      <c r="G2308" s="19">
        <f t="shared" si="6"/>
        <v>63</v>
      </c>
      <c r="H2308" s="19">
        <f t="shared" si="4"/>
        <v>0</v>
      </c>
      <c r="I2308" s="19">
        <f t="shared" si="5"/>
        <v>0</v>
      </c>
    </row>
    <row r="2309" spans="1:9">
      <c r="A2309" t="s">
        <v>10883</v>
      </c>
      <c r="D2309" s="19" t="str">
        <f t="shared" si="7"/>
        <v>991</v>
      </c>
      <c r="E2309" s="19" t="str">
        <f t="shared" si="8"/>
        <v>332</v>
      </c>
      <c r="F2309" s="19">
        <f t="shared" si="9"/>
        <v>991</v>
      </c>
      <c r="G2309" s="19">
        <f t="shared" si="6"/>
        <v>332</v>
      </c>
      <c r="H2309" s="19">
        <f t="shared" si="4"/>
        <v>0</v>
      </c>
      <c r="I2309" s="19">
        <f t="shared" si="5"/>
        <v>0</v>
      </c>
    </row>
    <row r="2310" spans="1:9">
      <c r="A2310" t="s">
        <v>10884</v>
      </c>
      <c r="D2310" s="19" t="str">
        <f t="shared" si="7"/>
        <v>421</v>
      </c>
      <c r="E2310" s="19" t="str">
        <f t="shared" si="8"/>
        <v>1126</v>
      </c>
      <c r="F2310" s="19">
        <f t="shared" si="9"/>
        <v>421</v>
      </c>
      <c r="G2310" s="19">
        <f t="shared" si="6"/>
        <v>1126</v>
      </c>
      <c r="H2310" s="19">
        <f t="shared" si="4"/>
        <v>0</v>
      </c>
      <c r="I2310" s="19">
        <f t="shared" si="5"/>
        <v>0</v>
      </c>
    </row>
    <row r="2311" spans="1:9">
      <c r="A2311" t="s">
        <v>10885</v>
      </c>
      <c r="D2311" s="19" t="str">
        <f t="shared" si="7"/>
        <v>703</v>
      </c>
      <c r="E2311" s="19" t="str">
        <f t="shared" si="8"/>
        <v>51</v>
      </c>
      <c r="F2311" s="19">
        <f t="shared" si="9"/>
        <v>703</v>
      </c>
      <c r="G2311" s="19">
        <f t="shared" si="6"/>
        <v>51</v>
      </c>
      <c r="H2311" s="19">
        <f t="shared" si="4"/>
        <v>0</v>
      </c>
      <c r="I2311" s="19">
        <f t="shared" si="5"/>
        <v>0</v>
      </c>
    </row>
    <row r="2312" spans="1:9">
      <c r="A2312" t="s">
        <v>10886</v>
      </c>
      <c r="D2312" s="19" t="str">
        <f t="shared" si="7"/>
        <v>493</v>
      </c>
      <c r="E2312" s="19" t="str">
        <f t="shared" si="8"/>
        <v>570</v>
      </c>
      <c r="F2312" s="19">
        <f t="shared" si="9"/>
        <v>493</v>
      </c>
      <c r="G2312" s="19">
        <f t="shared" si="6"/>
        <v>570</v>
      </c>
      <c r="H2312" s="19">
        <f t="shared" si="4"/>
        <v>0</v>
      </c>
      <c r="I2312" s="19">
        <f t="shared" si="5"/>
        <v>0</v>
      </c>
    </row>
    <row r="2313" spans="1:9">
      <c r="A2313" t="s">
        <v>10887</v>
      </c>
      <c r="D2313" s="19" t="str">
        <f t="shared" si="7"/>
        <v>229</v>
      </c>
      <c r="E2313" s="19" t="str">
        <f t="shared" si="8"/>
        <v>221</v>
      </c>
      <c r="F2313" s="19">
        <f t="shared" si="9"/>
        <v>229</v>
      </c>
      <c r="G2313" s="19">
        <f t="shared" si="6"/>
        <v>221</v>
      </c>
      <c r="H2313" s="19">
        <f t="shared" si="4"/>
        <v>0</v>
      </c>
      <c r="I2313" s="19">
        <f t="shared" si="5"/>
        <v>0</v>
      </c>
    </row>
    <row r="2314" spans="1:9">
      <c r="A2314" t="s">
        <v>10888</v>
      </c>
      <c r="D2314" s="19" t="str">
        <f t="shared" si="7"/>
        <v>725</v>
      </c>
      <c r="E2314" s="19" t="str">
        <f t="shared" si="8"/>
        <v>1218</v>
      </c>
      <c r="F2314" s="19">
        <f t="shared" si="9"/>
        <v>725</v>
      </c>
      <c r="G2314" s="19">
        <f t="shared" si="6"/>
        <v>1218</v>
      </c>
      <c r="H2314" s="19">
        <f t="shared" si="4"/>
        <v>0</v>
      </c>
      <c r="I2314" s="19">
        <f t="shared" si="5"/>
        <v>0</v>
      </c>
    </row>
    <row r="2315" spans="1:9">
      <c r="A2315" t="s">
        <v>10889</v>
      </c>
      <c r="D2315" s="19" t="str">
        <f t="shared" si="7"/>
        <v>609</v>
      </c>
      <c r="E2315" s="19" t="str">
        <f t="shared" si="8"/>
        <v>554</v>
      </c>
      <c r="F2315" s="19">
        <f t="shared" si="9"/>
        <v>609</v>
      </c>
      <c r="G2315" s="19">
        <f t="shared" si="6"/>
        <v>554</v>
      </c>
      <c r="H2315" s="19">
        <f t="shared" si="4"/>
        <v>0</v>
      </c>
      <c r="I2315" s="19">
        <f t="shared" si="5"/>
        <v>0</v>
      </c>
    </row>
    <row r="2316" spans="1:9">
      <c r="A2316" t="s">
        <v>10890</v>
      </c>
      <c r="D2316" s="19" t="str">
        <f t="shared" si="7"/>
        <v>1168</v>
      </c>
      <c r="E2316" s="19" t="str">
        <f t="shared" si="8"/>
        <v>372</v>
      </c>
      <c r="F2316" s="19">
        <f t="shared" si="9"/>
        <v>1168</v>
      </c>
      <c r="G2316" s="19">
        <f t="shared" si="6"/>
        <v>372</v>
      </c>
      <c r="H2316" s="19">
        <f t="shared" si="4"/>
        <v>0</v>
      </c>
      <c r="I2316" s="19">
        <f t="shared" si="5"/>
        <v>0</v>
      </c>
    </row>
    <row r="2317" spans="1:9">
      <c r="A2317" t="s">
        <v>10891</v>
      </c>
      <c r="D2317" s="19" t="str">
        <f t="shared" si="7"/>
        <v>677</v>
      </c>
      <c r="E2317" s="19" t="str">
        <f t="shared" si="8"/>
        <v>448</v>
      </c>
      <c r="F2317" s="19">
        <f t="shared" si="9"/>
        <v>677</v>
      </c>
      <c r="G2317" s="19">
        <f t="shared" si="6"/>
        <v>448</v>
      </c>
      <c r="H2317" s="19">
        <f t="shared" si="4"/>
        <v>0</v>
      </c>
      <c r="I2317" s="19">
        <f t="shared" si="5"/>
        <v>0</v>
      </c>
    </row>
    <row r="2318" spans="1:9">
      <c r="A2318" t="s">
        <v>10892</v>
      </c>
      <c r="D2318" s="19" t="str">
        <f t="shared" si="7"/>
        <v>336</v>
      </c>
      <c r="E2318" s="19" t="str">
        <f t="shared" si="8"/>
        <v>550</v>
      </c>
      <c r="F2318" s="19">
        <f t="shared" si="9"/>
        <v>336</v>
      </c>
      <c r="G2318" s="19">
        <f t="shared" si="6"/>
        <v>550</v>
      </c>
      <c r="H2318" s="19">
        <f t="shared" ref="H2318:H2381" si="10">IF($H$2253=F2318,1,0)</f>
        <v>0</v>
      </c>
      <c r="I2318" s="19">
        <f t="shared" ref="I2318:I2381" si="11">IF($H$2253=G2318,1,0)</f>
        <v>0</v>
      </c>
    </row>
    <row r="2319" spans="1:9">
      <c r="A2319" t="s">
        <v>10893</v>
      </c>
      <c r="D2319" s="19" t="str">
        <f t="shared" si="7"/>
        <v>1155</v>
      </c>
      <c r="E2319" s="19" t="str">
        <f t="shared" si="8"/>
        <v>147</v>
      </c>
      <c r="F2319" s="19">
        <f t="shared" si="9"/>
        <v>1155</v>
      </c>
      <c r="G2319" s="19">
        <f t="shared" si="6"/>
        <v>147</v>
      </c>
      <c r="H2319" s="19">
        <f t="shared" si="10"/>
        <v>0</v>
      </c>
      <c r="I2319" s="19">
        <f t="shared" si="11"/>
        <v>0</v>
      </c>
    </row>
    <row r="2320" spans="1:9">
      <c r="A2320" t="s">
        <v>10894</v>
      </c>
      <c r="D2320" s="19" t="str">
        <f t="shared" si="7"/>
        <v>375</v>
      </c>
      <c r="E2320" s="19" t="str">
        <f t="shared" si="8"/>
        <v>712</v>
      </c>
      <c r="F2320" s="19">
        <f t="shared" si="9"/>
        <v>375</v>
      </c>
      <c r="G2320" s="19">
        <f t="shared" si="6"/>
        <v>712</v>
      </c>
      <c r="H2320" s="19">
        <f t="shared" si="10"/>
        <v>0</v>
      </c>
      <c r="I2320" s="19">
        <f t="shared" si="11"/>
        <v>0</v>
      </c>
    </row>
    <row r="2321" spans="1:9">
      <c r="A2321" t="s">
        <v>10895</v>
      </c>
      <c r="D2321" s="19" t="str">
        <f t="shared" si="7"/>
        <v>1065</v>
      </c>
      <c r="E2321" s="19" t="str">
        <f t="shared" si="8"/>
        <v>1015</v>
      </c>
      <c r="F2321" s="19">
        <f t="shared" si="9"/>
        <v>1065</v>
      </c>
      <c r="G2321" s="19">
        <f t="shared" si="6"/>
        <v>1015</v>
      </c>
      <c r="H2321" s="19">
        <f t="shared" si="10"/>
        <v>0</v>
      </c>
      <c r="I2321" s="19">
        <f t="shared" si="11"/>
        <v>0</v>
      </c>
    </row>
    <row r="2322" spans="1:9">
      <c r="A2322" t="s">
        <v>10896</v>
      </c>
      <c r="D2322" s="19" t="str">
        <f t="shared" si="7"/>
        <v>315</v>
      </c>
      <c r="E2322" s="19" t="str">
        <f t="shared" si="8"/>
        <v>400</v>
      </c>
      <c r="F2322" s="19">
        <f t="shared" si="9"/>
        <v>315</v>
      </c>
      <c r="G2322" s="19">
        <f t="shared" si="6"/>
        <v>400</v>
      </c>
      <c r="H2322" s="19">
        <f t="shared" si="10"/>
        <v>0</v>
      </c>
      <c r="I2322" s="19">
        <f t="shared" si="11"/>
        <v>0</v>
      </c>
    </row>
    <row r="2323" spans="1:9">
      <c r="A2323" t="s">
        <v>10897</v>
      </c>
      <c r="D2323" s="19" t="str">
        <f t="shared" si="7"/>
        <v>564</v>
      </c>
      <c r="E2323" s="19" t="str">
        <f t="shared" si="8"/>
        <v>294</v>
      </c>
      <c r="F2323" s="19">
        <f t="shared" si="9"/>
        <v>564</v>
      </c>
      <c r="G2323" s="19">
        <f t="shared" si="6"/>
        <v>294</v>
      </c>
      <c r="H2323" s="19">
        <f t="shared" si="10"/>
        <v>0</v>
      </c>
      <c r="I2323" s="19">
        <f t="shared" si="11"/>
        <v>0</v>
      </c>
    </row>
    <row r="2324" spans="1:9">
      <c r="A2324" t="s">
        <v>10898</v>
      </c>
      <c r="D2324" s="19" t="str">
        <f t="shared" si="7"/>
        <v>1028</v>
      </c>
      <c r="E2324" s="19" t="str">
        <f t="shared" si="8"/>
        <v>555</v>
      </c>
      <c r="F2324" s="19">
        <f t="shared" si="9"/>
        <v>1028</v>
      </c>
      <c r="G2324" s="19">
        <f t="shared" si="6"/>
        <v>555</v>
      </c>
      <c r="H2324" s="19">
        <f t="shared" si="10"/>
        <v>0</v>
      </c>
      <c r="I2324" s="19">
        <f t="shared" si="11"/>
        <v>0</v>
      </c>
    </row>
    <row r="2325" spans="1:9">
      <c r="A2325" t="s">
        <v>10899</v>
      </c>
      <c r="D2325" s="19" t="str">
        <f t="shared" si="7"/>
        <v>90</v>
      </c>
      <c r="E2325" s="19" t="str">
        <f t="shared" si="8"/>
        <v>215</v>
      </c>
      <c r="F2325" s="19">
        <f t="shared" si="9"/>
        <v>90</v>
      </c>
      <c r="G2325" s="19">
        <f t="shared" si="6"/>
        <v>215</v>
      </c>
      <c r="H2325" s="19">
        <f t="shared" si="10"/>
        <v>0</v>
      </c>
      <c r="I2325" s="19">
        <f t="shared" si="11"/>
        <v>0</v>
      </c>
    </row>
    <row r="2326" spans="1:9">
      <c r="A2326" t="s">
        <v>10900</v>
      </c>
      <c r="D2326" s="19" t="str">
        <f t="shared" si="7"/>
        <v>1229</v>
      </c>
      <c r="E2326" s="19" t="str">
        <f t="shared" si="8"/>
        <v>119</v>
      </c>
      <c r="F2326" s="19">
        <f t="shared" si="9"/>
        <v>1229</v>
      </c>
      <c r="G2326" s="19">
        <f t="shared" si="6"/>
        <v>119</v>
      </c>
      <c r="H2326" s="19">
        <f t="shared" si="10"/>
        <v>0</v>
      </c>
      <c r="I2326" s="19">
        <f t="shared" si="11"/>
        <v>0</v>
      </c>
    </row>
    <row r="2327" spans="1:9">
      <c r="A2327" t="s">
        <v>10901</v>
      </c>
      <c r="D2327" s="19" t="str">
        <f t="shared" si="7"/>
        <v>558</v>
      </c>
      <c r="E2327" s="19" t="str">
        <f t="shared" si="8"/>
        <v>1046</v>
      </c>
      <c r="F2327" s="19">
        <f t="shared" si="9"/>
        <v>558</v>
      </c>
      <c r="G2327" s="19">
        <f t="shared" si="6"/>
        <v>1046</v>
      </c>
      <c r="H2327" s="19">
        <f t="shared" si="10"/>
        <v>0</v>
      </c>
      <c r="I2327" s="19">
        <f t="shared" si="11"/>
        <v>0</v>
      </c>
    </row>
    <row r="2328" spans="1:9">
      <c r="A2328" t="s">
        <v>10902</v>
      </c>
      <c r="D2328" s="19" t="str">
        <f t="shared" si="7"/>
        <v>632</v>
      </c>
      <c r="E2328" s="19" t="str">
        <f t="shared" si="8"/>
        <v>987</v>
      </c>
      <c r="F2328" s="19">
        <f t="shared" si="9"/>
        <v>632</v>
      </c>
      <c r="G2328" s="19">
        <f t="shared" si="6"/>
        <v>987</v>
      </c>
      <c r="H2328" s="19">
        <f t="shared" si="10"/>
        <v>0</v>
      </c>
      <c r="I2328" s="19">
        <f t="shared" si="11"/>
        <v>0</v>
      </c>
    </row>
    <row r="2329" spans="1:9">
      <c r="A2329" t="s">
        <v>10903</v>
      </c>
      <c r="D2329" s="19" t="str">
        <f t="shared" si="7"/>
        <v>354</v>
      </c>
      <c r="E2329" s="19" t="str">
        <f t="shared" si="8"/>
        <v>260</v>
      </c>
      <c r="F2329" s="19">
        <f t="shared" si="9"/>
        <v>354</v>
      </c>
      <c r="G2329" s="19">
        <f t="shared" si="6"/>
        <v>260</v>
      </c>
      <c r="H2329" s="19">
        <f t="shared" si="10"/>
        <v>0</v>
      </c>
      <c r="I2329" s="19">
        <f t="shared" si="11"/>
        <v>0</v>
      </c>
    </row>
    <row r="2330" spans="1:9">
      <c r="A2330" t="s">
        <v>10904</v>
      </c>
      <c r="D2330" s="19" t="str">
        <f t="shared" si="7"/>
        <v>482</v>
      </c>
      <c r="E2330" s="19" t="str">
        <f t="shared" si="8"/>
        <v>100</v>
      </c>
      <c r="F2330" s="19">
        <f t="shared" si="9"/>
        <v>482</v>
      </c>
      <c r="G2330" s="19">
        <f t="shared" si="6"/>
        <v>100</v>
      </c>
      <c r="H2330" s="19">
        <f t="shared" si="10"/>
        <v>0</v>
      </c>
      <c r="I2330" s="19">
        <f t="shared" si="11"/>
        <v>0</v>
      </c>
    </row>
    <row r="2331" spans="1:9">
      <c r="A2331" t="s">
        <v>10905</v>
      </c>
      <c r="D2331" s="19" t="str">
        <f t="shared" si="7"/>
        <v>1161</v>
      </c>
      <c r="E2331" s="19" t="str">
        <f t="shared" si="8"/>
        <v>1140</v>
      </c>
      <c r="F2331" s="19">
        <f t="shared" si="9"/>
        <v>1161</v>
      </c>
      <c r="G2331" s="19">
        <f t="shared" si="6"/>
        <v>1140</v>
      </c>
      <c r="H2331" s="19">
        <f t="shared" si="10"/>
        <v>0</v>
      </c>
      <c r="I2331" s="19">
        <f t="shared" si="11"/>
        <v>0</v>
      </c>
    </row>
    <row r="2332" spans="1:9">
      <c r="A2332" t="s">
        <v>10906</v>
      </c>
      <c r="D2332" s="19" t="str">
        <f t="shared" si="7"/>
        <v>426</v>
      </c>
      <c r="E2332" s="19" t="str">
        <f t="shared" si="8"/>
        <v>1010</v>
      </c>
      <c r="F2332" s="19">
        <f t="shared" si="9"/>
        <v>426</v>
      </c>
      <c r="G2332" s="19">
        <f t="shared" si="6"/>
        <v>1010</v>
      </c>
      <c r="H2332" s="19">
        <f t="shared" si="10"/>
        <v>0</v>
      </c>
      <c r="I2332" s="19">
        <f t="shared" si="11"/>
        <v>0</v>
      </c>
    </row>
    <row r="2333" spans="1:9">
      <c r="A2333" t="s">
        <v>10907</v>
      </c>
      <c r="D2333" s="19" t="str">
        <f t="shared" si="7"/>
        <v>702</v>
      </c>
      <c r="E2333" s="19" t="str">
        <f t="shared" si="8"/>
        <v>321</v>
      </c>
      <c r="F2333" s="19">
        <f t="shared" si="9"/>
        <v>702</v>
      </c>
      <c r="G2333" s="19">
        <f t="shared" si="6"/>
        <v>321</v>
      </c>
      <c r="H2333" s="19">
        <f t="shared" si="10"/>
        <v>0</v>
      </c>
      <c r="I2333" s="19">
        <f t="shared" si="11"/>
        <v>0</v>
      </c>
    </row>
    <row r="2334" spans="1:9">
      <c r="A2334" t="s">
        <v>10908</v>
      </c>
      <c r="D2334" s="19" t="str">
        <f t="shared" si="7"/>
        <v>980</v>
      </c>
      <c r="E2334" s="19" t="str">
        <f t="shared" si="8"/>
        <v>422</v>
      </c>
      <c r="F2334" s="19">
        <f t="shared" si="9"/>
        <v>980</v>
      </c>
      <c r="G2334" s="19">
        <f t="shared" si="6"/>
        <v>422</v>
      </c>
      <c r="H2334" s="19">
        <f t="shared" si="10"/>
        <v>0</v>
      </c>
      <c r="I2334" s="19">
        <f t="shared" si="11"/>
        <v>0</v>
      </c>
    </row>
    <row r="2335" spans="1:9">
      <c r="A2335" t="s">
        <v>10909</v>
      </c>
      <c r="D2335" s="19" t="str">
        <f t="shared" si="7"/>
        <v>527</v>
      </c>
      <c r="E2335" s="19" t="str">
        <f t="shared" si="8"/>
        <v>242</v>
      </c>
      <c r="F2335" s="19">
        <f t="shared" si="9"/>
        <v>527</v>
      </c>
      <c r="G2335" s="19">
        <f t="shared" si="6"/>
        <v>242</v>
      </c>
      <c r="H2335" s="19">
        <f t="shared" si="10"/>
        <v>0</v>
      </c>
      <c r="I2335" s="19">
        <f t="shared" si="11"/>
        <v>0</v>
      </c>
    </row>
    <row r="2336" spans="1:9">
      <c r="A2336" t="s">
        <v>10910</v>
      </c>
      <c r="D2336" s="19" t="str">
        <f t="shared" si="7"/>
        <v>1057</v>
      </c>
      <c r="E2336" s="19" t="str">
        <f t="shared" si="8"/>
        <v>157</v>
      </c>
      <c r="F2336" s="19">
        <f t="shared" si="9"/>
        <v>1057</v>
      </c>
      <c r="G2336" s="19">
        <f t="shared" si="6"/>
        <v>157</v>
      </c>
      <c r="H2336" s="19">
        <f t="shared" si="10"/>
        <v>0</v>
      </c>
      <c r="I2336" s="19">
        <f t="shared" si="11"/>
        <v>0</v>
      </c>
    </row>
    <row r="2337" spans="1:9">
      <c r="A2337" t="s">
        <v>10911</v>
      </c>
      <c r="D2337" s="19" t="str">
        <f t="shared" si="7"/>
        <v>1094</v>
      </c>
      <c r="E2337" s="19" t="str">
        <f t="shared" si="8"/>
        <v>966</v>
      </c>
      <c r="F2337" s="19">
        <f t="shared" si="9"/>
        <v>1094</v>
      </c>
      <c r="G2337" s="19">
        <f t="shared" si="6"/>
        <v>966</v>
      </c>
      <c r="H2337" s="19">
        <f t="shared" si="10"/>
        <v>0</v>
      </c>
      <c r="I2337" s="19">
        <f t="shared" si="11"/>
        <v>0</v>
      </c>
    </row>
    <row r="2338" spans="1:9">
      <c r="A2338" t="s">
        <v>10912</v>
      </c>
      <c r="D2338" s="19" t="str">
        <f t="shared" si="7"/>
        <v>530</v>
      </c>
      <c r="E2338" s="19" t="str">
        <f t="shared" si="8"/>
        <v>481</v>
      </c>
      <c r="F2338" s="19">
        <f t="shared" si="9"/>
        <v>530</v>
      </c>
      <c r="G2338" s="19">
        <f t="shared" si="6"/>
        <v>481</v>
      </c>
      <c r="H2338" s="19">
        <f t="shared" si="10"/>
        <v>0</v>
      </c>
      <c r="I2338" s="19">
        <f t="shared" si="11"/>
        <v>0</v>
      </c>
    </row>
    <row r="2339" spans="1:9">
      <c r="A2339" t="s">
        <v>10913</v>
      </c>
      <c r="D2339" s="19" t="str">
        <f t="shared" si="7"/>
        <v>167</v>
      </c>
      <c r="E2339" s="19" t="str">
        <f t="shared" si="8"/>
        <v>106</v>
      </c>
      <c r="F2339" s="19">
        <f t="shared" si="9"/>
        <v>167</v>
      </c>
      <c r="G2339" s="19">
        <f t="shared" si="6"/>
        <v>106</v>
      </c>
      <c r="H2339" s="19">
        <f t="shared" si="10"/>
        <v>0</v>
      </c>
      <c r="I2339" s="19">
        <f t="shared" si="11"/>
        <v>0</v>
      </c>
    </row>
    <row r="2340" spans="1:9">
      <c r="A2340" t="s">
        <v>10914</v>
      </c>
      <c r="D2340" s="19" t="str">
        <f t="shared" si="7"/>
        <v>120</v>
      </c>
      <c r="E2340" s="19" t="str">
        <f t="shared" si="8"/>
        <v>300</v>
      </c>
      <c r="F2340" s="19">
        <f t="shared" si="9"/>
        <v>120</v>
      </c>
      <c r="G2340" s="19">
        <f t="shared" si="6"/>
        <v>300</v>
      </c>
      <c r="H2340" s="19">
        <f t="shared" si="10"/>
        <v>0</v>
      </c>
      <c r="I2340" s="19">
        <f t="shared" si="11"/>
        <v>0</v>
      </c>
    </row>
    <row r="2341" spans="1:9">
      <c r="A2341" t="s">
        <v>10915</v>
      </c>
      <c r="D2341" s="19" t="str">
        <f t="shared" si="7"/>
        <v>435</v>
      </c>
      <c r="E2341" s="19" t="str">
        <f t="shared" si="8"/>
        <v>783</v>
      </c>
      <c r="F2341" s="19">
        <f t="shared" si="9"/>
        <v>435</v>
      </c>
      <c r="G2341" s="19">
        <f t="shared" si="6"/>
        <v>783</v>
      </c>
      <c r="H2341" s="19">
        <f t="shared" si="10"/>
        <v>0</v>
      </c>
      <c r="I2341" s="19">
        <f t="shared" si="11"/>
        <v>0</v>
      </c>
    </row>
    <row r="2342" spans="1:9">
      <c r="A2342" t="s">
        <v>10916</v>
      </c>
      <c r="D2342" s="19" t="str">
        <f t="shared" si="7"/>
        <v>723</v>
      </c>
      <c r="E2342" s="19" t="str">
        <f t="shared" si="8"/>
        <v>181</v>
      </c>
      <c r="F2342" s="19">
        <f t="shared" si="9"/>
        <v>723</v>
      </c>
      <c r="G2342" s="19">
        <f t="shared" si="6"/>
        <v>181</v>
      </c>
      <c r="H2342" s="19">
        <f t="shared" si="10"/>
        <v>0</v>
      </c>
      <c r="I2342" s="19">
        <f t="shared" si="11"/>
        <v>0</v>
      </c>
    </row>
    <row r="2343" spans="1:9">
      <c r="A2343" t="s">
        <v>10917</v>
      </c>
      <c r="D2343" s="19" t="str">
        <f t="shared" si="7"/>
        <v>1204</v>
      </c>
      <c r="E2343" s="19" t="str">
        <f t="shared" si="8"/>
        <v>110</v>
      </c>
      <c r="F2343" s="19">
        <f t="shared" si="9"/>
        <v>1204</v>
      </c>
      <c r="G2343" s="19">
        <f t="shared" si="6"/>
        <v>110</v>
      </c>
      <c r="H2343" s="19">
        <f t="shared" si="10"/>
        <v>0</v>
      </c>
      <c r="I2343" s="19">
        <f t="shared" si="11"/>
        <v>0</v>
      </c>
    </row>
    <row r="2344" spans="1:9">
      <c r="A2344" t="s">
        <v>10918</v>
      </c>
      <c r="D2344" s="19" t="str">
        <f t="shared" si="7"/>
        <v>459</v>
      </c>
      <c r="E2344" s="19" t="str">
        <f t="shared" si="8"/>
        <v>161</v>
      </c>
      <c r="F2344" s="19">
        <f t="shared" si="9"/>
        <v>459</v>
      </c>
      <c r="G2344" s="19">
        <f t="shared" si="6"/>
        <v>161</v>
      </c>
      <c r="H2344" s="19">
        <f t="shared" si="10"/>
        <v>0</v>
      </c>
      <c r="I2344" s="19">
        <f t="shared" si="11"/>
        <v>0</v>
      </c>
    </row>
    <row r="2345" spans="1:9">
      <c r="A2345" t="s">
        <v>10919</v>
      </c>
      <c r="D2345" s="19" t="str">
        <f t="shared" si="7"/>
        <v>594</v>
      </c>
      <c r="E2345" s="19" t="str">
        <f t="shared" si="8"/>
        <v>297</v>
      </c>
      <c r="F2345" s="19">
        <f t="shared" si="9"/>
        <v>594</v>
      </c>
      <c r="G2345" s="19">
        <f t="shared" si="6"/>
        <v>297</v>
      </c>
      <c r="H2345" s="19">
        <f t="shared" si="10"/>
        <v>0</v>
      </c>
      <c r="I2345" s="19">
        <f t="shared" si="11"/>
        <v>0</v>
      </c>
    </row>
    <row r="2346" spans="1:9">
      <c r="A2346" t="s">
        <v>10920</v>
      </c>
      <c r="D2346" s="19" t="str">
        <f t="shared" si="7"/>
        <v>630</v>
      </c>
      <c r="E2346" s="19" t="str">
        <f t="shared" si="8"/>
        <v>1086</v>
      </c>
      <c r="F2346" s="19">
        <f t="shared" si="9"/>
        <v>630</v>
      </c>
      <c r="G2346" s="19">
        <f t="shared" si="6"/>
        <v>1086</v>
      </c>
      <c r="H2346" s="19">
        <f t="shared" si="10"/>
        <v>0</v>
      </c>
      <c r="I2346" s="19">
        <f t="shared" si="11"/>
        <v>0</v>
      </c>
    </row>
    <row r="2347" spans="1:9">
      <c r="A2347" t="s">
        <v>10921</v>
      </c>
      <c r="D2347" s="19" t="str">
        <f t="shared" si="7"/>
        <v>127</v>
      </c>
      <c r="E2347" s="19" t="str">
        <f t="shared" si="8"/>
        <v>618</v>
      </c>
      <c r="F2347" s="19">
        <f t="shared" si="9"/>
        <v>127</v>
      </c>
      <c r="G2347" s="19">
        <f t="shared" si="6"/>
        <v>618</v>
      </c>
      <c r="H2347" s="19">
        <f t="shared" si="10"/>
        <v>0</v>
      </c>
      <c r="I2347" s="19">
        <f t="shared" si="11"/>
        <v>0</v>
      </c>
    </row>
    <row r="2348" spans="1:9">
      <c r="A2348" t="s">
        <v>10922</v>
      </c>
      <c r="D2348" s="19" t="str">
        <f t="shared" si="7"/>
        <v>954</v>
      </c>
      <c r="E2348" s="19" t="str">
        <f t="shared" si="8"/>
        <v>475</v>
      </c>
      <c r="F2348" s="19">
        <f t="shared" si="9"/>
        <v>954</v>
      </c>
      <c r="G2348" s="19">
        <f t="shared" si="6"/>
        <v>475</v>
      </c>
      <c r="H2348" s="19">
        <f t="shared" si="10"/>
        <v>0</v>
      </c>
      <c r="I2348" s="19">
        <f t="shared" si="11"/>
        <v>0</v>
      </c>
    </row>
    <row r="2349" spans="1:9">
      <c r="A2349" t="s">
        <v>10923</v>
      </c>
      <c r="D2349" s="19" t="str">
        <f t="shared" si="7"/>
        <v>633</v>
      </c>
      <c r="E2349" s="19" t="str">
        <f t="shared" si="8"/>
        <v>54</v>
      </c>
      <c r="F2349" s="19">
        <f t="shared" si="9"/>
        <v>633</v>
      </c>
      <c r="G2349" s="19">
        <f t="shared" si="6"/>
        <v>54</v>
      </c>
      <c r="H2349" s="19">
        <f t="shared" si="10"/>
        <v>0</v>
      </c>
      <c r="I2349" s="19">
        <f t="shared" si="11"/>
        <v>0</v>
      </c>
    </row>
    <row r="2350" spans="1:9">
      <c r="A2350" t="s">
        <v>10924</v>
      </c>
      <c r="D2350" s="19" t="str">
        <f t="shared" si="7"/>
        <v>91</v>
      </c>
      <c r="E2350" s="19" t="str">
        <f t="shared" si="8"/>
        <v>444</v>
      </c>
      <c r="F2350" s="19">
        <f t="shared" si="9"/>
        <v>91</v>
      </c>
      <c r="G2350" s="19">
        <f t="shared" si="6"/>
        <v>444</v>
      </c>
      <c r="H2350" s="19">
        <f t="shared" si="10"/>
        <v>0</v>
      </c>
      <c r="I2350" s="19">
        <f t="shared" si="11"/>
        <v>0</v>
      </c>
    </row>
    <row r="2351" spans="1:9">
      <c r="A2351" t="s">
        <v>10925</v>
      </c>
      <c r="D2351" s="19" t="str">
        <f t="shared" si="7"/>
        <v>357</v>
      </c>
      <c r="E2351" s="19" t="str">
        <f t="shared" si="8"/>
        <v>569</v>
      </c>
      <c r="F2351" s="19">
        <f t="shared" si="9"/>
        <v>357</v>
      </c>
      <c r="G2351" s="19">
        <f t="shared" si="6"/>
        <v>569</v>
      </c>
      <c r="H2351" s="19">
        <f t="shared" si="10"/>
        <v>0</v>
      </c>
      <c r="I2351" s="19">
        <f t="shared" si="11"/>
        <v>0</v>
      </c>
    </row>
    <row r="2352" spans="1:9">
      <c r="A2352" t="s">
        <v>10926</v>
      </c>
      <c r="D2352" s="19" t="str">
        <f t="shared" si="7"/>
        <v>1249</v>
      </c>
      <c r="E2352" s="19" t="str">
        <f t="shared" si="8"/>
        <v>328</v>
      </c>
      <c r="F2352" s="19">
        <f t="shared" si="9"/>
        <v>1249</v>
      </c>
      <c r="G2352" s="19">
        <f t="shared" si="6"/>
        <v>328</v>
      </c>
      <c r="H2352" s="19">
        <f t="shared" si="10"/>
        <v>0</v>
      </c>
      <c r="I2352" s="19">
        <f t="shared" si="11"/>
        <v>0</v>
      </c>
    </row>
    <row r="2353" spans="1:9">
      <c r="A2353" t="s">
        <v>10927</v>
      </c>
      <c r="D2353" s="19" t="str">
        <f t="shared" si="7"/>
        <v>534</v>
      </c>
      <c r="E2353" s="19" t="str">
        <f t="shared" si="8"/>
        <v>92</v>
      </c>
      <c r="F2353" s="19">
        <f t="shared" si="9"/>
        <v>534</v>
      </c>
      <c r="G2353" s="19">
        <f t="shared" si="6"/>
        <v>92</v>
      </c>
      <c r="H2353" s="19">
        <f t="shared" si="10"/>
        <v>0</v>
      </c>
      <c r="I2353" s="19">
        <f t="shared" si="11"/>
        <v>0</v>
      </c>
    </row>
    <row r="2354" spans="1:9">
      <c r="A2354" t="s">
        <v>10928</v>
      </c>
      <c r="D2354" s="19" t="str">
        <f t="shared" si="7"/>
        <v>123</v>
      </c>
      <c r="E2354" s="19" t="str">
        <f t="shared" si="8"/>
        <v>557</v>
      </c>
      <c r="F2354" s="19">
        <f t="shared" si="9"/>
        <v>123</v>
      </c>
      <c r="G2354" s="19">
        <f t="shared" si="6"/>
        <v>557</v>
      </c>
      <c r="H2354" s="19">
        <f t="shared" si="10"/>
        <v>0</v>
      </c>
      <c r="I2354" s="19">
        <f t="shared" si="11"/>
        <v>0</v>
      </c>
    </row>
    <row r="2355" spans="1:9">
      <c r="A2355" t="s">
        <v>10929</v>
      </c>
      <c r="D2355" s="19" t="str">
        <f t="shared" si="7"/>
        <v>588</v>
      </c>
      <c r="E2355" s="19" t="str">
        <f t="shared" si="8"/>
        <v>139</v>
      </c>
      <c r="F2355" s="19">
        <f t="shared" si="9"/>
        <v>588</v>
      </c>
      <c r="G2355" s="19">
        <f t="shared" si="6"/>
        <v>139</v>
      </c>
      <c r="H2355" s="19">
        <f t="shared" si="10"/>
        <v>0</v>
      </c>
      <c r="I2355" s="19">
        <f t="shared" si="11"/>
        <v>0</v>
      </c>
    </row>
    <row r="2356" spans="1:9">
      <c r="A2356" t="s">
        <v>10930</v>
      </c>
      <c r="D2356" s="19" t="str">
        <f t="shared" si="7"/>
        <v>545</v>
      </c>
      <c r="E2356" s="19" t="str">
        <f t="shared" si="8"/>
        <v>376</v>
      </c>
      <c r="F2356" s="19">
        <f t="shared" si="9"/>
        <v>545</v>
      </c>
      <c r="G2356" s="19">
        <f t="shared" si="6"/>
        <v>376</v>
      </c>
      <c r="H2356" s="19">
        <f t="shared" si="10"/>
        <v>0</v>
      </c>
      <c r="I2356" s="19">
        <f t="shared" si="11"/>
        <v>0</v>
      </c>
    </row>
    <row r="2357" spans="1:9">
      <c r="A2357" t="s">
        <v>10931</v>
      </c>
      <c r="D2357" s="19" t="str">
        <f t="shared" si="7"/>
        <v>591</v>
      </c>
      <c r="E2357" s="19" t="str">
        <f t="shared" si="8"/>
        <v>1170</v>
      </c>
      <c r="F2357" s="19">
        <f t="shared" si="9"/>
        <v>591</v>
      </c>
      <c r="G2357" s="19">
        <f t="shared" si="6"/>
        <v>1170</v>
      </c>
      <c r="H2357" s="19">
        <f t="shared" si="10"/>
        <v>0</v>
      </c>
      <c r="I2357" s="19">
        <f t="shared" si="11"/>
        <v>0</v>
      </c>
    </row>
    <row r="2358" spans="1:9">
      <c r="A2358" t="s">
        <v>10932</v>
      </c>
      <c r="D2358" s="19" t="str">
        <f t="shared" si="7"/>
        <v>180</v>
      </c>
      <c r="E2358" s="19" t="str">
        <f t="shared" si="8"/>
        <v>223</v>
      </c>
      <c r="F2358" s="19">
        <f t="shared" si="9"/>
        <v>180</v>
      </c>
      <c r="G2358" s="19">
        <f t="shared" si="6"/>
        <v>223</v>
      </c>
      <c r="H2358" s="19">
        <f t="shared" si="10"/>
        <v>0</v>
      </c>
      <c r="I2358" s="19">
        <f t="shared" si="11"/>
        <v>0</v>
      </c>
    </row>
    <row r="2359" spans="1:9">
      <c r="A2359" t="s">
        <v>10933</v>
      </c>
      <c r="D2359" s="19" t="str">
        <f t="shared" si="7"/>
        <v>1127</v>
      </c>
      <c r="E2359" s="19" t="str">
        <f t="shared" si="8"/>
        <v>159</v>
      </c>
      <c r="F2359" s="19">
        <f t="shared" si="9"/>
        <v>1127</v>
      </c>
      <c r="G2359" s="19">
        <f t="shared" si="6"/>
        <v>159</v>
      </c>
      <c r="H2359" s="19">
        <f t="shared" si="10"/>
        <v>0</v>
      </c>
      <c r="I2359" s="19">
        <f t="shared" si="11"/>
        <v>0</v>
      </c>
    </row>
    <row r="2360" spans="1:9">
      <c r="A2360" t="s">
        <v>10934</v>
      </c>
      <c r="D2360" s="19" t="str">
        <f t="shared" si="7"/>
        <v>81</v>
      </c>
      <c r="E2360" s="19" t="str">
        <f t="shared" si="8"/>
        <v>489</v>
      </c>
      <c r="F2360" s="19">
        <f t="shared" si="9"/>
        <v>81</v>
      </c>
      <c r="G2360" s="19">
        <f t="shared" si="6"/>
        <v>489</v>
      </c>
      <c r="H2360" s="19">
        <f t="shared" si="10"/>
        <v>0</v>
      </c>
      <c r="I2360" s="19">
        <f t="shared" si="11"/>
        <v>0</v>
      </c>
    </row>
    <row r="2361" spans="1:9">
      <c r="A2361" t="s">
        <v>10935</v>
      </c>
      <c r="D2361" s="19" t="str">
        <f t="shared" si="7"/>
        <v>1058</v>
      </c>
      <c r="E2361" s="19" t="str">
        <f t="shared" si="8"/>
        <v>746</v>
      </c>
      <c r="F2361" s="19">
        <f t="shared" si="9"/>
        <v>1058</v>
      </c>
      <c r="G2361" s="19">
        <f t="shared" si="6"/>
        <v>746</v>
      </c>
      <c r="H2361" s="19">
        <f t="shared" si="10"/>
        <v>0</v>
      </c>
      <c r="I2361" s="19">
        <f t="shared" si="11"/>
        <v>0</v>
      </c>
    </row>
    <row r="2362" spans="1:9">
      <c r="A2362" t="s">
        <v>10936</v>
      </c>
      <c r="D2362" s="19" t="str">
        <f t="shared" si="7"/>
        <v>469</v>
      </c>
      <c r="E2362" s="19" t="str">
        <f t="shared" si="8"/>
        <v>162</v>
      </c>
      <c r="F2362" s="19">
        <f t="shared" si="9"/>
        <v>469</v>
      </c>
      <c r="G2362" s="19">
        <f t="shared" si="6"/>
        <v>162</v>
      </c>
      <c r="H2362" s="19">
        <f t="shared" si="10"/>
        <v>0</v>
      </c>
      <c r="I2362" s="19">
        <f t="shared" si="11"/>
        <v>0</v>
      </c>
    </row>
    <row r="2363" spans="1:9">
      <c r="A2363" t="s">
        <v>10937</v>
      </c>
      <c r="D2363" s="19" t="str">
        <f t="shared" si="7"/>
        <v>1217</v>
      </c>
      <c r="E2363" s="19" t="str">
        <f t="shared" si="8"/>
        <v>236</v>
      </c>
      <c r="F2363" s="19">
        <f t="shared" si="9"/>
        <v>1217</v>
      </c>
      <c r="G2363" s="19">
        <f t="shared" si="6"/>
        <v>236</v>
      </c>
      <c r="H2363" s="19">
        <f t="shared" si="10"/>
        <v>0</v>
      </c>
      <c r="I2363" s="19">
        <f t="shared" si="11"/>
        <v>0</v>
      </c>
    </row>
    <row r="2364" spans="1:9">
      <c r="A2364" t="s">
        <v>10938</v>
      </c>
      <c r="D2364" s="19" t="str">
        <f t="shared" si="7"/>
        <v>1182</v>
      </c>
      <c r="E2364" s="19" t="str">
        <f t="shared" si="8"/>
        <v>1171</v>
      </c>
      <c r="F2364" s="19">
        <f t="shared" si="9"/>
        <v>1182</v>
      </c>
      <c r="G2364" s="19">
        <f t="shared" si="6"/>
        <v>1171</v>
      </c>
      <c r="H2364" s="19">
        <f t="shared" si="10"/>
        <v>0</v>
      </c>
      <c r="I2364" s="19">
        <f t="shared" si="11"/>
        <v>0</v>
      </c>
    </row>
    <row r="2365" spans="1:9">
      <c r="A2365" t="s">
        <v>10939</v>
      </c>
      <c r="D2365" s="19" t="str">
        <f t="shared" si="7"/>
        <v>96</v>
      </c>
      <c r="E2365" s="19" t="str">
        <f t="shared" si="8"/>
        <v>1219</v>
      </c>
      <c r="F2365" s="19">
        <f t="shared" si="9"/>
        <v>96</v>
      </c>
      <c r="G2365" s="19">
        <f t="shared" ref="G2365:G2428" si="12">E2365*1</f>
        <v>1219</v>
      </c>
      <c r="H2365" s="19">
        <f t="shared" si="10"/>
        <v>0</v>
      </c>
      <c r="I2365" s="19">
        <f t="shared" si="11"/>
        <v>0</v>
      </c>
    </row>
    <row r="2366" spans="1:9">
      <c r="A2366" t="s">
        <v>10940</v>
      </c>
      <c r="D2366" s="19" t="str">
        <f t="shared" ref="D2366:D2429" si="13">MID(A2366,1,FIND("-",A2366,1)-2)</f>
        <v>691</v>
      </c>
      <c r="E2366" s="19" t="str">
        <f t="shared" ref="E2366:E2429" si="14">MID(A2366,FIND("&gt;",A2366,1)+2,FIND("(",A2366,1)-FIND("&gt;",A2366,1)-2)</f>
        <v>95</v>
      </c>
      <c r="F2366" s="19">
        <f t="shared" ref="F2366:F2429" si="15">D2366*1</f>
        <v>691</v>
      </c>
      <c r="G2366" s="19">
        <f t="shared" si="12"/>
        <v>95</v>
      </c>
      <c r="H2366" s="19">
        <f t="shared" si="10"/>
        <v>0</v>
      </c>
      <c r="I2366" s="19">
        <f t="shared" si="11"/>
        <v>0</v>
      </c>
    </row>
    <row r="2367" spans="1:9">
      <c r="A2367" t="s">
        <v>10941</v>
      </c>
      <c r="D2367" s="19" t="str">
        <f t="shared" si="13"/>
        <v>867</v>
      </c>
      <c r="E2367" s="19" t="str">
        <f t="shared" si="14"/>
        <v>602</v>
      </c>
      <c r="F2367" s="19">
        <f t="shared" si="15"/>
        <v>867</v>
      </c>
      <c r="G2367" s="19">
        <f t="shared" si="12"/>
        <v>602</v>
      </c>
      <c r="H2367" s="19">
        <f t="shared" si="10"/>
        <v>0</v>
      </c>
      <c r="I2367" s="19">
        <f t="shared" si="11"/>
        <v>0</v>
      </c>
    </row>
    <row r="2368" spans="1:9">
      <c r="A2368" t="s">
        <v>10942</v>
      </c>
      <c r="D2368" s="19" t="str">
        <f t="shared" si="13"/>
        <v>565</v>
      </c>
      <c r="E2368" s="19" t="str">
        <f t="shared" si="14"/>
        <v>777</v>
      </c>
      <c r="F2368" s="19">
        <f t="shared" si="15"/>
        <v>565</v>
      </c>
      <c r="G2368" s="19">
        <f t="shared" si="12"/>
        <v>777</v>
      </c>
      <c r="H2368" s="19">
        <f t="shared" si="10"/>
        <v>0</v>
      </c>
      <c r="I2368" s="19">
        <f t="shared" si="11"/>
        <v>0</v>
      </c>
    </row>
    <row r="2369" spans="1:9">
      <c r="A2369" t="s">
        <v>10943</v>
      </c>
      <c r="D2369" s="19" t="str">
        <f t="shared" si="13"/>
        <v>488</v>
      </c>
      <c r="E2369" s="19" t="str">
        <f t="shared" si="14"/>
        <v>333</v>
      </c>
      <c r="F2369" s="19">
        <f t="shared" si="15"/>
        <v>488</v>
      </c>
      <c r="G2369" s="19">
        <f t="shared" si="12"/>
        <v>333</v>
      </c>
      <c r="H2369" s="19">
        <f t="shared" si="10"/>
        <v>0</v>
      </c>
      <c r="I2369" s="19">
        <f t="shared" si="11"/>
        <v>0</v>
      </c>
    </row>
    <row r="2370" spans="1:9">
      <c r="A2370" t="s">
        <v>10944</v>
      </c>
      <c r="D2370" s="19" t="str">
        <f t="shared" si="13"/>
        <v>595</v>
      </c>
      <c r="E2370" s="19" t="str">
        <f t="shared" si="14"/>
        <v>922</v>
      </c>
      <c r="F2370" s="19">
        <f t="shared" si="15"/>
        <v>595</v>
      </c>
      <c r="G2370" s="19">
        <f t="shared" si="12"/>
        <v>922</v>
      </c>
      <c r="H2370" s="19">
        <f t="shared" si="10"/>
        <v>0</v>
      </c>
      <c r="I2370" s="19">
        <f t="shared" si="11"/>
        <v>0</v>
      </c>
    </row>
    <row r="2371" spans="1:9">
      <c r="A2371" t="s">
        <v>10945</v>
      </c>
      <c r="D2371" s="19" t="str">
        <f t="shared" si="13"/>
        <v>362</v>
      </c>
      <c r="E2371" s="19" t="str">
        <f t="shared" si="14"/>
        <v>646</v>
      </c>
      <c r="F2371" s="19">
        <f t="shared" si="15"/>
        <v>362</v>
      </c>
      <c r="G2371" s="19">
        <f t="shared" si="12"/>
        <v>646</v>
      </c>
      <c r="H2371" s="19">
        <f t="shared" si="10"/>
        <v>0</v>
      </c>
      <c r="I2371" s="19">
        <f t="shared" si="11"/>
        <v>0</v>
      </c>
    </row>
    <row r="2372" spans="1:9">
      <c r="A2372" t="s">
        <v>10946</v>
      </c>
      <c r="D2372" s="19" t="str">
        <f t="shared" si="13"/>
        <v>596</v>
      </c>
      <c r="E2372" s="19" t="str">
        <f t="shared" si="14"/>
        <v>392</v>
      </c>
      <c r="F2372" s="19">
        <f t="shared" si="15"/>
        <v>596</v>
      </c>
      <c r="G2372" s="19">
        <f t="shared" si="12"/>
        <v>392</v>
      </c>
      <c r="H2372" s="19">
        <f t="shared" si="10"/>
        <v>0</v>
      </c>
      <c r="I2372" s="19">
        <f t="shared" si="11"/>
        <v>0</v>
      </c>
    </row>
    <row r="2373" spans="1:9">
      <c r="A2373" t="s">
        <v>10947</v>
      </c>
      <c r="D2373" s="19" t="str">
        <f t="shared" si="13"/>
        <v>713</v>
      </c>
      <c r="E2373" s="19" t="str">
        <f t="shared" si="14"/>
        <v>140</v>
      </c>
      <c r="F2373" s="19">
        <f t="shared" si="15"/>
        <v>713</v>
      </c>
      <c r="G2373" s="19">
        <f t="shared" si="12"/>
        <v>140</v>
      </c>
      <c r="H2373" s="19">
        <f t="shared" si="10"/>
        <v>0</v>
      </c>
      <c r="I2373" s="19">
        <f t="shared" si="11"/>
        <v>0</v>
      </c>
    </row>
    <row r="2374" spans="1:9">
      <c r="A2374" t="s">
        <v>10948</v>
      </c>
      <c r="D2374" s="19" t="str">
        <f t="shared" si="13"/>
        <v>1131</v>
      </c>
      <c r="E2374" s="19" t="str">
        <f t="shared" si="14"/>
        <v>1222</v>
      </c>
      <c r="F2374" s="19">
        <f t="shared" si="15"/>
        <v>1131</v>
      </c>
      <c r="G2374" s="19">
        <f t="shared" si="12"/>
        <v>1222</v>
      </c>
      <c r="H2374" s="19">
        <f t="shared" si="10"/>
        <v>0</v>
      </c>
      <c r="I2374" s="19">
        <f t="shared" si="11"/>
        <v>0</v>
      </c>
    </row>
    <row r="2375" spans="1:9">
      <c r="A2375" t="s">
        <v>10949</v>
      </c>
      <c r="D2375" s="19" t="str">
        <f t="shared" si="13"/>
        <v>1203</v>
      </c>
      <c r="E2375" s="19" t="str">
        <f t="shared" si="14"/>
        <v>614</v>
      </c>
      <c r="F2375" s="19">
        <f t="shared" si="15"/>
        <v>1203</v>
      </c>
      <c r="G2375" s="19">
        <f t="shared" si="12"/>
        <v>614</v>
      </c>
      <c r="H2375" s="19">
        <f t="shared" si="10"/>
        <v>0</v>
      </c>
      <c r="I2375" s="19">
        <f t="shared" si="11"/>
        <v>0</v>
      </c>
    </row>
    <row r="2376" spans="1:9">
      <c r="A2376" t="s">
        <v>10950</v>
      </c>
      <c r="D2376" s="19" t="str">
        <f t="shared" si="13"/>
        <v>952</v>
      </c>
      <c r="E2376" s="19" t="str">
        <f t="shared" si="14"/>
        <v>525</v>
      </c>
      <c r="F2376" s="19">
        <f t="shared" si="15"/>
        <v>952</v>
      </c>
      <c r="G2376" s="19">
        <f t="shared" si="12"/>
        <v>525</v>
      </c>
      <c r="H2376" s="19">
        <f t="shared" si="10"/>
        <v>0</v>
      </c>
      <c r="I2376" s="19">
        <f t="shared" si="11"/>
        <v>0</v>
      </c>
    </row>
    <row r="2377" spans="1:9">
      <c r="A2377" t="s">
        <v>10951</v>
      </c>
      <c r="D2377" s="19" t="str">
        <f t="shared" si="13"/>
        <v>1037</v>
      </c>
      <c r="E2377" s="19" t="str">
        <f t="shared" si="14"/>
        <v>798</v>
      </c>
      <c r="F2377" s="19">
        <f t="shared" si="15"/>
        <v>1037</v>
      </c>
      <c r="G2377" s="19">
        <f t="shared" si="12"/>
        <v>798</v>
      </c>
      <c r="H2377" s="19">
        <f t="shared" si="10"/>
        <v>0</v>
      </c>
      <c r="I2377" s="19">
        <f t="shared" si="11"/>
        <v>0</v>
      </c>
    </row>
    <row r="2378" spans="1:9">
      <c r="A2378" t="s">
        <v>10952</v>
      </c>
      <c r="D2378" s="19" t="str">
        <f t="shared" si="13"/>
        <v>296</v>
      </c>
      <c r="E2378" s="19" t="str">
        <f t="shared" si="14"/>
        <v>83</v>
      </c>
      <c r="F2378" s="19">
        <f t="shared" si="15"/>
        <v>296</v>
      </c>
      <c r="G2378" s="19">
        <f t="shared" si="12"/>
        <v>83</v>
      </c>
      <c r="H2378" s="19">
        <f t="shared" si="10"/>
        <v>0</v>
      </c>
      <c r="I2378" s="19">
        <f t="shared" si="11"/>
        <v>0</v>
      </c>
    </row>
    <row r="2379" spans="1:9">
      <c r="A2379" t="s">
        <v>10953</v>
      </c>
      <c r="D2379" s="19" t="str">
        <f t="shared" si="13"/>
        <v>412</v>
      </c>
      <c r="E2379" s="19" t="str">
        <f t="shared" si="14"/>
        <v>1016</v>
      </c>
      <c r="F2379" s="19">
        <f t="shared" si="15"/>
        <v>412</v>
      </c>
      <c r="G2379" s="19">
        <f t="shared" si="12"/>
        <v>1016</v>
      </c>
      <c r="H2379" s="19">
        <f t="shared" si="10"/>
        <v>0</v>
      </c>
      <c r="I2379" s="19">
        <f t="shared" si="11"/>
        <v>0</v>
      </c>
    </row>
    <row r="2380" spans="1:9">
      <c r="A2380" t="s">
        <v>10954</v>
      </c>
      <c r="D2380" s="19" t="str">
        <f t="shared" si="13"/>
        <v>370</v>
      </c>
      <c r="E2380" s="19" t="str">
        <f t="shared" si="14"/>
        <v>439</v>
      </c>
      <c r="F2380" s="19">
        <f t="shared" si="15"/>
        <v>370</v>
      </c>
      <c r="G2380" s="19">
        <f t="shared" si="12"/>
        <v>439</v>
      </c>
      <c r="H2380" s="19">
        <f t="shared" si="10"/>
        <v>0</v>
      </c>
      <c r="I2380" s="19">
        <f t="shared" si="11"/>
        <v>0</v>
      </c>
    </row>
    <row r="2381" spans="1:9">
      <c r="A2381" t="s">
        <v>10955</v>
      </c>
      <c r="D2381" s="19" t="str">
        <f t="shared" si="13"/>
        <v>634</v>
      </c>
      <c r="E2381" s="19" t="str">
        <f t="shared" si="14"/>
        <v>1023</v>
      </c>
      <c r="F2381" s="19">
        <f t="shared" si="15"/>
        <v>634</v>
      </c>
      <c r="G2381" s="19">
        <f t="shared" si="12"/>
        <v>1023</v>
      </c>
      <c r="H2381" s="19">
        <f t="shared" si="10"/>
        <v>0</v>
      </c>
      <c r="I2381" s="19">
        <f t="shared" si="11"/>
        <v>0</v>
      </c>
    </row>
    <row r="2382" spans="1:9">
      <c r="A2382" t="s">
        <v>10956</v>
      </c>
      <c r="D2382" s="19" t="str">
        <f t="shared" si="13"/>
        <v>696</v>
      </c>
      <c r="E2382" s="19" t="str">
        <f t="shared" si="14"/>
        <v>52</v>
      </c>
      <c r="F2382" s="19">
        <f t="shared" si="15"/>
        <v>696</v>
      </c>
      <c r="G2382" s="19">
        <f t="shared" si="12"/>
        <v>52</v>
      </c>
      <c r="H2382" s="19">
        <f t="shared" ref="H2382:H2445" si="16">IF($H$2253=F2382,1,0)</f>
        <v>0</v>
      </c>
      <c r="I2382" s="19">
        <f t="shared" ref="I2382:I2445" si="17">IF($H$2253=G2382,1,0)</f>
        <v>0</v>
      </c>
    </row>
    <row r="2383" spans="1:9">
      <c r="A2383" t="s">
        <v>10957</v>
      </c>
      <c r="D2383" s="19" t="str">
        <f t="shared" si="13"/>
        <v>1069</v>
      </c>
      <c r="E2383" s="19" t="str">
        <f t="shared" si="14"/>
        <v>437</v>
      </c>
      <c r="F2383" s="19">
        <f t="shared" si="15"/>
        <v>1069</v>
      </c>
      <c r="G2383" s="19">
        <f t="shared" si="12"/>
        <v>437</v>
      </c>
      <c r="H2383" s="19">
        <f t="shared" si="16"/>
        <v>0</v>
      </c>
      <c r="I2383" s="19">
        <f t="shared" si="17"/>
        <v>0</v>
      </c>
    </row>
    <row r="2384" spans="1:9">
      <c r="A2384" t="s">
        <v>10958</v>
      </c>
      <c r="D2384" s="19" t="str">
        <f t="shared" si="13"/>
        <v>109</v>
      </c>
      <c r="E2384" s="19" t="str">
        <f t="shared" si="14"/>
        <v>649</v>
      </c>
      <c r="F2384" s="19">
        <f t="shared" si="15"/>
        <v>109</v>
      </c>
      <c r="G2384" s="19">
        <f t="shared" si="12"/>
        <v>649</v>
      </c>
      <c r="H2384" s="19">
        <f t="shared" si="16"/>
        <v>0</v>
      </c>
      <c r="I2384" s="19">
        <f t="shared" si="17"/>
        <v>0</v>
      </c>
    </row>
    <row r="2385" spans="1:9">
      <c r="A2385" t="s">
        <v>10959</v>
      </c>
      <c r="D2385" s="19" t="str">
        <f t="shared" si="13"/>
        <v>788</v>
      </c>
      <c r="E2385" s="19" t="str">
        <f t="shared" si="14"/>
        <v>233</v>
      </c>
      <c r="F2385" s="19">
        <f t="shared" si="15"/>
        <v>788</v>
      </c>
      <c r="G2385" s="19">
        <f t="shared" si="12"/>
        <v>233</v>
      </c>
      <c r="H2385" s="19">
        <f t="shared" si="16"/>
        <v>0</v>
      </c>
      <c r="I2385" s="19">
        <f t="shared" si="17"/>
        <v>0</v>
      </c>
    </row>
    <row r="2386" spans="1:9">
      <c r="A2386" t="s">
        <v>10960</v>
      </c>
      <c r="D2386" s="19" t="str">
        <f t="shared" si="13"/>
        <v>647</v>
      </c>
      <c r="E2386" s="19" t="str">
        <f t="shared" si="14"/>
        <v>1048</v>
      </c>
      <c r="F2386" s="19">
        <f t="shared" si="15"/>
        <v>647</v>
      </c>
      <c r="G2386" s="19">
        <f t="shared" si="12"/>
        <v>1048</v>
      </c>
      <c r="H2386" s="19">
        <f t="shared" si="16"/>
        <v>0</v>
      </c>
      <c r="I2386" s="19">
        <f t="shared" si="17"/>
        <v>0</v>
      </c>
    </row>
    <row r="2387" spans="1:9">
      <c r="A2387" t="s">
        <v>10961</v>
      </c>
      <c r="D2387" s="19" t="str">
        <f t="shared" si="13"/>
        <v>195</v>
      </c>
      <c r="E2387" s="19" t="str">
        <f t="shared" si="14"/>
        <v>316</v>
      </c>
      <c r="F2387" s="19">
        <f t="shared" si="15"/>
        <v>195</v>
      </c>
      <c r="G2387" s="19">
        <f t="shared" si="12"/>
        <v>316</v>
      </c>
      <c r="H2387" s="19">
        <f t="shared" si="16"/>
        <v>0</v>
      </c>
      <c r="I2387" s="19">
        <f t="shared" si="17"/>
        <v>0</v>
      </c>
    </row>
    <row r="2388" spans="1:9">
      <c r="A2388" t="s">
        <v>10962</v>
      </c>
      <c r="D2388" s="19" t="str">
        <f t="shared" si="13"/>
        <v>637</v>
      </c>
      <c r="E2388" s="19" t="str">
        <f t="shared" si="14"/>
        <v>125</v>
      </c>
      <c r="F2388" s="19">
        <f t="shared" si="15"/>
        <v>637</v>
      </c>
      <c r="G2388" s="19">
        <f t="shared" si="12"/>
        <v>125</v>
      </c>
      <c r="H2388" s="19">
        <f t="shared" si="16"/>
        <v>0</v>
      </c>
      <c r="I2388" s="19">
        <f t="shared" si="17"/>
        <v>0</v>
      </c>
    </row>
    <row r="2389" spans="1:9">
      <c r="A2389" t="s">
        <v>10963</v>
      </c>
      <c r="D2389" s="19" t="str">
        <f t="shared" si="13"/>
        <v>792</v>
      </c>
      <c r="E2389" s="19" t="str">
        <f t="shared" si="14"/>
        <v>1240</v>
      </c>
      <c r="F2389" s="19">
        <f t="shared" si="15"/>
        <v>792</v>
      </c>
      <c r="G2389" s="19">
        <f t="shared" si="12"/>
        <v>1240</v>
      </c>
      <c r="H2389" s="19">
        <f t="shared" si="16"/>
        <v>0</v>
      </c>
      <c r="I2389" s="19">
        <f t="shared" si="17"/>
        <v>0</v>
      </c>
    </row>
    <row r="2390" spans="1:9">
      <c r="A2390" t="s">
        <v>10964</v>
      </c>
      <c r="D2390" s="19" t="str">
        <f t="shared" si="13"/>
        <v>406</v>
      </c>
      <c r="E2390" s="19" t="str">
        <f t="shared" si="14"/>
        <v>1102</v>
      </c>
      <c r="F2390" s="19">
        <f t="shared" si="15"/>
        <v>406</v>
      </c>
      <c r="G2390" s="19">
        <f t="shared" si="12"/>
        <v>1102</v>
      </c>
      <c r="H2390" s="19">
        <f t="shared" si="16"/>
        <v>0</v>
      </c>
      <c r="I2390" s="19">
        <f t="shared" si="17"/>
        <v>0</v>
      </c>
    </row>
    <row r="2391" spans="1:9">
      <c r="A2391" t="s">
        <v>10965</v>
      </c>
      <c r="D2391" s="19" t="str">
        <f t="shared" si="13"/>
        <v>717</v>
      </c>
      <c r="E2391" s="19" t="str">
        <f t="shared" si="14"/>
        <v>791</v>
      </c>
      <c r="F2391" s="19">
        <f t="shared" si="15"/>
        <v>717</v>
      </c>
      <c r="G2391" s="19">
        <f t="shared" si="12"/>
        <v>791</v>
      </c>
      <c r="H2391" s="19">
        <f t="shared" si="16"/>
        <v>0</v>
      </c>
      <c r="I2391" s="19">
        <f t="shared" si="17"/>
        <v>0</v>
      </c>
    </row>
    <row r="2392" spans="1:9">
      <c r="A2392" t="s">
        <v>10966</v>
      </c>
      <c r="D2392" s="19" t="str">
        <f t="shared" si="13"/>
        <v>1030</v>
      </c>
      <c r="E2392" s="19" t="str">
        <f t="shared" si="14"/>
        <v>1181</v>
      </c>
      <c r="F2392" s="19">
        <f t="shared" si="15"/>
        <v>1030</v>
      </c>
      <c r="G2392" s="19">
        <f t="shared" si="12"/>
        <v>1181</v>
      </c>
      <c r="H2392" s="19">
        <f t="shared" si="16"/>
        <v>0</v>
      </c>
      <c r="I2392" s="19">
        <f t="shared" si="17"/>
        <v>0</v>
      </c>
    </row>
    <row r="2393" spans="1:9">
      <c r="A2393" t="s">
        <v>10967</v>
      </c>
      <c r="D2393" s="19" t="str">
        <f t="shared" si="13"/>
        <v>1245</v>
      </c>
      <c r="E2393" s="19" t="str">
        <f t="shared" si="14"/>
        <v>1143</v>
      </c>
      <c r="F2393" s="19">
        <f t="shared" si="15"/>
        <v>1245</v>
      </c>
      <c r="G2393" s="19">
        <f t="shared" si="12"/>
        <v>1143</v>
      </c>
      <c r="H2393" s="19">
        <f t="shared" si="16"/>
        <v>0</v>
      </c>
      <c r="I2393" s="19">
        <f t="shared" si="17"/>
        <v>0</v>
      </c>
    </row>
    <row r="2394" spans="1:9">
      <c r="A2394" t="s">
        <v>10968</v>
      </c>
      <c r="D2394" s="19" t="str">
        <f t="shared" si="13"/>
        <v>353</v>
      </c>
      <c r="E2394" s="19" t="str">
        <f t="shared" si="14"/>
        <v>478</v>
      </c>
      <c r="F2394" s="19">
        <f t="shared" si="15"/>
        <v>353</v>
      </c>
      <c r="G2394" s="19">
        <f t="shared" si="12"/>
        <v>478</v>
      </c>
      <c r="H2394" s="19">
        <f t="shared" si="16"/>
        <v>0</v>
      </c>
      <c r="I2394" s="19">
        <f t="shared" si="17"/>
        <v>0</v>
      </c>
    </row>
    <row r="2395" spans="1:9">
      <c r="A2395" t="s">
        <v>10969</v>
      </c>
      <c r="D2395" s="19" t="str">
        <f t="shared" si="13"/>
        <v>865</v>
      </c>
      <c r="E2395" s="19" t="str">
        <f t="shared" si="14"/>
        <v>709</v>
      </c>
      <c r="F2395" s="19">
        <f t="shared" si="15"/>
        <v>865</v>
      </c>
      <c r="G2395" s="19">
        <f t="shared" si="12"/>
        <v>709</v>
      </c>
      <c r="H2395" s="19">
        <f t="shared" si="16"/>
        <v>0</v>
      </c>
      <c r="I2395" s="19">
        <f t="shared" si="17"/>
        <v>0</v>
      </c>
    </row>
    <row r="2396" spans="1:9">
      <c r="A2396" t="s">
        <v>10970</v>
      </c>
      <c r="D2396" s="19" t="str">
        <f t="shared" si="13"/>
        <v>797</v>
      </c>
      <c r="E2396" s="19" t="str">
        <f t="shared" si="14"/>
        <v>601</v>
      </c>
      <c r="F2396" s="19">
        <f t="shared" si="15"/>
        <v>797</v>
      </c>
      <c r="G2396" s="19">
        <f t="shared" si="12"/>
        <v>601</v>
      </c>
      <c r="H2396" s="19">
        <f t="shared" si="16"/>
        <v>0</v>
      </c>
      <c r="I2396" s="19">
        <f t="shared" si="17"/>
        <v>0</v>
      </c>
    </row>
    <row r="2397" spans="1:9">
      <c r="A2397" t="s">
        <v>10971</v>
      </c>
      <c r="D2397" s="19" t="str">
        <f t="shared" si="13"/>
        <v>648</v>
      </c>
      <c r="E2397" s="19" t="str">
        <f t="shared" si="14"/>
        <v>1049</v>
      </c>
      <c r="F2397" s="19">
        <f t="shared" si="15"/>
        <v>648</v>
      </c>
      <c r="G2397" s="19">
        <f t="shared" si="12"/>
        <v>1049</v>
      </c>
      <c r="H2397" s="19">
        <f t="shared" si="16"/>
        <v>0</v>
      </c>
      <c r="I2397" s="19">
        <f t="shared" si="17"/>
        <v>0</v>
      </c>
    </row>
    <row r="2398" spans="1:9">
      <c r="A2398" t="s">
        <v>10972</v>
      </c>
      <c r="D2398" s="19" t="str">
        <f t="shared" si="13"/>
        <v>93</v>
      </c>
      <c r="E2398" s="19" t="str">
        <f t="shared" si="14"/>
        <v>256</v>
      </c>
      <c r="F2398" s="19">
        <f t="shared" si="15"/>
        <v>93</v>
      </c>
      <c r="G2398" s="19">
        <f t="shared" si="12"/>
        <v>256</v>
      </c>
      <c r="H2398" s="19">
        <f t="shared" si="16"/>
        <v>0</v>
      </c>
      <c r="I2398" s="19">
        <f t="shared" si="17"/>
        <v>0</v>
      </c>
    </row>
    <row r="2399" spans="1:9">
      <c r="A2399" t="s">
        <v>10973</v>
      </c>
      <c r="D2399" s="19" t="str">
        <f t="shared" si="13"/>
        <v>576</v>
      </c>
      <c r="E2399" s="19" t="str">
        <f t="shared" si="14"/>
        <v>427</v>
      </c>
      <c r="F2399" s="19">
        <f t="shared" si="15"/>
        <v>576</v>
      </c>
      <c r="G2399" s="19">
        <f t="shared" si="12"/>
        <v>427</v>
      </c>
      <c r="H2399" s="19">
        <f t="shared" si="16"/>
        <v>0</v>
      </c>
      <c r="I2399" s="19">
        <f t="shared" si="17"/>
        <v>0</v>
      </c>
    </row>
    <row r="2400" spans="1:9">
      <c r="A2400" t="s">
        <v>10974</v>
      </c>
      <c r="D2400" s="19" t="str">
        <f t="shared" si="13"/>
        <v>121</v>
      </c>
      <c r="E2400" s="19" t="str">
        <f t="shared" si="14"/>
        <v>313</v>
      </c>
      <c r="F2400" s="19">
        <f t="shared" si="15"/>
        <v>121</v>
      </c>
      <c r="G2400" s="19">
        <f t="shared" si="12"/>
        <v>313</v>
      </c>
      <c r="H2400" s="19">
        <f t="shared" si="16"/>
        <v>0</v>
      </c>
      <c r="I2400" s="19">
        <f t="shared" si="17"/>
        <v>0</v>
      </c>
    </row>
    <row r="2401" spans="1:9">
      <c r="A2401" t="s">
        <v>10975</v>
      </c>
      <c r="D2401" s="19" t="str">
        <f t="shared" si="13"/>
        <v>657</v>
      </c>
      <c r="E2401" s="19" t="str">
        <f t="shared" si="14"/>
        <v>309</v>
      </c>
      <c r="F2401" s="19">
        <f t="shared" si="15"/>
        <v>657</v>
      </c>
      <c r="G2401" s="19">
        <f t="shared" si="12"/>
        <v>309</v>
      </c>
      <c r="H2401" s="19">
        <f t="shared" si="16"/>
        <v>0</v>
      </c>
      <c r="I2401" s="19">
        <f t="shared" si="17"/>
        <v>0</v>
      </c>
    </row>
    <row r="2402" spans="1:9">
      <c r="A2402" t="s">
        <v>10976</v>
      </c>
      <c r="D2402" s="19" t="str">
        <f t="shared" si="13"/>
        <v>603</v>
      </c>
      <c r="E2402" s="19" t="str">
        <f t="shared" si="14"/>
        <v>583</v>
      </c>
      <c r="F2402" s="19">
        <f t="shared" si="15"/>
        <v>603</v>
      </c>
      <c r="G2402" s="19">
        <f t="shared" si="12"/>
        <v>583</v>
      </c>
      <c r="H2402" s="19">
        <f t="shared" si="16"/>
        <v>0</v>
      </c>
      <c r="I2402" s="19">
        <f t="shared" si="17"/>
        <v>0</v>
      </c>
    </row>
    <row r="2403" spans="1:9">
      <c r="A2403" t="s">
        <v>10977</v>
      </c>
      <c r="D2403" s="19" t="str">
        <f t="shared" si="13"/>
        <v>143</v>
      </c>
      <c r="E2403" s="19" t="str">
        <f t="shared" si="14"/>
        <v>612</v>
      </c>
      <c r="F2403" s="19">
        <f t="shared" si="15"/>
        <v>143</v>
      </c>
      <c r="G2403" s="19">
        <f t="shared" si="12"/>
        <v>612</v>
      </c>
      <c r="H2403" s="19">
        <f t="shared" si="16"/>
        <v>0</v>
      </c>
      <c r="I2403" s="19">
        <f t="shared" si="17"/>
        <v>0</v>
      </c>
    </row>
    <row r="2404" spans="1:9">
      <c r="A2404" t="s">
        <v>10978</v>
      </c>
      <c r="D2404" s="19" t="str">
        <f t="shared" si="13"/>
        <v>434</v>
      </c>
      <c r="E2404" s="19" t="str">
        <f t="shared" si="14"/>
        <v>540</v>
      </c>
      <c r="F2404" s="19">
        <f t="shared" si="15"/>
        <v>434</v>
      </c>
      <c r="G2404" s="19">
        <f t="shared" si="12"/>
        <v>540</v>
      </c>
      <c r="H2404" s="19">
        <f t="shared" si="16"/>
        <v>0</v>
      </c>
      <c r="I2404" s="19">
        <f t="shared" si="17"/>
        <v>0</v>
      </c>
    </row>
    <row r="2405" spans="1:9">
      <c r="A2405" t="s">
        <v>10979</v>
      </c>
      <c r="D2405" s="19" t="str">
        <f t="shared" si="13"/>
        <v>1141</v>
      </c>
      <c r="E2405" s="19" t="str">
        <f t="shared" si="14"/>
        <v>307</v>
      </c>
      <c r="F2405" s="19">
        <f t="shared" si="15"/>
        <v>1141</v>
      </c>
      <c r="G2405" s="19">
        <f t="shared" si="12"/>
        <v>307</v>
      </c>
      <c r="H2405" s="19">
        <f t="shared" si="16"/>
        <v>0</v>
      </c>
      <c r="I2405" s="19">
        <f t="shared" si="17"/>
        <v>0</v>
      </c>
    </row>
    <row r="2406" spans="1:9">
      <c r="A2406" t="s">
        <v>10980</v>
      </c>
      <c r="D2406" s="19" t="str">
        <f t="shared" si="13"/>
        <v>1244</v>
      </c>
      <c r="E2406" s="19" t="str">
        <f t="shared" si="14"/>
        <v>202</v>
      </c>
      <c r="F2406" s="19">
        <f t="shared" si="15"/>
        <v>1244</v>
      </c>
      <c r="G2406" s="19">
        <f t="shared" si="12"/>
        <v>202</v>
      </c>
      <c r="H2406" s="19">
        <f t="shared" si="16"/>
        <v>0</v>
      </c>
      <c r="I2406" s="19">
        <f t="shared" si="17"/>
        <v>0</v>
      </c>
    </row>
    <row r="2407" spans="1:9">
      <c r="A2407" t="s">
        <v>10981</v>
      </c>
      <c r="D2407" s="19" t="str">
        <f t="shared" si="13"/>
        <v>355</v>
      </c>
      <c r="E2407" s="19" t="str">
        <f t="shared" si="14"/>
        <v>75</v>
      </c>
      <c r="F2407" s="19">
        <f t="shared" si="15"/>
        <v>355</v>
      </c>
      <c r="G2407" s="19">
        <f t="shared" si="12"/>
        <v>75</v>
      </c>
      <c r="H2407" s="19">
        <f t="shared" si="16"/>
        <v>0</v>
      </c>
      <c r="I2407" s="19">
        <f t="shared" si="17"/>
        <v>0</v>
      </c>
    </row>
    <row r="2408" spans="1:9">
      <c r="A2408" t="s">
        <v>10982</v>
      </c>
      <c r="D2408" s="19" t="str">
        <f t="shared" si="13"/>
        <v>959</v>
      </c>
      <c r="E2408" s="19" t="str">
        <f t="shared" si="14"/>
        <v>142</v>
      </c>
      <c r="F2408" s="19">
        <f t="shared" si="15"/>
        <v>959</v>
      </c>
      <c r="G2408" s="19">
        <f t="shared" si="12"/>
        <v>142</v>
      </c>
      <c r="H2408" s="19">
        <f t="shared" si="16"/>
        <v>0</v>
      </c>
      <c r="I2408" s="19">
        <f t="shared" si="17"/>
        <v>0</v>
      </c>
    </row>
    <row r="2409" spans="1:9">
      <c r="A2409" t="s">
        <v>10983</v>
      </c>
      <c r="D2409" s="19" t="str">
        <f t="shared" si="13"/>
        <v>94</v>
      </c>
      <c r="E2409" s="19" t="str">
        <f t="shared" si="14"/>
        <v>129</v>
      </c>
      <c r="F2409" s="19">
        <f t="shared" si="15"/>
        <v>94</v>
      </c>
      <c r="G2409" s="19">
        <f t="shared" si="12"/>
        <v>129</v>
      </c>
      <c r="H2409" s="19">
        <f t="shared" si="16"/>
        <v>0</v>
      </c>
      <c r="I2409" s="19">
        <f t="shared" si="17"/>
        <v>0</v>
      </c>
    </row>
    <row r="2410" spans="1:9">
      <c r="A2410" t="s">
        <v>10984</v>
      </c>
      <c r="D2410" s="19" t="str">
        <f t="shared" si="13"/>
        <v>268</v>
      </c>
      <c r="E2410" s="19" t="str">
        <f t="shared" si="14"/>
        <v>116</v>
      </c>
      <c r="F2410" s="19">
        <f t="shared" si="15"/>
        <v>268</v>
      </c>
      <c r="G2410" s="19">
        <f t="shared" si="12"/>
        <v>116</v>
      </c>
      <c r="H2410" s="19">
        <f t="shared" si="16"/>
        <v>0</v>
      </c>
      <c r="I2410" s="19">
        <f t="shared" si="17"/>
        <v>0</v>
      </c>
    </row>
    <row r="2411" spans="1:9">
      <c r="A2411" t="s">
        <v>10985</v>
      </c>
      <c r="D2411" s="19" t="str">
        <f t="shared" si="13"/>
        <v>1055</v>
      </c>
      <c r="E2411" s="19" t="str">
        <f t="shared" si="14"/>
        <v>659</v>
      </c>
      <c r="F2411" s="19">
        <f t="shared" si="15"/>
        <v>1055</v>
      </c>
      <c r="G2411" s="19">
        <f t="shared" si="12"/>
        <v>659</v>
      </c>
      <c r="H2411" s="19">
        <f t="shared" si="16"/>
        <v>0</v>
      </c>
      <c r="I2411" s="19">
        <f t="shared" si="17"/>
        <v>0</v>
      </c>
    </row>
    <row r="2412" spans="1:9">
      <c r="A2412" t="s">
        <v>10986</v>
      </c>
      <c r="D2412" s="19" t="str">
        <f t="shared" si="13"/>
        <v>745</v>
      </c>
      <c r="E2412" s="19" t="str">
        <f t="shared" si="14"/>
        <v>606</v>
      </c>
      <c r="F2412" s="19">
        <f t="shared" si="15"/>
        <v>745</v>
      </c>
      <c r="G2412" s="19">
        <f t="shared" si="12"/>
        <v>606</v>
      </c>
      <c r="H2412" s="19">
        <f t="shared" si="16"/>
        <v>0</v>
      </c>
      <c r="I2412" s="19">
        <f t="shared" si="17"/>
        <v>0</v>
      </c>
    </row>
    <row r="2413" spans="1:9">
      <c r="A2413" t="s">
        <v>10987</v>
      </c>
      <c r="D2413" s="19" t="str">
        <f t="shared" si="13"/>
        <v>775</v>
      </c>
      <c r="E2413" s="19" t="str">
        <f t="shared" si="14"/>
        <v>87</v>
      </c>
      <c r="F2413" s="19">
        <f t="shared" si="15"/>
        <v>775</v>
      </c>
      <c r="G2413" s="19">
        <f t="shared" si="12"/>
        <v>87</v>
      </c>
      <c r="H2413" s="19">
        <f t="shared" si="16"/>
        <v>0</v>
      </c>
      <c r="I2413" s="19">
        <f t="shared" si="17"/>
        <v>0</v>
      </c>
    </row>
    <row r="2414" spans="1:9">
      <c r="A2414" t="s">
        <v>10988</v>
      </c>
      <c r="D2414" s="19" t="str">
        <f t="shared" si="13"/>
        <v>436</v>
      </c>
      <c r="E2414" s="19" t="str">
        <f t="shared" si="14"/>
        <v>401</v>
      </c>
      <c r="F2414" s="19">
        <f t="shared" si="15"/>
        <v>436</v>
      </c>
      <c r="G2414" s="19">
        <f t="shared" si="12"/>
        <v>401</v>
      </c>
      <c r="H2414" s="19">
        <f t="shared" si="16"/>
        <v>0</v>
      </c>
      <c r="I2414" s="19">
        <f t="shared" si="17"/>
        <v>0</v>
      </c>
    </row>
    <row r="2415" spans="1:9">
      <c r="A2415" t="s">
        <v>10989</v>
      </c>
      <c r="D2415" s="19" t="str">
        <f t="shared" si="13"/>
        <v>118</v>
      </c>
      <c r="E2415" s="19" t="str">
        <f t="shared" si="14"/>
        <v>382</v>
      </c>
      <c r="F2415" s="19">
        <f t="shared" si="15"/>
        <v>118</v>
      </c>
      <c r="G2415" s="19">
        <f t="shared" si="12"/>
        <v>382</v>
      </c>
      <c r="H2415" s="19">
        <f t="shared" si="16"/>
        <v>0</v>
      </c>
      <c r="I2415" s="19">
        <f t="shared" si="17"/>
        <v>0</v>
      </c>
    </row>
    <row r="2416" spans="1:9">
      <c r="A2416" t="s">
        <v>10990</v>
      </c>
      <c r="D2416" s="19" t="str">
        <f t="shared" si="13"/>
        <v>158</v>
      </c>
      <c r="E2416" s="19" t="str">
        <f t="shared" si="14"/>
        <v>608</v>
      </c>
      <c r="F2416" s="19">
        <f t="shared" si="15"/>
        <v>158</v>
      </c>
      <c r="G2416" s="19">
        <f t="shared" si="12"/>
        <v>608</v>
      </c>
      <c r="H2416" s="19">
        <f t="shared" si="16"/>
        <v>0</v>
      </c>
      <c r="I2416" s="19">
        <f t="shared" si="17"/>
        <v>0</v>
      </c>
    </row>
    <row r="2417" spans="1:9">
      <c r="A2417" t="s">
        <v>10991</v>
      </c>
      <c r="D2417" s="19" t="str">
        <f t="shared" si="13"/>
        <v>408</v>
      </c>
      <c r="E2417" s="19" t="str">
        <f t="shared" si="14"/>
        <v>682</v>
      </c>
      <c r="F2417" s="19">
        <f t="shared" si="15"/>
        <v>408</v>
      </c>
      <c r="G2417" s="19">
        <f t="shared" si="12"/>
        <v>682</v>
      </c>
      <c r="H2417" s="19">
        <f t="shared" si="16"/>
        <v>0</v>
      </c>
      <c r="I2417" s="19">
        <f t="shared" si="17"/>
        <v>0</v>
      </c>
    </row>
    <row r="2418" spans="1:9">
      <c r="A2418" t="s">
        <v>10992</v>
      </c>
      <c r="D2418" s="19" t="str">
        <f t="shared" si="13"/>
        <v>957</v>
      </c>
      <c r="E2418" s="19" t="str">
        <f t="shared" si="14"/>
        <v>740</v>
      </c>
      <c r="F2418" s="19">
        <f t="shared" si="15"/>
        <v>957</v>
      </c>
      <c r="G2418" s="19">
        <f t="shared" si="12"/>
        <v>740</v>
      </c>
      <c r="H2418" s="19">
        <f t="shared" si="16"/>
        <v>0</v>
      </c>
      <c r="I2418" s="19">
        <f t="shared" si="17"/>
        <v>0</v>
      </c>
    </row>
    <row r="2419" spans="1:9">
      <c r="A2419" t="s">
        <v>10993</v>
      </c>
      <c r="D2419" s="19" t="str">
        <f t="shared" si="13"/>
        <v>650</v>
      </c>
      <c r="E2419" s="19" t="str">
        <f t="shared" si="14"/>
        <v>960</v>
      </c>
      <c r="F2419" s="19">
        <f t="shared" si="15"/>
        <v>650</v>
      </c>
      <c r="G2419" s="19">
        <f t="shared" si="12"/>
        <v>960</v>
      </c>
      <c r="H2419" s="19">
        <f t="shared" si="16"/>
        <v>0</v>
      </c>
      <c r="I2419" s="19">
        <f t="shared" si="17"/>
        <v>0</v>
      </c>
    </row>
    <row r="2420" spans="1:9">
      <c r="A2420" t="s">
        <v>10994</v>
      </c>
      <c r="D2420" s="19" t="str">
        <f t="shared" si="13"/>
        <v>516</v>
      </c>
      <c r="E2420" s="19" t="str">
        <f t="shared" si="14"/>
        <v>955</v>
      </c>
      <c r="F2420" s="19">
        <f t="shared" si="15"/>
        <v>516</v>
      </c>
      <c r="G2420" s="19">
        <f t="shared" si="12"/>
        <v>955</v>
      </c>
      <c r="H2420" s="19">
        <f t="shared" si="16"/>
        <v>0</v>
      </c>
      <c r="I2420" s="19">
        <f t="shared" si="17"/>
        <v>0</v>
      </c>
    </row>
    <row r="2421" spans="1:9">
      <c r="A2421" t="s">
        <v>10995</v>
      </c>
      <c r="D2421" s="19" t="str">
        <f t="shared" si="13"/>
        <v>1129</v>
      </c>
      <c r="E2421" s="19" t="str">
        <f t="shared" si="14"/>
        <v>473</v>
      </c>
      <c r="F2421" s="19">
        <f t="shared" si="15"/>
        <v>1129</v>
      </c>
      <c r="G2421" s="19">
        <f t="shared" si="12"/>
        <v>473</v>
      </c>
      <c r="H2421" s="19">
        <f t="shared" si="16"/>
        <v>0</v>
      </c>
      <c r="I2421" s="19">
        <f t="shared" si="17"/>
        <v>0</v>
      </c>
    </row>
    <row r="2422" spans="1:9">
      <c r="A2422" t="s">
        <v>10996</v>
      </c>
      <c r="D2422" s="19" t="str">
        <f t="shared" si="13"/>
        <v>974</v>
      </c>
      <c r="E2422" s="19" t="str">
        <f t="shared" si="14"/>
        <v>144</v>
      </c>
      <c r="F2422" s="19">
        <f t="shared" si="15"/>
        <v>974</v>
      </c>
      <c r="G2422" s="19">
        <f t="shared" si="12"/>
        <v>144</v>
      </c>
      <c r="H2422" s="19">
        <f t="shared" si="16"/>
        <v>0</v>
      </c>
      <c r="I2422" s="19">
        <f t="shared" si="17"/>
        <v>0</v>
      </c>
    </row>
    <row r="2423" spans="1:9">
      <c r="A2423" t="s">
        <v>10997</v>
      </c>
      <c r="D2423" s="19" t="str">
        <f t="shared" si="13"/>
        <v>1052</v>
      </c>
      <c r="E2423" s="19" t="str">
        <f t="shared" si="14"/>
        <v>963</v>
      </c>
      <c r="F2423" s="19">
        <f t="shared" si="15"/>
        <v>1052</v>
      </c>
      <c r="G2423" s="19">
        <f t="shared" si="12"/>
        <v>963</v>
      </c>
      <c r="H2423" s="19">
        <f t="shared" si="16"/>
        <v>0</v>
      </c>
      <c r="I2423" s="19">
        <f t="shared" si="17"/>
        <v>0</v>
      </c>
    </row>
    <row r="2424" spans="1:9">
      <c r="A2424" t="s">
        <v>10998</v>
      </c>
      <c r="D2424" s="19" t="str">
        <f t="shared" si="13"/>
        <v>751</v>
      </c>
      <c r="E2424" s="19" t="str">
        <f t="shared" si="14"/>
        <v>6</v>
      </c>
      <c r="F2424" s="19">
        <f t="shared" si="15"/>
        <v>751</v>
      </c>
      <c r="G2424" s="19">
        <f t="shared" si="12"/>
        <v>6</v>
      </c>
      <c r="H2424" s="19">
        <f t="shared" si="16"/>
        <v>0</v>
      </c>
      <c r="I2424" s="19">
        <f t="shared" si="17"/>
        <v>0</v>
      </c>
    </row>
    <row r="2425" spans="1:9">
      <c r="A2425" t="s">
        <v>10999</v>
      </c>
      <c r="D2425" s="19" t="str">
        <f t="shared" si="13"/>
        <v>352</v>
      </c>
      <c r="E2425" s="19" t="str">
        <f t="shared" si="14"/>
        <v>681</v>
      </c>
      <c r="F2425" s="19">
        <f t="shared" si="15"/>
        <v>352</v>
      </c>
      <c r="G2425" s="19">
        <f t="shared" si="12"/>
        <v>681</v>
      </c>
      <c r="H2425" s="19">
        <f t="shared" si="16"/>
        <v>0</v>
      </c>
      <c r="I2425" s="19">
        <f t="shared" si="17"/>
        <v>0</v>
      </c>
    </row>
    <row r="2426" spans="1:9">
      <c r="A2426" t="s">
        <v>11000</v>
      </c>
      <c r="D2426" s="19" t="str">
        <f t="shared" si="13"/>
        <v>407</v>
      </c>
      <c r="E2426" s="19" t="str">
        <f t="shared" si="14"/>
        <v>680</v>
      </c>
      <c r="F2426" s="19">
        <f t="shared" si="15"/>
        <v>407</v>
      </c>
      <c r="G2426" s="19">
        <f t="shared" si="12"/>
        <v>680</v>
      </c>
      <c r="H2426" s="19">
        <f t="shared" si="16"/>
        <v>0</v>
      </c>
      <c r="I2426" s="19">
        <f t="shared" si="17"/>
        <v>0</v>
      </c>
    </row>
    <row r="2427" spans="1:9">
      <c r="A2427" t="s">
        <v>11001</v>
      </c>
      <c r="D2427" s="19" t="str">
        <f t="shared" si="13"/>
        <v>1260</v>
      </c>
      <c r="E2427" s="19" t="str">
        <f t="shared" si="14"/>
        <v>248</v>
      </c>
      <c r="F2427" s="19">
        <f t="shared" si="15"/>
        <v>1260</v>
      </c>
      <c r="G2427" s="19">
        <f t="shared" si="12"/>
        <v>248</v>
      </c>
      <c r="H2427" s="19">
        <f t="shared" si="16"/>
        <v>0</v>
      </c>
      <c r="I2427" s="19">
        <f t="shared" si="17"/>
        <v>0</v>
      </c>
    </row>
    <row r="2428" spans="1:9">
      <c r="A2428" t="s">
        <v>11002</v>
      </c>
      <c r="D2428" s="19" t="str">
        <f t="shared" si="13"/>
        <v>1225</v>
      </c>
      <c r="E2428" s="19" t="str">
        <f t="shared" si="14"/>
        <v>343</v>
      </c>
      <c r="F2428" s="19">
        <f t="shared" si="15"/>
        <v>1225</v>
      </c>
      <c r="G2428" s="19">
        <f t="shared" si="12"/>
        <v>343</v>
      </c>
      <c r="H2428" s="19">
        <f t="shared" si="16"/>
        <v>0</v>
      </c>
      <c r="I2428" s="19">
        <f t="shared" si="17"/>
        <v>0</v>
      </c>
    </row>
    <row r="2429" spans="1:9">
      <c r="A2429" t="s">
        <v>11003</v>
      </c>
      <c r="D2429" s="19" t="str">
        <f t="shared" si="13"/>
        <v>84</v>
      </c>
      <c r="E2429" s="19" t="str">
        <f t="shared" si="14"/>
        <v>1025</v>
      </c>
      <c r="F2429" s="19">
        <f t="shared" si="15"/>
        <v>84</v>
      </c>
      <c r="G2429" s="19">
        <f t="shared" ref="G2429:G2492" si="18">E2429*1</f>
        <v>1025</v>
      </c>
      <c r="H2429" s="19">
        <f t="shared" si="16"/>
        <v>0</v>
      </c>
      <c r="I2429" s="19">
        <f t="shared" si="17"/>
        <v>0</v>
      </c>
    </row>
    <row r="2430" spans="1:9">
      <c r="A2430" t="s">
        <v>11004</v>
      </c>
      <c r="D2430" s="19" t="str">
        <f t="shared" ref="D2430:D2493" si="19">MID(A2430,1,FIND("-",A2430,1)-2)</f>
        <v>182</v>
      </c>
      <c r="E2430" s="19" t="str">
        <f t="shared" ref="E2430:E2493" si="20">MID(A2430,FIND("&gt;",A2430,1)+2,FIND("(",A2430,1)-FIND("&gt;",A2430,1)-2)</f>
        <v>262</v>
      </c>
      <c r="F2430" s="19">
        <f t="shared" ref="F2430:F2493" si="21">D2430*1</f>
        <v>182</v>
      </c>
      <c r="G2430" s="19">
        <f t="shared" si="18"/>
        <v>262</v>
      </c>
      <c r="H2430" s="19">
        <f t="shared" si="16"/>
        <v>0</v>
      </c>
      <c r="I2430" s="19">
        <f t="shared" si="17"/>
        <v>0</v>
      </c>
    </row>
    <row r="2431" spans="1:9">
      <c r="A2431" t="s">
        <v>11005</v>
      </c>
      <c r="D2431" s="19" t="str">
        <f t="shared" si="19"/>
        <v>117</v>
      </c>
      <c r="E2431" s="19" t="str">
        <f t="shared" si="20"/>
        <v>546</v>
      </c>
      <c r="F2431" s="19">
        <f t="shared" si="21"/>
        <v>117</v>
      </c>
      <c r="G2431" s="19">
        <f t="shared" si="18"/>
        <v>546</v>
      </c>
      <c r="H2431" s="19">
        <f t="shared" si="16"/>
        <v>0</v>
      </c>
      <c r="I2431" s="19">
        <f t="shared" si="17"/>
        <v>0</v>
      </c>
    </row>
    <row r="2432" spans="1:9">
      <c r="A2432" t="s">
        <v>11006</v>
      </c>
      <c r="D2432" s="19" t="str">
        <f t="shared" si="19"/>
        <v>404</v>
      </c>
      <c r="E2432" s="19" t="str">
        <f t="shared" si="20"/>
        <v>378</v>
      </c>
      <c r="F2432" s="19">
        <f t="shared" si="21"/>
        <v>404</v>
      </c>
      <c r="G2432" s="19">
        <f t="shared" si="18"/>
        <v>378</v>
      </c>
      <c r="H2432" s="19">
        <f t="shared" si="16"/>
        <v>0</v>
      </c>
      <c r="I2432" s="19">
        <f t="shared" si="17"/>
        <v>0</v>
      </c>
    </row>
    <row r="2433" spans="1:9">
      <c r="A2433" t="s">
        <v>11007</v>
      </c>
      <c r="D2433" s="19" t="str">
        <f t="shared" si="19"/>
        <v>577</v>
      </c>
      <c r="E2433" s="19" t="str">
        <f t="shared" si="20"/>
        <v>227</v>
      </c>
      <c r="F2433" s="19">
        <f t="shared" si="21"/>
        <v>577</v>
      </c>
      <c r="G2433" s="19">
        <f t="shared" si="18"/>
        <v>227</v>
      </c>
      <c r="H2433" s="19">
        <f t="shared" si="16"/>
        <v>0</v>
      </c>
      <c r="I2433" s="19">
        <f t="shared" si="17"/>
        <v>0</v>
      </c>
    </row>
    <row r="2434" spans="1:9">
      <c r="A2434" t="s">
        <v>11008</v>
      </c>
      <c r="D2434" s="19" t="str">
        <f t="shared" si="19"/>
        <v>790</v>
      </c>
      <c r="E2434" s="19" t="str">
        <f t="shared" si="20"/>
        <v>391</v>
      </c>
      <c r="F2434" s="19">
        <f t="shared" si="21"/>
        <v>790</v>
      </c>
      <c r="G2434" s="19">
        <f t="shared" si="18"/>
        <v>391</v>
      </c>
      <c r="H2434" s="19">
        <f t="shared" si="16"/>
        <v>0</v>
      </c>
      <c r="I2434" s="19">
        <f t="shared" si="17"/>
        <v>0</v>
      </c>
    </row>
    <row r="2435" spans="1:9">
      <c r="A2435" t="s">
        <v>11009</v>
      </c>
      <c r="D2435" s="19" t="str">
        <f t="shared" si="19"/>
        <v>310</v>
      </c>
      <c r="E2435" s="19" t="str">
        <f t="shared" si="20"/>
        <v>496</v>
      </c>
      <c r="F2435" s="19">
        <f t="shared" si="21"/>
        <v>310</v>
      </c>
      <c r="G2435" s="19">
        <f t="shared" si="18"/>
        <v>496</v>
      </c>
      <c r="H2435" s="19">
        <f t="shared" si="16"/>
        <v>0</v>
      </c>
      <c r="I2435" s="19">
        <f t="shared" si="17"/>
        <v>0</v>
      </c>
    </row>
    <row r="2436" spans="1:9">
      <c r="A2436" t="s">
        <v>11010</v>
      </c>
      <c r="D2436" s="19" t="str">
        <f t="shared" si="19"/>
        <v>203</v>
      </c>
      <c r="E2436" s="19" t="str">
        <f t="shared" si="20"/>
        <v>518</v>
      </c>
      <c r="F2436" s="19">
        <f t="shared" si="21"/>
        <v>203</v>
      </c>
      <c r="G2436" s="19">
        <f t="shared" si="18"/>
        <v>518</v>
      </c>
      <c r="H2436" s="19">
        <f t="shared" si="16"/>
        <v>0</v>
      </c>
      <c r="I2436" s="19">
        <f t="shared" si="17"/>
        <v>0</v>
      </c>
    </row>
    <row r="2437" spans="1:9">
      <c r="A2437" t="s">
        <v>11011</v>
      </c>
      <c r="D2437" s="19" t="str">
        <f t="shared" si="19"/>
        <v>785</v>
      </c>
      <c r="E2437" s="19" t="str">
        <f t="shared" si="20"/>
        <v>27</v>
      </c>
      <c r="F2437" s="19">
        <f t="shared" si="21"/>
        <v>785</v>
      </c>
      <c r="G2437" s="19">
        <f t="shared" si="18"/>
        <v>27</v>
      </c>
      <c r="H2437" s="19">
        <f t="shared" si="16"/>
        <v>0</v>
      </c>
      <c r="I2437" s="19">
        <f t="shared" si="17"/>
        <v>0</v>
      </c>
    </row>
    <row r="2438" spans="1:9">
      <c r="A2438" t="s">
        <v>11012</v>
      </c>
      <c r="D2438" s="19" t="str">
        <f t="shared" si="19"/>
        <v>1019</v>
      </c>
      <c r="E2438" s="19" t="str">
        <f t="shared" si="20"/>
        <v>627</v>
      </c>
      <c r="F2438" s="19">
        <f t="shared" si="21"/>
        <v>1019</v>
      </c>
      <c r="G2438" s="19">
        <f t="shared" si="18"/>
        <v>627</v>
      </c>
      <c r="H2438" s="19">
        <f t="shared" si="16"/>
        <v>0</v>
      </c>
      <c r="I2438" s="19">
        <f t="shared" si="17"/>
        <v>0</v>
      </c>
    </row>
    <row r="2439" spans="1:9">
      <c r="A2439" t="s">
        <v>11013</v>
      </c>
      <c r="D2439" s="19" t="str">
        <f t="shared" si="19"/>
        <v>598</v>
      </c>
      <c r="E2439" s="19" t="str">
        <f t="shared" si="20"/>
        <v>105</v>
      </c>
      <c r="F2439" s="19">
        <f t="shared" si="21"/>
        <v>598</v>
      </c>
      <c r="G2439" s="19">
        <f t="shared" si="18"/>
        <v>105</v>
      </c>
      <c r="H2439" s="19">
        <f t="shared" si="16"/>
        <v>0</v>
      </c>
      <c r="I2439" s="19">
        <f t="shared" si="17"/>
        <v>0</v>
      </c>
    </row>
    <row r="2440" spans="1:9">
      <c r="A2440" t="s">
        <v>11014</v>
      </c>
      <c r="D2440" s="19" t="str">
        <f t="shared" si="19"/>
        <v>200</v>
      </c>
      <c r="E2440" s="19" t="str">
        <f t="shared" si="20"/>
        <v>739</v>
      </c>
      <c r="F2440" s="19">
        <f t="shared" si="21"/>
        <v>200</v>
      </c>
      <c r="G2440" s="19">
        <f t="shared" si="18"/>
        <v>739</v>
      </c>
      <c r="H2440" s="19">
        <f t="shared" si="16"/>
        <v>0</v>
      </c>
      <c r="I2440" s="19">
        <f t="shared" si="17"/>
        <v>0</v>
      </c>
    </row>
    <row r="2441" spans="1:9">
      <c r="A2441" t="s">
        <v>11015</v>
      </c>
      <c r="D2441" s="19" t="str">
        <f t="shared" si="19"/>
        <v>1045</v>
      </c>
      <c r="E2441" s="19" t="str">
        <f t="shared" si="20"/>
        <v>561</v>
      </c>
      <c r="F2441" s="19">
        <f t="shared" si="21"/>
        <v>1045</v>
      </c>
      <c r="G2441" s="19">
        <f t="shared" si="18"/>
        <v>561</v>
      </c>
      <c r="H2441" s="19">
        <f t="shared" si="16"/>
        <v>0</v>
      </c>
      <c r="I2441" s="19">
        <f t="shared" si="17"/>
        <v>0</v>
      </c>
    </row>
    <row r="2442" spans="1:9">
      <c r="A2442" t="s">
        <v>11016</v>
      </c>
      <c r="D2442" s="19" t="str">
        <f t="shared" si="19"/>
        <v>284</v>
      </c>
      <c r="E2442" s="19" t="str">
        <f t="shared" si="20"/>
        <v>965</v>
      </c>
      <c r="F2442" s="19">
        <f t="shared" si="21"/>
        <v>284</v>
      </c>
      <c r="G2442" s="19">
        <f t="shared" si="18"/>
        <v>965</v>
      </c>
      <c r="H2442" s="19">
        <f t="shared" si="16"/>
        <v>0</v>
      </c>
      <c r="I2442" s="19">
        <f t="shared" si="17"/>
        <v>0</v>
      </c>
    </row>
    <row r="2443" spans="1:9">
      <c r="A2443" t="s">
        <v>11017</v>
      </c>
      <c r="D2443" s="19" t="str">
        <f t="shared" si="19"/>
        <v>241</v>
      </c>
      <c r="E2443" s="19" t="str">
        <f t="shared" si="20"/>
        <v>970</v>
      </c>
      <c r="F2443" s="19">
        <f t="shared" si="21"/>
        <v>241</v>
      </c>
      <c r="G2443" s="19">
        <f t="shared" si="18"/>
        <v>970</v>
      </c>
      <c r="H2443" s="19">
        <f t="shared" si="16"/>
        <v>0</v>
      </c>
      <c r="I2443" s="19">
        <f t="shared" si="17"/>
        <v>0</v>
      </c>
    </row>
    <row r="2444" spans="1:9">
      <c r="A2444" t="s">
        <v>11018</v>
      </c>
      <c r="D2444" s="19" t="str">
        <f t="shared" si="19"/>
        <v>82</v>
      </c>
      <c r="E2444" s="19" t="str">
        <f t="shared" si="20"/>
        <v>217</v>
      </c>
      <c r="F2444" s="19">
        <f t="shared" si="21"/>
        <v>82</v>
      </c>
      <c r="G2444" s="19">
        <f t="shared" si="18"/>
        <v>217</v>
      </c>
      <c r="H2444" s="19">
        <f t="shared" si="16"/>
        <v>0</v>
      </c>
      <c r="I2444" s="19">
        <f t="shared" si="17"/>
        <v>0</v>
      </c>
    </row>
    <row r="2445" spans="1:9">
      <c r="A2445" t="s">
        <v>11019</v>
      </c>
      <c r="D2445" s="19" t="str">
        <f t="shared" si="19"/>
        <v>989</v>
      </c>
      <c r="E2445" s="19" t="str">
        <f t="shared" si="20"/>
        <v>1138</v>
      </c>
      <c r="F2445" s="19">
        <f t="shared" si="21"/>
        <v>989</v>
      </c>
      <c r="G2445" s="19">
        <f t="shared" si="18"/>
        <v>1138</v>
      </c>
      <c r="H2445" s="19">
        <f t="shared" si="16"/>
        <v>0</v>
      </c>
      <c r="I2445" s="19">
        <f t="shared" si="17"/>
        <v>0</v>
      </c>
    </row>
    <row r="2446" spans="1:9">
      <c r="A2446" t="s">
        <v>11020</v>
      </c>
      <c r="D2446" s="19" t="str">
        <f t="shared" si="19"/>
        <v>1063</v>
      </c>
      <c r="E2446" s="19" t="str">
        <f t="shared" si="20"/>
        <v>479</v>
      </c>
      <c r="F2446" s="19">
        <f t="shared" si="21"/>
        <v>1063</v>
      </c>
      <c r="G2446" s="19">
        <f t="shared" si="18"/>
        <v>479</v>
      </c>
      <c r="H2446" s="19">
        <f t="shared" ref="H2446:H2509" si="22">IF($H$2253=F2446,1,0)</f>
        <v>0</v>
      </c>
      <c r="I2446" s="19">
        <f t="shared" ref="I2446:I2509" si="23">IF($H$2253=G2446,1,0)</f>
        <v>0</v>
      </c>
    </row>
    <row r="2447" spans="1:9">
      <c r="A2447" t="s">
        <v>11021</v>
      </c>
      <c r="D2447" s="19" t="str">
        <f t="shared" si="19"/>
        <v>711</v>
      </c>
      <c r="E2447" s="19" t="str">
        <f t="shared" si="20"/>
        <v>163</v>
      </c>
      <c r="F2447" s="19">
        <f t="shared" si="21"/>
        <v>711</v>
      </c>
      <c r="G2447" s="19">
        <f t="shared" si="18"/>
        <v>163</v>
      </c>
      <c r="H2447" s="19">
        <f t="shared" si="22"/>
        <v>0</v>
      </c>
      <c r="I2447" s="19">
        <f t="shared" si="23"/>
        <v>0</v>
      </c>
    </row>
    <row r="2448" spans="1:9">
      <c r="A2448" t="s">
        <v>11022</v>
      </c>
      <c r="D2448" s="19" t="str">
        <f t="shared" si="19"/>
        <v>579</v>
      </c>
      <c r="E2448" s="19" t="str">
        <f t="shared" si="20"/>
        <v>62</v>
      </c>
      <c r="F2448" s="19">
        <f t="shared" si="21"/>
        <v>579</v>
      </c>
      <c r="G2448" s="19">
        <f t="shared" si="18"/>
        <v>62</v>
      </c>
      <c r="H2448" s="19">
        <f t="shared" si="22"/>
        <v>0</v>
      </c>
      <c r="I2448" s="19">
        <f t="shared" si="23"/>
        <v>0</v>
      </c>
    </row>
    <row r="2449" spans="1:9">
      <c r="A2449" t="s">
        <v>11023</v>
      </c>
      <c r="D2449" s="19" t="str">
        <f t="shared" si="19"/>
        <v>962</v>
      </c>
      <c r="E2449" s="19" t="str">
        <f t="shared" si="20"/>
        <v>166</v>
      </c>
      <c r="F2449" s="19">
        <f t="shared" si="21"/>
        <v>962</v>
      </c>
      <c r="G2449" s="19">
        <f t="shared" si="18"/>
        <v>166</v>
      </c>
      <c r="H2449" s="19">
        <f t="shared" si="22"/>
        <v>0</v>
      </c>
      <c r="I2449" s="19">
        <f t="shared" si="23"/>
        <v>0</v>
      </c>
    </row>
    <row r="2450" spans="1:9">
      <c r="A2450" t="s">
        <v>11024</v>
      </c>
      <c r="D2450" s="19" t="str">
        <f t="shared" si="19"/>
        <v>122</v>
      </c>
      <c r="E2450" s="19" t="str">
        <f t="shared" si="20"/>
        <v>1277</v>
      </c>
      <c r="F2450" s="19">
        <f t="shared" si="21"/>
        <v>122</v>
      </c>
      <c r="G2450" s="19">
        <f t="shared" si="18"/>
        <v>1277</v>
      </c>
      <c r="H2450" s="19">
        <f t="shared" si="22"/>
        <v>0</v>
      </c>
      <c r="I2450" s="19">
        <f t="shared" si="23"/>
        <v>0</v>
      </c>
    </row>
    <row r="2451" spans="1:9">
      <c r="A2451" t="s">
        <v>11025</v>
      </c>
      <c r="D2451" s="19" t="str">
        <f t="shared" si="19"/>
        <v>1231</v>
      </c>
      <c r="E2451" s="19" t="str">
        <f t="shared" si="20"/>
        <v>98</v>
      </c>
      <c r="F2451" s="19">
        <f t="shared" si="21"/>
        <v>1231</v>
      </c>
      <c r="G2451" s="19">
        <f t="shared" si="18"/>
        <v>98</v>
      </c>
      <c r="H2451" s="19">
        <f t="shared" si="22"/>
        <v>0</v>
      </c>
      <c r="I2451" s="19">
        <f t="shared" si="23"/>
        <v>0</v>
      </c>
    </row>
    <row r="2452" spans="1:9">
      <c r="A2452" t="s">
        <v>11026</v>
      </c>
      <c r="D2452" s="19" t="str">
        <f t="shared" si="19"/>
        <v>480</v>
      </c>
      <c r="E2452" s="19" t="str">
        <f t="shared" si="20"/>
        <v>613</v>
      </c>
      <c r="F2452" s="19">
        <f t="shared" si="21"/>
        <v>480</v>
      </c>
      <c r="G2452" s="19">
        <f t="shared" si="18"/>
        <v>613</v>
      </c>
      <c r="H2452" s="19">
        <f t="shared" si="22"/>
        <v>0</v>
      </c>
      <c r="I2452" s="19">
        <f t="shared" si="23"/>
        <v>0</v>
      </c>
    </row>
    <row r="2453" spans="1:9">
      <c r="A2453" t="s">
        <v>11027</v>
      </c>
      <c r="D2453" s="19" t="str">
        <f t="shared" si="19"/>
        <v>398</v>
      </c>
      <c r="E2453" s="19" t="str">
        <f t="shared" si="20"/>
        <v>183</v>
      </c>
      <c r="F2453" s="19">
        <f t="shared" si="21"/>
        <v>398</v>
      </c>
      <c r="G2453" s="19">
        <f t="shared" si="18"/>
        <v>183</v>
      </c>
      <c r="H2453" s="19">
        <f t="shared" si="22"/>
        <v>0</v>
      </c>
      <c r="I2453" s="19">
        <f t="shared" si="23"/>
        <v>0</v>
      </c>
    </row>
    <row r="2454" spans="1:9">
      <c r="A2454" t="s">
        <v>11028</v>
      </c>
      <c r="D2454" s="19" t="str">
        <f t="shared" si="19"/>
        <v>238</v>
      </c>
      <c r="E2454" s="19" t="str">
        <f t="shared" si="20"/>
        <v>311</v>
      </c>
      <c r="F2454" s="19">
        <f t="shared" si="21"/>
        <v>238</v>
      </c>
      <c r="G2454" s="19">
        <f t="shared" si="18"/>
        <v>311</v>
      </c>
      <c r="H2454" s="19">
        <f t="shared" si="22"/>
        <v>0</v>
      </c>
      <c r="I2454" s="19">
        <f t="shared" si="23"/>
        <v>0</v>
      </c>
    </row>
    <row r="2455" spans="1:9">
      <c r="A2455" t="s">
        <v>11029</v>
      </c>
      <c r="D2455" s="19" t="str">
        <f t="shared" si="19"/>
        <v>164</v>
      </c>
      <c r="E2455" s="19" t="str">
        <f t="shared" si="20"/>
        <v>187</v>
      </c>
      <c r="F2455" s="19">
        <f t="shared" si="21"/>
        <v>164</v>
      </c>
      <c r="G2455" s="19">
        <f t="shared" si="18"/>
        <v>187</v>
      </c>
      <c r="H2455" s="19">
        <f t="shared" si="22"/>
        <v>0</v>
      </c>
      <c r="I2455" s="19">
        <f t="shared" si="23"/>
        <v>0</v>
      </c>
    </row>
    <row r="2456" spans="1:9">
      <c r="A2456" t="s">
        <v>11030</v>
      </c>
      <c r="D2456" s="19" t="str">
        <f t="shared" si="19"/>
        <v>658</v>
      </c>
      <c r="E2456" s="19" t="str">
        <f t="shared" si="20"/>
        <v>1187</v>
      </c>
      <c r="F2456" s="19">
        <f t="shared" si="21"/>
        <v>658</v>
      </c>
      <c r="G2456" s="19">
        <f t="shared" si="18"/>
        <v>1187</v>
      </c>
      <c r="H2456" s="19">
        <f t="shared" si="22"/>
        <v>0</v>
      </c>
      <c r="I2456" s="19">
        <f t="shared" si="23"/>
        <v>0</v>
      </c>
    </row>
    <row r="2457" spans="1:9">
      <c r="A2457" t="s">
        <v>11031</v>
      </c>
      <c r="D2457" s="19" t="str">
        <f t="shared" si="19"/>
        <v>1106</v>
      </c>
      <c r="E2457" s="19" t="str">
        <f t="shared" si="20"/>
        <v>815</v>
      </c>
      <c r="F2457" s="19">
        <f t="shared" si="21"/>
        <v>1106</v>
      </c>
      <c r="G2457" s="19">
        <f t="shared" si="18"/>
        <v>815</v>
      </c>
      <c r="H2457" s="19">
        <f t="shared" si="22"/>
        <v>0</v>
      </c>
      <c r="I2457" s="19">
        <f t="shared" si="23"/>
        <v>0</v>
      </c>
    </row>
    <row r="2458" spans="1:9">
      <c r="A2458" t="s">
        <v>11032</v>
      </c>
      <c r="D2458" s="19" t="str">
        <f t="shared" si="19"/>
        <v>563</v>
      </c>
      <c r="E2458" s="19" t="str">
        <f t="shared" si="20"/>
        <v>1279</v>
      </c>
      <c r="F2458" s="19">
        <f t="shared" si="21"/>
        <v>563</v>
      </c>
      <c r="G2458" s="19">
        <f t="shared" si="18"/>
        <v>1279</v>
      </c>
      <c r="H2458" s="19">
        <f t="shared" si="22"/>
        <v>0</v>
      </c>
      <c r="I2458" s="19">
        <f t="shared" si="23"/>
        <v>0</v>
      </c>
    </row>
    <row r="2459" spans="1:9">
      <c r="A2459" t="s">
        <v>11033</v>
      </c>
      <c r="D2459" s="19" t="str">
        <f t="shared" si="19"/>
        <v>502</v>
      </c>
      <c r="E2459" s="19" t="str">
        <f t="shared" si="20"/>
        <v>239</v>
      </c>
      <c r="F2459" s="19">
        <f t="shared" si="21"/>
        <v>502</v>
      </c>
      <c r="G2459" s="19">
        <f t="shared" si="18"/>
        <v>239</v>
      </c>
      <c r="H2459" s="19">
        <f t="shared" si="22"/>
        <v>0</v>
      </c>
      <c r="I2459" s="19">
        <f t="shared" si="23"/>
        <v>0</v>
      </c>
    </row>
    <row r="2460" spans="1:9">
      <c r="A2460" t="s">
        <v>11034</v>
      </c>
      <c r="D2460" s="19" t="str">
        <f t="shared" si="19"/>
        <v>1022</v>
      </c>
      <c r="E2460" s="19" t="str">
        <f t="shared" si="20"/>
        <v>70</v>
      </c>
      <c r="F2460" s="19">
        <f t="shared" si="21"/>
        <v>1022</v>
      </c>
      <c r="G2460" s="19">
        <f t="shared" si="18"/>
        <v>70</v>
      </c>
      <c r="H2460" s="19">
        <f t="shared" si="22"/>
        <v>0</v>
      </c>
      <c r="I2460" s="19">
        <f t="shared" si="23"/>
        <v>0</v>
      </c>
    </row>
    <row r="2461" spans="1:9">
      <c r="A2461" t="s">
        <v>11035</v>
      </c>
      <c r="D2461" s="19" t="str">
        <f t="shared" si="19"/>
        <v>985</v>
      </c>
      <c r="E2461" s="19" t="str">
        <f t="shared" si="20"/>
        <v>1017</v>
      </c>
      <c r="F2461" s="19">
        <f t="shared" si="21"/>
        <v>985</v>
      </c>
      <c r="G2461" s="19">
        <f t="shared" si="18"/>
        <v>1017</v>
      </c>
      <c r="H2461" s="19">
        <f t="shared" si="22"/>
        <v>0</v>
      </c>
      <c r="I2461" s="19">
        <f t="shared" si="23"/>
        <v>0</v>
      </c>
    </row>
    <row r="2462" spans="1:9">
      <c r="A2462" t="s">
        <v>11036</v>
      </c>
      <c r="D2462" s="19" t="str">
        <f t="shared" si="19"/>
        <v>226</v>
      </c>
      <c r="E2462" s="19" t="str">
        <f t="shared" si="20"/>
        <v>731</v>
      </c>
      <c r="F2462" s="19">
        <f t="shared" si="21"/>
        <v>226</v>
      </c>
      <c r="G2462" s="19">
        <f t="shared" si="18"/>
        <v>731</v>
      </c>
      <c r="H2462" s="19">
        <f t="shared" si="22"/>
        <v>0</v>
      </c>
      <c r="I2462" s="19">
        <f t="shared" si="23"/>
        <v>0</v>
      </c>
    </row>
    <row r="2463" spans="1:9">
      <c r="A2463" t="s">
        <v>11037</v>
      </c>
      <c r="D2463" s="19" t="str">
        <f t="shared" si="19"/>
        <v>447</v>
      </c>
      <c r="E2463" s="19" t="str">
        <f t="shared" si="20"/>
        <v>44</v>
      </c>
      <c r="F2463" s="19">
        <f t="shared" si="21"/>
        <v>447</v>
      </c>
      <c r="G2463" s="19">
        <f t="shared" si="18"/>
        <v>44</v>
      </c>
      <c r="H2463" s="19">
        <f t="shared" si="22"/>
        <v>0</v>
      </c>
      <c r="I2463" s="19">
        <f t="shared" si="23"/>
        <v>0</v>
      </c>
    </row>
    <row r="2464" spans="1:9">
      <c r="A2464" t="s">
        <v>11038</v>
      </c>
      <c r="D2464" s="19" t="str">
        <f t="shared" si="19"/>
        <v>1180</v>
      </c>
      <c r="E2464" s="19" t="str">
        <f t="shared" si="20"/>
        <v>1149</v>
      </c>
      <c r="F2464" s="19">
        <f t="shared" si="21"/>
        <v>1180</v>
      </c>
      <c r="G2464" s="19">
        <f t="shared" si="18"/>
        <v>1149</v>
      </c>
      <c r="H2464" s="19">
        <f t="shared" si="22"/>
        <v>0</v>
      </c>
      <c r="I2464" s="19">
        <f t="shared" si="23"/>
        <v>0</v>
      </c>
    </row>
    <row r="2465" spans="1:9">
      <c r="A2465" t="s">
        <v>11039</v>
      </c>
      <c r="D2465" s="19" t="str">
        <f t="shared" si="19"/>
        <v>312</v>
      </c>
      <c r="E2465" s="19" t="str">
        <f t="shared" si="20"/>
        <v>573</v>
      </c>
      <c r="F2465" s="19">
        <f t="shared" si="21"/>
        <v>312</v>
      </c>
      <c r="G2465" s="19">
        <f t="shared" si="18"/>
        <v>573</v>
      </c>
      <c r="H2465" s="19">
        <f t="shared" si="22"/>
        <v>0</v>
      </c>
      <c r="I2465" s="19">
        <f t="shared" si="23"/>
        <v>0</v>
      </c>
    </row>
    <row r="2466" spans="1:9">
      <c r="A2466" t="s">
        <v>11040</v>
      </c>
      <c r="D2466" s="19" t="str">
        <f t="shared" si="19"/>
        <v>956</v>
      </c>
      <c r="E2466" s="19" t="str">
        <f t="shared" si="20"/>
        <v>364</v>
      </c>
      <c r="F2466" s="19">
        <f t="shared" si="21"/>
        <v>956</v>
      </c>
      <c r="G2466" s="19">
        <f t="shared" si="18"/>
        <v>364</v>
      </c>
      <c r="H2466" s="19">
        <f t="shared" si="22"/>
        <v>0</v>
      </c>
      <c r="I2466" s="19">
        <f t="shared" si="23"/>
        <v>0</v>
      </c>
    </row>
    <row r="2467" spans="1:9">
      <c r="A2467" t="s">
        <v>11041</v>
      </c>
      <c r="D2467" s="19" t="str">
        <f t="shared" si="19"/>
        <v>542</v>
      </c>
      <c r="E2467" s="19" t="str">
        <f t="shared" si="20"/>
        <v>135</v>
      </c>
      <c r="F2467" s="19">
        <f t="shared" si="21"/>
        <v>542</v>
      </c>
      <c r="G2467" s="19">
        <f t="shared" si="18"/>
        <v>135</v>
      </c>
      <c r="H2467" s="19">
        <f t="shared" si="22"/>
        <v>0</v>
      </c>
      <c r="I2467" s="19">
        <f t="shared" si="23"/>
        <v>0</v>
      </c>
    </row>
    <row r="2468" spans="1:9">
      <c r="A2468" t="s">
        <v>11042</v>
      </c>
      <c r="D2468" s="19" t="str">
        <f t="shared" si="19"/>
        <v>361</v>
      </c>
      <c r="E2468" s="19" t="str">
        <f t="shared" si="20"/>
        <v>1075</v>
      </c>
      <c r="F2468" s="19">
        <f t="shared" si="21"/>
        <v>361</v>
      </c>
      <c r="G2468" s="19">
        <f t="shared" si="18"/>
        <v>1075</v>
      </c>
      <c r="H2468" s="19">
        <f t="shared" si="22"/>
        <v>0</v>
      </c>
      <c r="I2468" s="19">
        <f t="shared" si="23"/>
        <v>0</v>
      </c>
    </row>
    <row r="2469" spans="1:9">
      <c r="A2469" t="s">
        <v>11043</v>
      </c>
      <c r="D2469" s="19" t="str">
        <f t="shared" si="19"/>
        <v>396</v>
      </c>
      <c r="E2469" s="19" t="str">
        <f t="shared" si="20"/>
        <v>582</v>
      </c>
      <c r="F2469" s="19">
        <f t="shared" si="21"/>
        <v>396</v>
      </c>
      <c r="G2469" s="19">
        <f t="shared" si="18"/>
        <v>582</v>
      </c>
      <c r="H2469" s="19">
        <f t="shared" si="22"/>
        <v>0</v>
      </c>
      <c r="I2469" s="19">
        <f t="shared" si="23"/>
        <v>0</v>
      </c>
    </row>
    <row r="2470" spans="1:9">
      <c r="A2470" t="s">
        <v>11044</v>
      </c>
      <c r="D2470" s="19" t="str">
        <f t="shared" si="19"/>
        <v>629</v>
      </c>
      <c r="E2470" s="19" t="str">
        <f t="shared" si="20"/>
        <v>199</v>
      </c>
      <c r="F2470" s="19">
        <f t="shared" si="21"/>
        <v>629</v>
      </c>
      <c r="G2470" s="19">
        <f t="shared" si="18"/>
        <v>199</v>
      </c>
      <c r="H2470" s="19">
        <f t="shared" si="22"/>
        <v>0</v>
      </c>
      <c r="I2470" s="19">
        <f t="shared" si="23"/>
        <v>0</v>
      </c>
    </row>
    <row r="2471" spans="1:9">
      <c r="A2471" t="s">
        <v>11045</v>
      </c>
      <c r="D2471" s="19" t="str">
        <f t="shared" si="19"/>
        <v>1026</v>
      </c>
      <c r="E2471" s="19" t="str">
        <f t="shared" si="20"/>
        <v>174</v>
      </c>
      <c r="F2471" s="19">
        <f t="shared" si="21"/>
        <v>1026</v>
      </c>
      <c r="G2471" s="19">
        <f t="shared" si="18"/>
        <v>174</v>
      </c>
      <c r="H2471" s="19">
        <f t="shared" si="22"/>
        <v>0</v>
      </c>
      <c r="I2471" s="19">
        <f t="shared" si="23"/>
        <v>0</v>
      </c>
    </row>
    <row r="2472" spans="1:9">
      <c r="A2472" t="s">
        <v>11046</v>
      </c>
      <c r="D2472" s="19" t="str">
        <f t="shared" si="19"/>
        <v>1198</v>
      </c>
      <c r="E2472" s="19" t="str">
        <f t="shared" si="20"/>
        <v>616</v>
      </c>
      <c r="F2472" s="19">
        <f t="shared" si="21"/>
        <v>1198</v>
      </c>
      <c r="G2472" s="19">
        <f t="shared" si="18"/>
        <v>616</v>
      </c>
      <c r="H2472" s="19">
        <f t="shared" si="22"/>
        <v>0</v>
      </c>
      <c r="I2472" s="19">
        <f t="shared" si="23"/>
        <v>0</v>
      </c>
    </row>
    <row r="2473" spans="1:9">
      <c r="A2473" t="s">
        <v>11047</v>
      </c>
      <c r="D2473" s="19" t="str">
        <f t="shared" si="19"/>
        <v>184</v>
      </c>
      <c r="E2473" s="19" t="str">
        <f t="shared" si="20"/>
        <v>212</v>
      </c>
      <c r="F2473" s="19">
        <f t="shared" si="21"/>
        <v>184</v>
      </c>
      <c r="G2473" s="19">
        <f t="shared" si="18"/>
        <v>212</v>
      </c>
      <c r="H2473" s="19">
        <f t="shared" si="22"/>
        <v>0</v>
      </c>
      <c r="I2473" s="19">
        <f t="shared" si="23"/>
        <v>0</v>
      </c>
    </row>
    <row r="2474" spans="1:9">
      <c r="A2474" t="s">
        <v>11048</v>
      </c>
      <c r="D2474" s="19" t="str">
        <f t="shared" si="19"/>
        <v>373</v>
      </c>
      <c r="E2474" s="19" t="str">
        <f t="shared" si="20"/>
        <v>67</v>
      </c>
      <c r="F2474" s="19">
        <f t="shared" si="21"/>
        <v>373</v>
      </c>
      <c r="G2474" s="19">
        <f t="shared" si="18"/>
        <v>67</v>
      </c>
      <c r="H2474" s="19">
        <f t="shared" si="22"/>
        <v>0</v>
      </c>
      <c r="I2474" s="19">
        <f t="shared" si="23"/>
        <v>0</v>
      </c>
    </row>
    <row r="2475" spans="1:9">
      <c r="A2475" t="s">
        <v>11049</v>
      </c>
      <c r="D2475" s="19" t="str">
        <f t="shared" si="19"/>
        <v>453</v>
      </c>
      <c r="E2475" s="19" t="str">
        <f t="shared" si="20"/>
        <v>175</v>
      </c>
      <c r="F2475" s="19">
        <f t="shared" si="21"/>
        <v>453</v>
      </c>
      <c r="G2475" s="19">
        <f t="shared" si="18"/>
        <v>175</v>
      </c>
      <c r="H2475" s="19">
        <f t="shared" si="22"/>
        <v>0</v>
      </c>
      <c r="I2475" s="19">
        <f t="shared" si="23"/>
        <v>0</v>
      </c>
    </row>
    <row r="2476" spans="1:9">
      <c r="A2476" t="s">
        <v>11050</v>
      </c>
      <c r="D2476" s="19" t="str">
        <f t="shared" si="19"/>
        <v>124</v>
      </c>
      <c r="E2476" s="19" t="str">
        <f t="shared" si="20"/>
        <v>14</v>
      </c>
      <c r="F2476" s="19">
        <f t="shared" si="21"/>
        <v>124</v>
      </c>
      <c r="G2476" s="19">
        <f t="shared" si="18"/>
        <v>14</v>
      </c>
      <c r="H2476" s="19">
        <f t="shared" si="22"/>
        <v>0</v>
      </c>
      <c r="I2476" s="19">
        <f t="shared" si="23"/>
        <v>0</v>
      </c>
    </row>
    <row r="2477" spans="1:9">
      <c r="A2477" t="s">
        <v>11051</v>
      </c>
      <c r="D2477" s="19" t="str">
        <f t="shared" si="19"/>
        <v>566</v>
      </c>
      <c r="E2477" s="19" t="str">
        <f t="shared" si="20"/>
        <v>26</v>
      </c>
      <c r="F2477" s="19">
        <f t="shared" si="21"/>
        <v>566</v>
      </c>
      <c r="G2477" s="19">
        <f t="shared" si="18"/>
        <v>26</v>
      </c>
      <c r="H2477" s="19">
        <f t="shared" si="22"/>
        <v>0</v>
      </c>
      <c r="I2477" s="19">
        <f t="shared" si="23"/>
        <v>0</v>
      </c>
    </row>
    <row r="2478" spans="1:9">
      <c r="A2478" t="s">
        <v>11052</v>
      </c>
      <c r="D2478" s="19" t="str">
        <f t="shared" si="19"/>
        <v>1148</v>
      </c>
      <c r="E2478" s="19" t="str">
        <f t="shared" si="20"/>
        <v>205</v>
      </c>
      <c r="F2478" s="19">
        <f t="shared" si="21"/>
        <v>1148</v>
      </c>
      <c r="G2478" s="19">
        <f t="shared" si="18"/>
        <v>205</v>
      </c>
      <c r="H2478" s="19">
        <f t="shared" si="22"/>
        <v>0</v>
      </c>
      <c r="I2478" s="19">
        <f t="shared" si="23"/>
        <v>0</v>
      </c>
    </row>
    <row r="2479" spans="1:9">
      <c r="A2479" t="s">
        <v>11053</v>
      </c>
      <c r="D2479" s="19" t="str">
        <f t="shared" si="19"/>
        <v>338</v>
      </c>
      <c r="E2479" s="19" t="str">
        <f t="shared" si="20"/>
        <v>1223</v>
      </c>
      <c r="F2479" s="19">
        <f t="shared" si="21"/>
        <v>338</v>
      </c>
      <c r="G2479" s="19">
        <f t="shared" si="18"/>
        <v>1223</v>
      </c>
      <c r="H2479" s="19">
        <f t="shared" si="22"/>
        <v>0</v>
      </c>
      <c r="I2479" s="19">
        <f t="shared" si="23"/>
        <v>0</v>
      </c>
    </row>
    <row r="2480" spans="1:9">
      <c r="A2480" t="s">
        <v>11054</v>
      </c>
      <c r="D2480" s="19" t="str">
        <f t="shared" si="19"/>
        <v>519</v>
      </c>
      <c r="E2480" s="19" t="str">
        <f t="shared" si="20"/>
        <v>451</v>
      </c>
      <c r="F2480" s="19">
        <f t="shared" si="21"/>
        <v>519</v>
      </c>
      <c r="G2480" s="19">
        <f t="shared" si="18"/>
        <v>451</v>
      </c>
      <c r="H2480" s="19">
        <f t="shared" si="22"/>
        <v>0</v>
      </c>
      <c r="I2480" s="19">
        <f t="shared" si="23"/>
        <v>0</v>
      </c>
    </row>
    <row r="2481" spans="1:9">
      <c r="A2481" t="s">
        <v>11055</v>
      </c>
      <c r="D2481" s="19" t="str">
        <f t="shared" si="19"/>
        <v>1044</v>
      </c>
      <c r="E2481" s="19" t="str">
        <f t="shared" si="20"/>
        <v>101</v>
      </c>
      <c r="F2481" s="19">
        <f t="shared" si="21"/>
        <v>1044</v>
      </c>
      <c r="G2481" s="19">
        <f t="shared" si="18"/>
        <v>101</v>
      </c>
      <c r="H2481" s="19">
        <f t="shared" si="22"/>
        <v>0</v>
      </c>
      <c r="I2481" s="19">
        <f t="shared" si="23"/>
        <v>0</v>
      </c>
    </row>
    <row r="2482" spans="1:9">
      <c r="A2482" t="s">
        <v>11056</v>
      </c>
      <c r="D2482" s="19" t="str">
        <f t="shared" si="19"/>
        <v>345</v>
      </c>
      <c r="E2482" s="19" t="str">
        <f t="shared" si="20"/>
        <v>1091</v>
      </c>
      <c r="F2482" s="19">
        <f t="shared" si="21"/>
        <v>345</v>
      </c>
      <c r="G2482" s="19">
        <f t="shared" si="18"/>
        <v>1091</v>
      </c>
      <c r="H2482" s="19">
        <f t="shared" si="22"/>
        <v>0</v>
      </c>
      <c r="I2482" s="19">
        <f t="shared" si="23"/>
        <v>0</v>
      </c>
    </row>
    <row r="2483" spans="1:9">
      <c r="A2483" t="s">
        <v>11057</v>
      </c>
      <c r="D2483" s="19" t="str">
        <f t="shared" si="19"/>
        <v>206</v>
      </c>
      <c r="E2483" s="19" t="str">
        <f t="shared" si="20"/>
        <v>428</v>
      </c>
      <c r="F2483" s="19">
        <f t="shared" si="21"/>
        <v>206</v>
      </c>
      <c r="G2483" s="19">
        <f t="shared" si="18"/>
        <v>428</v>
      </c>
      <c r="H2483" s="19">
        <f t="shared" si="22"/>
        <v>0</v>
      </c>
      <c r="I2483" s="19">
        <f t="shared" si="23"/>
        <v>0</v>
      </c>
    </row>
    <row r="2484" spans="1:9">
      <c r="A2484" t="s">
        <v>11058</v>
      </c>
      <c r="D2484" s="19" t="str">
        <f t="shared" si="19"/>
        <v>240</v>
      </c>
      <c r="E2484" s="19" t="str">
        <f t="shared" si="20"/>
        <v>1088</v>
      </c>
      <c r="F2484" s="19">
        <f t="shared" si="21"/>
        <v>240</v>
      </c>
      <c r="G2484" s="19">
        <f t="shared" si="18"/>
        <v>1088</v>
      </c>
      <c r="H2484" s="19">
        <f t="shared" si="22"/>
        <v>0</v>
      </c>
      <c r="I2484" s="19">
        <f t="shared" si="23"/>
        <v>0</v>
      </c>
    </row>
    <row r="2485" spans="1:9">
      <c r="A2485" t="s">
        <v>11059</v>
      </c>
      <c r="D2485" s="19" t="str">
        <f t="shared" si="19"/>
        <v>578</v>
      </c>
      <c r="E2485" s="19" t="str">
        <f t="shared" si="20"/>
        <v>253</v>
      </c>
      <c r="F2485" s="19">
        <f t="shared" si="21"/>
        <v>578</v>
      </c>
      <c r="G2485" s="19">
        <f t="shared" si="18"/>
        <v>253</v>
      </c>
      <c r="H2485" s="19">
        <f t="shared" si="22"/>
        <v>0</v>
      </c>
      <c r="I2485" s="19">
        <f t="shared" si="23"/>
        <v>0</v>
      </c>
    </row>
    <row r="2486" spans="1:9">
      <c r="A2486" t="s">
        <v>11060</v>
      </c>
      <c r="D2486" s="19" t="str">
        <f t="shared" si="19"/>
        <v>438</v>
      </c>
      <c r="E2486" s="19" t="str">
        <f t="shared" si="20"/>
        <v>102</v>
      </c>
      <c r="F2486" s="19">
        <f t="shared" si="21"/>
        <v>438</v>
      </c>
      <c r="G2486" s="19">
        <f t="shared" si="18"/>
        <v>102</v>
      </c>
      <c r="H2486" s="19">
        <f t="shared" si="22"/>
        <v>0</v>
      </c>
      <c r="I2486" s="19">
        <f t="shared" si="23"/>
        <v>0</v>
      </c>
    </row>
    <row r="2487" spans="1:9">
      <c r="A2487" t="s">
        <v>11061</v>
      </c>
      <c r="D2487" s="19" t="str">
        <f t="shared" si="19"/>
        <v>688</v>
      </c>
      <c r="E2487" s="19" t="str">
        <f t="shared" si="20"/>
        <v>512</v>
      </c>
      <c r="F2487" s="19">
        <f t="shared" si="21"/>
        <v>688</v>
      </c>
      <c r="G2487" s="19">
        <f t="shared" si="18"/>
        <v>512</v>
      </c>
      <c r="H2487" s="19">
        <f t="shared" si="22"/>
        <v>0</v>
      </c>
      <c r="I2487" s="19">
        <f t="shared" si="23"/>
        <v>0</v>
      </c>
    </row>
    <row r="2488" spans="1:9">
      <c r="A2488" t="s">
        <v>11062</v>
      </c>
      <c r="D2488" s="19" t="str">
        <f t="shared" si="19"/>
        <v>521</v>
      </c>
      <c r="E2488" s="19" t="str">
        <f t="shared" si="20"/>
        <v>1032</v>
      </c>
      <c r="F2488" s="19">
        <f t="shared" si="21"/>
        <v>521</v>
      </c>
      <c r="G2488" s="19">
        <f t="shared" si="18"/>
        <v>1032</v>
      </c>
      <c r="H2488" s="19">
        <f t="shared" si="22"/>
        <v>0</v>
      </c>
      <c r="I2488" s="19">
        <f t="shared" si="23"/>
        <v>0</v>
      </c>
    </row>
    <row r="2489" spans="1:9">
      <c r="A2489" t="s">
        <v>11063</v>
      </c>
      <c r="D2489" s="19" t="str">
        <f t="shared" si="19"/>
        <v>968</v>
      </c>
      <c r="E2489" s="19" t="str">
        <f t="shared" si="20"/>
        <v>204</v>
      </c>
      <c r="F2489" s="19">
        <f t="shared" si="21"/>
        <v>968</v>
      </c>
      <c r="G2489" s="19">
        <f t="shared" si="18"/>
        <v>204</v>
      </c>
      <c r="H2489" s="19">
        <f t="shared" si="22"/>
        <v>0</v>
      </c>
      <c r="I2489" s="19">
        <f t="shared" si="23"/>
        <v>0</v>
      </c>
    </row>
    <row r="2490" spans="1:9">
      <c r="A2490" t="s">
        <v>11064</v>
      </c>
      <c r="D2490" s="19" t="str">
        <f t="shared" si="19"/>
        <v>385</v>
      </c>
      <c r="E2490" s="19" t="str">
        <f t="shared" si="20"/>
        <v>568</v>
      </c>
      <c r="F2490" s="19">
        <f t="shared" si="21"/>
        <v>385</v>
      </c>
      <c r="G2490" s="19">
        <f t="shared" si="18"/>
        <v>568</v>
      </c>
      <c r="H2490" s="19">
        <f t="shared" si="22"/>
        <v>0</v>
      </c>
      <c r="I2490" s="19">
        <f t="shared" si="23"/>
        <v>0</v>
      </c>
    </row>
    <row r="2491" spans="1:9">
      <c r="A2491" t="s">
        <v>11065</v>
      </c>
      <c r="D2491" s="19" t="str">
        <f t="shared" si="19"/>
        <v>574</v>
      </c>
      <c r="E2491" s="19" t="str">
        <f t="shared" si="20"/>
        <v>99</v>
      </c>
      <c r="F2491" s="19">
        <f t="shared" si="21"/>
        <v>574</v>
      </c>
      <c r="G2491" s="19">
        <f t="shared" si="18"/>
        <v>99</v>
      </c>
      <c r="H2491" s="19">
        <f t="shared" si="22"/>
        <v>0</v>
      </c>
      <c r="I2491" s="19">
        <f t="shared" si="23"/>
        <v>0</v>
      </c>
    </row>
    <row r="2492" spans="1:9">
      <c r="A2492" t="s">
        <v>11066</v>
      </c>
      <c r="D2492" s="19" t="str">
        <f t="shared" si="19"/>
        <v>1096</v>
      </c>
      <c r="E2492" s="19" t="str">
        <f t="shared" si="20"/>
        <v>1092</v>
      </c>
      <c r="F2492" s="19">
        <f t="shared" si="21"/>
        <v>1096</v>
      </c>
      <c r="G2492" s="19">
        <f t="shared" si="18"/>
        <v>1092</v>
      </c>
      <c r="H2492" s="19">
        <f t="shared" si="22"/>
        <v>0</v>
      </c>
      <c r="I2492" s="19">
        <f t="shared" si="23"/>
        <v>0</v>
      </c>
    </row>
    <row r="2493" spans="1:9">
      <c r="A2493" t="s">
        <v>11067</v>
      </c>
      <c r="D2493" s="19" t="str">
        <f t="shared" si="19"/>
        <v>246</v>
      </c>
      <c r="E2493" s="19" t="str">
        <f t="shared" si="20"/>
        <v>267</v>
      </c>
      <c r="F2493" s="19">
        <f t="shared" si="21"/>
        <v>246</v>
      </c>
      <c r="G2493" s="19">
        <f t="shared" ref="G2493:G2556" si="24">E2493*1</f>
        <v>267</v>
      </c>
      <c r="H2493" s="19">
        <f t="shared" si="22"/>
        <v>0</v>
      </c>
      <c r="I2493" s="19">
        <f t="shared" si="23"/>
        <v>0</v>
      </c>
    </row>
    <row r="2494" spans="1:9">
      <c r="A2494" t="s">
        <v>11068</v>
      </c>
      <c r="D2494" s="19" t="str">
        <f t="shared" ref="D2494:D2557" si="25">MID(A2494,1,FIND("-",A2494,1)-2)</f>
        <v>1018</v>
      </c>
      <c r="E2494" s="19" t="str">
        <f t="shared" ref="E2494:E2557" si="26">MID(A2494,FIND("&gt;",A2494,1)+2,FIND("(",A2494,1)-FIND("&gt;",A2494,1)-2)</f>
        <v>732</v>
      </c>
      <c r="F2494" s="19">
        <f t="shared" ref="F2494:F2557" si="27">D2494*1</f>
        <v>1018</v>
      </c>
      <c r="G2494" s="19">
        <f t="shared" si="24"/>
        <v>732</v>
      </c>
      <c r="H2494" s="19">
        <f t="shared" si="22"/>
        <v>0</v>
      </c>
      <c r="I2494" s="19">
        <f t="shared" si="23"/>
        <v>0</v>
      </c>
    </row>
    <row r="2495" spans="1:9">
      <c r="A2495" t="s">
        <v>11069</v>
      </c>
      <c r="D2495" s="19" t="str">
        <f t="shared" si="25"/>
        <v>611</v>
      </c>
      <c r="E2495" s="19" t="str">
        <f t="shared" si="26"/>
        <v>1176</v>
      </c>
      <c r="F2495" s="19">
        <f t="shared" si="27"/>
        <v>611</v>
      </c>
      <c r="G2495" s="19">
        <f t="shared" si="24"/>
        <v>1176</v>
      </c>
      <c r="H2495" s="19">
        <f t="shared" si="22"/>
        <v>0</v>
      </c>
      <c r="I2495" s="19">
        <f t="shared" si="23"/>
        <v>0</v>
      </c>
    </row>
    <row r="2496" spans="1:9">
      <c r="A2496" t="s">
        <v>11070</v>
      </c>
      <c r="D2496" s="19" t="str">
        <f t="shared" si="25"/>
        <v>1147</v>
      </c>
      <c r="E2496" s="19" t="str">
        <f t="shared" si="26"/>
        <v>524</v>
      </c>
      <c r="F2496" s="19">
        <f t="shared" si="27"/>
        <v>1147</v>
      </c>
      <c r="G2496" s="19">
        <f t="shared" si="24"/>
        <v>524</v>
      </c>
      <c r="H2496" s="19">
        <f t="shared" si="22"/>
        <v>0</v>
      </c>
      <c r="I2496" s="19">
        <f t="shared" si="23"/>
        <v>0</v>
      </c>
    </row>
    <row r="2497" spans="1:9">
      <c r="A2497" t="s">
        <v>11071</v>
      </c>
      <c r="D2497" s="19" t="str">
        <f t="shared" si="25"/>
        <v>366</v>
      </c>
      <c r="E2497" s="19" t="str">
        <f t="shared" si="26"/>
        <v>1085</v>
      </c>
      <c r="F2497" s="19">
        <f t="shared" si="27"/>
        <v>366</v>
      </c>
      <c r="G2497" s="19">
        <f t="shared" si="24"/>
        <v>1085</v>
      </c>
      <c r="H2497" s="19">
        <f t="shared" si="22"/>
        <v>0</v>
      </c>
      <c r="I2497" s="19">
        <f t="shared" si="23"/>
        <v>0</v>
      </c>
    </row>
    <row r="2498" spans="1:9">
      <c r="A2498" t="s">
        <v>11072</v>
      </c>
      <c r="D2498" s="19" t="str">
        <f t="shared" si="25"/>
        <v>150</v>
      </c>
      <c r="E2498" s="19" t="str">
        <f t="shared" si="26"/>
        <v>1211</v>
      </c>
      <c r="F2498" s="19">
        <f t="shared" si="27"/>
        <v>150</v>
      </c>
      <c r="G2498" s="19">
        <f t="shared" si="24"/>
        <v>1211</v>
      </c>
      <c r="H2498" s="19">
        <f t="shared" si="22"/>
        <v>0</v>
      </c>
      <c r="I2498" s="19">
        <f t="shared" si="23"/>
        <v>0</v>
      </c>
    </row>
    <row r="2499" spans="1:9">
      <c r="A2499" t="s">
        <v>11073</v>
      </c>
      <c r="D2499" s="19" t="str">
        <f t="shared" si="25"/>
        <v>141</v>
      </c>
      <c r="E2499" s="19" t="str">
        <f t="shared" si="26"/>
        <v>727</v>
      </c>
      <c r="F2499" s="19">
        <f t="shared" si="27"/>
        <v>141</v>
      </c>
      <c r="G2499" s="19">
        <f t="shared" si="24"/>
        <v>727</v>
      </c>
      <c r="H2499" s="19">
        <f t="shared" si="22"/>
        <v>0</v>
      </c>
      <c r="I2499" s="19">
        <f t="shared" si="23"/>
        <v>0</v>
      </c>
    </row>
    <row r="2500" spans="1:9">
      <c r="A2500" t="s">
        <v>11074</v>
      </c>
      <c r="D2500" s="19" t="str">
        <f t="shared" si="25"/>
        <v>1276</v>
      </c>
      <c r="E2500" s="19" t="str">
        <f t="shared" si="26"/>
        <v>986</v>
      </c>
      <c r="F2500" s="19">
        <f t="shared" si="27"/>
        <v>1276</v>
      </c>
      <c r="G2500" s="19">
        <f t="shared" si="24"/>
        <v>986</v>
      </c>
      <c r="H2500" s="19">
        <f t="shared" si="22"/>
        <v>0</v>
      </c>
      <c r="I2500" s="19">
        <f t="shared" si="23"/>
        <v>0</v>
      </c>
    </row>
    <row r="2501" spans="1:9">
      <c r="A2501" t="s">
        <v>11075</v>
      </c>
      <c r="D2501" s="19" t="str">
        <f t="shared" si="25"/>
        <v>1128</v>
      </c>
      <c r="E2501" s="19" t="str">
        <f t="shared" si="26"/>
        <v>544</v>
      </c>
      <c r="F2501" s="19">
        <f t="shared" si="27"/>
        <v>1128</v>
      </c>
      <c r="G2501" s="19">
        <f t="shared" si="24"/>
        <v>544</v>
      </c>
      <c r="H2501" s="19">
        <f t="shared" si="22"/>
        <v>0</v>
      </c>
      <c r="I2501" s="19">
        <f t="shared" si="23"/>
        <v>0</v>
      </c>
    </row>
    <row r="2502" spans="1:9">
      <c r="A2502" t="s">
        <v>11076</v>
      </c>
      <c r="D2502" s="19" t="str">
        <f t="shared" si="25"/>
        <v>1027</v>
      </c>
      <c r="E2502" s="19" t="str">
        <f t="shared" si="26"/>
        <v>389</v>
      </c>
      <c r="F2502" s="19">
        <f t="shared" si="27"/>
        <v>1027</v>
      </c>
      <c r="G2502" s="19">
        <f t="shared" si="24"/>
        <v>389</v>
      </c>
      <c r="H2502" s="19">
        <f t="shared" si="22"/>
        <v>0</v>
      </c>
      <c r="I2502" s="19">
        <f t="shared" si="23"/>
        <v>0</v>
      </c>
    </row>
    <row r="2503" spans="1:9">
      <c r="A2503" t="s">
        <v>11077</v>
      </c>
      <c r="D2503" s="19" t="str">
        <f t="shared" si="25"/>
        <v>710</v>
      </c>
      <c r="E2503" s="19" t="str">
        <f t="shared" si="26"/>
        <v>622</v>
      </c>
      <c r="F2503" s="19">
        <f t="shared" si="27"/>
        <v>710</v>
      </c>
      <c r="G2503" s="19">
        <f t="shared" si="24"/>
        <v>622</v>
      </c>
      <c r="H2503" s="19">
        <f t="shared" si="22"/>
        <v>0</v>
      </c>
      <c r="I2503" s="19">
        <f t="shared" si="23"/>
        <v>0</v>
      </c>
    </row>
    <row r="2504" spans="1:9">
      <c r="A2504" t="s">
        <v>11078</v>
      </c>
      <c r="D2504" s="19" t="str">
        <f t="shared" si="25"/>
        <v>617</v>
      </c>
      <c r="E2504" s="19" t="str">
        <f t="shared" si="26"/>
        <v>676</v>
      </c>
      <c r="F2504" s="19">
        <f t="shared" si="27"/>
        <v>617</v>
      </c>
      <c r="G2504" s="19">
        <f t="shared" si="24"/>
        <v>676</v>
      </c>
      <c r="H2504" s="19">
        <f t="shared" si="22"/>
        <v>0</v>
      </c>
      <c r="I2504" s="19">
        <f t="shared" si="23"/>
        <v>0</v>
      </c>
    </row>
    <row r="2505" spans="1:9">
      <c r="A2505" t="s">
        <v>11079</v>
      </c>
      <c r="D2505" s="19" t="str">
        <f t="shared" si="25"/>
        <v>584</v>
      </c>
      <c r="E2505" s="19" t="str">
        <f t="shared" si="26"/>
        <v>548</v>
      </c>
      <c r="F2505" s="19">
        <f t="shared" si="27"/>
        <v>584</v>
      </c>
      <c r="G2505" s="19">
        <f t="shared" si="24"/>
        <v>548</v>
      </c>
      <c r="H2505" s="19">
        <f t="shared" si="22"/>
        <v>0</v>
      </c>
      <c r="I2505" s="19">
        <f t="shared" si="23"/>
        <v>0</v>
      </c>
    </row>
    <row r="2506" spans="1:9">
      <c r="A2506" t="s">
        <v>11080</v>
      </c>
      <c r="D2506" s="19" t="str">
        <f t="shared" si="25"/>
        <v>1208</v>
      </c>
      <c r="E2506" s="19" t="str">
        <f t="shared" si="26"/>
        <v>303</v>
      </c>
      <c r="F2506" s="19">
        <f t="shared" si="27"/>
        <v>1208</v>
      </c>
      <c r="G2506" s="19">
        <f t="shared" si="24"/>
        <v>303</v>
      </c>
      <c r="H2506" s="19">
        <f t="shared" si="22"/>
        <v>0</v>
      </c>
      <c r="I2506" s="19">
        <f t="shared" si="23"/>
        <v>0</v>
      </c>
    </row>
    <row r="2507" spans="1:9">
      <c r="A2507" t="s">
        <v>11081</v>
      </c>
      <c r="D2507" s="19" t="str">
        <f t="shared" si="25"/>
        <v>1042</v>
      </c>
      <c r="E2507" s="19" t="str">
        <f t="shared" si="26"/>
        <v>689</v>
      </c>
      <c r="F2507" s="19">
        <f t="shared" si="27"/>
        <v>1042</v>
      </c>
      <c r="G2507" s="19">
        <f t="shared" si="24"/>
        <v>689</v>
      </c>
      <c r="H2507" s="19">
        <f t="shared" si="22"/>
        <v>0</v>
      </c>
      <c r="I2507" s="19">
        <f t="shared" si="23"/>
        <v>0</v>
      </c>
    </row>
    <row r="2508" spans="1:9">
      <c r="A2508" t="s">
        <v>11082</v>
      </c>
      <c r="D2508" s="19" t="str">
        <f t="shared" si="25"/>
        <v>1074</v>
      </c>
      <c r="E2508" s="19" t="str">
        <f t="shared" si="26"/>
        <v>531</v>
      </c>
      <c r="F2508" s="19">
        <f t="shared" si="27"/>
        <v>1074</v>
      </c>
      <c r="G2508" s="19">
        <f t="shared" si="24"/>
        <v>531</v>
      </c>
      <c r="H2508" s="19">
        <f t="shared" si="22"/>
        <v>0</v>
      </c>
      <c r="I2508" s="19">
        <f t="shared" si="23"/>
        <v>0</v>
      </c>
    </row>
    <row r="2509" spans="1:9">
      <c r="A2509" t="s">
        <v>11083</v>
      </c>
      <c r="D2509" s="19" t="str">
        <f t="shared" si="25"/>
        <v>320</v>
      </c>
      <c r="E2509" s="19" t="str">
        <f t="shared" si="26"/>
        <v>972</v>
      </c>
      <c r="F2509" s="19">
        <f t="shared" si="27"/>
        <v>320</v>
      </c>
      <c r="G2509" s="19">
        <f t="shared" si="24"/>
        <v>972</v>
      </c>
      <c r="H2509" s="19">
        <f t="shared" si="22"/>
        <v>0</v>
      </c>
      <c r="I2509" s="19">
        <f t="shared" si="23"/>
        <v>0</v>
      </c>
    </row>
    <row r="2510" spans="1:9">
      <c r="A2510" t="s">
        <v>11084</v>
      </c>
      <c r="D2510" s="19" t="str">
        <f t="shared" si="25"/>
        <v>733</v>
      </c>
      <c r="E2510" s="19" t="str">
        <f t="shared" si="26"/>
        <v>302</v>
      </c>
      <c r="F2510" s="19">
        <f t="shared" si="27"/>
        <v>733</v>
      </c>
      <c r="G2510" s="19">
        <f t="shared" si="24"/>
        <v>302</v>
      </c>
      <c r="H2510" s="19">
        <f t="shared" ref="H2510:H2573" si="28">IF($H$2253=F2510,1,0)</f>
        <v>0</v>
      </c>
      <c r="I2510" s="19">
        <f t="shared" ref="I2510:I2573" si="29">IF($H$2253=G2510,1,0)</f>
        <v>0</v>
      </c>
    </row>
    <row r="2511" spans="1:9">
      <c r="A2511" t="s">
        <v>11085</v>
      </c>
      <c r="D2511" s="19" t="str">
        <f t="shared" si="25"/>
        <v>541</v>
      </c>
      <c r="E2511" s="19" t="str">
        <f t="shared" si="26"/>
        <v>547</v>
      </c>
      <c r="F2511" s="19">
        <f t="shared" si="27"/>
        <v>541</v>
      </c>
      <c r="G2511" s="19">
        <f t="shared" si="24"/>
        <v>547</v>
      </c>
      <c r="H2511" s="19">
        <f t="shared" si="28"/>
        <v>0</v>
      </c>
      <c r="I2511" s="19">
        <f t="shared" si="29"/>
        <v>0</v>
      </c>
    </row>
    <row r="2512" spans="1:9">
      <c r="A2512" t="s">
        <v>11086</v>
      </c>
      <c r="D2512" s="19" t="str">
        <f t="shared" si="25"/>
        <v>491</v>
      </c>
      <c r="E2512" s="19" t="str">
        <f t="shared" si="26"/>
        <v>642</v>
      </c>
      <c r="F2512" s="19">
        <f t="shared" si="27"/>
        <v>491</v>
      </c>
      <c r="G2512" s="19">
        <f t="shared" si="24"/>
        <v>642</v>
      </c>
      <c r="H2512" s="19">
        <f t="shared" si="28"/>
        <v>0</v>
      </c>
      <c r="I2512" s="19">
        <f t="shared" si="29"/>
        <v>0</v>
      </c>
    </row>
    <row r="2513" spans="1:9">
      <c r="A2513" t="s">
        <v>11087</v>
      </c>
      <c r="D2513" s="19" t="str">
        <f t="shared" si="25"/>
        <v>460</v>
      </c>
      <c r="E2513" s="19" t="str">
        <f t="shared" si="26"/>
        <v>318</v>
      </c>
      <c r="F2513" s="19">
        <f t="shared" si="27"/>
        <v>460</v>
      </c>
      <c r="G2513" s="19">
        <f t="shared" si="24"/>
        <v>318</v>
      </c>
      <c r="H2513" s="19">
        <f t="shared" si="28"/>
        <v>0</v>
      </c>
      <c r="I2513" s="19">
        <f t="shared" si="29"/>
        <v>0</v>
      </c>
    </row>
    <row r="2514" spans="1:9">
      <c r="A2514" t="s">
        <v>11088</v>
      </c>
      <c r="D2514" s="19" t="str">
        <f t="shared" si="25"/>
        <v>201</v>
      </c>
      <c r="E2514" s="19" t="str">
        <f t="shared" si="26"/>
        <v>600</v>
      </c>
      <c r="F2514" s="19">
        <f t="shared" si="27"/>
        <v>201</v>
      </c>
      <c r="G2514" s="19">
        <f t="shared" si="24"/>
        <v>600</v>
      </c>
      <c r="H2514" s="19">
        <f t="shared" si="28"/>
        <v>0</v>
      </c>
      <c r="I2514" s="19">
        <f t="shared" si="29"/>
        <v>0</v>
      </c>
    </row>
    <row r="2515" spans="1:9">
      <c r="A2515" t="s">
        <v>11089</v>
      </c>
      <c r="D2515" s="19" t="str">
        <f t="shared" si="25"/>
        <v>1024</v>
      </c>
      <c r="E2515" s="19" t="str">
        <f t="shared" si="26"/>
        <v>409</v>
      </c>
      <c r="F2515" s="19">
        <f t="shared" si="27"/>
        <v>1024</v>
      </c>
      <c r="G2515" s="19">
        <f t="shared" si="24"/>
        <v>409</v>
      </c>
      <c r="H2515" s="19">
        <f t="shared" si="28"/>
        <v>0</v>
      </c>
      <c r="I2515" s="19">
        <f t="shared" si="29"/>
        <v>0</v>
      </c>
    </row>
    <row r="2516" spans="1:9">
      <c r="A2516" t="s">
        <v>11090</v>
      </c>
      <c r="D2516" s="19" t="str">
        <f t="shared" si="25"/>
        <v>643</v>
      </c>
      <c r="E2516" s="19" t="str">
        <f t="shared" si="26"/>
        <v>190</v>
      </c>
      <c r="F2516" s="19">
        <f t="shared" si="27"/>
        <v>643</v>
      </c>
      <c r="G2516" s="19">
        <f t="shared" si="24"/>
        <v>190</v>
      </c>
      <c r="H2516" s="19">
        <f t="shared" si="28"/>
        <v>0</v>
      </c>
      <c r="I2516" s="19">
        <f t="shared" si="29"/>
        <v>0</v>
      </c>
    </row>
    <row r="2517" spans="1:9">
      <c r="A2517" t="s">
        <v>11091</v>
      </c>
      <c r="D2517" s="19" t="str">
        <f t="shared" si="25"/>
        <v>744</v>
      </c>
      <c r="E2517" s="19" t="str">
        <f t="shared" si="26"/>
        <v>247</v>
      </c>
      <c r="F2517" s="19">
        <f t="shared" si="27"/>
        <v>744</v>
      </c>
      <c r="G2517" s="19">
        <f t="shared" si="24"/>
        <v>247</v>
      </c>
      <c r="H2517" s="19">
        <f t="shared" si="28"/>
        <v>0</v>
      </c>
      <c r="I2517" s="19">
        <f t="shared" si="29"/>
        <v>0</v>
      </c>
    </row>
    <row r="2518" spans="1:9">
      <c r="A2518" t="s">
        <v>11092</v>
      </c>
      <c r="D2518" s="19" t="str">
        <f t="shared" si="25"/>
        <v>628</v>
      </c>
      <c r="E2518" s="19" t="str">
        <f t="shared" si="26"/>
        <v>1199</v>
      </c>
      <c r="F2518" s="19">
        <f t="shared" si="27"/>
        <v>628</v>
      </c>
      <c r="G2518" s="19">
        <f t="shared" si="24"/>
        <v>1199</v>
      </c>
      <c r="H2518" s="19">
        <f t="shared" si="28"/>
        <v>0</v>
      </c>
      <c r="I2518" s="19">
        <f t="shared" si="29"/>
        <v>0</v>
      </c>
    </row>
    <row r="2519" spans="1:9">
      <c r="A2519" t="s">
        <v>11093</v>
      </c>
      <c r="D2519" s="19" t="str">
        <f t="shared" si="25"/>
        <v>390</v>
      </c>
      <c r="E2519" s="19" t="str">
        <f t="shared" si="26"/>
        <v>486</v>
      </c>
      <c r="F2519" s="19">
        <f t="shared" si="27"/>
        <v>390</v>
      </c>
      <c r="G2519" s="19">
        <f t="shared" si="24"/>
        <v>486</v>
      </c>
      <c r="H2519" s="19">
        <f t="shared" si="28"/>
        <v>0</v>
      </c>
      <c r="I2519" s="19">
        <f t="shared" si="29"/>
        <v>0</v>
      </c>
    </row>
    <row r="2520" spans="1:9">
      <c r="A2520" t="s">
        <v>11094</v>
      </c>
      <c r="D2520" s="19" t="str">
        <f t="shared" si="25"/>
        <v>381</v>
      </c>
      <c r="E2520" s="19" t="str">
        <f t="shared" si="26"/>
        <v>89</v>
      </c>
      <c r="F2520" s="19">
        <f t="shared" si="27"/>
        <v>381</v>
      </c>
      <c r="G2520" s="19">
        <f t="shared" si="24"/>
        <v>89</v>
      </c>
      <c r="H2520" s="19">
        <f t="shared" si="28"/>
        <v>0</v>
      </c>
      <c r="I2520" s="19">
        <f t="shared" si="29"/>
        <v>0</v>
      </c>
    </row>
    <row r="2521" spans="1:9">
      <c r="A2521" t="s">
        <v>11095</v>
      </c>
      <c r="D2521" s="19" t="str">
        <f t="shared" si="25"/>
        <v>787</v>
      </c>
      <c r="E2521" s="19" t="str">
        <f t="shared" si="26"/>
        <v>1103</v>
      </c>
      <c r="F2521" s="19">
        <f t="shared" si="27"/>
        <v>787</v>
      </c>
      <c r="G2521" s="19">
        <f t="shared" si="24"/>
        <v>1103</v>
      </c>
      <c r="H2521" s="19">
        <f t="shared" si="28"/>
        <v>0</v>
      </c>
      <c r="I2521" s="19">
        <f t="shared" si="29"/>
        <v>0</v>
      </c>
    </row>
    <row r="2522" spans="1:9">
      <c r="A2522" t="s">
        <v>11096</v>
      </c>
      <c r="D2522" s="19" t="str">
        <f t="shared" si="25"/>
        <v>1192</v>
      </c>
      <c r="E2522" s="19" t="str">
        <f t="shared" si="26"/>
        <v>718</v>
      </c>
      <c r="F2522" s="19">
        <f t="shared" si="27"/>
        <v>1192</v>
      </c>
      <c r="G2522" s="19">
        <f t="shared" si="24"/>
        <v>718</v>
      </c>
      <c r="H2522" s="19">
        <f t="shared" si="28"/>
        <v>0</v>
      </c>
      <c r="I2522" s="19">
        <f t="shared" si="29"/>
        <v>0</v>
      </c>
    </row>
    <row r="2523" spans="1:9">
      <c r="A2523" t="s">
        <v>11097</v>
      </c>
      <c r="D2523" s="19" t="str">
        <f t="shared" si="25"/>
        <v>410</v>
      </c>
      <c r="E2523" s="19" t="str">
        <f t="shared" si="26"/>
        <v>1100</v>
      </c>
      <c r="F2523" s="19">
        <f t="shared" si="27"/>
        <v>410</v>
      </c>
      <c r="G2523" s="19">
        <f t="shared" si="24"/>
        <v>1100</v>
      </c>
      <c r="H2523" s="19">
        <f t="shared" si="28"/>
        <v>0</v>
      </c>
      <c r="I2523" s="19">
        <f t="shared" si="29"/>
        <v>0</v>
      </c>
    </row>
    <row r="2524" spans="1:9">
      <c r="A2524" t="s">
        <v>11098</v>
      </c>
      <c r="D2524" s="19" t="str">
        <f t="shared" si="25"/>
        <v>585</v>
      </c>
      <c r="E2524" s="19" t="str">
        <f t="shared" si="26"/>
        <v>425</v>
      </c>
      <c r="F2524" s="19">
        <f t="shared" si="27"/>
        <v>585</v>
      </c>
      <c r="G2524" s="19">
        <f t="shared" si="24"/>
        <v>425</v>
      </c>
      <c r="H2524" s="19">
        <f t="shared" si="28"/>
        <v>0</v>
      </c>
      <c r="I2524" s="19">
        <f t="shared" si="29"/>
        <v>0</v>
      </c>
    </row>
    <row r="2525" spans="1:9">
      <c r="A2525" t="s">
        <v>11099</v>
      </c>
      <c r="D2525" s="19" t="str">
        <f t="shared" si="25"/>
        <v>964</v>
      </c>
      <c r="E2525" s="19" t="str">
        <f t="shared" si="26"/>
        <v>983</v>
      </c>
      <c r="F2525" s="19">
        <f t="shared" si="27"/>
        <v>964</v>
      </c>
      <c r="G2525" s="19">
        <f t="shared" si="24"/>
        <v>983</v>
      </c>
      <c r="H2525" s="19">
        <f t="shared" si="28"/>
        <v>0</v>
      </c>
      <c r="I2525" s="19">
        <f t="shared" si="29"/>
        <v>0</v>
      </c>
    </row>
    <row r="2526" spans="1:9">
      <c r="A2526" t="s">
        <v>11100</v>
      </c>
      <c r="D2526" s="19" t="str">
        <f t="shared" si="25"/>
        <v>1084</v>
      </c>
      <c r="E2526" s="19" t="str">
        <f t="shared" si="26"/>
        <v>1190</v>
      </c>
      <c r="F2526" s="19">
        <f t="shared" si="27"/>
        <v>1084</v>
      </c>
      <c r="G2526" s="19">
        <f t="shared" si="24"/>
        <v>1190</v>
      </c>
      <c r="H2526" s="19">
        <f t="shared" si="28"/>
        <v>0</v>
      </c>
      <c r="I2526" s="19">
        <f t="shared" si="29"/>
        <v>0</v>
      </c>
    </row>
    <row r="2527" spans="1:9">
      <c r="A2527" t="s">
        <v>11101</v>
      </c>
      <c r="D2527" s="19" t="str">
        <f t="shared" si="25"/>
        <v>631</v>
      </c>
      <c r="E2527" s="19" t="str">
        <f t="shared" si="26"/>
        <v>476</v>
      </c>
      <c r="F2527" s="19">
        <f t="shared" si="27"/>
        <v>631</v>
      </c>
      <c r="G2527" s="19">
        <f t="shared" si="24"/>
        <v>476</v>
      </c>
      <c r="H2527" s="19">
        <f t="shared" si="28"/>
        <v>0</v>
      </c>
      <c r="I2527" s="19">
        <f t="shared" si="29"/>
        <v>0</v>
      </c>
    </row>
    <row r="2528" spans="1:9">
      <c r="A2528" t="s">
        <v>11102</v>
      </c>
      <c r="D2528" s="19" t="str">
        <f t="shared" si="25"/>
        <v>750</v>
      </c>
      <c r="E2528" s="19" t="str">
        <f t="shared" si="26"/>
        <v>340</v>
      </c>
      <c r="F2528" s="19">
        <f t="shared" si="27"/>
        <v>750</v>
      </c>
      <c r="G2528" s="19">
        <f t="shared" si="24"/>
        <v>340</v>
      </c>
      <c r="H2528" s="19">
        <f t="shared" si="28"/>
        <v>0</v>
      </c>
      <c r="I2528" s="19">
        <f t="shared" si="29"/>
        <v>0</v>
      </c>
    </row>
    <row r="2529" spans="1:9">
      <c r="A2529" t="s">
        <v>11103</v>
      </c>
      <c r="D2529" s="19" t="str">
        <f t="shared" si="25"/>
        <v>88</v>
      </c>
      <c r="E2529" s="19" t="str">
        <f t="shared" si="26"/>
        <v>679</v>
      </c>
      <c r="F2529" s="19">
        <f t="shared" si="27"/>
        <v>88</v>
      </c>
      <c r="G2529" s="19">
        <f t="shared" si="24"/>
        <v>679</v>
      </c>
      <c r="H2529" s="19">
        <f t="shared" si="28"/>
        <v>0</v>
      </c>
      <c r="I2529" s="19">
        <f t="shared" si="29"/>
        <v>0</v>
      </c>
    </row>
    <row r="2530" spans="1:9">
      <c r="A2530" t="s">
        <v>11104</v>
      </c>
      <c r="D2530" s="19" t="str">
        <f t="shared" si="25"/>
        <v>176</v>
      </c>
      <c r="E2530" s="19" t="str">
        <f t="shared" si="26"/>
        <v>1125</v>
      </c>
      <c r="F2530" s="19">
        <f t="shared" si="27"/>
        <v>176</v>
      </c>
      <c r="G2530" s="19">
        <f t="shared" si="24"/>
        <v>1125</v>
      </c>
      <c r="H2530" s="19">
        <f t="shared" si="28"/>
        <v>0</v>
      </c>
      <c r="I2530" s="19">
        <f t="shared" si="29"/>
        <v>0</v>
      </c>
    </row>
    <row r="2531" spans="1:9">
      <c r="A2531" t="s">
        <v>11105</v>
      </c>
      <c r="D2531" s="19" t="str">
        <f t="shared" si="25"/>
        <v>721</v>
      </c>
      <c r="E2531" s="19" t="str">
        <f t="shared" si="26"/>
        <v>259</v>
      </c>
      <c r="F2531" s="19">
        <f t="shared" si="27"/>
        <v>721</v>
      </c>
      <c r="G2531" s="19">
        <f t="shared" si="24"/>
        <v>259</v>
      </c>
      <c r="H2531" s="19">
        <f t="shared" si="28"/>
        <v>0</v>
      </c>
      <c r="I2531" s="19">
        <f t="shared" si="29"/>
        <v>0</v>
      </c>
    </row>
    <row r="2532" spans="1:9">
      <c r="A2532" t="s">
        <v>11106</v>
      </c>
      <c r="D2532" s="19" t="str">
        <f t="shared" si="25"/>
        <v>508</v>
      </c>
      <c r="E2532" s="19" t="str">
        <f t="shared" si="26"/>
        <v>40</v>
      </c>
      <c r="F2532" s="19">
        <f t="shared" si="27"/>
        <v>508</v>
      </c>
      <c r="G2532" s="19">
        <f t="shared" si="24"/>
        <v>40</v>
      </c>
      <c r="H2532" s="19">
        <f t="shared" si="28"/>
        <v>0</v>
      </c>
      <c r="I2532" s="19">
        <f t="shared" si="29"/>
        <v>0</v>
      </c>
    </row>
    <row r="2533" spans="1:9">
      <c r="A2533" t="s">
        <v>11107</v>
      </c>
      <c r="D2533" s="19" t="str">
        <f t="shared" si="25"/>
        <v>442</v>
      </c>
      <c r="E2533" s="19" t="str">
        <f t="shared" si="26"/>
        <v>363</v>
      </c>
      <c r="F2533" s="19">
        <f t="shared" si="27"/>
        <v>442</v>
      </c>
      <c r="G2533" s="19">
        <f t="shared" si="24"/>
        <v>363</v>
      </c>
      <c r="H2533" s="19">
        <f t="shared" si="28"/>
        <v>0</v>
      </c>
      <c r="I2533" s="19">
        <f t="shared" si="29"/>
        <v>0</v>
      </c>
    </row>
    <row r="2534" spans="1:9">
      <c r="A2534" t="s">
        <v>11108</v>
      </c>
      <c r="D2534" s="19" t="str">
        <f t="shared" si="25"/>
        <v>232</v>
      </c>
      <c r="E2534" s="19" t="str">
        <f t="shared" si="26"/>
        <v>1054</v>
      </c>
      <c r="F2534" s="19">
        <f t="shared" si="27"/>
        <v>232</v>
      </c>
      <c r="G2534" s="19">
        <f t="shared" si="24"/>
        <v>1054</v>
      </c>
      <c r="H2534" s="19">
        <f t="shared" si="28"/>
        <v>0</v>
      </c>
      <c r="I2534" s="19">
        <f t="shared" si="29"/>
        <v>0</v>
      </c>
    </row>
    <row r="2535" spans="1:9">
      <c r="A2535" t="s">
        <v>11109</v>
      </c>
      <c r="D2535" s="19" t="str">
        <f t="shared" si="25"/>
        <v>517</v>
      </c>
      <c r="E2535" s="19" t="str">
        <f t="shared" si="26"/>
        <v>16</v>
      </c>
      <c r="F2535" s="19">
        <f t="shared" si="27"/>
        <v>517</v>
      </c>
      <c r="G2535" s="19">
        <f t="shared" si="24"/>
        <v>16</v>
      </c>
      <c r="H2535" s="19">
        <f t="shared" si="28"/>
        <v>0</v>
      </c>
      <c r="I2535" s="19">
        <f t="shared" si="29"/>
        <v>0</v>
      </c>
    </row>
    <row r="2536" spans="1:9">
      <c r="A2536" t="s">
        <v>11110</v>
      </c>
      <c r="D2536" s="19" t="str">
        <f t="shared" si="25"/>
        <v>1271</v>
      </c>
      <c r="E2536" s="19" t="str">
        <f t="shared" si="26"/>
        <v>104</v>
      </c>
      <c r="F2536" s="19">
        <f t="shared" si="27"/>
        <v>1271</v>
      </c>
      <c r="G2536" s="19">
        <f t="shared" si="24"/>
        <v>104</v>
      </c>
      <c r="H2536" s="19">
        <f t="shared" si="28"/>
        <v>0</v>
      </c>
      <c r="I2536" s="19">
        <f t="shared" si="29"/>
        <v>0</v>
      </c>
    </row>
    <row r="2537" spans="1:9">
      <c r="A2537" t="s">
        <v>11111</v>
      </c>
      <c r="D2537" s="19" t="str">
        <f t="shared" si="25"/>
        <v>367</v>
      </c>
      <c r="E2537" s="19" t="str">
        <f t="shared" si="26"/>
        <v>1201</v>
      </c>
      <c r="F2537" s="19">
        <f t="shared" si="27"/>
        <v>367</v>
      </c>
      <c r="G2537" s="19">
        <f t="shared" si="24"/>
        <v>1201</v>
      </c>
      <c r="H2537" s="19">
        <f t="shared" si="28"/>
        <v>0</v>
      </c>
      <c r="I2537" s="19">
        <f t="shared" si="29"/>
        <v>0</v>
      </c>
    </row>
    <row r="2538" spans="1:9">
      <c r="A2538" t="s">
        <v>11112</v>
      </c>
      <c r="D2538" s="19" t="str">
        <f t="shared" si="25"/>
        <v>1090</v>
      </c>
      <c r="E2538" s="19" t="str">
        <f t="shared" si="26"/>
        <v>379</v>
      </c>
      <c r="F2538" s="19">
        <f t="shared" si="27"/>
        <v>1090</v>
      </c>
      <c r="G2538" s="19">
        <f t="shared" si="24"/>
        <v>379</v>
      </c>
      <c r="H2538" s="19">
        <f t="shared" si="28"/>
        <v>0</v>
      </c>
      <c r="I2538" s="19">
        <f t="shared" si="29"/>
        <v>0</v>
      </c>
    </row>
    <row r="2539" spans="1:9">
      <c r="A2539" t="s">
        <v>11113</v>
      </c>
      <c r="D2539" s="19" t="str">
        <f t="shared" si="25"/>
        <v>1031</v>
      </c>
      <c r="E2539" s="19" t="str">
        <f t="shared" si="26"/>
        <v>319</v>
      </c>
      <c r="F2539" s="19">
        <f t="shared" si="27"/>
        <v>1031</v>
      </c>
      <c r="G2539" s="19">
        <f t="shared" si="24"/>
        <v>319</v>
      </c>
      <c r="H2539" s="19">
        <f t="shared" si="28"/>
        <v>0</v>
      </c>
      <c r="I2539" s="19">
        <f t="shared" si="29"/>
        <v>0</v>
      </c>
    </row>
    <row r="2540" spans="1:9">
      <c r="A2540" t="s">
        <v>11114</v>
      </c>
      <c r="D2540" s="19" t="str">
        <f t="shared" si="25"/>
        <v>1078</v>
      </c>
      <c r="E2540" s="19" t="str">
        <f t="shared" si="26"/>
        <v>208</v>
      </c>
      <c r="F2540" s="19">
        <f t="shared" si="27"/>
        <v>1078</v>
      </c>
      <c r="G2540" s="19">
        <f t="shared" si="24"/>
        <v>208</v>
      </c>
      <c r="H2540" s="19">
        <f t="shared" si="28"/>
        <v>0</v>
      </c>
      <c r="I2540" s="19">
        <f t="shared" si="29"/>
        <v>0</v>
      </c>
    </row>
    <row r="2541" spans="1:9">
      <c r="A2541" t="s">
        <v>11115</v>
      </c>
      <c r="D2541" s="19" t="str">
        <f t="shared" si="25"/>
        <v>1093</v>
      </c>
      <c r="E2541" s="19" t="str">
        <f t="shared" si="26"/>
        <v>286</v>
      </c>
      <c r="F2541" s="19">
        <f t="shared" si="27"/>
        <v>1093</v>
      </c>
      <c r="G2541" s="19">
        <f t="shared" si="24"/>
        <v>286</v>
      </c>
      <c r="H2541" s="19">
        <f t="shared" si="28"/>
        <v>0</v>
      </c>
      <c r="I2541" s="19">
        <f t="shared" si="29"/>
        <v>0</v>
      </c>
    </row>
    <row r="2542" spans="1:9">
      <c r="A2542" t="s">
        <v>11116</v>
      </c>
      <c r="D2542" s="19" t="str">
        <f t="shared" si="25"/>
        <v>1051</v>
      </c>
      <c r="E2542" s="19" t="str">
        <f t="shared" si="26"/>
        <v>1278</v>
      </c>
      <c r="F2542" s="19">
        <f t="shared" si="27"/>
        <v>1051</v>
      </c>
      <c r="G2542" s="19">
        <f t="shared" si="24"/>
        <v>1278</v>
      </c>
      <c r="H2542" s="19">
        <f t="shared" si="28"/>
        <v>0</v>
      </c>
      <c r="I2542" s="19">
        <f t="shared" si="29"/>
        <v>0</v>
      </c>
    </row>
    <row r="2543" spans="1:9">
      <c r="A2543" t="s">
        <v>11117</v>
      </c>
      <c r="D2543" s="19" t="str">
        <f t="shared" si="25"/>
        <v>429</v>
      </c>
      <c r="E2543" s="19" t="str">
        <f t="shared" si="26"/>
        <v>742</v>
      </c>
      <c r="F2543" s="19">
        <f t="shared" si="27"/>
        <v>429</v>
      </c>
      <c r="G2543" s="19">
        <f t="shared" si="24"/>
        <v>742</v>
      </c>
      <c r="H2543" s="19">
        <f t="shared" si="28"/>
        <v>0</v>
      </c>
      <c r="I2543" s="19">
        <f t="shared" si="29"/>
        <v>0</v>
      </c>
    </row>
    <row r="2544" spans="1:9">
      <c r="A2544" t="s">
        <v>11118</v>
      </c>
      <c r="D2544" s="19" t="str">
        <f t="shared" si="25"/>
        <v>1172</v>
      </c>
      <c r="E2544" s="19" t="str">
        <f t="shared" si="26"/>
        <v>97</v>
      </c>
      <c r="F2544" s="19">
        <f t="shared" si="27"/>
        <v>1172</v>
      </c>
      <c r="G2544" s="19">
        <f t="shared" si="24"/>
        <v>97</v>
      </c>
      <c r="H2544" s="19">
        <f t="shared" si="28"/>
        <v>0</v>
      </c>
      <c r="I2544" s="19">
        <f t="shared" si="29"/>
        <v>0</v>
      </c>
    </row>
    <row r="2545" spans="1:9">
      <c r="A2545" t="s">
        <v>11119</v>
      </c>
      <c r="D2545" s="19" t="str">
        <f t="shared" si="25"/>
        <v>443</v>
      </c>
      <c r="E2545" s="19" t="str">
        <f t="shared" si="26"/>
        <v>1014</v>
      </c>
      <c r="F2545" s="19">
        <f t="shared" si="27"/>
        <v>443</v>
      </c>
      <c r="G2545" s="19">
        <f t="shared" si="24"/>
        <v>1014</v>
      </c>
      <c r="H2545" s="19">
        <f t="shared" si="28"/>
        <v>0</v>
      </c>
      <c r="I2545" s="19">
        <f t="shared" si="29"/>
        <v>0</v>
      </c>
    </row>
    <row r="2546" spans="1:9">
      <c r="A2546" t="s">
        <v>11120</v>
      </c>
      <c r="D2546" s="19" t="str">
        <f t="shared" si="25"/>
        <v>1160</v>
      </c>
      <c r="E2546" s="19" t="str">
        <f t="shared" si="26"/>
        <v>477</v>
      </c>
      <c r="F2546" s="19">
        <f t="shared" si="27"/>
        <v>1160</v>
      </c>
      <c r="G2546" s="19">
        <f t="shared" si="24"/>
        <v>477</v>
      </c>
      <c r="H2546" s="19">
        <f t="shared" si="28"/>
        <v>0</v>
      </c>
      <c r="I2546" s="19">
        <f t="shared" si="29"/>
        <v>0</v>
      </c>
    </row>
    <row r="2547" spans="1:9">
      <c r="A2547" t="s">
        <v>11121</v>
      </c>
      <c r="D2547" s="19" t="str">
        <f t="shared" si="25"/>
        <v>743</v>
      </c>
      <c r="E2547" s="19" t="str">
        <f t="shared" si="26"/>
        <v>264</v>
      </c>
      <c r="F2547" s="19">
        <f t="shared" si="27"/>
        <v>743</v>
      </c>
      <c r="G2547" s="19">
        <f t="shared" si="24"/>
        <v>264</v>
      </c>
      <c r="H2547" s="19">
        <f t="shared" si="28"/>
        <v>0</v>
      </c>
      <c r="I2547" s="19">
        <f t="shared" si="29"/>
        <v>0</v>
      </c>
    </row>
    <row r="2548" spans="1:9">
      <c r="A2548" t="s">
        <v>11122</v>
      </c>
      <c r="D2548" s="19" t="str">
        <f t="shared" si="25"/>
        <v>337</v>
      </c>
      <c r="E2548" s="19" t="str">
        <f t="shared" si="26"/>
        <v>537</v>
      </c>
      <c r="F2548" s="19">
        <f t="shared" si="27"/>
        <v>337</v>
      </c>
      <c r="G2548" s="19">
        <f t="shared" si="24"/>
        <v>537</v>
      </c>
      <c r="H2548" s="19">
        <f t="shared" si="28"/>
        <v>0</v>
      </c>
      <c r="I2548" s="19">
        <f t="shared" si="29"/>
        <v>0</v>
      </c>
    </row>
    <row r="2549" spans="1:9">
      <c r="A2549" t="s">
        <v>11123</v>
      </c>
      <c r="D2549" s="19" t="str">
        <f t="shared" si="25"/>
        <v>724</v>
      </c>
      <c r="E2549" s="19" t="str">
        <f t="shared" si="26"/>
        <v>1071</v>
      </c>
      <c r="F2549" s="19">
        <f t="shared" si="27"/>
        <v>724</v>
      </c>
      <c r="G2549" s="19">
        <f t="shared" si="24"/>
        <v>1071</v>
      </c>
      <c r="H2549" s="19">
        <f t="shared" si="28"/>
        <v>0</v>
      </c>
      <c r="I2549" s="19">
        <f t="shared" si="29"/>
        <v>0</v>
      </c>
    </row>
    <row r="2550" spans="1:9">
      <c r="A2550" t="s">
        <v>11124</v>
      </c>
      <c r="D2550" s="19" t="str">
        <f t="shared" si="25"/>
        <v>474</v>
      </c>
      <c r="E2550" s="19" t="str">
        <f t="shared" si="26"/>
        <v>358</v>
      </c>
      <c r="F2550" s="19">
        <f t="shared" si="27"/>
        <v>474</v>
      </c>
      <c r="G2550" s="19">
        <f t="shared" si="24"/>
        <v>358</v>
      </c>
      <c r="H2550" s="19">
        <f t="shared" si="28"/>
        <v>0</v>
      </c>
      <c r="I2550" s="19">
        <f t="shared" si="29"/>
        <v>0</v>
      </c>
    </row>
    <row r="2551" spans="1:9">
      <c r="A2551" t="s">
        <v>11125</v>
      </c>
      <c r="D2551" s="19" t="str">
        <f t="shared" si="25"/>
        <v>348</v>
      </c>
      <c r="E2551" s="19" t="str">
        <f t="shared" si="26"/>
        <v>107</v>
      </c>
      <c r="F2551" s="19">
        <f t="shared" si="27"/>
        <v>348</v>
      </c>
      <c r="G2551" s="19">
        <f t="shared" si="24"/>
        <v>107</v>
      </c>
      <c r="H2551" s="19">
        <f t="shared" si="28"/>
        <v>0</v>
      </c>
      <c r="I2551" s="19">
        <f t="shared" si="29"/>
        <v>0</v>
      </c>
    </row>
    <row r="2552" spans="1:9">
      <c r="A2552" t="s">
        <v>11126</v>
      </c>
      <c r="D2552" s="19" t="str">
        <f t="shared" si="25"/>
        <v>1137</v>
      </c>
      <c r="E2552" s="19" t="str">
        <f t="shared" si="26"/>
        <v>1166</v>
      </c>
      <c r="F2552" s="19">
        <f t="shared" si="27"/>
        <v>1137</v>
      </c>
      <c r="G2552" s="19">
        <f t="shared" si="24"/>
        <v>1166</v>
      </c>
      <c r="H2552" s="19">
        <f t="shared" si="28"/>
        <v>0</v>
      </c>
      <c r="I2552" s="19">
        <f t="shared" si="29"/>
        <v>0</v>
      </c>
    </row>
    <row r="2553" spans="1:9">
      <c r="A2553" t="s">
        <v>11127</v>
      </c>
      <c r="D2553" s="19" t="str">
        <f t="shared" si="25"/>
        <v>126</v>
      </c>
      <c r="E2553" s="19" t="str">
        <f t="shared" si="26"/>
        <v>923</v>
      </c>
      <c r="F2553" s="19">
        <f t="shared" si="27"/>
        <v>126</v>
      </c>
      <c r="G2553" s="19">
        <f t="shared" si="24"/>
        <v>923</v>
      </c>
      <c r="H2553" s="19">
        <f t="shared" si="28"/>
        <v>0</v>
      </c>
      <c r="I2553" s="19">
        <f t="shared" si="29"/>
        <v>0</v>
      </c>
    </row>
    <row r="2554" spans="1:9">
      <c r="A2554" t="s">
        <v>11128</v>
      </c>
      <c r="D2554" s="19" t="str">
        <f t="shared" si="25"/>
        <v>523</v>
      </c>
      <c r="E2554" s="19" t="str">
        <f t="shared" si="26"/>
        <v>113</v>
      </c>
      <c r="F2554" s="19">
        <f t="shared" si="27"/>
        <v>523</v>
      </c>
      <c r="G2554" s="19">
        <f t="shared" si="24"/>
        <v>113</v>
      </c>
      <c r="H2554" s="19">
        <f t="shared" si="28"/>
        <v>0</v>
      </c>
      <c r="I2554" s="19">
        <f t="shared" si="29"/>
        <v>0</v>
      </c>
    </row>
    <row r="2555" spans="1:9">
      <c r="A2555" t="s">
        <v>11129</v>
      </c>
      <c r="D2555" s="19" t="str">
        <f t="shared" si="25"/>
        <v>173</v>
      </c>
      <c r="E2555" s="19" t="str">
        <f t="shared" si="26"/>
        <v>387</v>
      </c>
      <c r="F2555" s="19">
        <f t="shared" si="27"/>
        <v>173</v>
      </c>
      <c r="G2555" s="19">
        <f t="shared" si="24"/>
        <v>387</v>
      </c>
      <c r="H2555" s="19">
        <f t="shared" si="28"/>
        <v>0</v>
      </c>
      <c r="I2555" s="19">
        <f t="shared" si="29"/>
        <v>0</v>
      </c>
    </row>
    <row r="2556" spans="1:9">
      <c r="A2556" t="s">
        <v>11130</v>
      </c>
      <c r="D2556" s="19" t="str">
        <f t="shared" si="25"/>
        <v>607</v>
      </c>
      <c r="E2556" s="19" t="str">
        <f t="shared" si="26"/>
        <v>454</v>
      </c>
      <c r="F2556" s="19">
        <f t="shared" si="27"/>
        <v>607</v>
      </c>
      <c r="G2556" s="19">
        <f t="shared" si="24"/>
        <v>454</v>
      </c>
      <c r="H2556" s="19">
        <f t="shared" si="28"/>
        <v>0</v>
      </c>
      <c r="I2556" s="19">
        <f t="shared" si="29"/>
        <v>0</v>
      </c>
    </row>
    <row r="2557" spans="1:9">
      <c r="A2557" t="s">
        <v>11131</v>
      </c>
      <c r="D2557" s="19" t="str">
        <f t="shared" si="25"/>
        <v>984</v>
      </c>
      <c r="E2557" s="19" t="str">
        <f t="shared" si="26"/>
        <v>539</v>
      </c>
      <c r="F2557" s="19">
        <f t="shared" si="27"/>
        <v>984</v>
      </c>
      <c r="G2557" s="19">
        <f t="shared" ref="G2557:G2620" si="30">E2557*1</f>
        <v>539</v>
      </c>
      <c r="H2557" s="19">
        <f t="shared" si="28"/>
        <v>0</v>
      </c>
      <c r="I2557" s="19">
        <f t="shared" si="29"/>
        <v>0</v>
      </c>
    </row>
    <row r="2558" spans="1:9">
      <c r="A2558" t="s">
        <v>11132</v>
      </c>
      <c r="D2558" s="19" t="str">
        <f t="shared" ref="D2558:D2621" si="31">MID(A2558,1,FIND("-",A2558,1)-2)</f>
        <v>317</v>
      </c>
      <c r="E2558" s="19" t="str">
        <f t="shared" ref="E2558:E2621" si="32">MID(A2558,FIND("&gt;",A2558,1)+2,FIND("(",A2558,1)-FIND("&gt;",A2558,1)-2)</f>
        <v>134</v>
      </c>
      <c r="F2558" s="19">
        <f t="shared" ref="F2558:F2621" si="33">D2558*1</f>
        <v>317</v>
      </c>
      <c r="G2558" s="19">
        <f t="shared" si="30"/>
        <v>134</v>
      </c>
      <c r="H2558" s="19">
        <f t="shared" si="28"/>
        <v>0</v>
      </c>
      <c r="I2558" s="19">
        <f t="shared" si="29"/>
        <v>0</v>
      </c>
    </row>
    <row r="2559" spans="1:9">
      <c r="A2559" t="s">
        <v>11133</v>
      </c>
      <c r="D2559" s="19" t="str">
        <f t="shared" si="31"/>
        <v>675</v>
      </c>
      <c r="E2559" s="19" t="str">
        <f t="shared" si="32"/>
        <v>1213</v>
      </c>
      <c r="F2559" s="19">
        <f t="shared" si="33"/>
        <v>675</v>
      </c>
      <c r="G2559" s="19">
        <f t="shared" si="30"/>
        <v>1213</v>
      </c>
      <c r="H2559" s="19">
        <f t="shared" si="28"/>
        <v>0</v>
      </c>
      <c r="I2559" s="19">
        <f t="shared" si="29"/>
        <v>0</v>
      </c>
    </row>
    <row r="2560" spans="1:9">
      <c r="A2560" t="s">
        <v>11134</v>
      </c>
      <c r="D2560" s="19" t="str">
        <f t="shared" si="31"/>
        <v>165</v>
      </c>
      <c r="E2560" s="19" t="str">
        <f t="shared" si="32"/>
        <v>1099</v>
      </c>
      <c r="F2560" s="19">
        <f t="shared" si="33"/>
        <v>165</v>
      </c>
      <c r="G2560" s="19">
        <f t="shared" si="30"/>
        <v>1099</v>
      </c>
      <c r="H2560" s="19">
        <f t="shared" si="28"/>
        <v>0</v>
      </c>
      <c r="I2560" s="19">
        <f t="shared" si="29"/>
        <v>0</v>
      </c>
    </row>
    <row r="2561" spans="1:9">
      <c r="A2561" t="s">
        <v>11135</v>
      </c>
      <c r="D2561" s="19" t="str">
        <f t="shared" si="31"/>
        <v>257</v>
      </c>
      <c r="E2561" s="19" t="str">
        <f t="shared" si="32"/>
        <v>219</v>
      </c>
      <c r="F2561" s="19">
        <f t="shared" si="33"/>
        <v>257</v>
      </c>
      <c r="G2561" s="19">
        <f t="shared" si="30"/>
        <v>219</v>
      </c>
      <c r="H2561" s="19">
        <f t="shared" si="28"/>
        <v>0</v>
      </c>
      <c r="I2561" s="19">
        <f t="shared" si="29"/>
        <v>0</v>
      </c>
    </row>
    <row r="2562" spans="1:9">
      <c r="A2562" t="s">
        <v>11136</v>
      </c>
      <c r="D2562" s="19" t="str">
        <f t="shared" si="31"/>
        <v>252</v>
      </c>
      <c r="E2562" s="19" t="str">
        <f t="shared" si="32"/>
        <v>341</v>
      </c>
      <c r="F2562" s="19">
        <f t="shared" si="33"/>
        <v>252</v>
      </c>
      <c r="G2562" s="19">
        <f t="shared" si="30"/>
        <v>341</v>
      </c>
      <c r="H2562" s="19">
        <f t="shared" si="28"/>
        <v>0</v>
      </c>
      <c r="I2562" s="19">
        <f t="shared" si="29"/>
        <v>0</v>
      </c>
    </row>
    <row r="2563" spans="1:9">
      <c r="A2563" t="s">
        <v>11137</v>
      </c>
      <c r="D2563" s="19" t="str">
        <f t="shared" si="31"/>
        <v>1205</v>
      </c>
      <c r="E2563" s="19" t="str">
        <f t="shared" si="32"/>
        <v>45</v>
      </c>
      <c r="F2563" s="19">
        <f t="shared" si="33"/>
        <v>1205</v>
      </c>
      <c r="G2563" s="19">
        <f t="shared" si="30"/>
        <v>45</v>
      </c>
      <c r="H2563" s="19">
        <f t="shared" si="28"/>
        <v>0</v>
      </c>
      <c r="I2563" s="19">
        <f t="shared" si="29"/>
        <v>0</v>
      </c>
    </row>
    <row r="2564" spans="1:9">
      <c r="A2564" t="s">
        <v>11138</v>
      </c>
      <c r="D2564" s="19" t="str">
        <f t="shared" si="31"/>
        <v>114</v>
      </c>
      <c r="E2564" s="19" t="str">
        <f t="shared" si="32"/>
        <v>291</v>
      </c>
      <c r="F2564" s="19">
        <f t="shared" si="33"/>
        <v>114</v>
      </c>
      <c r="G2564" s="19">
        <f t="shared" si="30"/>
        <v>291</v>
      </c>
      <c r="H2564" s="19">
        <f t="shared" si="28"/>
        <v>0</v>
      </c>
      <c r="I2564" s="19">
        <f t="shared" si="29"/>
        <v>0</v>
      </c>
    </row>
    <row r="2565" spans="1:9">
      <c r="A2565" t="s">
        <v>11139</v>
      </c>
      <c r="D2565" s="19" t="str">
        <f t="shared" si="31"/>
        <v>326</v>
      </c>
      <c r="E2565" s="19" t="str">
        <f t="shared" si="32"/>
        <v>218</v>
      </c>
      <c r="F2565" s="19">
        <f t="shared" si="33"/>
        <v>326</v>
      </c>
      <c r="G2565" s="19">
        <f t="shared" si="30"/>
        <v>218</v>
      </c>
      <c r="H2565" s="19">
        <f t="shared" si="28"/>
        <v>0</v>
      </c>
      <c r="I2565" s="19">
        <f t="shared" si="29"/>
        <v>0</v>
      </c>
    </row>
    <row r="2566" spans="1:9">
      <c r="A2566" t="s">
        <v>11140</v>
      </c>
      <c r="D2566" s="19" t="str">
        <f t="shared" si="31"/>
        <v>111</v>
      </c>
      <c r="E2566" s="19" t="str">
        <f t="shared" si="32"/>
        <v>793</v>
      </c>
      <c r="F2566" s="19">
        <f t="shared" si="33"/>
        <v>111</v>
      </c>
      <c r="G2566" s="19">
        <f t="shared" si="30"/>
        <v>793</v>
      </c>
      <c r="H2566" s="19">
        <f t="shared" si="28"/>
        <v>0</v>
      </c>
      <c r="I2566" s="19">
        <f t="shared" si="29"/>
        <v>0</v>
      </c>
    </row>
    <row r="2567" spans="1:9">
      <c r="A2567" t="s">
        <v>11141</v>
      </c>
      <c r="D2567" s="19" t="str">
        <f t="shared" si="31"/>
        <v>1265</v>
      </c>
      <c r="E2567" s="19" t="str">
        <f t="shared" si="32"/>
        <v>778</v>
      </c>
      <c r="F2567" s="19">
        <f t="shared" si="33"/>
        <v>1265</v>
      </c>
      <c r="G2567" s="19">
        <f t="shared" si="30"/>
        <v>778</v>
      </c>
      <c r="H2567" s="19">
        <f t="shared" si="28"/>
        <v>0</v>
      </c>
      <c r="I2567" s="19">
        <f t="shared" si="29"/>
        <v>0</v>
      </c>
    </row>
    <row r="2568" spans="1:9">
      <c r="A2568" t="s">
        <v>11142</v>
      </c>
      <c r="D2568" s="19" t="str">
        <f t="shared" si="31"/>
        <v>670</v>
      </c>
      <c r="E2568" s="19" t="str">
        <f t="shared" si="32"/>
        <v>1151</v>
      </c>
      <c r="F2568" s="19">
        <f t="shared" si="33"/>
        <v>670</v>
      </c>
      <c r="G2568" s="19">
        <f t="shared" si="30"/>
        <v>1151</v>
      </c>
      <c r="H2568" s="19">
        <f t="shared" si="28"/>
        <v>0</v>
      </c>
      <c r="I2568" s="19">
        <f t="shared" si="29"/>
        <v>0</v>
      </c>
    </row>
    <row r="2569" spans="1:9">
      <c r="A2569" t="s">
        <v>11143</v>
      </c>
      <c r="D2569" s="19" t="str">
        <f t="shared" si="31"/>
        <v>786</v>
      </c>
      <c r="E2569" s="19" t="str">
        <f t="shared" si="32"/>
        <v>626</v>
      </c>
      <c r="F2569" s="19">
        <f t="shared" si="33"/>
        <v>786</v>
      </c>
      <c r="G2569" s="19">
        <f t="shared" si="30"/>
        <v>626</v>
      </c>
      <c r="H2569" s="19">
        <f t="shared" si="28"/>
        <v>0</v>
      </c>
      <c r="I2569" s="19">
        <f t="shared" si="29"/>
        <v>0</v>
      </c>
    </row>
    <row r="2570" spans="1:9">
      <c r="A2570" t="s">
        <v>11144</v>
      </c>
      <c r="D2570" s="19" t="str">
        <f t="shared" si="31"/>
        <v>484</v>
      </c>
      <c r="E2570" s="19" t="str">
        <f t="shared" si="32"/>
        <v>288</v>
      </c>
      <c r="F2570" s="19">
        <f t="shared" si="33"/>
        <v>484</v>
      </c>
      <c r="G2570" s="19">
        <f t="shared" si="30"/>
        <v>288</v>
      </c>
      <c r="H2570" s="19">
        <f t="shared" si="28"/>
        <v>0</v>
      </c>
      <c r="I2570" s="19">
        <f t="shared" si="29"/>
        <v>0</v>
      </c>
    </row>
    <row r="2571" spans="1:9">
      <c r="A2571" t="s">
        <v>11145</v>
      </c>
      <c r="D2571" s="19" t="str">
        <f t="shared" si="31"/>
        <v>1013</v>
      </c>
      <c r="E2571" s="19" t="str">
        <f t="shared" si="32"/>
        <v>714</v>
      </c>
      <c r="F2571" s="19">
        <f t="shared" si="33"/>
        <v>1013</v>
      </c>
      <c r="G2571" s="19">
        <f t="shared" si="30"/>
        <v>714</v>
      </c>
      <c r="H2571" s="19">
        <f t="shared" si="28"/>
        <v>0</v>
      </c>
      <c r="I2571" s="19">
        <f t="shared" si="29"/>
        <v>0</v>
      </c>
    </row>
    <row r="2572" spans="1:9">
      <c r="A2572" t="s">
        <v>11146</v>
      </c>
      <c r="D2572" s="19" t="str">
        <f t="shared" si="31"/>
        <v>981</v>
      </c>
      <c r="E2572" s="19" t="str">
        <f t="shared" si="32"/>
        <v>1011</v>
      </c>
      <c r="F2572" s="19">
        <f t="shared" si="33"/>
        <v>981</v>
      </c>
      <c r="G2572" s="19">
        <f t="shared" si="30"/>
        <v>1011</v>
      </c>
      <c r="H2572" s="19">
        <f t="shared" si="28"/>
        <v>0</v>
      </c>
      <c r="I2572" s="19">
        <f t="shared" si="29"/>
        <v>0</v>
      </c>
    </row>
    <row r="2573" spans="1:9">
      <c r="A2573" t="s">
        <v>11147</v>
      </c>
      <c r="D2573" s="19" t="str">
        <f t="shared" si="31"/>
        <v>86</v>
      </c>
      <c r="E2573" s="19" t="str">
        <f t="shared" si="32"/>
        <v>1202</v>
      </c>
      <c r="F2573" s="19">
        <f t="shared" si="33"/>
        <v>86</v>
      </c>
      <c r="G2573" s="19">
        <f t="shared" si="30"/>
        <v>1202</v>
      </c>
      <c r="H2573" s="19">
        <f t="shared" si="28"/>
        <v>0</v>
      </c>
      <c r="I2573" s="19">
        <f t="shared" si="29"/>
        <v>0</v>
      </c>
    </row>
    <row r="2574" spans="1:9">
      <c r="A2574" t="s">
        <v>11148</v>
      </c>
      <c r="D2574" s="19" t="str">
        <f t="shared" si="31"/>
        <v>455</v>
      </c>
      <c r="E2574" s="19" t="str">
        <f t="shared" si="32"/>
        <v>1169</v>
      </c>
      <c r="F2574" s="19">
        <f t="shared" si="33"/>
        <v>455</v>
      </c>
      <c r="G2574" s="19">
        <f t="shared" si="30"/>
        <v>1169</v>
      </c>
      <c r="H2574" s="19">
        <f t="shared" ref="H2574:H2637" si="34">IF($H$2253=F2574,1,0)</f>
        <v>0</v>
      </c>
      <c r="I2574" s="19">
        <f t="shared" ref="I2574:I2637" si="35">IF($H$2253=G2574,1,0)</f>
        <v>0</v>
      </c>
    </row>
    <row r="2575" spans="1:9">
      <c r="A2575" t="s">
        <v>11149</v>
      </c>
      <c r="D2575" s="19" t="str">
        <f t="shared" si="31"/>
        <v>356</v>
      </c>
      <c r="E2575" s="19" t="str">
        <f t="shared" si="32"/>
        <v>549</v>
      </c>
      <c r="F2575" s="19">
        <f t="shared" si="33"/>
        <v>356</v>
      </c>
      <c r="G2575" s="19">
        <f t="shared" si="30"/>
        <v>549</v>
      </c>
      <c r="H2575" s="19">
        <f t="shared" si="34"/>
        <v>0</v>
      </c>
      <c r="I2575" s="19">
        <f t="shared" si="35"/>
        <v>0</v>
      </c>
    </row>
    <row r="2576" spans="1:9">
      <c r="A2576" t="s">
        <v>11150</v>
      </c>
      <c r="D2576" s="19" t="str">
        <f t="shared" si="31"/>
        <v>483</v>
      </c>
      <c r="E2576" s="19" t="str">
        <f t="shared" si="32"/>
        <v>1062</v>
      </c>
      <c r="F2576" s="19">
        <f t="shared" si="33"/>
        <v>483</v>
      </c>
      <c r="G2576" s="19">
        <f t="shared" si="30"/>
        <v>1062</v>
      </c>
      <c r="H2576" s="19">
        <f t="shared" si="34"/>
        <v>0</v>
      </c>
      <c r="I2576" s="19">
        <f t="shared" si="35"/>
        <v>0</v>
      </c>
    </row>
    <row r="2577" spans="1:9">
      <c r="A2577" t="s">
        <v>11151</v>
      </c>
      <c r="D2577" s="19" t="str">
        <f t="shared" si="31"/>
        <v>715</v>
      </c>
      <c r="E2577" s="19" t="str">
        <f t="shared" si="32"/>
        <v>472</v>
      </c>
      <c r="F2577" s="19">
        <f t="shared" si="33"/>
        <v>715</v>
      </c>
      <c r="G2577" s="19">
        <f t="shared" si="30"/>
        <v>472</v>
      </c>
      <c r="H2577" s="19">
        <f t="shared" si="34"/>
        <v>0</v>
      </c>
      <c r="I2577" s="19">
        <f t="shared" si="35"/>
        <v>0</v>
      </c>
    </row>
    <row r="2578" spans="1:9">
      <c r="A2578" t="s">
        <v>11152</v>
      </c>
      <c r="D2578" s="19" t="str">
        <f t="shared" si="31"/>
        <v>814</v>
      </c>
      <c r="E2578" s="19" t="str">
        <f t="shared" si="32"/>
        <v>287</v>
      </c>
      <c r="F2578" s="19">
        <f t="shared" si="33"/>
        <v>814</v>
      </c>
      <c r="G2578" s="19">
        <f t="shared" si="30"/>
        <v>287</v>
      </c>
      <c r="H2578" s="19">
        <f t="shared" si="34"/>
        <v>0</v>
      </c>
      <c r="I2578" s="19">
        <f t="shared" si="35"/>
        <v>0</v>
      </c>
    </row>
    <row r="2579" spans="1:9">
      <c r="A2579" t="s">
        <v>11153</v>
      </c>
      <c r="D2579" s="19" t="str">
        <f t="shared" si="31"/>
        <v>314</v>
      </c>
      <c r="E2579" s="19" t="str">
        <f t="shared" si="32"/>
        <v>593</v>
      </c>
      <c r="F2579" s="19">
        <f t="shared" si="33"/>
        <v>314</v>
      </c>
      <c r="G2579" s="19">
        <f t="shared" si="30"/>
        <v>593</v>
      </c>
      <c r="H2579" s="19">
        <f t="shared" si="34"/>
        <v>0</v>
      </c>
      <c r="I2579" s="19">
        <f t="shared" si="35"/>
        <v>0</v>
      </c>
    </row>
    <row r="2580" spans="1:9">
      <c r="A2580" t="s">
        <v>11154</v>
      </c>
      <c r="D2580" s="19" t="str">
        <f t="shared" si="31"/>
        <v>533</v>
      </c>
      <c r="E2580" s="19" t="str">
        <f t="shared" si="32"/>
        <v>350</v>
      </c>
      <c r="F2580" s="19">
        <f t="shared" si="33"/>
        <v>533</v>
      </c>
      <c r="G2580" s="19">
        <f t="shared" si="30"/>
        <v>350</v>
      </c>
      <c r="H2580" s="19">
        <f t="shared" si="34"/>
        <v>0</v>
      </c>
      <c r="I2580" s="19">
        <f t="shared" si="35"/>
        <v>0</v>
      </c>
    </row>
    <row r="2581" spans="1:9">
      <c r="A2581" t="s">
        <v>11155</v>
      </c>
      <c r="D2581" s="19" t="str">
        <f t="shared" si="31"/>
        <v>261</v>
      </c>
      <c r="E2581" s="19" t="str">
        <f t="shared" si="32"/>
        <v>729</v>
      </c>
      <c r="F2581" s="19">
        <f t="shared" si="33"/>
        <v>261</v>
      </c>
      <c r="G2581" s="19">
        <f t="shared" si="30"/>
        <v>729</v>
      </c>
      <c r="H2581" s="19">
        <f t="shared" si="34"/>
        <v>0</v>
      </c>
      <c r="I2581" s="19">
        <f t="shared" si="35"/>
        <v>0</v>
      </c>
    </row>
    <row r="2582" spans="1:9">
      <c r="A2582" t="s">
        <v>11156</v>
      </c>
      <c r="D2582" s="19" t="str">
        <f t="shared" si="31"/>
        <v>368</v>
      </c>
      <c r="E2582" s="19" t="str">
        <f t="shared" si="32"/>
        <v>1040</v>
      </c>
      <c r="F2582" s="19">
        <f t="shared" si="33"/>
        <v>368</v>
      </c>
      <c r="G2582" s="19">
        <f t="shared" si="30"/>
        <v>1040</v>
      </c>
      <c r="H2582" s="19">
        <f t="shared" si="34"/>
        <v>0</v>
      </c>
      <c r="I2582" s="19">
        <f t="shared" si="35"/>
        <v>0</v>
      </c>
    </row>
    <row r="2583" spans="1:9">
      <c r="A2583" t="s">
        <v>11157</v>
      </c>
      <c r="D2583" s="19" t="str">
        <f t="shared" si="31"/>
        <v>1033</v>
      </c>
      <c r="E2583" s="19" t="str">
        <f t="shared" si="32"/>
        <v>290</v>
      </c>
      <c r="F2583" s="19">
        <f t="shared" si="33"/>
        <v>1033</v>
      </c>
      <c r="G2583" s="19">
        <f t="shared" si="30"/>
        <v>290</v>
      </c>
      <c r="H2583" s="19">
        <f t="shared" si="34"/>
        <v>0</v>
      </c>
      <c r="I2583" s="19">
        <f t="shared" si="35"/>
        <v>0</v>
      </c>
    </row>
    <row r="2584" spans="1:9">
      <c r="A2584" t="s">
        <v>11158</v>
      </c>
      <c r="D2584" s="19" t="str">
        <f t="shared" si="31"/>
        <v>1061</v>
      </c>
      <c r="E2584" s="19" t="str">
        <f t="shared" si="32"/>
        <v>1230</v>
      </c>
      <c r="F2584" s="19">
        <f t="shared" si="33"/>
        <v>1061</v>
      </c>
      <c r="G2584" s="19">
        <f t="shared" si="30"/>
        <v>1230</v>
      </c>
      <c r="H2584" s="19">
        <f t="shared" si="34"/>
        <v>0</v>
      </c>
      <c r="I2584" s="19">
        <f t="shared" si="35"/>
        <v>0</v>
      </c>
    </row>
    <row r="2585" spans="1:9">
      <c r="A2585" t="s">
        <v>11159</v>
      </c>
      <c r="D2585" s="19" t="str">
        <f t="shared" si="31"/>
        <v>1053</v>
      </c>
      <c r="E2585" s="19" t="str">
        <f t="shared" si="32"/>
        <v>424</v>
      </c>
      <c r="F2585" s="19">
        <f t="shared" si="33"/>
        <v>1053</v>
      </c>
      <c r="G2585" s="19">
        <f t="shared" si="30"/>
        <v>424</v>
      </c>
      <c r="H2585" s="19">
        <f t="shared" si="34"/>
        <v>0</v>
      </c>
      <c r="I2585" s="19">
        <f t="shared" si="35"/>
        <v>0</v>
      </c>
    </row>
    <row r="2586" spans="1:9">
      <c r="A2586" t="s">
        <v>11160</v>
      </c>
      <c r="D2586" s="19" t="str">
        <f t="shared" si="31"/>
        <v>207</v>
      </c>
      <c r="E2586" s="19" t="str">
        <f t="shared" si="32"/>
        <v>169</v>
      </c>
      <c r="F2586" s="19">
        <f t="shared" si="33"/>
        <v>207</v>
      </c>
      <c r="G2586" s="19">
        <f t="shared" si="30"/>
        <v>169</v>
      </c>
      <c r="H2586" s="19">
        <f t="shared" si="34"/>
        <v>0</v>
      </c>
      <c r="I2586" s="19">
        <f t="shared" si="35"/>
        <v>0</v>
      </c>
    </row>
    <row r="2587" spans="1:9">
      <c r="A2587" t="s">
        <v>11161</v>
      </c>
      <c r="D2587" s="19" t="str">
        <f t="shared" si="31"/>
        <v>730</v>
      </c>
      <c r="E2587" s="19" t="str">
        <f t="shared" si="32"/>
        <v>395</v>
      </c>
      <c r="F2587" s="19">
        <f t="shared" si="33"/>
        <v>730</v>
      </c>
      <c r="G2587" s="19">
        <f t="shared" si="30"/>
        <v>395</v>
      </c>
      <c r="H2587" s="19">
        <f t="shared" si="34"/>
        <v>0</v>
      </c>
      <c r="I2587" s="19">
        <f t="shared" si="35"/>
        <v>0</v>
      </c>
    </row>
    <row r="2588" spans="1:9">
      <c r="A2588" t="s">
        <v>11162</v>
      </c>
      <c r="D2588" s="19" t="str">
        <f t="shared" si="31"/>
        <v>1280</v>
      </c>
      <c r="E2588" s="19" t="str">
        <f t="shared" si="32"/>
        <v>1275</v>
      </c>
      <c r="F2588" s="19">
        <f t="shared" si="33"/>
        <v>1280</v>
      </c>
      <c r="G2588" s="19">
        <f t="shared" si="30"/>
        <v>1275</v>
      </c>
      <c r="H2588" s="19">
        <f t="shared" si="34"/>
        <v>0</v>
      </c>
      <c r="I2588" s="19">
        <f t="shared" si="35"/>
        <v>0</v>
      </c>
    </row>
    <row r="2589" spans="1:9">
      <c r="A2589" t="s">
        <v>11163</v>
      </c>
      <c r="D2589" s="19" t="str">
        <f t="shared" si="31"/>
        <v>592</v>
      </c>
      <c r="E2589" s="19" t="str">
        <f t="shared" si="32"/>
        <v>1034</v>
      </c>
      <c r="F2589" s="19">
        <f t="shared" si="33"/>
        <v>592</v>
      </c>
      <c r="G2589" s="19">
        <f t="shared" si="30"/>
        <v>1034</v>
      </c>
      <c r="H2589" s="19">
        <f t="shared" si="34"/>
        <v>0</v>
      </c>
      <c r="I2589" s="19">
        <f t="shared" si="35"/>
        <v>0</v>
      </c>
    </row>
    <row r="2590" spans="1:9">
      <c r="A2590" t="s">
        <v>11164</v>
      </c>
      <c r="D2590" s="19" t="str">
        <f t="shared" si="31"/>
        <v>1179</v>
      </c>
      <c r="E2590" s="19" t="str">
        <f t="shared" si="32"/>
        <v>1186</v>
      </c>
      <c r="F2590" s="19">
        <f t="shared" si="33"/>
        <v>1179</v>
      </c>
      <c r="G2590" s="19">
        <f t="shared" si="30"/>
        <v>1186</v>
      </c>
      <c r="H2590" s="19">
        <f t="shared" si="34"/>
        <v>0</v>
      </c>
      <c r="I2590" s="19">
        <f t="shared" si="35"/>
        <v>0</v>
      </c>
    </row>
    <row r="2591" spans="1:9">
      <c r="A2591" t="s">
        <v>11165</v>
      </c>
      <c r="D2591" s="19" t="str">
        <f t="shared" si="31"/>
        <v>693</v>
      </c>
      <c r="E2591" s="19" t="str">
        <f t="shared" si="32"/>
        <v>235</v>
      </c>
      <c r="F2591" s="19">
        <f t="shared" si="33"/>
        <v>693</v>
      </c>
      <c r="G2591" s="19">
        <f t="shared" si="30"/>
        <v>235</v>
      </c>
      <c r="H2591" s="19">
        <f t="shared" si="34"/>
        <v>0</v>
      </c>
      <c r="I2591" s="19">
        <f t="shared" si="35"/>
        <v>0</v>
      </c>
    </row>
    <row r="2592" spans="1:9">
      <c r="A2592" t="s">
        <v>11166</v>
      </c>
      <c r="D2592" s="19" t="str">
        <f t="shared" si="31"/>
        <v>1077</v>
      </c>
      <c r="E2592" s="19" t="str">
        <f t="shared" si="32"/>
        <v>1242</v>
      </c>
      <c r="F2592" s="19">
        <f t="shared" si="33"/>
        <v>1077</v>
      </c>
      <c r="G2592" s="19">
        <f t="shared" si="30"/>
        <v>1242</v>
      </c>
      <c r="H2592" s="19">
        <f t="shared" si="34"/>
        <v>0</v>
      </c>
      <c r="I2592" s="19">
        <f t="shared" si="35"/>
        <v>0</v>
      </c>
    </row>
    <row r="2593" spans="1:9">
      <c r="A2593" t="s">
        <v>11167</v>
      </c>
      <c r="D2593" s="19" t="str">
        <f t="shared" si="31"/>
        <v>1104</v>
      </c>
      <c r="E2593" s="19" t="str">
        <f t="shared" si="32"/>
        <v>497</v>
      </c>
      <c r="F2593" s="19">
        <f t="shared" si="33"/>
        <v>1104</v>
      </c>
      <c r="G2593" s="19">
        <f t="shared" si="30"/>
        <v>497</v>
      </c>
      <c r="H2593" s="19">
        <f t="shared" si="34"/>
        <v>0</v>
      </c>
      <c r="I2593" s="19">
        <f t="shared" si="35"/>
        <v>0</v>
      </c>
    </row>
    <row r="2594" spans="1:9">
      <c r="A2594" t="s">
        <v>11168</v>
      </c>
      <c r="D2594" s="19" t="str">
        <f t="shared" si="31"/>
        <v>170</v>
      </c>
      <c r="E2594" s="19" t="str">
        <f t="shared" si="32"/>
        <v>411</v>
      </c>
      <c r="F2594" s="19">
        <f t="shared" si="33"/>
        <v>170</v>
      </c>
      <c r="G2594" s="19">
        <f t="shared" si="30"/>
        <v>411</v>
      </c>
      <c r="H2594" s="19">
        <f t="shared" si="34"/>
        <v>0</v>
      </c>
      <c r="I2594" s="19">
        <f t="shared" si="35"/>
        <v>0</v>
      </c>
    </row>
    <row r="2595" spans="1:9">
      <c r="A2595" t="s">
        <v>11169</v>
      </c>
      <c r="D2595" s="19" t="str">
        <f t="shared" si="31"/>
        <v>975</v>
      </c>
      <c r="E2595" s="19" t="str">
        <f t="shared" si="32"/>
        <v>1139</v>
      </c>
      <c r="F2595" s="19">
        <f t="shared" si="33"/>
        <v>975</v>
      </c>
      <c r="G2595" s="19">
        <f t="shared" si="30"/>
        <v>1139</v>
      </c>
      <c r="H2595" s="19">
        <f t="shared" si="34"/>
        <v>0</v>
      </c>
      <c r="I2595" s="19">
        <f t="shared" si="35"/>
        <v>0</v>
      </c>
    </row>
    <row r="2596" spans="1:9">
      <c r="A2596" t="s">
        <v>11170</v>
      </c>
      <c r="D2596" s="19" t="str">
        <f t="shared" si="31"/>
        <v>1243</v>
      </c>
      <c r="E2596" s="19" t="str">
        <f t="shared" si="32"/>
        <v>1200</v>
      </c>
      <c r="F2596" s="19">
        <f t="shared" si="33"/>
        <v>1243</v>
      </c>
      <c r="G2596" s="19">
        <f t="shared" si="30"/>
        <v>1200</v>
      </c>
      <c r="H2596" s="19">
        <f t="shared" si="34"/>
        <v>0</v>
      </c>
      <c r="I2596" s="19">
        <f t="shared" si="35"/>
        <v>0</v>
      </c>
    </row>
    <row r="2597" spans="1:9">
      <c r="A2597" t="s">
        <v>11171</v>
      </c>
      <c r="D2597" s="19" t="str">
        <f t="shared" si="31"/>
        <v>1047</v>
      </c>
      <c r="E2597" s="19" t="str">
        <f t="shared" si="32"/>
        <v>194</v>
      </c>
      <c r="F2597" s="19">
        <f t="shared" si="33"/>
        <v>1047</v>
      </c>
      <c r="G2597" s="19">
        <f t="shared" si="30"/>
        <v>194</v>
      </c>
      <c r="H2597" s="19">
        <f t="shared" si="34"/>
        <v>0</v>
      </c>
      <c r="I2597" s="19">
        <f t="shared" si="35"/>
        <v>0</v>
      </c>
    </row>
    <row r="2598" spans="1:9">
      <c r="A2598" t="s">
        <v>11172</v>
      </c>
      <c r="D2598" s="19" t="str">
        <f t="shared" si="31"/>
        <v>1209</v>
      </c>
      <c r="E2598" s="19" t="str">
        <f t="shared" si="32"/>
        <v>1145</v>
      </c>
      <c r="F2598" s="19">
        <f t="shared" si="33"/>
        <v>1209</v>
      </c>
      <c r="G2598" s="19">
        <f t="shared" si="30"/>
        <v>1145</v>
      </c>
      <c r="H2598" s="19">
        <f t="shared" si="34"/>
        <v>0</v>
      </c>
      <c r="I2598" s="19">
        <f t="shared" si="35"/>
        <v>0</v>
      </c>
    </row>
    <row r="2599" spans="1:9">
      <c r="A2599" t="s">
        <v>11173</v>
      </c>
      <c r="D2599" s="19" t="str">
        <f t="shared" si="31"/>
        <v>1183</v>
      </c>
      <c r="E2599" s="19" t="str">
        <f t="shared" si="32"/>
        <v>1087</v>
      </c>
      <c r="F2599" s="19">
        <f t="shared" si="33"/>
        <v>1183</v>
      </c>
      <c r="G2599" s="19">
        <f t="shared" si="30"/>
        <v>1087</v>
      </c>
      <c r="H2599" s="19">
        <f t="shared" si="34"/>
        <v>0</v>
      </c>
      <c r="I2599" s="19">
        <f t="shared" si="35"/>
        <v>0</v>
      </c>
    </row>
    <row r="2600" spans="1:9">
      <c r="A2600" t="s">
        <v>11174</v>
      </c>
      <c r="D2600" s="19" t="str">
        <f t="shared" si="31"/>
        <v>1098</v>
      </c>
      <c r="E2600" s="19" t="str">
        <f t="shared" si="32"/>
        <v>304</v>
      </c>
      <c r="F2600" s="19">
        <f t="shared" si="33"/>
        <v>1098</v>
      </c>
      <c r="G2600" s="19">
        <f t="shared" si="30"/>
        <v>304</v>
      </c>
      <c r="H2600" s="19">
        <f t="shared" si="34"/>
        <v>0</v>
      </c>
      <c r="I2600" s="19">
        <f t="shared" si="35"/>
        <v>0</v>
      </c>
    </row>
    <row r="2601" spans="1:9">
      <c r="A2601" t="s">
        <v>11175</v>
      </c>
      <c r="D2601" s="19" t="str">
        <f t="shared" si="31"/>
        <v>115</v>
      </c>
      <c r="E2601" s="19" t="str">
        <f t="shared" si="32"/>
        <v>870</v>
      </c>
      <c r="F2601" s="19">
        <f t="shared" si="33"/>
        <v>115</v>
      </c>
      <c r="G2601" s="19">
        <f t="shared" si="30"/>
        <v>870</v>
      </c>
      <c r="H2601" s="19">
        <f t="shared" si="34"/>
        <v>0</v>
      </c>
      <c r="I2601" s="19">
        <f t="shared" si="35"/>
        <v>0</v>
      </c>
    </row>
    <row r="2602" spans="1:9">
      <c r="A2602" t="s">
        <v>11176</v>
      </c>
      <c r="D2602" s="19" t="str">
        <f t="shared" si="31"/>
        <v>234</v>
      </c>
      <c r="E2602" s="19" t="str">
        <f t="shared" si="32"/>
        <v>553</v>
      </c>
      <c r="F2602" s="19">
        <f t="shared" si="33"/>
        <v>234</v>
      </c>
      <c r="G2602" s="19">
        <f t="shared" si="30"/>
        <v>553</v>
      </c>
      <c r="H2602" s="19">
        <f t="shared" si="34"/>
        <v>0</v>
      </c>
      <c r="I2602" s="19">
        <f t="shared" si="35"/>
        <v>0</v>
      </c>
    </row>
    <row r="2603" spans="1:9">
      <c r="A2603" t="s">
        <v>11177</v>
      </c>
      <c r="D2603" s="19" t="str">
        <f t="shared" si="31"/>
        <v>263</v>
      </c>
      <c r="E2603" s="19" t="str">
        <f t="shared" si="32"/>
        <v>559</v>
      </c>
      <c r="F2603" s="19">
        <f t="shared" si="33"/>
        <v>263</v>
      </c>
      <c r="G2603" s="19">
        <f t="shared" si="30"/>
        <v>559</v>
      </c>
      <c r="H2603" s="19">
        <f t="shared" si="34"/>
        <v>0</v>
      </c>
      <c r="I2603" s="19">
        <f t="shared" si="35"/>
        <v>0</v>
      </c>
    </row>
    <row r="2604" spans="1:9">
      <c r="A2604" t="s">
        <v>11178</v>
      </c>
      <c r="D2604" s="19" t="str">
        <f t="shared" si="31"/>
        <v>982</v>
      </c>
      <c r="E2604" s="19" t="str">
        <f t="shared" si="32"/>
        <v>192</v>
      </c>
      <c r="F2604" s="19">
        <f t="shared" si="33"/>
        <v>982</v>
      </c>
      <c r="G2604" s="19">
        <f t="shared" si="30"/>
        <v>192</v>
      </c>
      <c r="H2604" s="19">
        <f t="shared" si="34"/>
        <v>0</v>
      </c>
      <c r="I2604" s="19">
        <f t="shared" si="35"/>
        <v>0</v>
      </c>
    </row>
    <row r="2605" spans="1:9">
      <c r="A2605" t="s">
        <v>11179</v>
      </c>
      <c r="D2605" s="19" t="str">
        <f t="shared" si="31"/>
        <v>692</v>
      </c>
      <c r="E2605" s="19" t="str">
        <f t="shared" si="32"/>
        <v>137</v>
      </c>
      <c r="F2605" s="19">
        <f t="shared" si="33"/>
        <v>692</v>
      </c>
      <c r="G2605" s="19">
        <f t="shared" si="30"/>
        <v>137</v>
      </c>
      <c r="H2605" s="19">
        <f t="shared" si="34"/>
        <v>0</v>
      </c>
      <c r="I2605" s="19">
        <f t="shared" si="35"/>
        <v>0</v>
      </c>
    </row>
    <row r="2606" spans="1:9">
      <c r="A2606" t="s">
        <v>11180</v>
      </c>
      <c r="D2606" s="19" t="str">
        <f t="shared" si="31"/>
        <v>674</v>
      </c>
      <c r="E2606" s="19" t="str">
        <f t="shared" si="32"/>
        <v>131</v>
      </c>
      <c r="F2606" s="19">
        <f t="shared" si="33"/>
        <v>674</v>
      </c>
      <c r="G2606" s="19">
        <f t="shared" si="30"/>
        <v>131</v>
      </c>
      <c r="H2606" s="19">
        <f t="shared" si="34"/>
        <v>0</v>
      </c>
      <c r="I2606" s="19">
        <f t="shared" si="35"/>
        <v>0</v>
      </c>
    </row>
    <row r="2607" spans="1:9">
      <c r="A2607" t="s">
        <v>11181</v>
      </c>
      <c r="D2607" s="19" t="str">
        <f t="shared" si="31"/>
        <v>1012</v>
      </c>
      <c r="E2607" s="19" t="str">
        <f t="shared" si="32"/>
        <v>189</v>
      </c>
      <c r="F2607" s="19">
        <f t="shared" si="33"/>
        <v>1012</v>
      </c>
      <c r="G2607" s="19">
        <f t="shared" si="30"/>
        <v>189</v>
      </c>
      <c r="H2607" s="19">
        <f t="shared" si="34"/>
        <v>0</v>
      </c>
      <c r="I2607" s="19">
        <f t="shared" si="35"/>
        <v>0</v>
      </c>
    </row>
    <row r="2608" spans="1:9">
      <c r="A2608" t="s">
        <v>11182</v>
      </c>
      <c r="D2608" s="19" t="str">
        <f t="shared" si="31"/>
        <v>193</v>
      </c>
      <c r="E2608" s="19" t="str">
        <f t="shared" si="32"/>
        <v>103</v>
      </c>
      <c r="F2608" s="19">
        <f t="shared" si="33"/>
        <v>193</v>
      </c>
      <c r="G2608" s="19">
        <f t="shared" si="30"/>
        <v>103</v>
      </c>
      <c r="H2608" s="19">
        <f t="shared" si="34"/>
        <v>0</v>
      </c>
      <c r="I2608" s="19">
        <f t="shared" si="35"/>
        <v>0</v>
      </c>
    </row>
    <row r="2609" spans="1:9">
      <c r="A2609" t="s">
        <v>11183</v>
      </c>
      <c r="D2609" s="19" t="str">
        <f t="shared" si="31"/>
        <v>254</v>
      </c>
      <c r="E2609" s="19" t="str">
        <f t="shared" si="32"/>
        <v>35</v>
      </c>
      <c r="F2609" s="19">
        <f t="shared" si="33"/>
        <v>254</v>
      </c>
      <c r="G2609" s="19">
        <f t="shared" si="30"/>
        <v>35</v>
      </c>
      <c r="H2609" s="19">
        <f t="shared" si="34"/>
        <v>0</v>
      </c>
      <c r="I2609" s="19">
        <f t="shared" si="35"/>
        <v>0</v>
      </c>
    </row>
    <row r="2610" spans="1:9">
      <c r="A2610" t="s">
        <v>11184</v>
      </c>
      <c r="D2610" s="19" t="str">
        <f t="shared" si="31"/>
        <v>258</v>
      </c>
      <c r="E2610" s="19" t="str">
        <f t="shared" si="32"/>
        <v>772</v>
      </c>
      <c r="F2610" s="19">
        <f t="shared" si="33"/>
        <v>258</v>
      </c>
      <c r="G2610" s="19">
        <f t="shared" si="30"/>
        <v>772</v>
      </c>
      <c r="H2610" s="19">
        <f t="shared" si="34"/>
        <v>0</v>
      </c>
      <c r="I2610" s="19">
        <f t="shared" si="35"/>
        <v>0</v>
      </c>
    </row>
    <row r="2611" spans="1:9">
      <c r="A2611" t="s">
        <v>11185</v>
      </c>
      <c r="D2611" s="19" t="str">
        <f t="shared" si="31"/>
        <v>156</v>
      </c>
      <c r="E2611" s="19" t="str">
        <f t="shared" si="32"/>
        <v>24</v>
      </c>
      <c r="F2611" s="19">
        <f t="shared" si="33"/>
        <v>156</v>
      </c>
      <c r="G2611" s="19">
        <f t="shared" si="30"/>
        <v>24</v>
      </c>
      <c r="H2611" s="19">
        <f t="shared" si="34"/>
        <v>0</v>
      </c>
      <c r="I2611" s="19">
        <f t="shared" si="35"/>
        <v>0</v>
      </c>
    </row>
    <row r="2612" spans="1:9">
      <c r="A2612" t="s">
        <v>11186</v>
      </c>
      <c r="D2612" s="19" t="str">
        <f t="shared" si="31"/>
        <v>728</v>
      </c>
      <c r="E2612" s="19" t="str">
        <f t="shared" si="32"/>
        <v>79</v>
      </c>
      <c r="F2612" s="19">
        <f t="shared" si="33"/>
        <v>728</v>
      </c>
      <c r="G2612" s="19">
        <f t="shared" si="30"/>
        <v>79</v>
      </c>
      <c r="H2612" s="19">
        <f t="shared" si="34"/>
        <v>0</v>
      </c>
      <c r="I2612" s="19">
        <f t="shared" si="35"/>
        <v>0</v>
      </c>
    </row>
    <row r="2613" spans="1:9">
      <c r="A2613" t="s">
        <v>11187</v>
      </c>
      <c r="D2613" s="19" t="str">
        <f t="shared" si="31"/>
        <v>967</v>
      </c>
      <c r="E2613" s="19" t="str">
        <f t="shared" si="32"/>
        <v>133</v>
      </c>
      <c r="F2613" s="19">
        <f t="shared" si="33"/>
        <v>967</v>
      </c>
      <c r="G2613" s="19">
        <f t="shared" si="30"/>
        <v>133</v>
      </c>
      <c r="H2613" s="19">
        <f t="shared" si="34"/>
        <v>0</v>
      </c>
      <c r="I2613" s="19">
        <f t="shared" si="35"/>
        <v>0</v>
      </c>
    </row>
    <row r="2614" spans="1:9">
      <c r="A2614" t="s">
        <v>11188</v>
      </c>
      <c r="D2614" s="19" t="str">
        <f t="shared" si="31"/>
        <v>560</v>
      </c>
      <c r="E2614" s="19" t="str">
        <f t="shared" si="32"/>
        <v>624</v>
      </c>
      <c r="F2614" s="19">
        <f t="shared" si="33"/>
        <v>560</v>
      </c>
      <c r="G2614" s="19">
        <f t="shared" si="30"/>
        <v>624</v>
      </c>
      <c r="H2614" s="19">
        <f t="shared" si="34"/>
        <v>0</v>
      </c>
      <c r="I2614" s="19">
        <f t="shared" si="35"/>
        <v>0</v>
      </c>
    </row>
    <row r="2615" spans="1:9">
      <c r="A2615" t="s">
        <v>11189</v>
      </c>
      <c r="D2615" s="19" t="str">
        <f t="shared" si="31"/>
        <v>1072</v>
      </c>
      <c r="E2615" s="19" t="str">
        <f t="shared" si="32"/>
        <v>209</v>
      </c>
      <c r="F2615" s="19">
        <f t="shared" si="33"/>
        <v>1072</v>
      </c>
      <c r="G2615" s="19">
        <f t="shared" si="30"/>
        <v>209</v>
      </c>
      <c r="H2615" s="19">
        <f t="shared" si="34"/>
        <v>0</v>
      </c>
      <c r="I2615" s="19">
        <f t="shared" si="35"/>
        <v>0</v>
      </c>
    </row>
    <row r="2616" spans="1:9">
      <c r="A2616" t="s">
        <v>11190</v>
      </c>
      <c r="D2616" s="19" t="str">
        <f t="shared" si="31"/>
        <v>210</v>
      </c>
      <c r="E2616" s="19" t="str">
        <f t="shared" si="32"/>
        <v>1167</v>
      </c>
      <c r="F2616" s="19">
        <f t="shared" si="33"/>
        <v>210</v>
      </c>
      <c r="G2616" s="19">
        <f t="shared" si="30"/>
        <v>1167</v>
      </c>
      <c r="H2616" s="19">
        <f t="shared" si="34"/>
        <v>0</v>
      </c>
      <c r="I2616" s="19">
        <f t="shared" si="35"/>
        <v>0</v>
      </c>
    </row>
    <row r="2617" spans="1:9">
      <c r="A2617" t="s">
        <v>11191</v>
      </c>
      <c r="D2617" s="19" t="str">
        <f t="shared" si="31"/>
        <v>245</v>
      </c>
      <c r="E2617" s="19" t="str">
        <f t="shared" si="32"/>
        <v>283</v>
      </c>
      <c r="F2617" s="19">
        <f t="shared" si="33"/>
        <v>245</v>
      </c>
      <c r="G2617" s="19">
        <f t="shared" si="30"/>
        <v>283</v>
      </c>
      <c r="H2617" s="19">
        <f t="shared" si="34"/>
        <v>0</v>
      </c>
      <c r="I2617" s="19">
        <f t="shared" si="35"/>
        <v>0</v>
      </c>
    </row>
    <row r="2618" spans="1:9">
      <c r="A2618" t="s">
        <v>11192</v>
      </c>
      <c r="D2618" s="19" t="str">
        <f t="shared" si="31"/>
        <v>538</v>
      </c>
      <c r="E2618" s="19" t="str">
        <f t="shared" si="32"/>
        <v>776</v>
      </c>
      <c r="F2618" s="19">
        <f t="shared" si="33"/>
        <v>538</v>
      </c>
      <c r="G2618" s="19">
        <f t="shared" si="30"/>
        <v>776</v>
      </c>
      <c r="H2618" s="19">
        <f t="shared" si="34"/>
        <v>0</v>
      </c>
      <c r="I2618" s="19">
        <f t="shared" si="35"/>
        <v>0</v>
      </c>
    </row>
    <row r="2619" spans="1:9">
      <c r="A2619" t="s">
        <v>11193</v>
      </c>
      <c r="D2619" s="19" t="str">
        <f t="shared" si="31"/>
        <v>771</v>
      </c>
      <c r="E2619" s="19" t="str">
        <f t="shared" si="32"/>
        <v>432</v>
      </c>
      <c r="F2619" s="19">
        <f t="shared" si="33"/>
        <v>771</v>
      </c>
      <c r="G2619" s="19">
        <f t="shared" si="30"/>
        <v>432</v>
      </c>
      <c r="H2619" s="19">
        <f t="shared" si="34"/>
        <v>0</v>
      </c>
      <c r="I2619" s="19">
        <f t="shared" si="35"/>
        <v>0</v>
      </c>
    </row>
    <row r="2620" spans="1:9">
      <c r="A2620" t="s">
        <v>11194</v>
      </c>
      <c r="D2620" s="19" t="str">
        <f t="shared" si="31"/>
        <v>868</v>
      </c>
      <c r="E2620" s="19" t="str">
        <f t="shared" si="32"/>
        <v>951</v>
      </c>
      <c r="F2620" s="19">
        <f t="shared" si="33"/>
        <v>868</v>
      </c>
      <c r="G2620" s="19">
        <f t="shared" si="30"/>
        <v>951</v>
      </c>
      <c r="H2620" s="19">
        <f t="shared" si="34"/>
        <v>0</v>
      </c>
      <c r="I2620" s="19">
        <f t="shared" si="35"/>
        <v>0</v>
      </c>
    </row>
    <row r="2621" spans="1:9">
      <c r="A2621" t="s">
        <v>11195</v>
      </c>
      <c r="D2621" s="19" t="str">
        <f t="shared" si="31"/>
        <v>1175</v>
      </c>
      <c r="E2621" s="19" t="str">
        <f t="shared" si="32"/>
        <v>244</v>
      </c>
      <c r="F2621" s="19">
        <f t="shared" si="33"/>
        <v>1175</v>
      </c>
      <c r="G2621" s="19">
        <f t="shared" ref="G2621:G2684" si="36">E2621*1</f>
        <v>244</v>
      </c>
      <c r="H2621" s="19">
        <f t="shared" si="34"/>
        <v>0</v>
      </c>
      <c r="I2621" s="19">
        <f t="shared" si="35"/>
        <v>0</v>
      </c>
    </row>
    <row r="2622" spans="1:9">
      <c r="A2622" t="s">
        <v>11196</v>
      </c>
      <c r="D2622" s="19" t="str">
        <f t="shared" ref="D2622:D2685" si="37">MID(A2622,1,FIND("-",A2622,1)-2)</f>
        <v>323</v>
      </c>
      <c r="E2622" s="19" t="str">
        <f t="shared" ref="E2622:E2685" si="38">MID(A2622,FIND("&gt;",A2622,1)+2,FIND("(",A2622,1)-FIND("&gt;",A2622,1)-2)</f>
        <v>58</v>
      </c>
      <c r="F2622" s="19">
        <f t="shared" ref="F2622:F2685" si="39">D2622*1</f>
        <v>323</v>
      </c>
      <c r="G2622" s="19">
        <f t="shared" si="36"/>
        <v>58</v>
      </c>
      <c r="H2622" s="19">
        <f t="shared" si="34"/>
        <v>0</v>
      </c>
      <c r="I2622" s="19">
        <f t="shared" si="35"/>
        <v>0</v>
      </c>
    </row>
    <row r="2623" spans="1:9">
      <c r="A2623" t="s">
        <v>11197</v>
      </c>
      <c r="D2623" s="19" t="str">
        <f t="shared" si="37"/>
        <v>1038</v>
      </c>
      <c r="E2623" s="19" t="str">
        <f t="shared" si="38"/>
        <v>220</v>
      </c>
      <c r="F2623" s="19">
        <f t="shared" si="39"/>
        <v>1038</v>
      </c>
      <c r="G2623" s="19">
        <f t="shared" si="36"/>
        <v>220</v>
      </c>
      <c r="H2623" s="19">
        <f t="shared" si="34"/>
        <v>0</v>
      </c>
      <c r="I2623" s="19">
        <f t="shared" si="35"/>
        <v>0</v>
      </c>
    </row>
    <row r="2624" spans="1:9">
      <c r="A2624" t="s">
        <v>11198</v>
      </c>
      <c r="D2624" s="19" t="str">
        <f t="shared" si="37"/>
        <v>308</v>
      </c>
      <c r="E2624" s="19" t="str">
        <f t="shared" si="38"/>
        <v>37</v>
      </c>
      <c r="F2624" s="19">
        <f t="shared" si="39"/>
        <v>308</v>
      </c>
      <c r="G2624" s="19">
        <f t="shared" si="36"/>
        <v>37</v>
      </c>
      <c r="H2624" s="19">
        <f t="shared" si="34"/>
        <v>0</v>
      </c>
      <c r="I2624" s="19">
        <f t="shared" si="35"/>
        <v>0</v>
      </c>
    </row>
    <row r="2625" spans="1:9">
      <c r="A2625" t="s">
        <v>11199</v>
      </c>
      <c r="D2625" s="19" t="str">
        <f t="shared" si="37"/>
        <v>794</v>
      </c>
      <c r="E2625" s="19" t="str">
        <f t="shared" si="38"/>
        <v>449</v>
      </c>
      <c r="F2625" s="19">
        <f t="shared" si="39"/>
        <v>794</v>
      </c>
      <c r="G2625" s="19">
        <f t="shared" si="36"/>
        <v>449</v>
      </c>
      <c r="H2625" s="19">
        <f t="shared" si="34"/>
        <v>0</v>
      </c>
      <c r="I2625" s="19">
        <f t="shared" si="35"/>
        <v>0</v>
      </c>
    </row>
    <row r="2626" spans="1:9">
      <c r="A2626" t="s">
        <v>11200</v>
      </c>
      <c r="D2626" s="19" t="str">
        <f t="shared" si="37"/>
        <v>1146</v>
      </c>
      <c r="E2626" s="19" t="str">
        <f t="shared" si="38"/>
        <v>344</v>
      </c>
      <c r="F2626" s="19">
        <f t="shared" si="39"/>
        <v>1146</v>
      </c>
      <c r="G2626" s="19">
        <f t="shared" si="36"/>
        <v>344</v>
      </c>
      <c r="H2626" s="19">
        <f t="shared" si="34"/>
        <v>0</v>
      </c>
      <c r="I2626" s="19">
        <f t="shared" si="35"/>
        <v>0</v>
      </c>
    </row>
    <row r="2627" spans="1:9">
      <c r="A2627" t="s">
        <v>11201</v>
      </c>
      <c r="D2627" s="19" t="str">
        <f t="shared" si="37"/>
        <v>417</v>
      </c>
      <c r="E2627" s="19" t="str">
        <f t="shared" si="38"/>
        <v>619</v>
      </c>
      <c r="F2627" s="19">
        <f t="shared" si="39"/>
        <v>417</v>
      </c>
      <c r="G2627" s="19">
        <f t="shared" si="36"/>
        <v>619</v>
      </c>
      <c r="H2627" s="19">
        <f t="shared" si="34"/>
        <v>0</v>
      </c>
      <c r="I2627" s="19">
        <f t="shared" si="35"/>
        <v>0</v>
      </c>
    </row>
    <row r="2628" spans="1:9">
      <c r="A2628" t="s">
        <v>11202</v>
      </c>
      <c r="D2628" s="19" t="str">
        <f t="shared" si="37"/>
        <v>1036</v>
      </c>
      <c r="E2628" s="19" t="str">
        <f t="shared" si="38"/>
        <v>992</v>
      </c>
      <c r="F2628" s="19">
        <f t="shared" si="39"/>
        <v>1036</v>
      </c>
      <c r="G2628" s="19">
        <f t="shared" si="36"/>
        <v>992</v>
      </c>
      <c r="H2628" s="19">
        <f t="shared" si="34"/>
        <v>0</v>
      </c>
      <c r="I2628" s="19">
        <f t="shared" si="35"/>
        <v>0</v>
      </c>
    </row>
    <row r="2629" spans="1:9">
      <c r="A2629" t="s">
        <v>11203</v>
      </c>
      <c r="D2629" s="19" t="str">
        <f t="shared" si="37"/>
        <v>380</v>
      </c>
      <c r="E2629" s="19" t="str">
        <f t="shared" si="38"/>
        <v>705</v>
      </c>
      <c r="F2629" s="19">
        <f t="shared" si="39"/>
        <v>380</v>
      </c>
      <c r="G2629" s="19">
        <f t="shared" si="36"/>
        <v>705</v>
      </c>
      <c r="H2629" s="19">
        <f t="shared" si="34"/>
        <v>0</v>
      </c>
      <c r="I2629" s="19">
        <f t="shared" si="35"/>
        <v>0</v>
      </c>
    </row>
    <row r="2630" spans="1:9">
      <c r="A2630" t="s">
        <v>11204</v>
      </c>
      <c r="D2630" s="19" t="str">
        <f t="shared" si="37"/>
        <v>458</v>
      </c>
      <c r="E2630" s="19" t="str">
        <f t="shared" si="38"/>
        <v>393</v>
      </c>
      <c r="F2630" s="19">
        <f t="shared" si="39"/>
        <v>458</v>
      </c>
      <c r="G2630" s="19">
        <f t="shared" si="36"/>
        <v>393</v>
      </c>
      <c r="H2630" s="19">
        <f t="shared" si="34"/>
        <v>0</v>
      </c>
      <c r="I2630" s="19">
        <f t="shared" si="35"/>
        <v>0</v>
      </c>
    </row>
    <row r="2631" spans="1:9">
      <c r="A2631" t="s">
        <v>11205</v>
      </c>
      <c r="D2631" s="19" t="str">
        <f t="shared" si="37"/>
        <v>188</v>
      </c>
      <c r="E2631" s="19" t="str">
        <f t="shared" si="38"/>
        <v>1135</v>
      </c>
      <c r="F2631" s="19">
        <f t="shared" si="39"/>
        <v>188</v>
      </c>
      <c r="G2631" s="19">
        <f t="shared" si="36"/>
        <v>1135</v>
      </c>
      <c r="H2631" s="19">
        <f t="shared" si="34"/>
        <v>0</v>
      </c>
      <c r="I2631" s="19">
        <f t="shared" si="35"/>
        <v>0</v>
      </c>
    </row>
    <row r="2632" spans="1:9">
      <c r="A2632" t="s">
        <v>11206</v>
      </c>
      <c r="D2632" s="19" t="str">
        <f t="shared" si="37"/>
        <v>615</v>
      </c>
      <c r="E2632" s="19" t="str">
        <f t="shared" si="38"/>
        <v>446</v>
      </c>
      <c r="F2632" s="19">
        <f t="shared" si="39"/>
        <v>615</v>
      </c>
      <c r="G2632" s="19">
        <f t="shared" si="36"/>
        <v>446</v>
      </c>
      <c r="H2632" s="19">
        <f t="shared" si="34"/>
        <v>0</v>
      </c>
      <c r="I2632" s="19">
        <f t="shared" si="35"/>
        <v>0</v>
      </c>
    </row>
    <row r="2633" spans="1:9">
      <c r="A2633" t="s">
        <v>11207</v>
      </c>
      <c r="D2633" s="19" t="str">
        <f t="shared" si="37"/>
        <v>580</v>
      </c>
      <c r="E2633" s="19" t="str">
        <f t="shared" si="38"/>
        <v>148</v>
      </c>
      <c r="F2633" s="19">
        <f t="shared" si="39"/>
        <v>580</v>
      </c>
      <c r="G2633" s="19">
        <f t="shared" si="36"/>
        <v>148</v>
      </c>
      <c r="H2633" s="19">
        <f t="shared" si="34"/>
        <v>0</v>
      </c>
      <c r="I2633" s="19">
        <f t="shared" si="35"/>
        <v>0</v>
      </c>
    </row>
    <row r="2634" spans="1:9">
      <c r="A2634" t="s">
        <v>11208</v>
      </c>
      <c r="D2634" s="19" t="str">
        <f t="shared" si="37"/>
        <v>1095</v>
      </c>
      <c r="E2634" s="19" t="str">
        <f t="shared" si="38"/>
        <v>325</v>
      </c>
      <c r="F2634" s="19">
        <f t="shared" si="39"/>
        <v>1095</v>
      </c>
      <c r="G2634" s="19">
        <f t="shared" si="36"/>
        <v>325</v>
      </c>
      <c r="H2634" s="19">
        <f t="shared" si="34"/>
        <v>0</v>
      </c>
      <c r="I2634" s="19">
        <f t="shared" si="35"/>
        <v>0</v>
      </c>
    </row>
    <row r="2635" spans="1:9">
      <c r="A2635" t="s">
        <v>11209</v>
      </c>
      <c r="D2635" s="19" t="str">
        <f t="shared" si="37"/>
        <v>160</v>
      </c>
      <c r="E2635" s="19" t="str">
        <f t="shared" si="38"/>
        <v>265</v>
      </c>
      <c r="F2635" s="19">
        <f t="shared" si="39"/>
        <v>160</v>
      </c>
      <c r="G2635" s="19">
        <f t="shared" si="36"/>
        <v>265</v>
      </c>
      <c r="H2635" s="19">
        <f t="shared" si="34"/>
        <v>0</v>
      </c>
      <c r="I2635" s="19">
        <f t="shared" si="35"/>
        <v>0</v>
      </c>
    </row>
    <row r="2636" spans="1:9">
      <c r="A2636" t="s">
        <v>11210</v>
      </c>
      <c r="D2636" s="19" t="str">
        <f t="shared" si="37"/>
        <v>625</v>
      </c>
      <c r="E2636" s="19" t="str">
        <f t="shared" si="38"/>
        <v>292</v>
      </c>
      <c r="F2636" s="19">
        <f t="shared" si="39"/>
        <v>625</v>
      </c>
      <c r="G2636" s="19">
        <f t="shared" si="36"/>
        <v>292</v>
      </c>
      <c r="H2636" s="19">
        <f t="shared" si="34"/>
        <v>0</v>
      </c>
      <c r="I2636" s="19">
        <f t="shared" si="35"/>
        <v>0</v>
      </c>
    </row>
    <row r="2637" spans="1:9">
      <c r="A2637" t="s">
        <v>11211</v>
      </c>
      <c r="D2637" s="19" t="str">
        <f t="shared" si="37"/>
        <v>216</v>
      </c>
      <c r="E2637" s="19" t="str">
        <f t="shared" si="38"/>
        <v>42</v>
      </c>
      <c r="F2637" s="19">
        <f t="shared" si="39"/>
        <v>216</v>
      </c>
      <c r="G2637" s="19">
        <f t="shared" si="36"/>
        <v>42</v>
      </c>
      <c r="H2637" s="19">
        <f t="shared" si="34"/>
        <v>0</v>
      </c>
      <c r="I2637" s="19">
        <f t="shared" si="35"/>
        <v>1</v>
      </c>
    </row>
    <row r="2638" spans="1:9">
      <c r="A2638" t="s">
        <v>11212</v>
      </c>
      <c r="D2638" s="19" t="str">
        <f t="shared" si="37"/>
        <v>149</v>
      </c>
      <c r="E2638" s="19" t="str">
        <f t="shared" si="38"/>
        <v>636</v>
      </c>
      <c r="F2638" s="19">
        <f t="shared" si="39"/>
        <v>149</v>
      </c>
      <c r="G2638" s="19">
        <f t="shared" si="36"/>
        <v>636</v>
      </c>
      <c r="H2638" s="19">
        <f t="shared" ref="H2638:H2701" si="40">IF($H$2253=F2638,1,0)</f>
        <v>0</v>
      </c>
      <c r="I2638" s="19">
        <f t="shared" ref="I2638:I2701" si="41">IF($H$2253=G2638,1,0)</f>
        <v>0</v>
      </c>
    </row>
    <row r="2639" spans="1:9">
      <c r="A2639" t="s">
        <v>11213</v>
      </c>
      <c r="D2639" s="19" t="str">
        <f t="shared" si="37"/>
        <v>394</v>
      </c>
      <c r="E2639" s="19" t="str">
        <f t="shared" si="38"/>
        <v>501</v>
      </c>
      <c r="F2639" s="19">
        <f t="shared" si="39"/>
        <v>394</v>
      </c>
      <c r="G2639" s="19">
        <f t="shared" si="36"/>
        <v>501</v>
      </c>
      <c r="H2639" s="19">
        <f t="shared" si="40"/>
        <v>0</v>
      </c>
      <c r="I2639" s="19">
        <f t="shared" si="41"/>
        <v>0</v>
      </c>
    </row>
    <row r="2640" spans="1:9">
      <c r="A2640" t="s">
        <v>11214</v>
      </c>
      <c r="D2640" s="19" t="str">
        <f t="shared" si="37"/>
        <v>222</v>
      </c>
      <c r="E2640" s="19" t="str">
        <f t="shared" si="38"/>
        <v>12</v>
      </c>
      <c r="F2640" s="19">
        <f t="shared" si="39"/>
        <v>222</v>
      </c>
      <c r="G2640" s="19">
        <f t="shared" si="36"/>
        <v>12</v>
      </c>
      <c r="H2640" s="19">
        <f t="shared" si="40"/>
        <v>0</v>
      </c>
      <c r="I2640" s="19">
        <f t="shared" si="41"/>
        <v>0</v>
      </c>
    </row>
    <row r="2641" spans="1:9">
      <c r="A2641" t="s">
        <v>11215</v>
      </c>
      <c r="D2641" s="19" t="str">
        <f t="shared" si="37"/>
        <v>342</v>
      </c>
      <c r="E2641" s="19" t="str">
        <f t="shared" si="38"/>
        <v>138</v>
      </c>
      <c r="F2641" s="19">
        <f t="shared" si="39"/>
        <v>342</v>
      </c>
      <c r="G2641" s="19">
        <f t="shared" si="36"/>
        <v>138</v>
      </c>
      <c r="H2641" s="19">
        <f t="shared" si="40"/>
        <v>0</v>
      </c>
      <c r="I2641" s="19">
        <f t="shared" si="41"/>
        <v>0</v>
      </c>
    </row>
    <row r="2642" spans="1:9">
      <c r="A2642" t="s">
        <v>11216</v>
      </c>
      <c r="D2642" s="19" t="str">
        <f t="shared" si="37"/>
        <v>990</v>
      </c>
      <c r="E2642" s="19" t="str">
        <f t="shared" si="38"/>
        <v>773</v>
      </c>
      <c r="F2642" s="19">
        <f t="shared" si="39"/>
        <v>990</v>
      </c>
      <c r="G2642" s="19">
        <f t="shared" si="36"/>
        <v>773</v>
      </c>
      <c r="H2642" s="19">
        <f t="shared" si="40"/>
        <v>0</v>
      </c>
      <c r="I2642" s="19">
        <f t="shared" si="41"/>
        <v>0</v>
      </c>
    </row>
    <row r="2643" spans="1:9">
      <c r="A2643" t="s">
        <v>11217</v>
      </c>
      <c r="D2643" s="19" t="str">
        <f t="shared" si="37"/>
        <v>635</v>
      </c>
      <c r="E2643" s="19" t="str">
        <f t="shared" si="38"/>
        <v>927</v>
      </c>
      <c r="F2643" s="19">
        <f t="shared" si="39"/>
        <v>635</v>
      </c>
      <c r="G2643" s="19">
        <f t="shared" si="36"/>
        <v>927</v>
      </c>
      <c r="H2643" s="19">
        <f t="shared" si="40"/>
        <v>0</v>
      </c>
      <c r="I2643" s="19">
        <f t="shared" si="41"/>
        <v>0</v>
      </c>
    </row>
    <row r="2644" spans="1:9">
      <c r="A2644" t="s">
        <v>11218</v>
      </c>
      <c r="D2644" s="19" t="str">
        <f t="shared" si="37"/>
        <v>322</v>
      </c>
      <c r="E2644" s="19" t="str">
        <f t="shared" si="38"/>
        <v>130</v>
      </c>
      <c r="F2644" s="19">
        <f t="shared" si="39"/>
        <v>322</v>
      </c>
      <c r="G2644" s="19">
        <f t="shared" si="36"/>
        <v>130</v>
      </c>
      <c r="H2644" s="19">
        <f t="shared" si="40"/>
        <v>0</v>
      </c>
      <c r="I2644" s="19">
        <f t="shared" si="41"/>
        <v>0</v>
      </c>
    </row>
    <row r="2645" spans="1:9">
      <c r="A2645" t="s">
        <v>11219</v>
      </c>
      <c r="D2645" s="19" t="str">
        <f t="shared" si="37"/>
        <v>1089</v>
      </c>
      <c r="E2645" s="19" t="str">
        <f t="shared" si="38"/>
        <v>1197</v>
      </c>
      <c r="F2645" s="19">
        <f t="shared" si="39"/>
        <v>1089</v>
      </c>
      <c r="G2645" s="19">
        <f t="shared" si="36"/>
        <v>1197</v>
      </c>
      <c r="H2645" s="19">
        <f t="shared" si="40"/>
        <v>0</v>
      </c>
      <c r="I2645" s="19">
        <f t="shared" si="41"/>
        <v>0</v>
      </c>
    </row>
    <row r="2646" spans="1:9">
      <c r="A2646" t="s">
        <v>11220</v>
      </c>
      <c r="D2646" s="19" t="str">
        <f t="shared" si="37"/>
        <v>266</v>
      </c>
      <c r="E2646" s="19" t="str">
        <f t="shared" si="38"/>
        <v>571</v>
      </c>
      <c r="F2646" s="19">
        <f t="shared" si="39"/>
        <v>266</v>
      </c>
      <c r="G2646" s="19">
        <f t="shared" si="36"/>
        <v>571</v>
      </c>
      <c r="H2646" s="19">
        <f t="shared" si="40"/>
        <v>0</v>
      </c>
      <c r="I2646" s="19">
        <f t="shared" si="41"/>
        <v>0</v>
      </c>
    </row>
    <row r="2647" spans="1:9">
      <c r="A2647" t="s">
        <v>11221</v>
      </c>
      <c r="D2647" s="19" t="str">
        <f t="shared" si="37"/>
        <v>500</v>
      </c>
      <c r="E2647" s="19" t="str">
        <f t="shared" si="38"/>
        <v>76</v>
      </c>
      <c r="F2647" s="19">
        <f t="shared" si="39"/>
        <v>500</v>
      </c>
      <c r="G2647" s="19">
        <f t="shared" si="36"/>
        <v>76</v>
      </c>
      <c r="H2647" s="19">
        <f t="shared" si="40"/>
        <v>0</v>
      </c>
      <c r="I2647" s="19">
        <f t="shared" si="41"/>
        <v>0</v>
      </c>
    </row>
    <row r="2648" spans="1:9">
      <c r="A2648" t="s">
        <v>11222</v>
      </c>
      <c r="D2648" s="19" t="str">
        <f t="shared" si="37"/>
        <v>191</v>
      </c>
      <c r="E2648" s="19" t="str">
        <f t="shared" si="38"/>
        <v>431</v>
      </c>
      <c r="F2648" s="19">
        <f t="shared" si="39"/>
        <v>191</v>
      </c>
      <c r="G2648" s="19">
        <f t="shared" si="36"/>
        <v>431</v>
      </c>
      <c r="H2648" s="19">
        <f t="shared" si="40"/>
        <v>0</v>
      </c>
      <c r="I2648" s="19">
        <f t="shared" si="41"/>
        <v>0</v>
      </c>
    </row>
    <row r="2649" spans="1:9">
      <c r="A2649" t="s">
        <v>11223</v>
      </c>
      <c r="D2649" s="19" t="str">
        <f t="shared" si="37"/>
        <v>526</v>
      </c>
      <c r="E2649" s="19" t="str">
        <f t="shared" si="38"/>
        <v>213</v>
      </c>
      <c r="F2649" s="19">
        <f t="shared" si="39"/>
        <v>526</v>
      </c>
      <c r="G2649" s="19">
        <f t="shared" si="36"/>
        <v>213</v>
      </c>
      <c r="H2649" s="19">
        <f t="shared" si="40"/>
        <v>0</v>
      </c>
      <c r="I2649" s="19">
        <f t="shared" si="41"/>
        <v>0</v>
      </c>
    </row>
    <row r="2650" spans="1:9">
      <c r="A2650" t="s">
        <v>11224</v>
      </c>
      <c r="D2650" s="19" t="str">
        <f t="shared" si="37"/>
        <v>1083</v>
      </c>
      <c r="E2650" s="19" t="str">
        <f t="shared" si="38"/>
        <v>185</v>
      </c>
      <c r="F2650" s="19">
        <f t="shared" si="39"/>
        <v>1083</v>
      </c>
      <c r="G2650" s="19">
        <f t="shared" si="36"/>
        <v>185</v>
      </c>
      <c r="H2650" s="19">
        <f t="shared" si="40"/>
        <v>0</v>
      </c>
      <c r="I2650" s="19">
        <f t="shared" si="41"/>
        <v>0</v>
      </c>
    </row>
    <row r="2651" spans="1:9">
      <c r="A2651" t="s">
        <v>11225</v>
      </c>
      <c r="D2651" s="19" t="str">
        <f t="shared" si="37"/>
        <v>690</v>
      </c>
      <c r="E2651" s="19" t="str">
        <f t="shared" si="38"/>
        <v>505</v>
      </c>
      <c r="F2651" s="19">
        <f t="shared" si="39"/>
        <v>690</v>
      </c>
      <c r="G2651" s="19">
        <f t="shared" si="36"/>
        <v>505</v>
      </c>
      <c r="H2651" s="19">
        <f t="shared" si="40"/>
        <v>0</v>
      </c>
      <c r="I2651" s="19">
        <f t="shared" si="41"/>
        <v>0</v>
      </c>
    </row>
    <row r="2652" spans="1:9">
      <c r="A2652" t="s">
        <v>11226</v>
      </c>
      <c r="D2652" s="19" t="str">
        <f t="shared" si="37"/>
        <v>1196</v>
      </c>
      <c r="E2652" s="19" t="str">
        <f t="shared" si="38"/>
        <v>73</v>
      </c>
      <c r="F2652" s="19">
        <f t="shared" si="39"/>
        <v>1196</v>
      </c>
      <c r="G2652" s="19">
        <f t="shared" si="36"/>
        <v>73</v>
      </c>
      <c r="H2652" s="19">
        <f t="shared" si="40"/>
        <v>0</v>
      </c>
      <c r="I2652" s="19">
        <f t="shared" si="41"/>
        <v>0</v>
      </c>
    </row>
    <row r="2653" spans="1:9">
      <c r="A2653" t="s">
        <v>11227</v>
      </c>
      <c r="D2653" s="19" t="str">
        <f t="shared" si="37"/>
        <v>359</v>
      </c>
      <c r="E2653" s="19" t="str">
        <f t="shared" si="38"/>
        <v>108</v>
      </c>
      <c r="F2653" s="19">
        <f t="shared" si="39"/>
        <v>359</v>
      </c>
      <c r="G2653" s="19">
        <f t="shared" si="36"/>
        <v>108</v>
      </c>
      <c r="H2653" s="19">
        <f t="shared" si="40"/>
        <v>0</v>
      </c>
      <c r="I2653" s="19">
        <f t="shared" si="41"/>
        <v>0</v>
      </c>
    </row>
    <row r="2654" spans="1:9">
      <c r="A2654" t="s">
        <v>11228</v>
      </c>
      <c r="D2654" s="19" t="str">
        <f t="shared" si="37"/>
        <v>243</v>
      </c>
      <c r="E2654" s="19" t="str">
        <f t="shared" si="38"/>
        <v>331</v>
      </c>
      <c r="F2654" s="19">
        <f t="shared" si="39"/>
        <v>243</v>
      </c>
      <c r="G2654" s="19">
        <f t="shared" si="36"/>
        <v>331</v>
      </c>
      <c r="H2654" s="19">
        <f t="shared" si="40"/>
        <v>0</v>
      </c>
      <c r="I2654" s="19">
        <f t="shared" si="41"/>
        <v>0</v>
      </c>
    </row>
    <row r="2655" spans="1:9">
      <c r="A2655" t="s">
        <v>11229</v>
      </c>
      <c r="D2655" s="19" t="str">
        <f t="shared" si="37"/>
        <v>623</v>
      </c>
      <c r="E2655" s="19" t="str">
        <f t="shared" si="38"/>
        <v>419</v>
      </c>
      <c r="F2655" s="19">
        <f t="shared" si="39"/>
        <v>623</v>
      </c>
      <c r="G2655" s="19">
        <f t="shared" si="36"/>
        <v>419</v>
      </c>
      <c r="H2655" s="19">
        <f t="shared" si="40"/>
        <v>0</v>
      </c>
      <c r="I2655" s="19">
        <f t="shared" si="41"/>
        <v>0</v>
      </c>
    </row>
    <row r="2656" spans="1:9">
      <c r="A2656" t="s">
        <v>11230</v>
      </c>
      <c r="D2656" s="19" t="str">
        <f t="shared" si="37"/>
        <v>950</v>
      </c>
      <c r="E2656" s="19" t="str">
        <f t="shared" si="38"/>
        <v>250</v>
      </c>
      <c r="F2656" s="19">
        <f t="shared" si="39"/>
        <v>950</v>
      </c>
      <c r="G2656" s="19">
        <f t="shared" si="36"/>
        <v>250</v>
      </c>
      <c r="H2656" s="19">
        <f t="shared" si="40"/>
        <v>0</v>
      </c>
      <c r="I2656" s="19">
        <f t="shared" si="41"/>
        <v>0</v>
      </c>
    </row>
    <row r="2657" spans="1:9">
      <c r="A2657" t="s">
        <v>11231</v>
      </c>
      <c r="D2657" s="19" t="str">
        <f t="shared" si="37"/>
        <v>706</v>
      </c>
      <c r="E2657" s="19" t="str">
        <f t="shared" si="38"/>
        <v>1067</v>
      </c>
      <c r="F2657" s="19">
        <f t="shared" si="39"/>
        <v>706</v>
      </c>
      <c r="G2657" s="19">
        <f t="shared" si="36"/>
        <v>1067</v>
      </c>
      <c r="H2657" s="19">
        <f t="shared" si="40"/>
        <v>0</v>
      </c>
      <c r="I2657" s="19">
        <f t="shared" si="41"/>
        <v>0</v>
      </c>
    </row>
    <row r="2658" spans="1:9">
      <c r="A2658" t="s">
        <v>11232</v>
      </c>
      <c r="D2658" s="19" t="str">
        <f t="shared" si="37"/>
        <v>329</v>
      </c>
      <c r="E2658" s="19" t="str">
        <f t="shared" si="38"/>
        <v>1177</v>
      </c>
      <c r="F2658" s="19">
        <f t="shared" si="39"/>
        <v>329</v>
      </c>
      <c r="G2658" s="19">
        <f t="shared" si="36"/>
        <v>1177</v>
      </c>
      <c r="H2658" s="19">
        <f t="shared" si="40"/>
        <v>0</v>
      </c>
      <c r="I2658" s="19">
        <f t="shared" si="41"/>
        <v>0</v>
      </c>
    </row>
    <row r="2659" spans="1:9">
      <c r="A2659" t="s">
        <v>11233</v>
      </c>
      <c r="D2659" s="19" t="str">
        <f t="shared" si="37"/>
        <v>251</v>
      </c>
      <c r="E2659" s="19" t="str">
        <f t="shared" si="38"/>
        <v>403</v>
      </c>
      <c r="F2659" s="19">
        <f t="shared" si="39"/>
        <v>251</v>
      </c>
      <c r="G2659" s="19">
        <f t="shared" si="36"/>
        <v>403</v>
      </c>
      <c r="H2659" s="19">
        <f t="shared" si="40"/>
        <v>0</v>
      </c>
      <c r="I2659" s="19">
        <f t="shared" si="41"/>
        <v>0</v>
      </c>
    </row>
    <row r="2660" spans="1:9">
      <c r="A2660" t="s">
        <v>11234</v>
      </c>
      <c r="D2660" s="19" t="str">
        <f t="shared" si="37"/>
        <v>450</v>
      </c>
      <c r="E2660" s="19" t="str">
        <f t="shared" si="38"/>
        <v>4</v>
      </c>
      <c r="F2660" s="19">
        <f t="shared" si="39"/>
        <v>450</v>
      </c>
      <c r="G2660" s="19">
        <f t="shared" si="36"/>
        <v>4</v>
      </c>
      <c r="H2660" s="19">
        <f t="shared" si="40"/>
        <v>0</v>
      </c>
      <c r="I2660" s="19">
        <f t="shared" si="41"/>
        <v>0</v>
      </c>
    </row>
    <row r="2661" spans="1:9">
      <c r="A2661" t="s">
        <v>11235</v>
      </c>
      <c r="D2661" s="19" t="str">
        <f t="shared" si="37"/>
        <v>1066</v>
      </c>
      <c r="E2661" s="19" t="str">
        <f t="shared" si="38"/>
        <v>349</v>
      </c>
      <c r="F2661" s="19">
        <f t="shared" si="39"/>
        <v>1066</v>
      </c>
      <c r="G2661" s="19">
        <f t="shared" si="36"/>
        <v>349</v>
      </c>
      <c r="H2661" s="19">
        <f t="shared" si="40"/>
        <v>0</v>
      </c>
      <c r="I2661" s="19">
        <f t="shared" si="41"/>
        <v>0</v>
      </c>
    </row>
    <row r="2662" spans="1:9">
      <c r="A2662" t="s">
        <v>11236</v>
      </c>
      <c r="D2662" s="19" t="str">
        <f t="shared" si="37"/>
        <v>741</v>
      </c>
      <c r="E2662" s="19" t="str">
        <f t="shared" si="38"/>
        <v>780</v>
      </c>
      <c r="F2662" s="19">
        <f t="shared" si="39"/>
        <v>741</v>
      </c>
      <c r="G2662" s="19">
        <f t="shared" si="36"/>
        <v>780</v>
      </c>
      <c r="H2662" s="19">
        <f t="shared" si="40"/>
        <v>0</v>
      </c>
      <c r="I2662" s="19">
        <f t="shared" si="41"/>
        <v>0</v>
      </c>
    </row>
    <row r="2663" spans="1:9">
      <c r="A2663" t="s">
        <v>11237</v>
      </c>
      <c r="D2663" s="19" t="str">
        <f t="shared" si="37"/>
        <v>774</v>
      </c>
      <c r="E2663" s="19" t="str">
        <f t="shared" si="38"/>
        <v>1165</v>
      </c>
      <c r="F2663" s="19">
        <f t="shared" si="39"/>
        <v>774</v>
      </c>
      <c r="G2663" s="19">
        <f t="shared" si="36"/>
        <v>1165</v>
      </c>
      <c r="H2663" s="19">
        <f t="shared" si="40"/>
        <v>0</v>
      </c>
      <c r="I2663" s="19">
        <f t="shared" si="41"/>
        <v>0</v>
      </c>
    </row>
    <row r="2664" spans="1:9">
      <c r="A2664" t="s">
        <v>11238</v>
      </c>
      <c r="D2664" s="19" t="str">
        <f t="shared" si="37"/>
        <v>293</v>
      </c>
      <c r="E2664" s="19" t="str">
        <f t="shared" si="38"/>
        <v>56</v>
      </c>
      <c r="F2664" s="19">
        <f t="shared" si="39"/>
        <v>293</v>
      </c>
      <c r="G2664" s="19">
        <f t="shared" si="36"/>
        <v>56</v>
      </c>
      <c r="H2664" s="19">
        <f t="shared" si="40"/>
        <v>0</v>
      </c>
      <c r="I2664" s="19">
        <f t="shared" si="41"/>
        <v>0</v>
      </c>
    </row>
    <row r="2665" spans="1:9">
      <c r="A2665" t="s">
        <v>11239</v>
      </c>
      <c r="D2665" s="19" t="str">
        <f t="shared" si="37"/>
        <v>186</v>
      </c>
      <c r="E2665" s="19" t="str">
        <f t="shared" si="38"/>
        <v>171</v>
      </c>
      <c r="F2665" s="19">
        <f t="shared" si="39"/>
        <v>186</v>
      </c>
      <c r="G2665" s="19">
        <f t="shared" si="36"/>
        <v>171</v>
      </c>
      <c r="H2665" s="19">
        <f t="shared" si="40"/>
        <v>0</v>
      </c>
      <c r="I2665" s="19">
        <f t="shared" si="41"/>
        <v>0</v>
      </c>
    </row>
    <row r="2666" spans="1:9">
      <c r="A2666" t="s">
        <v>11240</v>
      </c>
      <c r="D2666" s="19" t="str">
        <f t="shared" si="37"/>
        <v>351</v>
      </c>
      <c r="E2666" s="19" t="str">
        <f t="shared" si="38"/>
        <v>586</v>
      </c>
      <c r="F2666" s="19">
        <f t="shared" si="39"/>
        <v>351</v>
      </c>
      <c r="G2666" s="19">
        <f t="shared" si="36"/>
        <v>586</v>
      </c>
      <c r="H2666" s="19">
        <f t="shared" si="40"/>
        <v>0</v>
      </c>
      <c r="I2666" s="19">
        <f t="shared" si="41"/>
        <v>0</v>
      </c>
    </row>
    <row r="2667" spans="1:9">
      <c r="A2667" t="s">
        <v>11241</v>
      </c>
      <c r="D2667" s="19" t="str">
        <f t="shared" si="37"/>
        <v>214</v>
      </c>
      <c r="E2667" s="19" t="str">
        <f t="shared" si="38"/>
        <v>335</v>
      </c>
      <c r="F2667" s="19">
        <f t="shared" si="39"/>
        <v>214</v>
      </c>
      <c r="G2667" s="19">
        <f t="shared" si="36"/>
        <v>335</v>
      </c>
      <c r="H2667" s="19">
        <f t="shared" si="40"/>
        <v>0</v>
      </c>
      <c r="I2667" s="19">
        <f t="shared" si="41"/>
        <v>0</v>
      </c>
    </row>
    <row r="2668" spans="1:9">
      <c r="A2668" t="s">
        <v>11242</v>
      </c>
      <c r="D2668" s="19" t="str">
        <f t="shared" si="37"/>
        <v>587</v>
      </c>
      <c r="E2668" s="19" t="str">
        <f t="shared" si="38"/>
        <v>671</v>
      </c>
      <c r="F2668" s="19">
        <f t="shared" si="39"/>
        <v>587</v>
      </c>
      <c r="G2668" s="19">
        <f t="shared" si="36"/>
        <v>671</v>
      </c>
      <c r="H2668" s="19">
        <f t="shared" si="40"/>
        <v>0</v>
      </c>
      <c r="I2668" s="19">
        <f t="shared" si="41"/>
        <v>0</v>
      </c>
    </row>
    <row r="2669" spans="1:9">
      <c r="A2669" t="s">
        <v>11243</v>
      </c>
      <c r="D2669" s="19" t="str">
        <f t="shared" si="37"/>
        <v>1241</v>
      </c>
      <c r="E2669" s="19" t="str">
        <f t="shared" si="38"/>
        <v>694</v>
      </c>
      <c r="F2669" s="19">
        <f t="shared" si="39"/>
        <v>1241</v>
      </c>
      <c r="G2669" s="19">
        <f t="shared" si="36"/>
        <v>694</v>
      </c>
      <c r="H2669" s="19">
        <f t="shared" si="40"/>
        <v>0</v>
      </c>
      <c r="I2669" s="19">
        <f t="shared" si="41"/>
        <v>0</v>
      </c>
    </row>
    <row r="2670" spans="1:9">
      <c r="A2670" t="s">
        <v>11244</v>
      </c>
      <c r="D2670" s="19" t="str">
        <f t="shared" si="37"/>
        <v>685</v>
      </c>
      <c r="E2670" s="19" t="str">
        <f t="shared" si="38"/>
        <v>48</v>
      </c>
      <c r="F2670" s="19">
        <f t="shared" si="39"/>
        <v>685</v>
      </c>
      <c r="G2670" s="19">
        <f t="shared" si="36"/>
        <v>48</v>
      </c>
      <c r="H2670" s="19">
        <f t="shared" si="40"/>
        <v>0</v>
      </c>
      <c r="I2670" s="19">
        <f t="shared" si="41"/>
        <v>0</v>
      </c>
    </row>
    <row r="2671" spans="1:9">
      <c r="A2671" t="s">
        <v>11245</v>
      </c>
      <c r="D2671" s="19" t="str">
        <f t="shared" si="37"/>
        <v>339</v>
      </c>
      <c r="E2671" s="19" t="str">
        <f t="shared" si="38"/>
        <v>441</v>
      </c>
      <c r="F2671" s="19">
        <f t="shared" si="39"/>
        <v>339</v>
      </c>
      <c r="G2671" s="19">
        <f t="shared" si="36"/>
        <v>441</v>
      </c>
      <c r="H2671" s="19">
        <f t="shared" si="40"/>
        <v>0</v>
      </c>
      <c r="I2671" s="19">
        <f t="shared" si="41"/>
        <v>0</v>
      </c>
    </row>
    <row r="2672" spans="1:9">
      <c r="A2672" t="s">
        <v>11246</v>
      </c>
      <c r="D2672" s="19" t="str">
        <f t="shared" si="37"/>
        <v>504</v>
      </c>
      <c r="E2672" s="19" t="str">
        <f t="shared" si="38"/>
        <v>305</v>
      </c>
      <c r="F2672" s="19">
        <f t="shared" si="39"/>
        <v>504</v>
      </c>
      <c r="G2672" s="19">
        <f t="shared" si="36"/>
        <v>305</v>
      </c>
      <c r="H2672" s="19">
        <f t="shared" si="40"/>
        <v>0</v>
      </c>
      <c r="I2672" s="19">
        <f t="shared" si="41"/>
        <v>0</v>
      </c>
    </row>
    <row r="2673" spans="1:9">
      <c r="A2673" t="s">
        <v>11247</v>
      </c>
      <c r="D2673" s="19" t="str">
        <f t="shared" si="37"/>
        <v>1178</v>
      </c>
      <c r="E2673" s="19" t="str">
        <f t="shared" si="38"/>
        <v>136</v>
      </c>
      <c r="F2673" s="19">
        <f t="shared" si="39"/>
        <v>1178</v>
      </c>
      <c r="G2673" s="19">
        <f t="shared" si="36"/>
        <v>136</v>
      </c>
      <c r="H2673" s="19">
        <f t="shared" si="40"/>
        <v>0</v>
      </c>
      <c r="I2673" s="19">
        <f t="shared" si="41"/>
        <v>0</v>
      </c>
    </row>
    <row r="2674" spans="1:9">
      <c r="A2674" t="s">
        <v>11248</v>
      </c>
      <c r="D2674" s="19" t="str">
        <f t="shared" si="37"/>
        <v>334</v>
      </c>
      <c r="E2674" s="19" t="str">
        <f t="shared" si="38"/>
        <v>0</v>
      </c>
      <c r="F2674" s="19">
        <f t="shared" si="39"/>
        <v>334</v>
      </c>
      <c r="G2674" s="19">
        <f t="shared" si="36"/>
        <v>0</v>
      </c>
      <c r="H2674" s="19">
        <f t="shared" si="40"/>
        <v>0</v>
      </c>
      <c r="I2674" s="19">
        <f t="shared" si="41"/>
        <v>0</v>
      </c>
    </row>
    <row r="2675" spans="1:9">
      <c r="A2675" t="s">
        <v>11249</v>
      </c>
      <c r="D2675" s="19" t="str">
        <f t="shared" si="37"/>
        <v>673</v>
      </c>
      <c r="E2675" s="19" t="str">
        <f t="shared" si="38"/>
        <v>1220</v>
      </c>
      <c r="F2675" s="19">
        <f t="shared" si="39"/>
        <v>673</v>
      </c>
      <c r="G2675" s="19">
        <f t="shared" si="36"/>
        <v>1220</v>
      </c>
      <c r="H2675" s="19">
        <f t="shared" si="40"/>
        <v>0</v>
      </c>
      <c r="I2675" s="19">
        <f t="shared" si="41"/>
        <v>0</v>
      </c>
    </row>
    <row r="2676" spans="1:9">
      <c r="A2676" t="s">
        <v>11250</v>
      </c>
      <c r="D2676" s="19" t="str">
        <f t="shared" si="37"/>
        <v>1221</v>
      </c>
      <c r="E2676" s="19" t="str">
        <f t="shared" si="38"/>
        <v>1144</v>
      </c>
      <c r="F2676" s="19">
        <f t="shared" si="39"/>
        <v>1221</v>
      </c>
      <c r="G2676" s="19">
        <f t="shared" si="36"/>
        <v>1144</v>
      </c>
      <c r="H2676" s="19">
        <f t="shared" si="40"/>
        <v>0</v>
      </c>
      <c r="I2676" s="19">
        <f t="shared" si="41"/>
        <v>0</v>
      </c>
    </row>
    <row r="2677" spans="1:9">
      <c r="A2677" t="s">
        <v>11251</v>
      </c>
      <c r="D2677" s="19" t="str">
        <f t="shared" si="37"/>
        <v>402</v>
      </c>
      <c r="E2677" s="19" t="str">
        <f t="shared" si="38"/>
        <v>65</v>
      </c>
      <c r="F2677" s="19">
        <f t="shared" si="39"/>
        <v>402</v>
      </c>
      <c r="G2677" s="19">
        <f t="shared" si="36"/>
        <v>65</v>
      </c>
      <c r="H2677" s="19">
        <f t="shared" si="40"/>
        <v>0</v>
      </c>
      <c r="I2677" s="19">
        <f t="shared" si="41"/>
        <v>0</v>
      </c>
    </row>
    <row r="2678" spans="1:9">
      <c r="A2678" t="s">
        <v>11252</v>
      </c>
      <c r="D2678" s="19" t="str">
        <f t="shared" si="37"/>
        <v>132</v>
      </c>
      <c r="E2678" s="19" t="str">
        <f t="shared" si="38"/>
        <v>924</v>
      </c>
      <c r="F2678" s="19">
        <f t="shared" si="39"/>
        <v>132</v>
      </c>
      <c r="G2678" s="19">
        <f t="shared" si="36"/>
        <v>924</v>
      </c>
      <c r="H2678" s="19">
        <f t="shared" si="40"/>
        <v>0</v>
      </c>
      <c r="I2678" s="19">
        <f t="shared" si="41"/>
        <v>0</v>
      </c>
    </row>
    <row r="2679" spans="1:9">
      <c r="A2679" t="s">
        <v>11253</v>
      </c>
      <c r="D2679" s="19" t="str">
        <f t="shared" si="37"/>
        <v>172</v>
      </c>
      <c r="E2679" s="19" t="str">
        <f t="shared" si="38"/>
        <v>10</v>
      </c>
      <c r="F2679" s="19">
        <f t="shared" si="39"/>
        <v>172</v>
      </c>
      <c r="G2679" s="19">
        <f t="shared" si="36"/>
        <v>10</v>
      </c>
      <c r="H2679" s="19">
        <f t="shared" si="40"/>
        <v>0</v>
      </c>
      <c r="I2679" s="19">
        <f t="shared" si="41"/>
        <v>0</v>
      </c>
    </row>
    <row r="2680" spans="1:9">
      <c r="A2680" t="s">
        <v>11254</v>
      </c>
      <c r="D2680" s="19" t="str">
        <f t="shared" si="37"/>
        <v>154</v>
      </c>
      <c r="E2680" s="19" t="str">
        <f t="shared" si="38"/>
        <v>23</v>
      </c>
      <c r="F2680" s="19">
        <f t="shared" si="39"/>
        <v>154</v>
      </c>
      <c r="G2680" s="19">
        <f t="shared" si="36"/>
        <v>23</v>
      </c>
      <c r="H2680" s="19">
        <f t="shared" si="40"/>
        <v>0</v>
      </c>
      <c r="I2680" s="19">
        <f t="shared" si="41"/>
        <v>0</v>
      </c>
    </row>
    <row r="2681" spans="1:9">
      <c r="A2681" t="s">
        <v>11255</v>
      </c>
      <c r="D2681" s="19" t="str">
        <f t="shared" si="37"/>
        <v>556</v>
      </c>
      <c r="E2681" s="19" t="str">
        <f t="shared" si="38"/>
        <v>15</v>
      </c>
      <c r="F2681" s="19">
        <f t="shared" si="39"/>
        <v>556</v>
      </c>
      <c r="G2681" s="19">
        <f t="shared" si="36"/>
        <v>15</v>
      </c>
      <c r="H2681" s="19">
        <f t="shared" si="40"/>
        <v>0</v>
      </c>
      <c r="I2681" s="19">
        <f t="shared" si="41"/>
        <v>0</v>
      </c>
    </row>
    <row r="2682" spans="1:9">
      <c r="A2682" t="s">
        <v>11256</v>
      </c>
      <c r="D2682" s="19" t="str">
        <f t="shared" si="37"/>
        <v>1224</v>
      </c>
      <c r="E2682" s="19" t="str">
        <f t="shared" si="38"/>
        <v>1136</v>
      </c>
      <c r="F2682" s="19">
        <f t="shared" si="39"/>
        <v>1224</v>
      </c>
      <c r="G2682" s="19">
        <f t="shared" si="36"/>
        <v>1136</v>
      </c>
      <c r="H2682" s="19">
        <f t="shared" si="40"/>
        <v>0</v>
      </c>
      <c r="I2682" s="19">
        <f t="shared" si="41"/>
        <v>0</v>
      </c>
    </row>
    <row r="2683" spans="1:9">
      <c r="A2683" t="s">
        <v>11257</v>
      </c>
      <c r="D2683" s="19" t="str">
        <f t="shared" si="37"/>
        <v>621</v>
      </c>
      <c r="E2683" s="19" t="str">
        <f t="shared" si="38"/>
        <v>926</v>
      </c>
      <c r="F2683" s="19">
        <f t="shared" si="39"/>
        <v>621</v>
      </c>
      <c r="G2683" s="19">
        <f t="shared" si="36"/>
        <v>926</v>
      </c>
      <c r="H2683" s="19">
        <f t="shared" si="40"/>
        <v>0</v>
      </c>
      <c r="I2683" s="19">
        <f t="shared" si="41"/>
        <v>0</v>
      </c>
    </row>
    <row r="2684" spans="1:9">
      <c r="A2684" t="s">
        <v>11258</v>
      </c>
      <c r="D2684" s="19" t="str">
        <f t="shared" si="37"/>
        <v>433</v>
      </c>
      <c r="E2684" s="19" t="str">
        <f t="shared" si="38"/>
        <v>604</v>
      </c>
      <c r="F2684" s="19">
        <f t="shared" si="39"/>
        <v>433</v>
      </c>
      <c r="G2684" s="19">
        <f t="shared" si="36"/>
        <v>604</v>
      </c>
      <c r="H2684" s="19">
        <f t="shared" si="40"/>
        <v>0</v>
      </c>
      <c r="I2684" s="19">
        <f t="shared" si="41"/>
        <v>0</v>
      </c>
    </row>
    <row r="2685" spans="1:9">
      <c r="A2685" t="s">
        <v>11259</v>
      </c>
      <c r="D2685" s="19" t="str">
        <f t="shared" si="37"/>
        <v>418</v>
      </c>
      <c r="E2685" s="19" t="str">
        <f t="shared" si="38"/>
        <v>1150</v>
      </c>
      <c r="F2685" s="19">
        <f t="shared" si="39"/>
        <v>418</v>
      </c>
      <c r="G2685" s="19">
        <f t="shared" ref="G2685:G2747" si="42">E2685*1</f>
        <v>1150</v>
      </c>
      <c r="H2685" s="19">
        <f t="shared" si="40"/>
        <v>0</v>
      </c>
      <c r="I2685" s="19">
        <f t="shared" si="41"/>
        <v>0</v>
      </c>
    </row>
    <row r="2686" spans="1:9">
      <c r="A2686" t="s">
        <v>11260</v>
      </c>
      <c r="D2686" s="19" t="str">
        <f t="shared" ref="D2686:D2747" si="43">MID(A2686,1,FIND("-",A2686,1)-2)</f>
        <v>536</v>
      </c>
      <c r="E2686" s="19" t="str">
        <f t="shared" ref="E2686:E2747" si="44">MID(A2686,FIND("&gt;",A2686,1)+2,FIND("(",A2686,1)-FIND("&gt;",A2686,1)-2)</f>
        <v>620</v>
      </c>
      <c r="F2686" s="19">
        <f t="shared" ref="F2686:F2747" si="45">D2686*1</f>
        <v>536</v>
      </c>
      <c r="G2686" s="19">
        <f t="shared" si="42"/>
        <v>620</v>
      </c>
      <c r="H2686" s="19">
        <f t="shared" si="40"/>
        <v>0</v>
      </c>
      <c r="I2686" s="19">
        <f t="shared" si="41"/>
        <v>0</v>
      </c>
    </row>
    <row r="2687" spans="1:9">
      <c r="A2687" t="s">
        <v>11261</v>
      </c>
      <c r="D2687" s="19" t="str">
        <f t="shared" si="43"/>
        <v>224</v>
      </c>
      <c r="E2687" s="19" t="str">
        <f t="shared" si="44"/>
        <v>28</v>
      </c>
      <c r="F2687" s="19">
        <f t="shared" si="45"/>
        <v>224</v>
      </c>
      <c r="G2687" s="19">
        <f t="shared" si="42"/>
        <v>28</v>
      </c>
      <c r="H2687" s="19">
        <f t="shared" si="40"/>
        <v>0</v>
      </c>
      <c r="I2687" s="19">
        <f t="shared" si="41"/>
        <v>0</v>
      </c>
    </row>
    <row r="2688" spans="1:9">
      <c r="A2688" t="s">
        <v>11262</v>
      </c>
      <c r="D2688" s="19" t="str">
        <f t="shared" si="43"/>
        <v>470</v>
      </c>
      <c r="E2688" s="19" t="str">
        <f t="shared" si="44"/>
        <v>301</v>
      </c>
      <c r="F2688" s="19">
        <f t="shared" si="45"/>
        <v>470</v>
      </c>
      <c r="G2688" s="19">
        <f t="shared" si="42"/>
        <v>301</v>
      </c>
      <c r="H2688" s="19">
        <f t="shared" si="40"/>
        <v>0</v>
      </c>
      <c r="I2688" s="19">
        <f t="shared" si="41"/>
        <v>0</v>
      </c>
    </row>
    <row r="2689" spans="1:9">
      <c r="A2689" t="s">
        <v>11263</v>
      </c>
      <c r="D2689" s="19" t="str">
        <f t="shared" si="43"/>
        <v>567</v>
      </c>
      <c r="E2689" s="19" t="str">
        <f t="shared" si="44"/>
        <v>59</v>
      </c>
      <c r="F2689" s="19">
        <f t="shared" si="45"/>
        <v>567</v>
      </c>
      <c r="G2689" s="19">
        <f t="shared" si="42"/>
        <v>59</v>
      </c>
      <c r="H2689" s="19">
        <f t="shared" si="40"/>
        <v>0</v>
      </c>
      <c r="I2689" s="19">
        <f t="shared" si="41"/>
        <v>0</v>
      </c>
    </row>
    <row r="2690" spans="1:9">
      <c r="A2690" t="s">
        <v>11264</v>
      </c>
      <c r="D2690" s="19" t="str">
        <f t="shared" si="43"/>
        <v>737</v>
      </c>
      <c r="E2690" s="19" t="str">
        <f t="shared" si="44"/>
        <v>53</v>
      </c>
      <c r="F2690" s="19">
        <f t="shared" si="45"/>
        <v>737</v>
      </c>
      <c r="G2690" s="19">
        <f t="shared" si="42"/>
        <v>53</v>
      </c>
      <c r="H2690" s="19">
        <f t="shared" si="40"/>
        <v>0</v>
      </c>
      <c r="I2690" s="19">
        <f t="shared" si="41"/>
        <v>0</v>
      </c>
    </row>
    <row r="2691" spans="1:9">
      <c r="A2691" t="s">
        <v>11265</v>
      </c>
      <c r="D2691" s="19" t="str">
        <f t="shared" si="43"/>
        <v>735</v>
      </c>
      <c r="E2691" s="19" t="str">
        <f t="shared" si="44"/>
        <v>452</v>
      </c>
      <c r="F2691" s="19">
        <f t="shared" si="45"/>
        <v>735</v>
      </c>
      <c r="G2691" s="19">
        <f t="shared" si="42"/>
        <v>452</v>
      </c>
      <c r="H2691" s="19">
        <f t="shared" si="40"/>
        <v>0</v>
      </c>
      <c r="I2691" s="19">
        <f t="shared" si="41"/>
        <v>0</v>
      </c>
    </row>
    <row r="2692" spans="1:9">
      <c r="A2692" t="s">
        <v>11266</v>
      </c>
      <c r="D2692" s="19" t="str">
        <f t="shared" si="43"/>
        <v>112</v>
      </c>
      <c r="E2692" s="19" t="str">
        <f t="shared" si="44"/>
        <v>306</v>
      </c>
      <c r="F2692" s="19">
        <f t="shared" si="45"/>
        <v>112</v>
      </c>
      <c r="G2692" s="19">
        <f t="shared" si="42"/>
        <v>306</v>
      </c>
      <c r="H2692" s="19">
        <f t="shared" si="40"/>
        <v>0</v>
      </c>
      <c r="I2692" s="19">
        <f t="shared" si="41"/>
        <v>0</v>
      </c>
    </row>
    <row r="2693" spans="1:9">
      <c r="A2693" t="s">
        <v>11267</v>
      </c>
      <c r="D2693" s="19" t="str">
        <f t="shared" si="43"/>
        <v>146</v>
      </c>
      <c r="E2693" s="19" t="str">
        <f t="shared" si="44"/>
        <v>552</v>
      </c>
      <c r="F2693" s="19">
        <f t="shared" si="45"/>
        <v>146</v>
      </c>
      <c r="G2693" s="19">
        <f t="shared" si="42"/>
        <v>552</v>
      </c>
      <c r="H2693" s="19">
        <f t="shared" si="40"/>
        <v>0</v>
      </c>
      <c r="I2693" s="19">
        <f t="shared" si="41"/>
        <v>0</v>
      </c>
    </row>
    <row r="2694" spans="1:9">
      <c r="A2694" t="s">
        <v>11268</v>
      </c>
      <c r="D2694" s="19" t="str">
        <f t="shared" si="43"/>
        <v>155</v>
      </c>
      <c r="E2694" s="19" t="str">
        <f t="shared" si="44"/>
        <v>57</v>
      </c>
      <c r="F2694" s="19">
        <f t="shared" si="45"/>
        <v>155</v>
      </c>
      <c r="G2694" s="19">
        <f t="shared" si="42"/>
        <v>57</v>
      </c>
      <c r="H2694" s="19">
        <f t="shared" si="40"/>
        <v>0</v>
      </c>
      <c r="I2694" s="19">
        <f t="shared" si="41"/>
        <v>0</v>
      </c>
    </row>
    <row r="2695" spans="1:9">
      <c r="A2695" t="s">
        <v>11269</v>
      </c>
      <c r="D2695" s="19" t="str">
        <f t="shared" si="43"/>
        <v>471</v>
      </c>
      <c r="E2695" s="19" t="str">
        <f t="shared" si="44"/>
        <v>445</v>
      </c>
      <c r="F2695" s="19">
        <f t="shared" si="45"/>
        <v>471</v>
      </c>
      <c r="G2695" s="19">
        <f t="shared" si="42"/>
        <v>445</v>
      </c>
      <c r="H2695" s="19">
        <f t="shared" si="40"/>
        <v>0</v>
      </c>
      <c r="I2695" s="19">
        <f t="shared" si="41"/>
        <v>0</v>
      </c>
    </row>
    <row r="2696" spans="1:9">
      <c r="A2696" t="s">
        <v>11270</v>
      </c>
      <c r="D2696" s="19" t="str">
        <f t="shared" si="43"/>
        <v>13</v>
      </c>
      <c r="E2696" s="19" t="str">
        <f t="shared" si="44"/>
        <v>295</v>
      </c>
      <c r="F2696" s="19">
        <f t="shared" si="45"/>
        <v>13</v>
      </c>
      <c r="G2696" s="19">
        <f t="shared" si="42"/>
        <v>295</v>
      </c>
      <c r="H2696" s="19">
        <f t="shared" si="40"/>
        <v>0</v>
      </c>
      <c r="I2696" s="19">
        <f t="shared" si="41"/>
        <v>0</v>
      </c>
    </row>
    <row r="2697" spans="1:9">
      <c r="A2697" t="s">
        <v>11271</v>
      </c>
      <c r="D2697" s="19" t="str">
        <f t="shared" si="43"/>
        <v>535</v>
      </c>
      <c r="E2697" s="19" t="str">
        <f t="shared" si="44"/>
        <v>11</v>
      </c>
      <c r="F2697" s="19">
        <f t="shared" si="45"/>
        <v>535</v>
      </c>
      <c r="G2697" s="19">
        <f t="shared" si="42"/>
        <v>11</v>
      </c>
      <c r="H2697" s="19">
        <f t="shared" si="40"/>
        <v>0</v>
      </c>
      <c r="I2697" s="19">
        <f t="shared" si="41"/>
        <v>0</v>
      </c>
    </row>
    <row r="2698" spans="1:9">
      <c r="A2698" t="s">
        <v>11272</v>
      </c>
      <c r="D2698" s="19" t="str">
        <f t="shared" si="43"/>
        <v>440</v>
      </c>
      <c r="E2698" s="19" t="str">
        <f t="shared" si="44"/>
        <v>928</v>
      </c>
      <c r="F2698" s="19">
        <f t="shared" si="45"/>
        <v>440</v>
      </c>
      <c r="G2698" s="19">
        <f t="shared" si="42"/>
        <v>928</v>
      </c>
      <c r="H2698" s="19">
        <f t="shared" si="40"/>
        <v>0</v>
      </c>
      <c r="I2698" s="19">
        <f t="shared" si="41"/>
        <v>0</v>
      </c>
    </row>
    <row r="2699" spans="1:9">
      <c r="A2699" t="s">
        <v>11273</v>
      </c>
      <c r="D2699" s="19" t="str">
        <f t="shared" si="43"/>
        <v>225</v>
      </c>
      <c r="E2699" s="19" t="str">
        <f t="shared" si="44"/>
        <v>738</v>
      </c>
      <c r="F2699" s="19">
        <f t="shared" si="45"/>
        <v>225</v>
      </c>
      <c r="G2699" s="19">
        <f t="shared" si="42"/>
        <v>738</v>
      </c>
      <c r="H2699" s="19">
        <f t="shared" si="40"/>
        <v>0</v>
      </c>
      <c r="I2699" s="19">
        <f t="shared" si="41"/>
        <v>0</v>
      </c>
    </row>
    <row r="2700" spans="1:9">
      <c r="A2700" t="s">
        <v>11274</v>
      </c>
      <c r="D2700" s="19" t="str">
        <f t="shared" si="43"/>
        <v>33</v>
      </c>
      <c r="E2700" s="19" t="str">
        <f t="shared" si="44"/>
        <v>925</v>
      </c>
      <c r="F2700" s="19">
        <f t="shared" si="45"/>
        <v>33</v>
      </c>
      <c r="G2700" s="19">
        <f t="shared" si="42"/>
        <v>925</v>
      </c>
      <c r="H2700" s="19">
        <f t="shared" si="40"/>
        <v>0</v>
      </c>
      <c r="I2700" s="19">
        <f t="shared" si="41"/>
        <v>0</v>
      </c>
    </row>
    <row r="2701" spans="1:9">
      <c r="A2701" t="s">
        <v>11275</v>
      </c>
      <c r="D2701" s="19" t="str">
        <f t="shared" si="43"/>
        <v>1216</v>
      </c>
      <c r="E2701" s="19" t="str">
        <f t="shared" si="44"/>
        <v>736</v>
      </c>
      <c r="F2701" s="19">
        <f t="shared" si="45"/>
        <v>1216</v>
      </c>
      <c r="G2701" s="19">
        <f t="shared" si="42"/>
        <v>736</v>
      </c>
      <c r="H2701" s="19">
        <f t="shared" si="40"/>
        <v>0</v>
      </c>
      <c r="I2701" s="19">
        <f t="shared" si="41"/>
        <v>0</v>
      </c>
    </row>
    <row r="2702" spans="1:9">
      <c r="A2702" t="s">
        <v>11276</v>
      </c>
      <c r="D2702" s="19" t="str">
        <f t="shared" si="43"/>
        <v>784</v>
      </c>
      <c r="E2702" s="19" t="str">
        <f t="shared" si="44"/>
        <v>1163</v>
      </c>
      <c r="F2702" s="19">
        <f t="shared" si="45"/>
        <v>784</v>
      </c>
      <c r="G2702" s="19">
        <f t="shared" si="42"/>
        <v>1163</v>
      </c>
      <c r="H2702" s="19">
        <f t="shared" ref="H2702:H2750" si="46">IF($H$2253=F2702,1,0)</f>
        <v>0</v>
      </c>
      <c r="I2702" s="19">
        <f t="shared" ref="I2702:I2750" si="47">IF($H$2253=G2702,1,0)</f>
        <v>0</v>
      </c>
    </row>
    <row r="2703" spans="1:9">
      <c r="A2703" t="s">
        <v>11277</v>
      </c>
      <c r="D2703" s="19" t="str">
        <f t="shared" si="43"/>
        <v>784</v>
      </c>
      <c r="E2703" s="19" t="str">
        <f t="shared" si="44"/>
        <v>1164</v>
      </c>
      <c r="F2703" s="19">
        <f t="shared" si="45"/>
        <v>784</v>
      </c>
      <c r="G2703" s="19">
        <f t="shared" si="42"/>
        <v>1164</v>
      </c>
      <c r="H2703" s="19">
        <f t="shared" si="46"/>
        <v>0</v>
      </c>
      <c r="I2703" s="19">
        <f t="shared" si="47"/>
        <v>0</v>
      </c>
    </row>
    <row r="2704" spans="1:9">
      <c r="A2704" t="s">
        <v>11278</v>
      </c>
      <c r="D2704" s="19" t="str">
        <f t="shared" si="43"/>
        <v>599</v>
      </c>
      <c r="E2704" s="19" t="str">
        <f t="shared" si="44"/>
        <v>32</v>
      </c>
      <c r="F2704" s="19">
        <f t="shared" si="45"/>
        <v>599</v>
      </c>
      <c r="G2704" s="19">
        <f t="shared" si="42"/>
        <v>32</v>
      </c>
      <c r="H2704" s="19">
        <f t="shared" si="46"/>
        <v>0</v>
      </c>
      <c r="I2704" s="19">
        <f t="shared" si="47"/>
        <v>0</v>
      </c>
    </row>
    <row r="2705" spans="1:9">
      <c r="A2705" t="s">
        <v>11279</v>
      </c>
      <c r="D2705" s="19" t="str">
        <f t="shared" si="43"/>
        <v>1029</v>
      </c>
      <c r="E2705" s="19" t="str">
        <f t="shared" si="44"/>
        <v>50</v>
      </c>
      <c r="F2705" s="19">
        <f t="shared" si="45"/>
        <v>1029</v>
      </c>
      <c r="G2705" s="19">
        <f t="shared" si="42"/>
        <v>50</v>
      </c>
      <c r="H2705" s="19">
        <f t="shared" si="46"/>
        <v>0</v>
      </c>
      <c r="I2705" s="19">
        <f t="shared" si="47"/>
        <v>0</v>
      </c>
    </row>
    <row r="2706" spans="1:9">
      <c r="A2706" t="s">
        <v>11280</v>
      </c>
      <c r="D2706" s="19" t="str">
        <f t="shared" si="43"/>
        <v>228</v>
      </c>
      <c r="E2706" s="19" t="str">
        <f t="shared" si="44"/>
        <v>1267</v>
      </c>
      <c r="F2706" s="19">
        <f t="shared" si="45"/>
        <v>228</v>
      </c>
      <c r="G2706" s="19">
        <f t="shared" si="42"/>
        <v>1267</v>
      </c>
      <c r="H2706" s="19">
        <f t="shared" si="46"/>
        <v>0</v>
      </c>
      <c r="I2706" s="19">
        <f t="shared" si="47"/>
        <v>0</v>
      </c>
    </row>
    <row r="2707" spans="1:9">
      <c r="A2707" t="s">
        <v>11281</v>
      </c>
      <c r="D2707" s="19" t="str">
        <f t="shared" si="43"/>
        <v>228</v>
      </c>
      <c r="E2707" s="19" t="str">
        <f t="shared" si="44"/>
        <v>1268</v>
      </c>
      <c r="F2707" s="19">
        <f t="shared" si="45"/>
        <v>228</v>
      </c>
      <c r="G2707" s="19">
        <f t="shared" si="42"/>
        <v>1268</v>
      </c>
      <c r="H2707" s="19">
        <f t="shared" si="46"/>
        <v>0</v>
      </c>
      <c r="I2707" s="19">
        <f t="shared" si="47"/>
        <v>0</v>
      </c>
    </row>
    <row r="2708" spans="1:9">
      <c r="A2708" t="s">
        <v>11282</v>
      </c>
      <c r="D2708" s="19" t="str">
        <f t="shared" si="43"/>
        <v>228</v>
      </c>
      <c r="E2708" s="19" t="str">
        <f t="shared" si="44"/>
        <v>1269</v>
      </c>
      <c r="F2708" s="19">
        <f t="shared" si="45"/>
        <v>228</v>
      </c>
      <c r="G2708" s="19">
        <f t="shared" si="42"/>
        <v>1269</v>
      </c>
      <c r="H2708" s="19">
        <f t="shared" si="46"/>
        <v>0</v>
      </c>
      <c r="I2708" s="19">
        <f t="shared" si="47"/>
        <v>0</v>
      </c>
    </row>
    <row r="2709" spans="1:9">
      <c r="A2709" t="s">
        <v>11283</v>
      </c>
      <c r="D2709" s="19" t="str">
        <f t="shared" si="43"/>
        <v>228</v>
      </c>
      <c r="E2709" s="19" t="str">
        <f t="shared" si="44"/>
        <v>1270</v>
      </c>
      <c r="F2709" s="19">
        <f t="shared" si="45"/>
        <v>228</v>
      </c>
      <c r="G2709" s="19">
        <f t="shared" si="42"/>
        <v>1270</v>
      </c>
      <c r="H2709" s="19">
        <f t="shared" si="46"/>
        <v>0</v>
      </c>
      <c r="I2709" s="19">
        <f t="shared" si="47"/>
        <v>0</v>
      </c>
    </row>
    <row r="2710" spans="1:9">
      <c r="A2710" t="s">
        <v>11284</v>
      </c>
      <c r="D2710" s="19" t="str">
        <f t="shared" si="43"/>
        <v>1132</v>
      </c>
      <c r="E2710" s="19" t="str">
        <f t="shared" si="44"/>
        <v>64</v>
      </c>
      <c r="F2710" s="19">
        <f t="shared" si="45"/>
        <v>1132</v>
      </c>
      <c r="G2710" s="19">
        <f t="shared" si="42"/>
        <v>64</v>
      </c>
      <c r="H2710" s="19">
        <f t="shared" si="46"/>
        <v>0</v>
      </c>
      <c r="I2710" s="19">
        <f t="shared" si="47"/>
        <v>0</v>
      </c>
    </row>
    <row r="2711" spans="1:9">
      <c r="A2711" t="s">
        <v>11285</v>
      </c>
      <c r="D2711" s="19" t="str">
        <f t="shared" si="43"/>
        <v>494</v>
      </c>
      <c r="E2711" s="19" t="str">
        <f t="shared" si="44"/>
        <v>570</v>
      </c>
      <c r="F2711" s="19">
        <f t="shared" si="45"/>
        <v>494</v>
      </c>
      <c r="G2711" s="19">
        <f t="shared" si="42"/>
        <v>570</v>
      </c>
      <c r="H2711" s="19">
        <f t="shared" si="46"/>
        <v>0</v>
      </c>
      <c r="I2711" s="19">
        <f t="shared" si="47"/>
        <v>0</v>
      </c>
    </row>
    <row r="2712" spans="1:9">
      <c r="A2712" t="s">
        <v>11286</v>
      </c>
      <c r="D2712" s="19" t="str">
        <f t="shared" si="43"/>
        <v>1226</v>
      </c>
      <c r="E2712" s="19" t="str">
        <f t="shared" si="44"/>
        <v>119</v>
      </c>
      <c r="F2712" s="19">
        <f t="shared" si="45"/>
        <v>1226</v>
      </c>
      <c r="G2712" s="19">
        <f t="shared" si="42"/>
        <v>119</v>
      </c>
      <c r="H2712" s="19">
        <f t="shared" si="46"/>
        <v>0</v>
      </c>
      <c r="I2712" s="19">
        <f t="shared" si="47"/>
        <v>0</v>
      </c>
    </row>
    <row r="2713" spans="1:9">
      <c r="A2713" t="s">
        <v>11287</v>
      </c>
      <c r="D2713" s="19" t="str">
        <f t="shared" si="43"/>
        <v>633</v>
      </c>
      <c r="E2713" s="19" t="str">
        <f t="shared" si="44"/>
        <v>55</v>
      </c>
      <c r="F2713" s="19">
        <f t="shared" si="45"/>
        <v>633</v>
      </c>
      <c r="G2713" s="19">
        <f t="shared" si="42"/>
        <v>55</v>
      </c>
      <c r="H2713" s="19">
        <f t="shared" si="46"/>
        <v>0</v>
      </c>
      <c r="I2713" s="19">
        <f t="shared" si="47"/>
        <v>0</v>
      </c>
    </row>
    <row r="2714" spans="1:9">
      <c r="A2714" t="s">
        <v>11288</v>
      </c>
      <c r="D2714" s="19" t="str">
        <f t="shared" si="43"/>
        <v>1250</v>
      </c>
      <c r="E2714" s="19" t="str">
        <f t="shared" si="44"/>
        <v>328</v>
      </c>
      <c r="F2714" s="19">
        <f t="shared" si="45"/>
        <v>1250</v>
      </c>
      <c r="G2714" s="19">
        <f t="shared" si="42"/>
        <v>328</v>
      </c>
      <c r="H2714" s="19">
        <f t="shared" si="46"/>
        <v>0</v>
      </c>
      <c r="I2714" s="19">
        <f t="shared" si="47"/>
        <v>0</v>
      </c>
    </row>
    <row r="2715" spans="1:9">
      <c r="A2715" t="s">
        <v>11289</v>
      </c>
      <c r="D2715" s="19" t="str">
        <f t="shared" si="43"/>
        <v>1251</v>
      </c>
      <c r="E2715" s="19" t="str">
        <f t="shared" si="44"/>
        <v>328</v>
      </c>
      <c r="F2715" s="19">
        <f t="shared" si="45"/>
        <v>1251</v>
      </c>
      <c r="G2715" s="19">
        <f t="shared" si="42"/>
        <v>328</v>
      </c>
      <c r="H2715" s="19">
        <f t="shared" si="46"/>
        <v>0</v>
      </c>
      <c r="I2715" s="19">
        <f t="shared" si="47"/>
        <v>0</v>
      </c>
    </row>
    <row r="2716" spans="1:9">
      <c r="A2716" t="s">
        <v>11290</v>
      </c>
      <c r="D2716" s="19" t="str">
        <f t="shared" si="43"/>
        <v>81</v>
      </c>
      <c r="E2716" s="19" t="str">
        <f t="shared" si="44"/>
        <v>490</v>
      </c>
      <c r="F2716" s="19">
        <f t="shared" si="45"/>
        <v>81</v>
      </c>
      <c r="G2716" s="19">
        <f t="shared" si="42"/>
        <v>490</v>
      </c>
      <c r="H2716" s="19">
        <f t="shared" si="46"/>
        <v>0</v>
      </c>
      <c r="I2716" s="19">
        <f t="shared" si="47"/>
        <v>0</v>
      </c>
    </row>
    <row r="2717" spans="1:9">
      <c r="A2717" t="s">
        <v>11291</v>
      </c>
      <c r="D2717" s="19" t="str">
        <f t="shared" si="43"/>
        <v>1246</v>
      </c>
      <c r="E2717" s="19" t="str">
        <f t="shared" si="44"/>
        <v>1143</v>
      </c>
      <c r="F2717" s="19">
        <f t="shared" si="45"/>
        <v>1246</v>
      </c>
      <c r="G2717" s="19">
        <f t="shared" si="42"/>
        <v>1143</v>
      </c>
      <c r="H2717" s="19">
        <f t="shared" si="46"/>
        <v>0</v>
      </c>
      <c r="I2717" s="19">
        <f t="shared" si="47"/>
        <v>0</v>
      </c>
    </row>
    <row r="2718" spans="1:9">
      <c r="A2718" t="s">
        <v>11292</v>
      </c>
      <c r="D2718" s="19" t="str">
        <f t="shared" si="43"/>
        <v>1247</v>
      </c>
      <c r="E2718" s="19" t="str">
        <f t="shared" si="44"/>
        <v>1143</v>
      </c>
      <c r="F2718" s="19">
        <f t="shared" si="45"/>
        <v>1247</v>
      </c>
      <c r="G2718" s="19">
        <f t="shared" si="42"/>
        <v>1143</v>
      </c>
      <c r="H2718" s="19">
        <f t="shared" si="46"/>
        <v>0</v>
      </c>
      <c r="I2718" s="19">
        <f t="shared" si="47"/>
        <v>0</v>
      </c>
    </row>
    <row r="2719" spans="1:9">
      <c r="A2719" t="s">
        <v>11293</v>
      </c>
      <c r="D2719" s="19" t="str">
        <f t="shared" si="43"/>
        <v>866</v>
      </c>
      <c r="E2719" s="19" t="str">
        <f t="shared" si="44"/>
        <v>709</v>
      </c>
      <c r="F2719" s="19">
        <f t="shared" si="45"/>
        <v>866</v>
      </c>
      <c r="G2719" s="19">
        <f t="shared" si="42"/>
        <v>709</v>
      </c>
      <c r="H2719" s="19">
        <f t="shared" si="46"/>
        <v>0</v>
      </c>
      <c r="I2719" s="19">
        <f t="shared" si="47"/>
        <v>0</v>
      </c>
    </row>
    <row r="2720" spans="1:9">
      <c r="A2720" t="s">
        <v>11294</v>
      </c>
      <c r="D2720" s="19" t="str">
        <f t="shared" si="43"/>
        <v>650</v>
      </c>
      <c r="E2720" s="19" t="str">
        <f t="shared" si="44"/>
        <v>961</v>
      </c>
      <c r="F2720" s="19">
        <f t="shared" si="45"/>
        <v>650</v>
      </c>
      <c r="G2720" s="19">
        <f t="shared" si="42"/>
        <v>961</v>
      </c>
      <c r="H2720" s="19">
        <f t="shared" si="46"/>
        <v>0</v>
      </c>
      <c r="I2720" s="19">
        <f t="shared" si="47"/>
        <v>0</v>
      </c>
    </row>
    <row r="2721" spans="1:9">
      <c r="A2721" t="s">
        <v>11295</v>
      </c>
      <c r="D2721" s="19" t="str">
        <f t="shared" si="43"/>
        <v>751</v>
      </c>
      <c r="E2721" s="19" t="str">
        <f t="shared" si="44"/>
        <v>7</v>
      </c>
      <c r="F2721" s="19">
        <f t="shared" si="45"/>
        <v>751</v>
      </c>
      <c r="G2721" s="19">
        <f t="shared" si="42"/>
        <v>7</v>
      </c>
      <c r="H2721" s="19">
        <f t="shared" si="46"/>
        <v>0</v>
      </c>
      <c r="I2721" s="19">
        <f t="shared" si="47"/>
        <v>0</v>
      </c>
    </row>
    <row r="2722" spans="1:9">
      <c r="A2722" t="s">
        <v>11296</v>
      </c>
      <c r="D2722" s="19" t="str">
        <f t="shared" si="43"/>
        <v>751</v>
      </c>
      <c r="E2722" s="19" t="str">
        <f t="shared" si="44"/>
        <v>8</v>
      </c>
      <c r="F2722" s="19">
        <f t="shared" si="45"/>
        <v>751</v>
      </c>
      <c r="G2722" s="19">
        <f t="shared" si="42"/>
        <v>8</v>
      </c>
      <c r="H2722" s="19">
        <f t="shared" si="46"/>
        <v>0</v>
      </c>
      <c r="I2722" s="19">
        <f t="shared" si="47"/>
        <v>0</v>
      </c>
    </row>
    <row r="2723" spans="1:9">
      <c r="A2723" t="s">
        <v>11297</v>
      </c>
      <c r="D2723" s="19" t="str">
        <f t="shared" si="43"/>
        <v>751</v>
      </c>
      <c r="E2723" s="19" t="str">
        <f t="shared" si="44"/>
        <v>9</v>
      </c>
      <c r="F2723" s="19">
        <f t="shared" si="45"/>
        <v>751</v>
      </c>
      <c r="G2723" s="19">
        <f t="shared" si="42"/>
        <v>9</v>
      </c>
      <c r="H2723" s="19">
        <f t="shared" si="46"/>
        <v>0</v>
      </c>
      <c r="I2723" s="19">
        <f t="shared" si="47"/>
        <v>0</v>
      </c>
    </row>
    <row r="2724" spans="1:9">
      <c r="A2724" t="s">
        <v>11298</v>
      </c>
      <c r="D2724" s="19" t="str">
        <f t="shared" si="43"/>
        <v>1261</v>
      </c>
      <c r="E2724" s="19" t="str">
        <f t="shared" si="44"/>
        <v>248</v>
      </c>
      <c r="F2724" s="19">
        <f t="shared" si="45"/>
        <v>1261</v>
      </c>
      <c r="G2724" s="19">
        <f t="shared" si="42"/>
        <v>248</v>
      </c>
      <c r="H2724" s="19">
        <f t="shared" si="46"/>
        <v>0</v>
      </c>
      <c r="I2724" s="19">
        <f t="shared" si="47"/>
        <v>0</v>
      </c>
    </row>
    <row r="2725" spans="1:9">
      <c r="A2725" t="s">
        <v>11299</v>
      </c>
      <c r="D2725" s="19" t="str">
        <f t="shared" si="43"/>
        <v>310</v>
      </c>
      <c r="E2725" s="19" t="str">
        <f t="shared" si="44"/>
        <v>498</v>
      </c>
      <c r="F2725" s="19">
        <f t="shared" si="45"/>
        <v>310</v>
      </c>
      <c r="G2725" s="19">
        <f t="shared" si="42"/>
        <v>498</v>
      </c>
      <c r="H2725" s="19">
        <f t="shared" si="46"/>
        <v>0</v>
      </c>
      <c r="I2725" s="19">
        <f t="shared" si="47"/>
        <v>0</v>
      </c>
    </row>
    <row r="2726" spans="1:9">
      <c r="A2726" t="s">
        <v>11300</v>
      </c>
      <c r="D2726" s="19" t="str">
        <f t="shared" si="43"/>
        <v>1022</v>
      </c>
      <c r="E2726" s="19" t="str">
        <f t="shared" si="44"/>
        <v>71</v>
      </c>
      <c r="F2726" s="19">
        <f t="shared" si="45"/>
        <v>1022</v>
      </c>
      <c r="G2726" s="19">
        <f t="shared" si="42"/>
        <v>71</v>
      </c>
      <c r="H2726" s="19">
        <f t="shared" si="46"/>
        <v>0</v>
      </c>
      <c r="I2726" s="19">
        <f t="shared" si="47"/>
        <v>0</v>
      </c>
    </row>
    <row r="2727" spans="1:9">
      <c r="A2727" t="s">
        <v>11301</v>
      </c>
      <c r="D2727" s="19" t="str">
        <f t="shared" si="43"/>
        <v>1022</v>
      </c>
      <c r="E2727" s="19" t="str">
        <f t="shared" si="44"/>
        <v>72</v>
      </c>
      <c r="F2727" s="19">
        <f t="shared" si="45"/>
        <v>1022</v>
      </c>
      <c r="G2727" s="19">
        <f t="shared" si="42"/>
        <v>72</v>
      </c>
      <c r="H2727" s="19">
        <f t="shared" si="46"/>
        <v>0</v>
      </c>
      <c r="I2727" s="19">
        <f t="shared" si="47"/>
        <v>0</v>
      </c>
    </row>
    <row r="2728" spans="1:9">
      <c r="A2728" t="s">
        <v>11302</v>
      </c>
      <c r="D2728" s="19" t="str">
        <f t="shared" si="43"/>
        <v>956</v>
      </c>
      <c r="E2728" s="19" t="str">
        <f t="shared" si="44"/>
        <v>365</v>
      </c>
      <c r="F2728" s="19">
        <f t="shared" si="45"/>
        <v>956</v>
      </c>
      <c r="G2728" s="19">
        <f t="shared" si="42"/>
        <v>365</v>
      </c>
      <c r="H2728" s="19">
        <f t="shared" si="46"/>
        <v>0</v>
      </c>
      <c r="I2728" s="19">
        <f t="shared" si="47"/>
        <v>0</v>
      </c>
    </row>
    <row r="2729" spans="1:9">
      <c r="A2729" t="s">
        <v>11303</v>
      </c>
      <c r="D2729" s="19" t="str">
        <f t="shared" si="43"/>
        <v>361</v>
      </c>
      <c r="E2729" s="19" t="str">
        <f t="shared" si="44"/>
        <v>1076</v>
      </c>
      <c r="F2729" s="19">
        <f t="shared" si="45"/>
        <v>361</v>
      </c>
      <c r="G2729" s="19">
        <f t="shared" si="42"/>
        <v>1076</v>
      </c>
      <c r="H2729" s="19">
        <f t="shared" si="46"/>
        <v>0</v>
      </c>
      <c r="I2729" s="19">
        <f t="shared" si="47"/>
        <v>0</v>
      </c>
    </row>
    <row r="2730" spans="1:9">
      <c r="A2730" t="s">
        <v>11304</v>
      </c>
      <c r="D2730" s="19" t="str">
        <f t="shared" si="43"/>
        <v>150</v>
      </c>
      <c r="E2730" s="19" t="str">
        <f t="shared" si="44"/>
        <v>1212</v>
      </c>
      <c r="F2730" s="19">
        <f t="shared" si="45"/>
        <v>150</v>
      </c>
      <c r="G2730" s="19">
        <f t="shared" si="42"/>
        <v>1212</v>
      </c>
      <c r="H2730" s="19">
        <f t="shared" si="46"/>
        <v>0</v>
      </c>
      <c r="I2730" s="19">
        <f t="shared" si="47"/>
        <v>0</v>
      </c>
    </row>
    <row r="2731" spans="1:9">
      <c r="A2731" t="s">
        <v>11305</v>
      </c>
      <c r="D2731" s="19" t="str">
        <f t="shared" si="43"/>
        <v>1074</v>
      </c>
      <c r="E2731" s="19" t="str">
        <f t="shared" si="44"/>
        <v>532</v>
      </c>
      <c r="F2731" s="19">
        <f t="shared" si="45"/>
        <v>1074</v>
      </c>
      <c r="G2731" s="19">
        <f t="shared" si="42"/>
        <v>532</v>
      </c>
      <c r="H2731" s="19">
        <f t="shared" si="46"/>
        <v>0</v>
      </c>
      <c r="I2731" s="19">
        <f t="shared" si="47"/>
        <v>0</v>
      </c>
    </row>
    <row r="2732" spans="1:9">
      <c r="A2732" t="s">
        <v>11306</v>
      </c>
      <c r="D2732" s="19" t="str">
        <f t="shared" si="43"/>
        <v>492</v>
      </c>
      <c r="E2732" s="19" t="str">
        <f t="shared" si="44"/>
        <v>642</v>
      </c>
      <c r="F2732" s="19">
        <f t="shared" si="45"/>
        <v>492</v>
      </c>
      <c r="G2732" s="19">
        <f t="shared" si="42"/>
        <v>642</v>
      </c>
      <c r="H2732" s="19">
        <f t="shared" si="46"/>
        <v>0</v>
      </c>
      <c r="I2732" s="19">
        <f t="shared" si="47"/>
        <v>0</v>
      </c>
    </row>
    <row r="2733" spans="1:9">
      <c r="A2733" t="s">
        <v>11307</v>
      </c>
      <c r="D2733" s="19" t="str">
        <f t="shared" si="43"/>
        <v>390</v>
      </c>
      <c r="E2733" s="19" t="str">
        <f t="shared" si="44"/>
        <v>487</v>
      </c>
      <c r="F2733" s="19">
        <f t="shared" si="45"/>
        <v>390</v>
      </c>
      <c r="G2733" s="19">
        <f t="shared" si="42"/>
        <v>487</v>
      </c>
      <c r="H2733" s="19">
        <f t="shared" si="46"/>
        <v>0</v>
      </c>
      <c r="I2733" s="19">
        <f t="shared" si="47"/>
        <v>0</v>
      </c>
    </row>
    <row r="2734" spans="1:9">
      <c r="A2734" t="s">
        <v>11308</v>
      </c>
      <c r="D2734" s="19" t="str">
        <f t="shared" si="43"/>
        <v>1193</v>
      </c>
      <c r="E2734" s="19" t="str">
        <f t="shared" si="44"/>
        <v>718</v>
      </c>
      <c r="F2734" s="19">
        <f t="shared" si="45"/>
        <v>1193</v>
      </c>
      <c r="G2734" s="19">
        <f t="shared" si="42"/>
        <v>718</v>
      </c>
      <c r="H2734" s="19">
        <f t="shared" si="46"/>
        <v>0</v>
      </c>
      <c r="I2734" s="19">
        <f t="shared" si="47"/>
        <v>0</v>
      </c>
    </row>
    <row r="2735" spans="1:9">
      <c r="A2735" t="s">
        <v>11309</v>
      </c>
      <c r="D2735" s="19" t="str">
        <f t="shared" si="43"/>
        <v>1084</v>
      </c>
      <c r="E2735" s="19" t="str">
        <f t="shared" si="44"/>
        <v>1191</v>
      </c>
      <c r="F2735" s="19">
        <f t="shared" si="45"/>
        <v>1084</v>
      </c>
      <c r="G2735" s="19">
        <f t="shared" si="42"/>
        <v>1191</v>
      </c>
      <c r="H2735" s="19">
        <f t="shared" si="46"/>
        <v>0</v>
      </c>
      <c r="I2735" s="19">
        <f t="shared" si="47"/>
        <v>0</v>
      </c>
    </row>
    <row r="2736" spans="1:9">
      <c r="A2736" t="s">
        <v>11310</v>
      </c>
      <c r="D2736" s="19" t="str">
        <f t="shared" si="43"/>
        <v>517</v>
      </c>
      <c r="E2736" s="19" t="str">
        <f t="shared" si="44"/>
        <v>17</v>
      </c>
      <c r="F2736" s="19">
        <f t="shared" si="45"/>
        <v>517</v>
      </c>
      <c r="G2736" s="19">
        <f t="shared" si="42"/>
        <v>17</v>
      </c>
      <c r="H2736" s="19">
        <f t="shared" si="46"/>
        <v>0</v>
      </c>
      <c r="I2736" s="19">
        <f t="shared" si="47"/>
        <v>0</v>
      </c>
    </row>
    <row r="2737" spans="1:9">
      <c r="A2737" t="s">
        <v>11311</v>
      </c>
      <c r="D2737" s="19" t="str">
        <f t="shared" si="43"/>
        <v>173</v>
      </c>
      <c r="E2737" s="19" t="str">
        <f t="shared" si="44"/>
        <v>388</v>
      </c>
      <c r="F2737" s="19">
        <f t="shared" si="45"/>
        <v>173</v>
      </c>
      <c r="G2737" s="19">
        <f t="shared" si="42"/>
        <v>388</v>
      </c>
      <c r="H2737" s="19">
        <f t="shared" si="46"/>
        <v>0</v>
      </c>
      <c r="I2737" s="19">
        <f t="shared" si="47"/>
        <v>0</v>
      </c>
    </row>
    <row r="2738" spans="1:9">
      <c r="A2738" t="s">
        <v>11312</v>
      </c>
      <c r="D2738" s="19" t="str">
        <f t="shared" si="43"/>
        <v>675</v>
      </c>
      <c r="E2738" s="19" t="str">
        <f t="shared" si="44"/>
        <v>1214</v>
      </c>
      <c r="F2738" s="19">
        <f t="shared" si="45"/>
        <v>675</v>
      </c>
      <c r="G2738" s="19">
        <f t="shared" si="42"/>
        <v>1214</v>
      </c>
      <c r="H2738" s="19">
        <f t="shared" si="46"/>
        <v>0</v>
      </c>
      <c r="I2738" s="19">
        <f t="shared" si="47"/>
        <v>0</v>
      </c>
    </row>
    <row r="2739" spans="1:9">
      <c r="A2739" t="s">
        <v>11313</v>
      </c>
      <c r="D2739" s="19" t="str">
        <f t="shared" si="43"/>
        <v>675</v>
      </c>
      <c r="E2739" s="19" t="str">
        <f t="shared" si="44"/>
        <v>1215</v>
      </c>
      <c r="F2739" s="19">
        <f t="shared" si="45"/>
        <v>675</v>
      </c>
      <c r="G2739" s="19">
        <f t="shared" si="42"/>
        <v>1215</v>
      </c>
      <c r="H2739" s="19">
        <f t="shared" si="46"/>
        <v>0</v>
      </c>
      <c r="I2739" s="19">
        <f t="shared" si="47"/>
        <v>0</v>
      </c>
    </row>
    <row r="2740" spans="1:9">
      <c r="A2740" t="s">
        <v>11314</v>
      </c>
      <c r="D2740" s="19" t="str">
        <f t="shared" si="43"/>
        <v>1206</v>
      </c>
      <c r="E2740" s="19" t="str">
        <f t="shared" si="44"/>
        <v>45</v>
      </c>
      <c r="F2740" s="19">
        <f t="shared" si="45"/>
        <v>1206</v>
      </c>
      <c r="G2740" s="19">
        <f t="shared" si="42"/>
        <v>45</v>
      </c>
      <c r="H2740" s="19">
        <f t="shared" si="46"/>
        <v>0</v>
      </c>
      <c r="I2740" s="19">
        <f t="shared" si="47"/>
        <v>0</v>
      </c>
    </row>
    <row r="2741" spans="1:9">
      <c r="A2741" t="s">
        <v>11315</v>
      </c>
      <c r="D2741" s="19" t="str">
        <f t="shared" si="43"/>
        <v>1207</v>
      </c>
      <c r="E2741" s="19" t="str">
        <f t="shared" si="44"/>
        <v>45</v>
      </c>
      <c r="F2741" s="19">
        <f t="shared" si="45"/>
        <v>1207</v>
      </c>
      <c r="G2741" s="19">
        <f t="shared" si="42"/>
        <v>45</v>
      </c>
      <c r="H2741" s="19">
        <f t="shared" si="46"/>
        <v>0</v>
      </c>
      <c r="I2741" s="19">
        <f t="shared" si="47"/>
        <v>0</v>
      </c>
    </row>
    <row r="2742" spans="1:9">
      <c r="A2742" t="s">
        <v>11316</v>
      </c>
      <c r="D2742" s="19" t="str">
        <f t="shared" si="43"/>
        <v>1205</v>
      </c>
      <c r="E2742" s="19" t="str">
        <f t="shared" si="44"/>
        <v>46</v>
      </c>
      <c r="F2742" s="19">
        <f t="shared" si="45"/>
        <v>1205</v>
      </c>
      <c r="G2742" s="19">
        <f t="shared" si="42"/>
        <v>46</v>
      </c>
      <c r="H2742" s="19">
        <f t="shared" si="46"/>
        <v>0</v>
      </c>
      <c r="I2742" s="19">
        <f t="shared" si="47"/>
        <v>0</v>
      </c>
    </row>
    <row r="2743" spans="1:9">
      <c r="A2743" t="s">
        <v>11317</v>
      </c>
      <c r="D2743" s="19" t="str">
        <f t="shared" si="43"/>
        <v>1205</v>
      </c>
      <c r="E2743" s="19" t="str">
        <f t="shared" si="44"/>
        <v>47</v>
      </c>
      <c r="F2743" s="19">
        <f t="shared" si="45"/>
        <v>1205</v>
      </c>
      <c r="G2743" s="19">
        <f t="shared" si="42"/>
        <v>47</v>
      </c>
      <c r="H2743" s="19">
        <f t="shared" si="46"/>
        <v>0</v>
      </c>
      <c r="I2743" s="19">
        <f t="shared" si="47"/>
        <v>0</v>
      </c>
    </row>
    <row r="2744" spans="1:9">
      <c r="A2744" t="s">
        <v>11318</v>
      </c>
      <c r="D2744" s="19" t="str">
        <f t="shared" si="43"/>
        <v>485</v>
      </c>
      <c r="E2744" s="19" t="str">
        <f t="shared" si="44"/>
        <v>288</v>
      </c>
      <c r="F2744" s="19">
        <f t="shared" si="45"/>
        <v>485</v>
      </c>
      <c r="G2744" s="19">
        <f t="shared" si="42"/>
        <v>288</v>
      </c>
      <c r="H2744" s="19">
        <f t="shared" si="46"/>
        <v>0</v>
      </c>
      <c r="I2744" s="19">
        <f t="shared" si="47"/>
        <v>0</v>
      </c>
    </row>
    <row r="2745" spans="1:9">
      <c r="A2745" t="s">
        <v>11319</v>
      </c>
      <c r="D2745" s="19" t="str">
        <f t="shared" si="43"/>
        <v>368</v>
      </c>
      <c r="E2745" s="19" t="str">
        <f t="shared" si="44"/>
        <v>1041</v>
      </c>
      <c r="F2745" s="19">
        <f t="shared" si="45"/>
        <v>368</v>
      </c>
      <c r="G2745" s="19">
        <f t="shared" si="42"/>
        <v>1041</v>
      </c>
      <c r="H2745" s="19">
        <f t="shared" si="46"/>
        <v>0</v>
      </c>
      <c r="I2745" s="19">
        <f t="shared" si="47"/>
        <v>0</v>
      </c>
    </row>
    <row r="2746" spans="1:9">
      <c r="A2746" t="s">
        <v>11320</v>
      </c>
      <c r="D2746" s="19" t="str">
        <f t="shared" si="43"/>
        <v>592</v>
      </c>
      <c r="E2746" s="19" t="str">
        <f t="shared" si="44"/>
        <v>1035</v>
      </c>
      <c r="F2746" s="19">
        <f t="shared" si="45"/>
        <v>592</v>
      </c>
      <c r="G2746" s="19">
        <f t="shared" si="42"/>
        <v>1035</v>
      </c>
      <c r="H2746" s="19">
        <f t="shared" si="46"/>
        <v>0</v>
      </c>
      <c r="I2746" s="19">
        <f t="shared" si="47"/>
        <v>0</v>
      </c>
    </row>
    <row r="2747" spans="1:9">
      <c r="A2747" t="s">
        <v>11321</v>
      </c>
      <c r="D2747" s="19" t="str">
        <f t="shared" si="43"/>
        <v>1179</v>
      </c>
      <c r="E2747" s="19" t="str">
        <f t="shared" si="44"/>
        <v>457</v>
      </c>
      <c r="F2747" s="19">
        <f t="shared" si="45"/>
        <v>1179</v>
      </c>
      <c r="G2747" s="19">
        <f t="shared" si="42"/>
        <v>457</v>
      </c>
      <c r="H2747" s="19">
        <f t="shared" si="46"/>
        <v>0</v>
      </c>
      <c r="I2747" s="19">
        <f t="shared" si="47"/>
        <v>0</v>
      </c>
    </row>
    <row r="2748" spans="1:9">
      <c r="A2748" t="s">
        <v>11322</v>
      </c>
      <c r="D2748" s="19" t="str">
        <f t="shared" ref="D2748:D2750" si="48">MID(A2748,1,FIND("-",A2748,1)-2)</f>
        <v>1104</v>
      </c>
      <c r="E2748" s="19" t="str">
        <f t="shared" ref="E2748:E2750" si="49">MID(A2748,FIND("&gt;",A2748,1)+2,FIND("(",A2748,1)-FIND("&gt;",A2748,1)-2)</f>
        <v>499</v>
      </c>
      <c r="F2748" s="19">
        <f t="shared" ref="F2748:F2750" si="50">D2748*1</f>
        <v>1104</v>
      </c>
      <c r="G2748" s="19">
        <f t="shared" ref="G2748:G2750" si="51">E2748*1</f>
        <v>499</v>
      </c>
      <c r="H2748" s="19">
        <f t="shared" si="46"/>
        <v>0</v>
      </c>
      <c r="I2748" s="19">
        <f t="shared" si="47"/>
        <v>0</v>
      </c>
    </row>
    <row r="2749" spans="1:9">
      <c r="A2749" t="s">
        <v>11323</v>
      </c>
      <c r="D2749" s="19" t="str">
        <f t="shared" si="48"/>
        <v>1210</v>
      </c>
      <c r="E2749" s="19" t="str">
        <f t="shared" si="49"/>
        <v>1145</v>
      </c>
      <c r="F2749" s="19">
        <f t="shared" si="50"/>
        <v>1210</v>
      </c>
      <c r="G2749" s="19">
        <f t="shared" si="51"/>
        <v>1145</v>
      </c>
      <c r="H2749" s="19">
        <f t="shared" si="46"/>
        <v>0</v>
      </c>
      <c r="I2749" s="19">
        <f t="shared" si="47"/>
        <v>0</v>
      </c>
    </row>
    <row r="2750" spans="1:9">
      <c r="A2750" t="s">
        <v>11324</v>
      </c>
      <c r="D2750" s="19" t="str">
        <f t="shared" si="48"/>
        <v>115</v>
      </c>
      <c r="E2750" s="19" t="str">
        <f t="shared" si="49"/>
        <v>871</v>
      </c>
      <c r="F2750" s="19">
        <f t="shared" si="50"/>
        <v>115</v>
      </c>
      <c r="G2750" s="19">
        <f t="shared" si="51"/>
        <v>871</v>
      </c>
      <c r="H2750" s="19">
        <f t="shared" si="46"/>
        <v>0</v>
      </c>
      <c r="I2750" s="19">
        <f t="shared" si="47"/>
        <v>0</v>
      </c>
    </row>
    <row r="2751" spans="1:9">
      <c r="A2751" t="s">
        <v>11325</v>
      </c>
      <c r="D2751" s="19" t="str">
        <f t="shared" ref="D2751:D2778" si="52">MID(A2751,1,FIND("-",A2751,1)-2)</f>
        <v>254</v>
      </c>
      <c r="E2751" s="19" t="str">
        <f t="shared" ref="E2751:E2778" si="53">MID(A2751,FIND("&gt;",A2751,1)+2,FIND("(",A2751,1)-FIND("&gt;",A2751,1)-2)</f>
        <v>36</v>
      </c>
      <c r="F2751" s="19">
        <f t="shared" ref="F2751:F2778" si="54">D2751*1</f>
        <v>254</v>
      </c>
      <c r="G2751" s="19">
        <f t="shared" ref="G2751:G2778" si="55">E2751*1</f>
        <v>36</v>
      </c>
      <c r="H2751" s="19">
        <f t="shared" ref="H2751:H2778" si="56">IF($H$2253=F2751,1,0)</f>
        <v>0</v>
      </c>
      <c r="I2751" s="19">
        <f t="shared" ref="I2751:I2778" si="57">IF($H$2253=G2751,1,0)</f>
        <v>0</v>
      </c>
    </row>
    <row r="2752" spans="1:9">
      <c r="A2752" t="s">
        <v>11326</v>
      </c>
      <c r="D2752" s="19" t="str">
        <f t="shared" si="52"/>
        <v>156</v>
      </c>
      <c r="E2752" s="19" t="str">
        <f t="shared" si="53"/>
        <v>25</v>
      </c>
      <c r="F2752" s="19">
        <f t="shared" si="54"/>
        <v>156</v>
      </c>
      <c r="G2752" s="19">
        <f t="shared" si="55"/>
        <v>25</v>
      </c>
      <c r="H2752" s="19">
        <f t="shared" si="56"/>
        <v>0</v>
      </c>
      <c r="I2752" s="19">
        <f t="shared" si="57"/>
        <v>0</v>
      </c>
    </row>
    <row r="2753" spans="1:9">
      <c r="A2753" t="s">
        <v>11327</v>
      </c>
      <c r="D2753" s="19" t="str">
        <f t="shared" si="52"/>
        <v>210</v>
      </c>
      <c r="E2753" s="19" t="str">
        <f t="shared" si="53"/>
        <v>1168</v>
      </c>
      <c r="F2753" s="19">
        <f t="shared" si="54"/>
        <v>210</v>
      </c>
      <c r="G2753" s="19">
        <f t="shared" si="55"/>
        <v>1168</v>
      </c>
      <c r="H2753" s="19">
        <f t="shared" si="56"/>
        <v>0</v>
      </c>
      <c r="I2753" s="19">
        <f t="shared" si="57"/>
        <v>0</v>
      </c>
    </row>
    <row r="2754" spans="1:9">
      <c r="A2754" t="s">
        <v>11328</v>
      </c>
      <c r="D2754" s="19" t="str">
        <f t="shared" si="52"/>
        <v>869</v>
      </c>
      <c r="E2754" s="19" t="str">
        <f t="shared" si="53"/>
        <v>951</v>
      </c>
      <c r="F2754" s="19">
        <f t="shared" si="54"/>
        <v>869</v>
      </c>
      <c r="G2754" s="19">
        <f t="shared" si="55"/>
        <v>951</v>
      </c>
      <c r="H2754" s="19">
        <f t="shared" si="56"/>
        <v>0</v>
      </c>
      <c r="I2754" s="19">
        <f t="shared" si="57"/>
        <v>0</v>
      </c>
    </row>
    <row r="2755" spans="1:9">
      <c r="A2755" t="s">
        <v>11329</v>
      </c>
      <c r="D2755" s="19" t="str">
        <f t="shared" si="52"/>
        <v>1039</v>
      </c>
      <c r="E2755" s="19" t="str">
        <f t="shared" si="53"/>
        <v>220</v>
      </c>
      <c r="F2755" s="19">
        <f t="shared" si="54"/>
        <v>1039</v>
      </c>
      <c r="G2755" s="19">
        <f t="shared" si="55"/>
        <v>220</v>
      </c>
      <c r="H2755" s="19">
        <f t="shared" si="56"/>
        <v>0</v>
      </c>
      <c r="I2755" s="19">
        <f t="shared" si="57"/>
        <v>0</v>
      </c>
    </row>
    <row r="2756" spans="1:9">
      <c r="A2756" t="s">
        <v>11330</v>
      </c>
      <c r="D2756" s="19" t="str">
        <f t="shared" si="52"/>
        <v>308</v>
      </c>
      <c r="E2756" s="19" t="str">
        <f t="shared" si="53"/>
        <v>38</v>
      </c>
      <c r="F2756" s="19">
        <f t="shared" si="54"/>
        <v>308</v>
      </c>
      <c r="G2756" s="19">
        <f t="shared" si="55"/>
        <v>38</v>
      </c>
      <c r="H2756" s="19">
        <f t="shared" si="56"/>
        <v>0</v>
      </c>
      <c r="I2756" s="19">
        <f t="shared" si="57"/>
        <v>0</v>
      </c>
    </row>
    <row r="2757" spans="1:9">
      <c r="A2757" t="s">
        <v>11331</v>
      </c>
      <c r="D2757" s="19" t="str">
        <f t="shared" si="52"/>
        <v>308</v>
      </c>
      <c r="E2757" s="19" t="str">
        <f t="shared" si="53"/>
        <v>39</v>
      </c>
      <c r="F2757" s="19">
        <f t="shared" si="54"/>
        <v>308</v>
      </c>
      <c r="G2757" s="19">
        <f t="shared" si="55"/>
        <v>39</v>
      </c>
      <c r="H2757" s="19">
        <f t="shared" si="56"/>
        <v>0</v>
      </c>
      <c r="I2757" s="19">
        <f t="shared" si="57"/>
        <v>0</v>
      </c>
    </row>
    <row r="2758" spans="1:9">
      <c r="A2758" t="s">
        <v>11332</v>
      </c>
      <c r="D2758" s="19" t="str">
        <f t="shared" si="52"/>
        <v>500</v>
      </c>
      <c r="E2758" s="19" t="str">
        <f t="shared" si="53"/>
        <v>77</v>
      </c>
      <c r="F2758" s="19">
        <f t="shared" si="54"/>
        <v>500</v>
      </c>
      <c r="G2758" s="19">
        <f t="shared" si="55"/>
        <v>77</v>
      </c>
      <c r="H2758" s="19">
        <f t="shared" si="56"/>
        <v>0</v>
      </c>
      <c r="I2758" s="19">
        <f t="shared" si="57"/>
        <v>0</v>
      </c>
    </row>
    <row r="2759" spans="1:9">
      <c r="A2759" t="s">
        <v>11333</v>
      </c>
      <c r="D2759" s="19" t="str">
        <f t="shared" si="52"/>
        <v>1196</v>
      </c>
      <c r="E2759" s="19" t="str">
        <f t="shared" si="53"/>
        <v>74</v>
      </c>
      <c r="F2759" s="19">
        <f t="shared" si="54"/>
        <v>1196</v>
      </c>
      <c r="G2759" s="19">
        <f t="shared" si="55"/>
        <v>74</v>
      </c>
      <c r="H2759" s="19">
        <f t="shared" si="56"/>
        <v>0</v>
      </c>
      <c r="I2759" s="19">
        <f t="shared" si="57"/>
        <v>0</v>
      </c>
    </row>
    <row r="2760" spans="1:9">
      <c r="A2760" t="s">
        <v>11334</v>
      </c>
      <c r="D2760" s="19" t="str">
        <f t="shared" si="52"/>
        <v>334</v>
      </c>
      <c r="E2760" s="19" t="str">
        <f t="shared" si="53"/>
        <v>1</v>
      </c>
      <c r="F2760" s="19">
        <f t="shared" si="54"/>
        <v>334</v>
      </c>
      <c r="G2760" s="19">
        <f t="shared" si="55"/>
        <v>1</v>
      </c>
      <c r="H2760" s="19">
        <f t="shared" si="56"/>
        <v>0</v>
      </c>
      <c r="I2760" s="19">
        <f t="shared" si="57"/>
        <v>0</v>
      </c>
    </row>
    <row r="2761" spans="1:9">
      <c r="A2761" t="s">
        <v>11335</v>
      </c>
      <c r="D2761" s="19" t="str">
        <f t="shared" si="52"/>
        <v>334</v>
      </c>
      <c r="E2761" s="19" t="str">
        <f t="shared" si="53"/>
        <v>2</v>
      </c>
      <c r="F2761" s="19">
        <f t="shared" si="54"/>
        <v>334</v>
      </c>
      <c r="G2761" s="19">
        <f t="shared" si="55"/>
        <v>2</v>
      </c>
      <c r="H2761" s="19">
        <f t="shared" si="56"/>
        <v>0</v>
      </c>
      <c r="I2761" s="19">
        <f t="shared" si="57"/>
        <v>0</v>
      </c>
    </row>
    <row r="2762" spans="1:9">
      <c r="A2762" t="s">
        <v>11336</v>
      </c>
      <c r="D2762" s="19" t="str">
        <f t="shared" si="52"/>
        <v>334</v>
      </c>
      <c r="E2762" s="19" t="str">
        <f t="shared" si="53"/>
        <v>3</v>
      </c>
      <c r="F2762" s="19">
        <f t="shared" si="54"/>
        <v>334</v>
      </c>
      <c r="G2762" s="19">
        <f t="shared" si="55"/>
        <v>3</v>
      </c>
      <c r="H2762" s="19">
        <f t="shared" si="56"/>
        <v>0</v>
      </c>
      <c r="I2762" s="19">
        <f t="shared" si="57"/>
        <v>0</v>
      </c>
    </row>
    <row r="2763" spans="1:9">
      <c r="A2763" t="s">
        <v>11337</v>
      </c>
      <c r="D2763" s="19" t="str">
        <f t="shared" si="52"/>
        <v>402</v>
      </c>
      <c r="E2763" s="19" t="str">
        <f t="shared" si="53"/>
        <v>66</v>
      </c>
      <c r="F2763" s="19">
        <f t="shared" si="54"/>
        <v>402</v>
      </c>
      <c r="G2763" s="19">
        <f t="shared" si="55"/>
        <v>66</v>
      </c>
      <c r="H2763" s="19">
        <f t="shared" si="56"/>
        <v>0</v>
      </c>
      <c r="I2763" s="19">
        <f t="shared" si="57"/>
        <v>0</v>
      </c>
    </row>
    <row r="2764" spans="1:9">
      <c r="A2764" t="s">
        <v>11338</v>
      </c>
      <c r="D2764" s="19" t="str">
        <f t="shared" si="52"/>
        <v>224</v>
      </c>
      <c r="E2764" s="19" t="str">
        <f t="shared" si="53"/>
        <v>29</v>
      </c>
      <c r="F2764" s="19">
        <f t="shared" si="54"/>
        <v>224</v>
      </c>
      <c r="G2764" s="19">
        <f t="shared" si="55"/>
        <v>29</v>
      </c>
      <c r="H2764" s="19">
        <f t="shared" si="56"/>
        <v>0</v>
      </c>
      <c r="I2764" s="19">
        <f t="shared" si="57"/>
        <v>0</v>
      </c>
    </row>
    <row r="2765" spans="1:9">
      <c r="A2765" t="s">
        <v>11339</v>
      </c>
      <c r="D2765" s="19" t="str">
        <f t="shared" si="52"/>
        <v>224</v>
      </c>
      <c r="E2765" s="19" t="str">
        <f t="shared" si="53"/>
        <v>30</v>
      </c>
      <c r="F2765" s="19">
        <f t="shared" si="54"/>
        <v>224</v>
      </c>
      <c r="G2765" s="19">
        <f t="shared" si="55"/>
        <v>30</v>
      </c>
      <c r="H2765" s="19">
        <f t="shared" si="56"/>
        <v>0</v>
      </c>
      <c r="I2765" s="19">
        <f t="shared" si="57"/>
        <v>0</v>
      </c>
    </row>
    <row r="2766" spans="1:9">
      <c r="A2766" t="s">
        <v>11340</v>
      </c>
      <c r="D2766" s="19" t="str">
        <f t="shared" si="52"/>
        <v>567</v>
      </c>
      <c r="E2766" s="19" t="str">
        <f t="shared" si="53"/>
        <v>60</v>
      </c>
      <c r="F2766" s="19">
        <f t="shared" si="54"/>
        <v>567</v>
      </c>
      <c r="G2766" s="19">
        <f t="shared" si="55"/>
        <v>60</v>
      </c>
      <c r="H2766" s="19">
        <f t="shared" si="56"/>
        <v>0</v>
      </c>
      <c r="I2766" s="19">
        <f t="shared" si="57"/>
        <v>0</v>
      </c>
    </row>
    <row r="2767" spans="1:9">
      <c r="A2767" t="s">
        <v>11341</v>
      </c>
      <c r="D2767" s="19" t="str">
        <f t="shared" si="52"/>
        <v>34</v>
      </c>
      <c r="E2767" s="19" t="str">
        <f t="shared" si="53"/>
        <v>925</v>
      </c>
      <c r="F2767" s="19">
        <f t="shared" si="54"/>
        <v>34</v>
      </c>
      <c r="G2767" s="19">
        <f t="shared" si="55"/>
        <v>925</v>
      </c>
      <c r="H2767" s="19">
        <f t="shared" si="56"/>
        <v>0</v>
      </c>
      <c r="I2767" s="19">
        <f t="shared" si="57"/>
        <v>0</v>
      </c>
    </row>
    <row r="2768" spans="1:9">
      <c r="A2768" t="s">
        <v>11342</v>
      </c>
      <c r="D2768" s="19" t="str">
        <f t="shared" si="52"/>
        <v>1206</v>
      </c>
      <c r="E2768" s="19" t="str">
        <f t="shared" si="53"/>
        <v>46</v>
      </c>
      <c r="F2768" s="19">
        <f t="shared" si="54"/>
        <v>1206</v>
      </c>
      <c r="G2768" s="19">
        <f t="shared" si="55"/>
        <v>46</v>
      </c>
      <c r="H2768" s="19">
        <f t="shared" si="56"/>
        <v>0</v>
      </c>
      <c r="I2768" s="19">
        <f t="shared" si="57"/>
        <v>0</v>
      </c>
    </row>
    <row r="2769" spans="1:9">
      <c r="A2769" t="s">
        <v>11343</v>
      </c>
      <c r="D2769" s="19" t="str">
        <f t="shared" si="52"/>
        <v>1206</v>
      </c>
      <c r="E2769" s="19" t="str">
        <f t="shared" si="53"/>
        <v>47</v>
      </c>
      <c r="F2769" s="19">
        <f t="shared" si="54"/>
        <v>1206</v>
      </c>
      <c r="G2769" s="19">
        <f t="shared" si="55"/>
        <v>47</v>
      </c>
      <c r="H2769" s="19">
        <f t="shared" si="56"/>
        <v>0</v>
      </c>
      <c r="I2769" s="19">
        <f t="shared" si="57"/>
        <v>0</v>
      </c>
    </row>
    <row r="2770" spans="1:9">
      <c r="A2770" t="s">
        <v>11344</v>
      </c>
      <c r="D2770" s="19" t="str">
        <f t="shared" si="52"/>
        <v>1207</v>
      </c>
      <c r="E2770" s="19" t="str">
        <f t="shared" si="53"/>
        <v>46</v>
      </c>
      <c r="F2770" s="19">
        <f t="shared" si="54"/>
        <v>1207</v>
      </c>
      <c r="G2770" s="19">
        <f t="shared" si="55"/>
        <v>46</v>
      </c>
      <c r="H2770" s="19">
        <f t="shared" si="56"/>
        <v>0</v>
      </c>
      <c r="I2770" s="19">
        <f t="shared" si="57"/>
        <v>0</v>
      </c>
    </row>
    <row r="2771" spans="1:9">
      <c r="A2771" t="s">
        <v>11345</v>
      </c>
      <c r="D2771" s="19" t="str">
        <f t="shared" si="52"/>
        <v>1207</v>
      </c>
      <c r="E2771" s="19" t="str">
        <f t="shared" si="53"/>
        <v>47</v>
      </c>
      <c r="F2771" s="19">
        <f t="shared" si="54"/>
        <v>1207</v>
      </c>
      <c r="G2771" s="19">
        <f t="shared" si="55"/>
        <v>47</v>
      </c>
      <c r="H2771" s="19">
        <f t="shared" si="56"/>
        <v>0</v>
      </c>
      <c r="I2771" s="19">
        <f t="shared" si="57"/>
        <v>0</v>
      </c>
    </row>
    <row r="2772" spans="1:9">
      <c r="A2772" t="s">
        <v>11342</v>
      </c>
      <c r="D2772" s="19" t="str">
        <f t="shared" si="52"/>
        <v>1206</v>
      </c>
      <c r="E2772" s="19" t="str">
        <f t="shared" si="53"/>
        <v>46</v>
      </c>
      <c r="F2772" s="19">
        <f t="shared" si="54"/>
        <v>1206</v>
      </c>
      <c r="G2772" s="19">
        <f t="shared" si="55"/>
        <v>46</v>
      </c>
      <c r="H2772" s="19">
        <f t="shared" si="56"/>
        <v>0</v>
      </c>
      <c r="I2772" s="19">
        <f t="shared" si="57"/>
        <v>0</v>
      </c>
    </row>
    <row r="2773" spans="1:9">
      <c r="A2773" t="s">
        <v>11344</v>
      </c>
      <c r="D2773" s="19" t="str">
        <f t="shared" si="52"/>
        <v>1207</v>
      </c>
      <c r="E2773" s="19" t="str">
        <f t="shared" si="53"/>
        <v>46</v>
      </c>
      <c r="F2773" s="19">
        <f t="shared" si="54"/>
        <v>1207</v>
      </c>
      <c r="G2773" s="19">
        <f t="shared" si="55"/>
        <v>46</v>
      </c>
      <c r="H2773" s="19">
        <f t="shared" si="56"/>
        <v>0</v>
      </c>
      <c r="I2773" s="19">
        <f t="shared" si="57"/>
        <v>0</v>
      </c>
    </row>
    <row r="2774" spans="1:9">
      <c r="A2774" t="s">
        <v>11343</v>
      </c>
      <c r="D2774" s="19" t="str">
        <f t="shared" si="52"/>
        <v>1206</v>
      </c>
      <c r="E2774" s="19" t="str">
        <f t="shared" si="53"/>
        <v>47</v>
      </c>
      <c r="F2774" s="19">
        <f t="shared" si="54"/>
        <v>1206</v>
      </c>
      <c r="G2774" s="19">
        <f t="shared" si="55"/>
        <v>47</v>
      </c>
      <c r="H2774" s="19">
        <f t="shared" si="56"/>
        <v>0</v>
      </c>
      <c r="I2774" s="19">
        <f t="shared" si="57"/>
        <v>0</v>
      </c>
    </row>
    <row r="2775" spans="1:9">
      <c r="A2775" t="s">
        <v>11345</v>
      </c>
      <c r="D2775" s="19" t="str">
        <f t="shared" si="52"/>
        <v>1207</v>
      </c>
      <c r="E2775" s="19" t="str">
        <f t="shared" si="53"/>
        <v>47</v>
      </c>
      <c r="F2775" s="19">
        <f t="shared" si="54"/>
        <v>1207</v>
      </c>
      <c r="G2775" s="19">
        <f t="shared" si="55"/>
        <v>47</v>
      </c>
      <c r="H2775" s="19">
        <f t="shared" si="56"/>
        <v>0</v>
      </c>
      <c r="I2775" s="19">
        <f t="shared" si="57"/>
        <v>0</v>
      </c>
    </row>
    <row r="2776" spans="1:9">
      <c r="A2776" t="s">
        <v>11346</v>
      </c>
      <c r="D2776" s="19" t="str">
        <f t="shared" si="52"/>
        <v>2005</v>
      </c>
      <c r="E2776" s="19" t="str">
        <f t="shared" si="53"/>
        <v>3027</v>
      </c>
      <c r="F2776" s="19">
        <f t="shared" si="54"/>
        <v>2005</v>
      </c>
      <c r="G2776" s="19">
        <f t="shared" si="55"/>
        <v>3027</v>
      </c>
      <c r="H2776" s="19">
        <f t="shared" si="56"/>
        <v>0</v>
      </c>
      <c r="I2776" s="19">
        <f t="shared" si="57"/>
        <v>0</v>
      </c>
    </row>
    <row r="2777" spans="1:9">
      <c r="A2777" t="s">
        <v>11347</v>
      </c>
      <c r="D2777" s="19" t="str">
        <f t="shared" si="52"/>
        <v>2028</v>
      </c>
      <c r="E2777" s="19" t="str">
        <f t="shared" si="53"/>
        <v>3009</v>
      </c>
      <c r="F2777" s="19">
        <f t="shared" si="54"/>
        <v>2028</v>
      </c>
      <c r="G2777" s="19">
        <f t="shared" si="55"/>
        <v>3009</v>
      </c>
      <c r="H2777" s="19">
        <f t="shared" si="56"/>
        <v>0</v>
      </c>
      <c r="I2777" s="19">
        <f t="shared" si="57"/>
        <v>0</v>
      </c>
    </row>
    <row r="2778" spans="1:9">
      <c r="A2778" t="s">
        <v>11348</v>
      </c>
      <c r="D2778" s="19" t="str">
        <f t="shared" si="52"/>
        <v>2006</v>
      </c>
      <c r="E2778" s="19" t="str">
        <f t="shared" si="53"/>
        <v>3027</v>
      </c>
      <c r="F2778" s="19">
        <f t="shared" si="54"/>
        <v>2006</v>
      </c>
      <c r="G2778" s="19">
        <f t="shared" si="55"/>
        <v>3027</v>
      </c>
      <c r="H2778" s="19">
        <f t="shared" si="56"/>
        <v>0</v>
      </c>
      <c r="I2778" s="19">
        <f t="shared" si="57"/>
        <v>0</v>
      </c>
    </row>
    <row r="2780" spans="1:9">
      <c r="A2780" t="s">
        <v>11349</v>
      </c>
    </row>
    <row r="2781" spans="1:9">
      <c r="A2781" t="s">
        <v>11350</v>
      </c>
    </row>
    <row r="2782" spans="1:9">
      <c r="A2782" t="s">
        <v>11351</v>
      </c>
    </row>
    <row r="2783" spans="1:9">
      <c r="A2783" t="s">
        <v>11352</v>
      </c>
    </row>
    <row r="2784" spans="1:9">
      <c r="A2784" t="s">
        <v>11353</v>
      </c>
    </row>
    <row r="2785" spans="1:1">
      <c r="A2785" t="s">
        <v>11354</v>
      </c>
    </row>
    <row r="2786" spans="1:1">
      <c r="A2786" t="s">
        <v>11355</v>
      </c>
    </row>
    <row r="2787" spans="1:1">
      <c r="A2787" t="s">
        <v>11356</v>
      </c>
    </row>
    <row r="2788" spans="1:1">
      <c r="A2788" t="s">
        <v>11357</v>
      </c>
    </row>
    <row r="2789" spans="1:1">
      <c r="A2789" t="s">
        <v>11358</v>
      </c>
    </row>
    <row r="2790" spans="1:1">
      <c r="A2790" t="s">
        <v>11359</v>
      </c>
    </row>
    <row r="2791" spans="1:1">
      <c r="A2791" t="s">
        <v>11360</v>
      </c>
    </row>
    <row r="2792" spans="1:1">
      <c r="A2792" t="s">
        <v>11361</v>
      </c>
    </row>
    <row r="2793" spans="1:1">
      <c r="A2793" t="s">
        <v>11362</v>
      </c>
    </row>
    <row r="2794" spans="1:1">
      <c r="A2794" t="s">
        <v>11363</v>
      </c>
    </row>
    <row r="2795" spans="1:1">
      <c r="A2795" t="s">
        <v>11364</v>
      </c>
    </row>
    <row r="2796" spans="1:1">
      <c r="A2796" t="s">
        <v>11365</v>
      </c>
    </row>
    <row r="2797" spans="1:1">
      <c r="A2797" t="s">
        <v>11366</v>
      </c>
    </row>
    <row r="2798" spans="1:1">
      <c r="A2798" t="s">
        <v>11367</v>
      </c>
    </row>
    <row r="2799" spans="1:1">
      <c r="A2799" t="s">
        <v>11368</v>
      </c>
    </row>
    <row r="2800" spans="1:1">
      <c r="A2800" t="s">
        <v>11369</v>
      </c>
    </row>
    <row r="2801" spans="1:1">
      <c r="A2801" t="s">
        <v>11370</v>
      </c>
    </row>
    <row r="2802" spans="1:1">
      <c r="A2802" t="s">
        <v>11371</v>
      </c>
    </row>
    <row r="2803" spans="1:1">
      <c r="A2803" t="s">
        <v>11372</v>
      </c>
    </row>
    <row r="2804" spans="1:1">
      <c r="A2804" t="s">
        <v>11373</v>
      </c>
    </row>
    <row r="2805" spans="1:1">
      <c r="A2805" t="s">
        <v>11374</v>
      </c>
    </row>
    <row r="2806" spans="1:1">
      <c r="A2806" t="s">
        <v>11375</v>
      </c>
    </row>
    <row r="2807" spans="1:1">
      <c r="A2807" t="s">
        <v>11376</v>
      </c>
    </row>
    <row r="2808" spans="1:1">
      <c r="A2808" t="s">
        <v>11377</v>
      </c>
    </row>
    <row r="2809" spans="1:1">
      <c r="A2809" t="s">
        <v>11378</v>
      </c>
    </row>
    <row r="2810" spans="1:1">
      <c r="A2810" t="s">
        <v>11379</v>
      </c>
    </row>
    <row r="2811" spans="1:1">
      <c r="A2811" t="s">
        <v>11380</v>
      </c>
    </row>
    <row r="2812" spans="1:1">
      <c r="A2812" t="s">
        <v>11381</v>
      </c>
    </row>
    <row r="2813" spans="1:1">
      <c r="A2813" t="s">
        <v>11382</v>
      </c>
    </row>
    <row r="2814" spans="1:1">
      <c r="A2814" t="s">
        <v>11383</v>
      </c>
    </row>
    <row r="2815" spans="1:1">
      <c r="A2815" t="s">
        <v>11384</v>
      </c>
    </row>
    <row r="2816" spans="1:1">
      <c r="A2816" t="s">
        <v>11385</v>
      </c>
    </row>
    <row r="2817" spans="1:1">
      <c r="A2817" t="s">
        <v>11386</v>
      </c>
    </row>
    <row r="2818" spans="1:1">
      <c r="A2818" t="s">
        <v>11387</v>
      </c>
    </row>
    <row r="2819" spans="1:1">
      <c r="A2819" t="s">
        <v>11388</v>
      </c>
    </row>
    <row r="2820" spans="1:1">
      <c r="A2820" t="s">
        <v>11389</v>
      </c>
    </row>
    <row r="2821" spans="1:1">
      <c r="A2821" t="s">
        <v>11390</v>
      </c>
    </row>
    <row r="2822" spans="1:1">
      <c r="A2822" t="s">
        <v>11391</v>
      </c>
    </row>
    <row r="2823" spans="1:1">
      <c r="A2823" t="s">
        <v>11392</v>
      </c>
    </row>
    <row r="2824" spans="1:1">
      <c r="A2824" t="s">
        <v>11393</v>
      </c>
    </row>
    <row r="2825" spans="1:1">
      <c r="A2825" t="s">
        <v>11394</v>
      </c>
    </row>
    <row r="2826" spans="1:1">
      <c r="A2826" t="s">
        <v>11395</v>
      </c>
    </row>
    <row r="2827" spans="1:1">
      <c r="A2827" t="s">
        <v>11396</v>
      </c>
    </row>
    <row r="2828" spans="1:1">
      <c r="A2828" t="s">
        <v>11397</v>
      </c>
    </row>
    <row r="2829" spans="1:1">
      <c r="A2829" t="s">
        <v>11398</v>
      </c>
    </row>
    <row r="2830" spans="1:1">
      <c r="A2830" t="s">
        <v>11399</v>
      </c>
    </row>
    <row r="2831" spans="1:1">
      <c r="A2831" t="s">
        <v>11400</v>
      </c>
    </row>
    <row r="2832" spans="1:1">
      <c r="A2832" t="s">
        <v>11401</v>
      </c>
    </row>
    <row r="2833" spans="1:1">
      <c r="A2833" t="s">
        <v>11402</v>
      </c>
    </row>
    <row r="2835" spans="1:1">
      <c r="A2835" t="s">
        <v>11403</v>
      </c>
    </row>
    <row r="2836" spans="1:1">
      <c r="A2836" t="s">
        <v>11404</v>
      </c>
    </row>
    <row r="2837" spans="1:1">
      <c r="A2837" t="s">
        <v>11405</v>
      </c>
    </row>
    <row r="2838" spans="1:1">
      <c r="A2838" t="s">
        <v>11406</v>
      </c>
    </row>
    <row r="2839" spans="1:1">
      <c r="A2839" t="s">
        <v>11407</v>
      </c>
    </row>
    <row r="2840" spans="1:1">
      <c r="A2840" t="s">
        <v>11408</v>
      </c>
    </row>
    <row r="2841" spans="1:1">
      <c r="A2841" t="s">
        <v>11409</v>
      </c>
    </row>
    <row r="2842" spans="1:1">
      <c r="A2842" t="s">
        <v>11410</v>
      </c>
    </row>
    <row r="2843" spans="1:1">
      <c r="A2843" t="s">
        <v>11411</v>
      </c>
    </row>
    <row r="2844" spans="1:1">
      <c r="A2844" t="s">
        <v>11412</v>
      </c>
    </row>
    <row r="2845" spans="1:1">
      <c r="A2845" t="s">
        <v>11413</v>
      </c>
    </row>
    <row r="2846" spans="1:1">
      <c r="A2846" t="s">
        <v>11414</v>
      </c>
    </row>
    <row r="2847" spans="1:1">
      <c r="A2847" t="s">
        <v>11415</v>
      </c>
    </row>
    <row r="2848" spans="1:1">
      <c r="A2848" t="s">
        <v>11416</v>
      </c>
    </row>
    <row r="2850" spans="1:1">
      <c r="A2850" t="s">
        <v>11417</v>
      </c>
    </row>
    <row r="2851" spans="1:1">
      <c r="A2851" t="s">
        <v>11418</v>
      </c>
    </row>
    <row r="2852" spans="1:1">
      <c r="A2852" t="s">
        <v>11419</v>
      </c>
    </row>
    <row r="2853" spans="1:1">
      <c r="A2853" t="s">
        <v>11420</v>
      </c>
    </row>
    <row r="2854" spans="1:1">
      <c r="A2854" t="s">
        <v>11421</v>
      </c>
    </row>
    <row r="2855" spans="1:1">
      <c r="A2855" t="s">
        <v>11422</v>
      </c>
    </row>
    <row r="2856" spans="1:1">
      <c r="A2856" t="s">
        <v>11423</v>
      </c>
    </row>
    <row r="2857" spans="1:1">
      <c r="A2857" t="s">
        <v>11424</v>
      </c>
    </row>
    <row r="2858" spans="1:1">
      <c r="A2858" t="s">
        <v>11425</v>
      </c>
    </row>
    <row r="2859" spans="1:1">
      <c r="A2859" t="s">
        <v>11426</v>
      </c>
    </row>
    <row r="2860" spans="1:1">
      <c r="A2860" t="s">
        <v>11427</v>
      </c>
    </row>
    <row r="2861" spans="1:1">
      <c r="A2861" t="s">
        <v>11428</v>
      </c>
    </row>
    <row r="2862" spans="1:1">
      <c r="A2862" t="s">
        <v>11429</v>
      </c>
    </row>
    <row r="2863" spans="1:1">
      <c r="A2863" t="s">
        <v>11430</v>
      </c>
    </row>
    <row r="2864" spans="1:1">
      <c r="A2864" t="s">
        <v>11431</v>
      </c>
    </row>
    <row r="2865" spans="1:1">
      <c r="A2865" t="s">
        <v>11432</v>
      </c>
    </row>
    <row r="2866" spans="1:1">
      <c r="A2866" t="s">
        <v>11433</v>
      </c>
    </row>
    <row r="2867" spans="1:1">
      <c r="A2867" t="s">
        <v>11434</v>
      </c>
    </row>
    <row r="2869" spans="1:1">
      <c r="A2869" t="s">
        <v>11435</v>
      </c>
    </row>
    <row r="2870" spans="1:1">
      <c r="A2870" t="s">
        <v>11436</v>
      </c>
    </row>
    <row r="2871" spans="1:1">
      <c r="A2871" t="s">
        <v>11437</v>
      </c>
    </row>
    <row r="2873" spans="1:1">
      <c r="A2873" t="s">
        <v>11438</v>
      </c>
    </row>
    <row r="2874" spans="1:1">
      <c r="A2874" t="s">
        <v>11439</v>
      </c>
    </row>
    <row r="2876" spans="1:1">
      <c r="A2876" t="s">
        <v>11440</v>
      </c>
    </row>
    <row r="2877" spans="1:1">
      <c r="A2877" t="s">
        <v>11441</v>
      </c>
    </row>
    <row r="2879" spans="1:1">
      <c r="A2879" t="s">
        <v>11442</v>
      </c>
    </row>
    <row r="2880" spans="1:1">
      <c r="A2880" t="s">
        <v>11443</v>
      </c>
    </row>
    <row r="2882" spans="1:1">
      <c r="A2882" t="s">
        <v>39</v>
      </c>
    </row>
    <row r="2883" spans="1:1">
      <c r="A2883" t="s">
        <v>11444</v>
      </c>
    </row>
    <row r="2885" spans="1:1">
      <c r="A2885" t="s">
        <v>390</v>
      </c>
    </row>
    <row r="2886" spans="1:1">
      <c r="A2886" t="s">
        <v>11445</v>
      </c>
    </row>
    <row r="2888" spans="1:1">
      <c r="A2888" t="s">
        <v>11446</v>
      </c>
    </row>
    <row r="2889" spans="1:1">
      <c r="A2889" t="s">
        <v>11447</v>
      </c>
    </row>
    <row r="2891" spans="1:1">
      <c r="A2891" t="s">
        <v>11448</v>
      </c>
    </row>
    <row r="2892" spans="1:1">
      <c r="A2892" t="s">
        <v>11449</v>
      </c>
    </row>
    <row r="2894" spans="1:1">
      <c r="A2894" t="s">
        <v>11450</v>
      </c>
    </row>
    <row r="2895" spans="1:1">
      <c r="A2895" t="s">
        <v>11451</v>
      </c>
    </row>
    <row r="2897" spans="1:1">
      <c r="A2897" t="s">
        <v>11452</v>
      </c>
    </row>
    <row r="2898" spans="1:1">
      <c r="A2898" t="s">
        <v>11453</v>
      </c>
    </row>
    <row r="2900" spans="1:1">
      <c r="A2900" t="s">
        <v>11454</v>
      </c>
    </row>
    <row r="2901" spans="1:1">
      <c r="A2901" t="s">
        <v>11455</v>
      </c>
    </row>
    <row r="2902" spans="1:1">
      <c r="A2902" t="s">
        <v>11456</v>
      </c>
    </row>
    <row r="2904" spans="1:1">
      <c r="A2904" t="s">
        <v>11457</v>
      </c>
    </row>
    <row r="2905" spans="1:1">
      <c r="A2905" t="s">
        <v>11458</v>
      </c>
    </row>
    <row r="2907" spans="1:1">
      <c r="A2907" t="s">
        <v>54</v>
      </c>
    </row>
    <row r="2908" spans="1:1">
      <c r="A2908" t="s">
        <v>11459</v>
      </c>
    </row>
    <row r="2910" spans="1:1">
      <c r="A2910" t="s">
        <v>2069</v>
      </c>
    </row>
    <row r="2911" spans="1:1">
      <c r="A2911" t="s">
        <v>11460</v>
      </c>
    </row>
    <row r="2913" spans="1:1">
      <c r="A2913" t="s">
        <v>64</v>
      </c>
    </row>
    <row r="2914" spans="1:1">
      <c r="A2914" t="s">
        <v>11461</v>
      </c>
    </row>
    <row r="2916" spans="1:1">
      <c r="A2916" t="s">
        <v>464</v>
      </c>
    </row>
    <row r="2917" spans="1:1">
      <c r="A2917" t="s">
        <v>11462</v>
      </c>
    </row>
    <row r="2919" spans="1:1">
      <c r="A2919" t="s">
        <v>11463</v>
      </c>
    </row>
    <row r="2920" spans="1:1">
      <c r="A2920" t="s">
        <v>11464</v>
      </c>
    </row>
    <row r="2922" spans="1:1">
      <c r="A2922" t="s">
        <v>76</v>
      </c>
    </row>
    <row r="2923" spans="1:1">
      <c r="A2923" t="s">
        <v>11465</v>
      </c>
    </row>
    <row r="2925" spans="1:1">
      <c r="A2925" t="s">
        <v>11466</v>
      </c>
    </row>
    <row r="2926" spans="1:1">
      <c r="A2926" t="s">
        <v>11467</v>
      </c>
    </row>
    <row r="2928" spans="1:1">
      <c r="A2928" t="s">
        <v>11468</v>
      </c>
    </row>
    <row r="2929" spans="1:1">
      <c r="A2929" t="s">
        <v>11458</v>
      </c>
    </row>
    <row r="2931" spans="1:1">
      <c r="A2931" t="s">
        <v>11469</v>
      </c>
    </row>
    <row r="2932" spans="1:1">
      <c r="A2932" t="s">
        <v>11470</v>
      </c>
    </row>
    <row r="2934" spans="1:1">
      <c r="A2934" t="s">
        <v>20</v>
      </c>
    </row>
    <row r="2935" spans="1:1">
      <c r="A2935" t="s">
        <v>11471</v>
      </c>
    </row>
    <row r="2937" spans="1:1">
      <c r="A2937" t="s">
        <v>11472</v>
      </c>
    </row>
    <row r="2938" spans="1:1">
      <c r="A2938" t="s">
        <v>11473</v>
      </c>
    </row>
    <row r="2940" spans="1:1">
      <c r="A2940" t="s">
        <v>11474</v>
      </c>
    </row>
    <row r="2941" spans="1:1">
      <c r="A2941" t="s">
        <v>11475</v>
      </c>
    </row>
    <row r="2943" spans="1:1">
      <c r="A2943" t="s">
        <v>11476</v>
      </c>
    </row>
    <row r="2944" spans="1:1">
      <c r="A2944" t="s">
        <v>11477</v>
      </c>
    </row>
    <row r="2946" spans="1:1">
      <c r="A2946" t="s">
        <v>115</v>
      </c>
    </row>
    <row r="2947" spans="1:1">
      <c r="A2947" t="s">
        <v>11478</v>
      </c>
    </row>
    <row r="2949" spans="1:1">
      <c r="A2949" t="s">
        <v>11479</v>
      </c>
    </row>
    <row r="2950" spans="1:1">
      <c r="A2950" t="s">
        <v>11480</v>
      </c>
    </row>
    <row r="2952" spans="1:1">
      <c r="A2952" t="s">
        <v>11481</v>
      </c>
    </row>
    <row r="2953" spans="1:1">
      <c r="A2953" t="s">
        <v>11482</v>
      </c>
    </row>
    <row r="2955" spans="1:1">
      <c r="A2955" t="s">
        <v>11483</v>
      </c>
    </row>
    <row r="2956" spans="1:1">
      <c r="A2956" t="s">
        <v>11484</v>
      </c>
    </row>
    <row r="2958" spans="1:1">
      <c r="A2958" t="s">
        <v>11485</v>
      </c>
    </row>
    <row r="2959" spans="1:1">
      <c r="A2959" t="s">
        <v>11486</v>
      </c>
    </row>
    <row r="2961" spans="1:1">
      <c r="A2961" t="s">
        <v>11487</v>
      </c>
    </row>
    <row r="2962" spans="1:1">
      <c r="A2962" t="s">
        <v>11488</v>
      </c>
    </row>
    <row r="2964" spans="1:1">
      <c r="A2964" t="s">
        <v>11489</v>
      </c>
    </row>
    <row r="2965" spans="1:1">
      <c r="A2965" t="s">
        <v>11490</v>
      </c>
    </row>
    <row r="2967" spans="1:1">
      <c r="A2967" t="s">
        <v>561</v>
      </c>
    </row>
    <row r="2968" spans="1:1">
      <c r="A2968" t="s">
        <v>11491</v>
      </c>
    </row>
    <row r="2970" spans="1:1">
      <c r="A2970" t="s">
        <v>11492</v>
      </c>
    </row>
    <row r="2971" spans="1:1">
      <c r="A2971" t="s">
        <v>11493</v>
      </c>
    </row>
    <row r="2973" spans="1:1">
      <c r="A2973" t="s">
        <v>11494</v>
      </c>
    </row>
    <row r="2974" spans="1:1">
      <c r="A2974" t="s">
        <v>11495</v>
      </c>
    </row>
    <row r="2975" spans="1:1">
      <c r="A2975" t="s">
        <v>11496</v>
      </c>
    </row>
    <row r="2977" spans="1:1">
      <c r="A2977" t="s">
        <v>11497</v>
      </c>
    </row>
    <row r="2978" spans="1:1">
      <c r="A2978" t="s">
        <v>11498</v>
      </c>
    </row>
    <row r="2980" spans="1:1">
      <c r="A2980" t="s">
        <v>11499</v>
      </c>
    </row>
    <row r="2981" spans="1:1">
      <c r="A2981" t="s">
        <v>11500</v>
      </c>
    </row>
    <row r="2983" spans="1:1">
      <c r="A2983" t="s">
        <v>11501</v>
      </c>
    </row>
    <row r="2984" spans="1:1">
      <c r="A2984" t="s">
        <v>11502</v>
      </c>
    </row>
    <row r="2986" spans="1:1">
      <c r="A2986" t="s">
        <v>743</v>
      </c>
    </row>
    <row r="2987" spans="1:1">
      <c r="A2987" t="s">
        <v>11503</v>
      </c>
    </row>
    <row r="2989" spans="1:1">
      <c r="A2989" t="s">
        <v>176</v>
      </c>
    </row>
    <row r="2990" spans="1:1">
      <c r="A2990" t="s">
        <v>11504</v>
      </c>
    </row>
    <row r="2991" spans="1:1">
      <c r="A2991" t="s">
        <v>11505</v>
      </c>
    </row>
    <row r="2993" spans="1:1">
      <c r="A2993" t="s">
        <v>11506</v>
      </c>
    </row>
    <row r="2994" spans="1:1">
      <c r="A2994" t="s">
        <v>11507</v>
      </c>
    </row>
    <row r="2995" spans="1:1">
      <c r="A2995" t="s">
        <v>11508</v>
      </c>
    </row>
    <row r="2997" spans="1:1">
      <c r="A2997" t="s">
        <v>11509</v>
      </c>
    </row>
    <row r="2998" spans="1:1">
      <c r="A2998" t="s">
        <v>11510</v>
      </c>
    </row>
    <row r="3000" spans="1:1">
      <c r="A3000" t="s">
        <v>11511</v>
      </c>
    </row>
    <row r="3001" spans="1:1">
      <c r="A3001" t="s">
        <v>11512</v>
      </c>
    </row>
    <row r="3003" spans="1:1">
      <c r="A3003" t="s">
        <v>11513</v>
      </c>
    </row>
    <row r="3004" spans="1:1">
      <c r="A3004" t="s">
        <v>11514</v>
      </c>
    </row>
    <row r="3006" spans="1:1">
      <c r="A3006" t="s">
        <v>1357</v>
      </c>
    </row>
    <row r="3007" spans="1:1">
      <c r="A3007" t="s">
        <v>11515</v>
      </c>
    </row>
    <row r="3008" spans="1:1">
      <c r="A3008" t="s">
        <v>11516</v>
      </c>
    </row>
    <row r="3010" spans="1:1">
      <c r="A3010" t="s">
        <v>683</v>
      </c>
    </row>
    <row r="3011" spans="1:1">
      <c r="A3011" t="s">
        <v>11517</v>
      </c>
    </row>
    <row r="3013" spans="1:1">
      <c r="A3013" t="s">
        <v>739</v>
      </c>
    </row>
    <row r="3014" spans="1:1">
      <c r="A3014" t="s">
        <v>11518</v>
      </c>
    </row>
    <row r="3016" spans="1:1">
      <c r="A3016" t="s">
        <v>636</v>
      </c>
    </row>
    <row r="3017" spans="1:1">
      <c r="A3017" t="s">
        <v>11519</v>
      </c>
    </row>
    <row r="3019" spans="1:1">
      <c r="A3019" t="s">
        <v>11520</v>
      </c>
    </row>
    <row r="3020" spans="1:1">
      <c r="A3020" t="s">
        <v>11521</v>
      </c>
    </row>
    <row r="3022" spans="1:1">
      <c r="A3022" t="s">
        <v>655</v>
      </c>
    </row>
    <row r="3023" spans="1:1">
      <c r="A3023" t="s">
        <v>11522</v>
      </c>
    </row>
    <row r="3024" spans="1:1">
      <c r="A3024" t="s">
        <v>11523</v>
      </c>
    </row>
    <row r="3026" spans="1:1">
      <c r="A3026" t="s">
        <v>11524</v>
      </c>
    </row>
    <row r="3027" spans="1:1">
      <c r="A3027" t="s">
        <v>11525</v>
      </c>
    </row>
    <row r="3028" spans="1:1">
      <c r="A3028" t="s">
        <v>11526</v>
      </c>
    </row>
    <row r="3029" spans="1:1">
      <c r="A3029" t="s">
        <v>11527</v>
      </c>
    </row>
    <row r="3030" spans="1:1">
      <c r="A3030" t="s">
        <v>11528</v>
      </c>
    </row>
    <row r="3031" spans="1:1">
      <c r="A3031" t="s">
        <v>11529</v>
      </c>
    </row>
    <row r="3032" spans="1:1">
      <c r="A3032" t="s">
        <v>11530</v>
      </c>
    </row>
    <row r="3033" spans="1:1">
      <c r="A3033" t="s">
        <v>11531</v>
      </c>
    </row>
    <row r="3034" spans="1:1">
      <c r="A3034" t="s">
        <v>11532</v>
      </c>
    </row>
    <row r="3035" spans="1:1">
      <c r="A3035" t="s">
        <v>11533</v>
      </c>
    </row>
    <row r="3036" spans="1:1">
      <c r="A3036" t="s">
        <v>11534</v>
      </c>
    </row>
    <row r="3037" spans="1:1">
      <c r="A3037" t="s">
        <v>11535</v>
      </c>
    </row>
    <row r="3038" spans="1:1">
      <c r="A3038" t="s">
        <v>11536</v>
      </c>
    </row>
    <row r="3039" spans="1:1">
      <c r="A3039" t="s">
        <v>11537</v>
      </c>
    </row>
    <row r="3040" spans="1:1">
      <c r="A3040" t="s">
        <v>11538</v>
      </c>
    </row>
    <row r="3041" spans="1:1">
      <c r="A3041" t="s">
        <v>11539</v>
      </c>
    </row>
    <row r="3042" spans="1:1">
      <c r="A3042" t="s">
        <v>11540</v>
      </c>
    </row>
    <row r="3043" spans="1:1">
      <c r="A3043" t="s">
        <v>11541</v>
      </c>
    </row>
    <row r="3044" spans="1:1">
      <c r="A3044" t="s">
        <v>11542</v>
      </c>
    </row>
    <row r="3045" spans="1:1">
      <c r="A3045" t="s">
        <v>11543</v>
      </c>
    </row>
    <row r="3046" spans="1:1">
      <c r="A3046" t="s">
        <v>11544</v>
      </c>
    </row>
    <row r="3047" spans="1:1">
      <c r="A3047" t="s">
        <v>11545</v>
      </c>
    </row>
    <row r="3048" spans="1:1">
      <c r="A3048" t="s">
        <v>11546</v>
      </c>
    </row>
    <row r="3049" spans="1:1">
      <c r="A3049" t="s">
        <v>11547</v>
      </c>
    </row>
    <row r="3050" spans="1:1">
      <c r="A3050" t="s">
        <v>11548</v>
      </c>
    </row>
    <row r="3052" spans="1:1">
      <c r="A3052" t="s">
        <v>11549</v>
      </c>
    </row>
    <row r="3054" spans="1:1">
      <c r="A3054" t="s">
        <v>11550</v>
      </c>
    </row>
    <row r="3055" spans="1:1">
      <c r="A3055" t="s">
        <v>11551</v>
      </c>
    </row>
    <row r="3056" spans="1:1">
      <c r="A3056" t="s">
        <v>11552</v>
      </c>
    </row>
    <row r="3057" spans="1:1">
      <c r="A3057" t="s">
        <v>11553</v>
      </c>
    </row>
    <row r="3058" spans="1:1">
      <c r="A3058" t="s">
        <v>11554</v>
      </c>
    </row>
    <row r="3059" spans="1:1">
      <c r="A3059" t="s">
        <v>11555</v>
      </c>
    </row>
    <row r="3060" spans="1:1">
      <c r="A3060" t="s">
        <v>11556</v>
      </c>
    </row>
    <row r="3061" spans="1:1">
      <c r="A3061" t="s">
        <v>11557</v>
      </c>
    </row>
    <row r="3062" spans="1:1">
      <c r="A3062" t="s">
        <v>11558</v>
      </c>
    </row>
    <row r="3063" spans="1:1">
      <c r="A3063" t="s">
        <v>11559</v>
      </c>
    </row>
    <row r="3064" spans="1:1">
      <c r="A3064" t="s">
        <v>11560</v>
      </c>
    </row>
    <row r="3065" spans="1:1">
      <c r="A3065" t="s">
        <v>11561</v>
      </c>
    </row>
    <row r="3067" spans="1:1">
      <c r="A3067" t="s">
        <v>11562</v>
      </c>
    </row>
    <row r="3068" spans="1:1">
      <c r="A3068" t="s">
        <v>11563</v>
      </c>
    </row>
    <row r="3069" spans="1:1">
      <c r="A3069" t="s">
        <v>11564</v>
      </c>
    </row>
    <row r="3070" spans="1:1">
      <c r="A3070" t="s">
        <v>11565</v>
      </c>
    </row>
    <row r="3071" spans="1:1">
      <c r="A3071" t="s">
        <v>11566</v>
      </c>
    </row>
    <row r="3072" spans="1:1">
      <c r="A3072" t="s">
        <v>11567</v>
      </c>
    </row>
    <row r="3074" spans="1:1">
      <c r="A3074" t="s">
        <v>11568</v>
      </c>
    </row>
    <row r="3075" spans="1:1">
      <c r="A3075" t="s">
        <v>11569</v>
      </c>
    </row>
    <row r="3076" spans="1:1">
      <c r="A3076" t="s">
        <v>11570</v>
      </c>
    </row>
    <row r="3077" spans="1:1">
      <c r="A3077" t="s">
        <v>11571</v>
      </c>
    </row>
    <row r="3078" spans="1:1">
      <c r="A3078" t="s">
        <v>11572</v>
      </c>
    </row>
    <row r="3080" spans="1:1">
      <c r="A3080" t="s">
        <v>11573</v>
      </c>
    </row>
    <row r="3081" spans="1:1">
      <c r="A3081" t="s">
        <v>11574</v>
      </c>
    </row>
    <row r="3082" spans="1:1">
      <c r="A3082" t="s">
        <v>11575</v>
      </c>
    </row>
    <row r="3083" spans="1:1">
      <c r="A3083" t="s">
        <v>11576</v>
      </c>
    </row>
    <row r="3084" spans="1:1">
      <c r="A3084" t="s">
        <v>11577</v>
      </c>
    </row>
    <row r="3086" spans="1:1">
      <c r="A3086" t="s">
        <v>11578</v>
      </c>
    </row>
    <row r="3087" spans="1:1">
      <c r="A3087" t="s">
        <v>11579</v>
      </c>
    </row>
    <row r="3088" spans="1:1">
      <c r="A3088" t="s">
        <v>11580</v>
      </c>
    </row>
    <row r="3089" spans="1:1">
      <c r="A3089" t="s">
        <v>11581</v>
      </c>
    </row>
    <row r="3090" spans="1:1">
      <c r="A3090" t="s">
        <v>11582</v>
      </c>
    </row>
    <row r="3093" spans="1:1">
      <c r="A3093" t="s">
        <v>11583</v>
      </c>
    </row>
    <row r="3095" spans="1:1">
      <c r="A3095" t="s">
        <v>11584</v>
      </c>
    </row>
    <row r="3096" spans="1:1">
      <c r="A3096" t="s">
        <v>11585</v>
      </c>
    </row>
    <row r="3097" spans="1:1">
      <c r="A3097" t="s">
        <v>11586</v>
      </c>
    </row>
    <row r="3098" spans="1:1">
      <c r="A3098" t="s">
        <v>11587</v>
      </c>
    </row>
    <row r="3099" spans="1:1">
      <c r="A3099" t="s">
        <v>11588</v>
      </c>
    </row>
    <row r="3100" spans="1:1">
      <c r="A3100" t="s">
        <v>11589</v>
      </c>
    </row>
    <row r="3101" spans="1:1">
      <c r="A3101" t="s">
        <v>11590</v>
      </c>
    </row>
    <row r="3103" spans="1:1">
      <c r="A3103" t="s">
        <v>11591</v>
      </c>
    </row>
    <row r="3104" spans="1:1">
      <c r="A3104" t="s">
        <v>11592</v>
      </c>
    </row>
    <row r="3105" spans="1:1">
      <c r="A3105" t="s">
        <v>11593</v>
      </c>
    </row>
    <row r="3106" spans="1:1">
      <c r="A3106" t="s">
        <v>11594</v>
      </c>
    </row>
    <row r="3107" spans="1:1">
      <c r="A3107" t="s">
        <v>11595</v>
      </c>
    </row>
    <row r="3108" spans="1:1">
      <c r="A3108" t="s">
        <v>11596</v>
      </c>
    </row>
    <row r="3109" spans="1:1">
      <c r="A3109" t="s">
        <v>11597</v>
      </c>
    </row>
    <row r="3110" spans="1:1">
      <c r="A3110" t="s">
        <v>11598</v>
      </c>
    </row>
    <row r="3112" spans="1:1">
      <c r="A3112" t="s">
        <v>11599</v>
      </c>
    </row>
    <row r="3113" spans="1:1">
      <c r="A3113" t="s">
        <v>11600</v>
      </c>
    </row>
    <row r="3114" spans="1:1">
      <c r="A3114" t="s">
        <v>11601</v>
      </c>
    </row>
    <row r="3115" spans="1:1">
      <c r="A3115" t="s">
        <v>11602</v>
      </c>
    </row>
    <row r="3116" spans="1:1">
      <c r="A3116" t="s">
        <v>11603</v>
      </c>
    </row>
    <row r="3117" spans="1:1">
      <c r="A3117" t="s">
        <v>11604</v>
      </c>
    </row>
    <row r="3118" spans="1:1">
      <c r="A3118" t="s">
        <v>11605</v>
      </c>
    </row>
    <row r="3119" spans="1:1">
      <c r="A3119" t="s">
        <v>11606</v>
      </c>
    </row>
    <row r="3121" spans="1:1">
      <c r="A3121" t="s">
        <v>11607</v>
      </c>
    </row>
    <row r="3122" spans="1:1">
      <c r="A3122" t="s">
        <v>11608</v>
      </c>
    </row>
    <row r="3123" spans="1:1">
      <c r="A3123" t="s">
        <v>11609</v>
      </c>
    </row>
    <row r="3124" spans="1:1">
      <c r="A3124" t="s">
        <v>11610</v>
      </c>
    </row>
    <row r="3125" spans="1:1">
      <c r="A3125" t="s">
        <v>11611</v>
      </c>
    </row>
    <row r="3126" spans="1:1">
      <c r="A3126" t="s">
        <v>11612</v>
      </c>
    </row>
    <row r="3127" spans="1:1">
      <c r="A3127" t="s">
        <v>11613</v>
      </c>
    </row>
    <row r="3128" spans="1:1">
      <c r="A3128" t="s">
        <v>11598</v>
      </c>
    </row>
    <row r="3130" spans="1:1">
      <c r="A3130" t="s">
        <v>11614</v>
      </c>
    </row>
    <row r="3131" spans="1:1">
      <c r="A3131" t="s">
        <v>11615</v>
      </c>
    </row>
    <row r="3132" spans="1:1">
      <c r="A3132" t="s">
        <v>11616</v>
      </c>
    </row>
    <row r="3133" spans="1:1">
      <c r="A3133" t="s">
        <v>11617</v>
      </c>
    </row>
    <row r="3134" spans="1:1">
      <c r="A3134" t="s">
        <v>11618</v>
      </c>
    </row>
    <row r="3135" spans="1:1">
      <c r="A3135" t="s">
        <v>11619</v>
      </c>
    </row>
    <row r="3136" spans="1:1">
      <c r="A3136" t="s">
        <v>11620</v>
      </c>
    </row>
    <row r="3137" spans="1:1">
      <c r="A3137" t="s">
        <v>11606</v>
      </c>
    </row>
    <row r="3139" spans="1:1">
      <c r="A3139" t="s">
        <v>11621</v>
      </c>
    </row>
    <row r="3140" spans="1:1">
      <c r="A3140" t="s">
        <v>11622</v>
      </c>
    </row>
    <row r="3141" spans="1:1">
      <c r="A3141" t="s">
        <v>11623</v>
      </c>
    </row>
    <row r="3142" spans="1:1">
      <c r="A3142" t="s">
        <v>11624</v>
      </c>
    </row>
    <row r="3143" spans="1:1">
      <c r="A3143" t="s">
        <v>11625</v>
      </c>
    </row>
    <row r="3144" spans="1:1">
      <c r="A3144" t="s">
        <v>11598</v>
      </c>
    </row>
    <row r="3146" spans="1:1">
      <c r="A3146" t="s">
        <v>11626</v>
      </c>
    </row>
    <row r="3147" spans="1:1">
      <c r="A3147" t="s">
        <v>11627</v>
      </c>
    </row>
    <row r="3148" spans="1:1">
      <c r="A3148" t="s">
        <v>11628</v>
      </c>
    </row>
    <row r="3149" spans="1:1">
      <c r="A3149" t="s">
        <v>11629</v>
      </c>
    </row>
    <row r="3150" spans="1:1">
      <c r="A3150" t="s">
        <v>11630</v>
      </c>
    </row>
    <row r="3151" spans="1:1">
      <c r="A3151" t="s">
        <v>11631</v>
      </c>
    </row>
    <row r="3152" spans="1:1">
      <c r="A3152" t="s">
        <v>11598</v>
      </c>
    </row>
    <row r="3154" spans="1:1">
      <c r="A3154" t="s">
        <v>11632</v>
      </c>
    </row>
    <row r="3155" spans="1:1">
      <c r="A3155" t="s">
        <v>11633</v>
      </c>
    </row>
    <row r="3156" spans="1:1">
      <c r="A3156" t="s">
        <v>11634</v>
      </c>
    </row>
    <row r="3157" spans="1:1">
      <c r="A3157" t="s">
        <v>11635</v>
      </c>
    </row>
    <row r="3158" spans="1:1">
      <c r="A3158" t="s">
        <v>11636</v>
      </c>
    </row>
    <row r="3159" spans="1:1">
      <c r="A3159" t="s">
        <v>11596</v>
      </c>
    </row>
    <row r="3160" spans="1:1">
      <c r="A3160" t="s">
        <v>11637</v>
      </c>
    </row>
    <row r="3161" spans="1:1">
      <c r="A3161" t="s">
        <v>11598</v>
      </c>
    </row>
    <row r="3163" spans="1:1">
      <c r="A3163" t="s">
        <v>11638</v>
      </c>
    </row>
    <row r="3164" spans="1:1">
      <c r="A3164" t="s">
        <v>11639</v>
      </c>
    </row>
    <row r="3165" spans="1:1">
      <c r="A3165" t="s">
        <v>11640</v>
      </c>
    </row>
    <row r="3166" spans="1:1">
      <c r="A3166" t="s">
        <v>11641</v>
      </c>
    </row>
    <row r="3167" spans="1:1">
      <c r="A3167" t="s">
        <v>11642</v>
      </c>
    </row>
    <row r="3168" spans="1:1">
      <c r="A3168" t="s">
        <v>11606</v>
      </c>
    </row>
    <row r="3170" spans="1:1">
      <c r="A3170" t="s">
        <v>11643</v>
      </c>
    </row>
    <row r="3171" spans="1:1">
      <c r="A3171" t="s">
        <v>11644</v>
      </c>
    </row>
    <row r="3172" spans="1:1">
      <c r="A3172" t="s">
        <v>11645</v>
      </c>
    </row>
    <row r="3173" spans="1:1">
      <c r="A3173" t="s">
        <v>11646</v>
      </c>
    </row>
    <row r="3174" spans="1:1">
      <c r="A3174" t="s">
        <v>11647</v>
      </c>
    </row>
    <row r="3175" spans="1:1">
      <c r="A3175" t="s">
        <v>11648</v>
      </c>
    </row>
    <row r="3176" spans="1:1">
      <c r="A3176" t="s">
        <v>11625</v>
      </c>
    </row>
    <row r="3177" spans="1:1">
      <c r="A3177" t="s">
        <v>11598</v>
      </c>
    </row>
    <row r="3179" spans="1:1">
      <c r="A3179" t="s">
        <v>11649</v>
      </c>
    </row>
    <row r="3180" spans="1:1">
      <c r="A3180" t="s">
        <v>11650</v>
      </c>
    </row>
    <row r="3181" spans="1:1">
      <c r="A3181" t="s">
        <v>11651</v>
      </c>
    </row>
    <row r="3182" spans="1:1">
      <c r="A3182" t="s">
        <v>11652</v>
      </c>
    </row>
    <row r="3183" spans="1:1">
      <c r="A3183" t="s">
        <v>11653</v>
      </c>
    </row>
    <row r="3184" spans="1:1">
      <c r="A3184" t="s">
        <v>11654</v>
      </c>
    </row>
    <row r="3185" spans="1:1">
      <c r="A3185" t="s">
        <v>11655</v>
      </c>
    </row>
    <row r="3186" spans="1:1">
      <c r="A3186" t="s">
        <v>11606</v>
      </c>
    </row>
    <row r="3188" spans="1:1">
      <c r="A3188" t="s">
        <v>11656</v>
      </c>
    </row>
    <row r="3189" spans="1:1">
      <c r="A3189" t="s">
        <v>11657</v>
      </c>
    </row>
    <row r="3190" spans="1:1">
      <c r="A3190" t="s">
        <v>11658</v>
      </c>
    </row>
    <row r="3191" spans="1:1">
      <c r="A3191" t="s">
        <v>11659</v>
      </c>
    </row>
    <row r="3192" spans="1:1">
      <c r="A3192" t="s">
        <v>11660</v>
      </c>
    </row>
    <row r="3193" spans="1:1">
      <c r="A3193" t="s">
        <v>11661</v>
      </c>
    </row>
    <row r="3194" spans="1:1">
      <c r="A3194" t="s">
        <v>11662</v>
      </c>
    </row>
    <row r="3195" spans="1:1">
      <c r="A3195" t="s">
        <v>11606</v>
      </c>
    </row>
    <row r="3197" spans="1:1">
      <c r="A3197" t="s">
        <v>11663</v>
      </c>
    </row>
    <row r="3198" spans="1:1">
      <c r="A3198" t="s">
        <v>11664</v>
      </c>
    </row>
    <row r="3199" spans="1:1">
      <c r="A3199" t="s">
        <v>11665</v>
      </c>
    </row>
    <row r="3200" spans="1:1">
      <c r="A3200" t="s">
        <v>11666</v>
      </c>
    </row>
    <row r="3201" spans="1:1">
      <c r="A3201" t="s">
        <v>11667</v>
      </c>
    </row>
    <row r="3202" spans="1:1">
      <c r="A3202" t="s">
        <v>11668</v>
      </c>
    </row>
    <row r="3203" spans="1:1">
      <c r="A3203" t="s">
        <v>11655</v>
      </c>
    </row>
    <row r="3204" spans="1:1">
      <c r="A3204" t="s">
        <v>11606</v>
      </c>
    </row>
    <row r="3206" spans="1:1">
      <c r="A3206" t="s">
        <v>11669</v>
      </c>
    </row>
    <row r="3207" spans="1:1">
      <c r="A3207" t="s">
        <v>11670</v>
      </c>
    </row>
    <row r="3208" spans="1:1">
      <c r="A3208" t="s">
        <v>11671</v>
      </c>
    </row>
    <row r="3209" spans="1:1">
      <c r="A3209" t="s">
        <v>11672</v>
      </c>
    </row>
    <row r="3210" spans="1:1">
      <c r="A3210" t="s">
        <v>11673</v>
      </c>
    </row>
    <row r="3211" spans="1:1">
      <c r="A3211" t="s">
        <v>11674</v>
      </c>
    </row>
    <row r="3212" spans="1:1">
      <c r="A3212" t="s">
        <v>11598</v>
      </c>
    </row>
    <row r="3214" spans="1:1">
      <c r="A3214" t="s">
        <v>11675</v>
      </c>
    </row>
    <row r="3215" spans="1:1">
      <c r="A3215" t="s">
        <v>11676</v>
      </c>
    </row>
    <row r="3216" spans="1:1">
      <c r="A3216" t="s">
        <v>11677</v>
      </c>
    </row>
    <row r="3217" spans="1:1">
      <c r="A3217" t="s">
        <v>11678</v>
      </c>
    </row>
    <row r="3218" spans="1:1">
      <c r="A3218" t="s">
        <v>11679</v>
      </c>
    </row>
    <row r="3219" spans="1:1">
      <c r="A3219" t="s">
        <v>11680</v>
      </c>
    </row>
    <row r="3220" spans="1:1">
      <c r="A3220" t="s">
        <v>11681</v>
      </c>
    </row>
    <row r="3221" spans="1:1">
      <c r="A3221" t="s">
        <v>11682</v>
      </c>
    </row>
    <row r="3222" spans="1:1">
      <c r="A3222" t="s">
        <v>11683</v>
      </c>
    </row>
    <row r="3223" spans="1:1">
      <c r="A3223" t="s">
        <v>11684</v>
      </c>
    </row>
    <row r="3225" spans="1:1">
      <c r="A3225" t="s">
        <v>11685</v>
      </c>
    </row>
    <row r="3226" spans="1:1">
      <c r="A3226" t="s">
        <v>11686</v>
      </c>
    </row>
    <row r="3227" spans="1:1">
      <c r="A3227" t="s">
        <v>11687</v>
      </c>
    </row>
    <row r="3228" spans="1:1">
      <c r="A3228" t="s">
        <v>11688</v>
      </c>
    </row>
    <row r="3229" spans="1:1">
      <c r="A3229" t="s">
        <v>11689</v>
      </c>
    </row>
    <row r="3230" spans="1:1">
      <c r="A3230" t="s">
        <v>11690</v>
      </c>
    </row>
    <row r="3231" spans="1:1">
      <c r="A3231" t="s">
        <v>11691</v>
      </c>
    </row>
    <row r="3232" spans="1:1">
      <c r="A3232" t="s">
        <v>11692</v>
      </c>
    </row>
    <row r="3233" spans="1:1">
      <c r="A3233" t="s">
        <v>11693</v>
      </c>
    </row>
    <row r="3235" spans="1:1">
      <c r="A3235" t="s">
        <v>11694</v>
      </c>
    </row>
    <row r="3236" spans="1:1">
      <c r="A3236" t="s">
        <v>11695</v>
      </c>
    </row>
    <row r="3237" spans="1:1">
      <c r="A3237" t="s">
        <v>11696</v>
      </c>
    </row>
    <row r="3238" spans="1:1">
      <c r="A3238" t="s">
        <v>11697</v>
      </c>
    </row>
    <row r="3239" spans="1:1">
      <c r="A3239" t="s">
        <v>11698</v>
      </c>
    </row>
    <row r="3240" spans="1:1">
      <c r="A3240" t="s">
        <v>11699</v>
      </c>
    </row>
    <row r="3241" spans="1:1">
      <c r="A3241" t="s">
        <v>11700</v>
      </c>
    </row>
    <row r="3243" spans="1:1">
      <c r="A3243" t="s">
        <v>11701</v>
      </c>
    </row>
    <row r="3244" spans="1:1">
      <c r="A3244" t="s">
        <v>11702</v>
      </c>
    </row>
    <row r="3245" spans="1:1">
      <c r="A3245" t="s">
        <v>11703</v>
      </c>
    </row>
    <row r="3246" spans="1:1">
      <c r="A3246" t="s">
        <v>11704</v>
      </c>
    </row>
    <row r="3247" spans="1:1">
      <c r="A3247" t="s">
        <v>11705</v>
      </c>
    </row>
    <row r="3248" spans="1:1">
      <c r="A3248" t="s">
        <v>11691</v>
      </c>
    </row>
    <row r="3249" spans="1:1">
      <c r="A3249" t="s">
        <v>11706</v>
      </c>
    </row>
    <row r="3250" spans="1:1">
      <c r="A3250" t="s">
        <v>11707</v>
      </c>
    </row>
    <row r="3252" spans="1:1">
      <c r="A3252" t="s">
        <v>11708</v>
      </c>
    </row>
    <row r="3253" spans="1:1">
      <c r="A3253" t="s">
        <v>11709</v>
      </c>
    </row>
    <row r="3254" spans="1:1">
      <c r="A3254" t="s">
        <v>11710</v>
      </c>
    </row>
    <row r="3255" spans="1:1">
      <c r="A3255" t="s">
        <v>11711</v>
      </c>
    </row>
    <row r="3256" spans="1:1">
      <c r="A3256" t="s">
        <v>11712</v>
      </c>
    </row>
    <row r="3257" spans="1:1">
      <c r="A3257" t="s">
        <v>11713</v>
      </c>
    </row>
    <row r="3258" spans="1:1">
      <c r="A3258" t="s">
        <v>11714</v>
      </c>
    </row>
    <row r="3259" spans="1:1">
      <c r="A3259" t="s">
        <v>11715</v>
      </c>
    </row>
    <row r="3260" spans="1:1">
      <c r="A3260" t="s">
        <v>11716</v>
      </c>
    </row>
    <row r="3262" spans="1:1">
      <c r="A3262" t="s">
        <v>11717</v>
      </c>
    </row>
    <row r="3263" spans="1:1">
      <c r="A3263" t="s">
        <v>11718</v>
      </c>
    </row>
    <row r="3264" spans="1:1">
      <c r="A3264" t="s">
        <v>11719</v>
      </c>
    </row>
    <row r="3265" spans="1:1">
      <c r="A3265" t="s">
        <v>11720</v>
      </c>
    </row>
    <row r="3266" spans="1:1">
      <c r="A3266" t="s">
        <v>11721</v>
      </c>
    </row>
    <row r="3267" spans="1:1">
      <c r="A3267" t="s">
        <v>11722</v>
      </c>
    </row>
    <row r="3268" spans="1:1">
      <c r="A3268" t="s">
        <v>11723</v>
      </c>
    </row>
    <row r="3269" spans="1:1">
      <c r="A3269" t="s">
        <v>11724</v>
      </c>
    </row>
    <row r="3270" spans="1:1">
      <c r="A3270" t="s">
        <v>11725</v>
      </c>
    </row>
    <row r="3272" spans="1:1">
      <c r="A3272" t="s">
        <v>11726</v>
      </c>
    </row>
    <row r="3273" spans="1:1">
      <c r="A3273" t="s">
        <v>11727</v>
      </c>
    </row>
    <row r="3274" spans="1:1">
      <c r="A3274" t="s">
        <v>11728</v>
      </c>
    </row>
    <row r="3275" spans="1:1">
      <c r="A3275" t="s">
        <v>11729</v>
      </c>
    </row>
    <row r="3276" spans="1:1">
      <c r="A3276" t="s">
        <v>11730</v>
      </c>
    </row>
    <row r="3277" spans="1:1">
      <c r="A3277" t="s">
        <v>11731</v>
      </c>
    </row>
    <row r="3278" spans="1:1">
      <c r="A3278" t="s">
        <v>11732</v>
      </c>
    </row>
    <row r="3280" spans="1:1">
      <c r="A3280" t="s">
        <v>11733</v>
      </c>
    </row>
    <row r="3281" spans="1:1">
      <c r="A3281" t="s">
        <v>11734</v>
      </c>
    </row>
    <row r="3282" spans="1:1">
      <c r="A3282" t="s">
        <v>11735</v>
      </c>
    </row>
    <row r="3283" spans="1:1">
      <c r="A3283" t="s">
        <v>11736</v>
      </c>
    </row>
    <row r="3284" spans="1:1">
      <c r="A3284" t="s">
        <v>11737</v>
      </c>
    </row>
    <row r="3285" spans="1:1">
      <c r="A3285" t="s">
        <v>11738</v>
      </c>
    </row>
    <row r="3286" spans="1:1">
      <c r="A3286" t="s">
        <v>11739</v>
      </c>
    </row>
    <row r="3287" spans="1:1">
      <c r="A3287" t="s">
        <v>11740</v>
      </c>
    </row>
    <row r="3288" spans="1:1">
      <c r="A3288" t="s">
        <v>11741</v>
      </c>
    </row>
    <row r="3290" spans="1:1">
      <c r="A3290" t="s">
        <v>11742</v>
      </c>
    </row>
    <row r="3291" spans="1:1">
      <c r="A3291" t="s">
        <v>11743</v>
      </c>
    </row>
    <row r="3292" spans="1:1">
      <c r="A3292" t="s">
        <v>11744</v>
      </c>
    </row>
    <row r="3293" spans="1:1">
      <c r="A3293" t="s">
        <v>11745</v>
      </c>
    </row>
    <row r="3294" spans="1:1">
      <c r="A3294" t="s">
        <v>11746</v>
      </c>
    </row>
    <row r="3295" spans="1:1">
      <c r="A3295" t="s">
        <v>11747</v>
      </c>
    </row>
    <row r="3296" spans="1:1">
      <c r="A3296" t="s">
        <v>11748</v>
      </c>
    </row>
    <row r="3297" spans="1:1">
      <c r="A3297" t="s">
        <v>11707</v>
      </c>
    </row>
    <row r="3298" spans="1:1">
      <c r="A3298" t="s">
        <v>11749</v>
      </c>
    </row>
    <row r="3300" spans="1:1">
      <c r="A3300" t="s">
        <v>11750</v>
      </c>
    </row>
    <row r="3301" spans="1:1">
      <c r="A3301" t="s">
        <v>11751</v>
      </c>
    </row>
    <row r="3302" spans="1:1">
      <c r="A3302" t="s">
        <v>11752</v>
      </c>
    </row>
    <row r="3303" spans="1:1">
      <c r="A3303" t="s">
        <v>11753</v>
      </c>
    </row>
    <row r="3304" spans="1:1">
      <c r="A3304" t="s">
        <v>11754</v>
      </c>
    </row>
    <row r="3305" spans="1:1">
      <c r="A3305" t="s">
        <v>11755</v>
      </c>
    </row>
    <row r="3306" spans="1:1">
      <c r="A3306" t="s">
        <v>11756</v>
      </c>
    </row>
    <row r="3307" spans="1:1">
      <c r="A3307" t="s">
        <v>11757</v>
      </c>
    </row>
    <row r="3308" spans="1:1">
      <c r="A3308" t="s">
        <v>11758</v>
      </c>
    </row>
    <row r="3310" spans="1:1">
      <c r="A3310" t="s">
        <v>11759</v>
      </c>
    </row>
    <row r="3311" spans="1:1">
      <c r="A3311" t="s">
        <v>11760</v>
      </c>
    </row>
    <row r="3312" spans="1:1">
      <c r="A3312" t="s">
        <v>11761</v>
      </c>
    </row>
    <row r="3313" spans="1:1">
      <c r="A3313" t="s">
        <v>11762</v>
      </c>
    </row>
    <row r="3314" spans="1:1">
      <c r="A3314" t="s">
        <v>11763</v>
      </c>
    </row>
    <row r="3315" spans="1:1">
      <c r="A3315" t="s">
        <v>11764</v>
      </c>
    </row>
    <row r="3316" spans="1:1">
      <c r="A3316" t="s">
        <v>11765</v>
      </c>
    </row>
    <row r="3318" spans="1:1">
      <c r="A3318" t="s">
        <v>11766</v>
      </c>
    </row>
    <row r="3319" spans="1:1">
      <c r="A3319" t="s">
        <v>11767</v>
      </c>
    </row>
    <row r="3320" spans="1:1">
      <c r="A3320" t="s">
        <v>11768</v>
      </c>
    </row>
    <row r="3321" spans="1:1">
      <c r="A3321" t="s">
        <v>11769</v>
      </c>
    </row>
    <row r="3322" spans="1:1">
      <c r="A3322" t="s">
        <v>11770</v>
      </c>
    </row>
    <row r="3323" spans="1:1">
      <c r="A3323" t="s">
        <v>11771</v>
      </c>
    </row>
    <row r="3324" spans="1:1">
      <c r="A3324" t="s">
        <v>11772</v>
      </c>
    </row>
    <row r="3325" spans="1:1">
      <c r="A3325" t="s">
        <v>11773</v>
      </c>
    </row>
    <row r="3327" spans="1:1">
      <c r="A3327" t="s">
        <v>11774</v>
      </c>
    </row>
    <row r="3328" spans="1:1">
      <c r="A3328" t="s">
        <v>11775</v>
      </c>
    </row>
    <row r="3329" spans="1:1">
      <c r="A3329" t="s">
        <v>11776</v>
      </c>
    </row>
    <row r="3330" spans="1:1">
      <c r="A3330" t="s">
        <v>11777</v>
      </c>
    </row>
    <row r="3331" spans="1:1">
      <c r="A3331" t="s">
        <v>11778</v>
      </c>
    </row>
    <row r="3332" spans="1:1">
      <c r="A3332" t="s">
        <v>11779</v>
      </c>
    </row>
    <row r="3334" spans="1:1">
      <c r="A3334" t="s">
        <v>11780</v>
      </c>
    </row>
    <row r="3335" spans="1:1">
      <c r="A3335" t="s">
        <v>11781</v>
      </c>
    </row>
    <row r="3336" spans="1:1">
      <c r="A3336" t="s">
        <v>11782</v>
      </c>
    </row>
    <row r="3337" spans="1:1">
      <c r="A3337" t="s">
        <v>11783</v>
      </c>
    </row>
    <row r="3338" spans="1:1">
      <c r="A3338" t="s">
        <v>11784</v>
      </c>
    </row>
    <row r="3339" spans="1:1">
      <c r="A3339" t="s">
        <v>11785</v>
      </c>
    </row>
    <row r="3340" spans="1:1">
      <c r="A3340" t="s">
        <v>11786</v>
      </c>
    </row>
    <row r="3341" spans="1:1">
      <c r="A3341" t="s">
        <v>11787</v>
      </c>
    </row>
    <row r="3342" spans="1:1">
      <c r="A3342" t="s">
        <v>11788</v>
      </c>
    </row>
    <row r="3344" spans="1:1">
      <c r="A3344" t="s">
        <v>11789</v>
      </c>
    </row>
    <row r="3345" spans="1:1">
      <c r="A3345" t="s">
        <v>11790</v>
      </c>
    </row>
    <row r="3346" spans="1:1">
      <c r="A3346" t="s">
        <v>11791</v>
      </c>
    </row>
    <row r="3347" spans="1:1">
      <c r="A3347" t="s">
        <v>11792</v>
      </c>
    </row>
    <row r="3348" spans="1:1">
      <c r="A3348" t="s">
        <v>11793</v>
      </c>
    </row>
    <row r="3349" spans="1:1">
      <c r="A3349" t="s">
        <v>11794</v>
      </c>
    </row>
    <row r="3350" spans="1:1">
      <c r="A3350" t="s">
        <v>11795</v>
      </c>
    </row>
    <row r="3351" spans="1:1">
      <c r="A3351" t="s">
        <v>11796</v>
      </c>
    </row>
    <row r="3352" spans="1:1">
      <c r="A3352" t="s">
        <v>11797</v>
      </c>
    </row>
    <row r="3354" spans="1:1">
      <c r="A3354" t="s">
        <v>11798</v>
      </c>
    </row>
    <row r="3355" spans="1:1">
      <c r="A3355" t="s">
        <v>11799</v>
      </c>
    </row>
    <row r="3356" spans="1:1">
      <c r="A3356" t="s">
        <v>11800</v>
      </c>
    </row>
    <row r="3357" spans="1:1">
      <c r="A3357" t="s">
        <v>11801</v>
      </c>
    </row>
    <row r="3358" spans="1:1">
      <c r="A3358" t="s">
        <v>11802</v>
      </c>
    </row>
    <row r="3359" spans="1:1">
      <c r="A3359" t="s">
        <v>11803</v>
      </c>
    </row>
    <row r="3360" spans="1:1">
      <c r="A3360" t="s">
        <v>11804</v>
      </c>
    </row>
    <row r="3361" spans="1:1">
      <c r="A3361" t="s">
        <v>11805</v>
      </c>
    </row>
    <row r="3362" spans="1:1">
      <c r="A3362" t="s">
        <v>11806</v>
      </c>
    </row>
    <row r="3364" spans="1:1">
      <c r="A3364" t="s">
        <v>11807</v>
      </c>
    </row>
    <row r="3365" spans="1:1">
      <c r="A3365" t="s">
        <v>11808</v>
      </c>
    </row>
    <row r="3366" spans="1:1">
      <c r="A3366" t="s">
        <v>11809</v>
      </c>
    </row>
    <row r="3367" spans="1:1">
      <c r="A3367" t="s">
        <v>11810</v>
      </c>
    </row>
    <row r="3368" spans="1:1">
      <c r="A3368" t="s">
        <v>11811</v>
      </c>
    </row>
    <row r="3369" spans="1:1">
      <c r="A3369" t="s">
        <v>11812</v>
      </c>
    </row>
    <row r="3370" spans="1:1">
      <c r="A3370" t="s">
        <v>11813</v>
      </c>
    </row>
    <row r="3371" spans="1:1">
      <c r="A3371" t="s">
        <v>11814</v>
      </c>
    </row>
    <row r="3373" spans="1:1">
      <c r="A3373" t="s">
        <v>11815</v>
      </c>
    </row>
    <row r="3374" spans="1:1">
      <c r="A3374" t="s">
        <v>11816</v>
      </c>
    </row>
    <row r="3375" spans="1:1">
      <c r="A3375" t="s">
        <v>11817</v>
      </c>
    </row>
    <row r="3376" spans="1:1">
      <c r="A3376" t="s">
        <v>11818</v>
      </c>
    </row>
    <row r="3377" spans="1:1">
      <c r="A3377" t="s">
        <v>11819</v>
      </c>
    </row>
    <row r="3378" spans="1:1">
      <c r="A3378" t="s">
        <v>11820</v>
      </c>
    </row>
    <row r="3379" spans="1:1">
      <c r="A3379" t="s">
        <v>11821</v>
      </c>
    </row>
    <row r="3380" spans="1:1">
      <c r="A3380" t="s">
        <v>11822</v>
      </c>
    </row>
    <row r="3381" spans="1:1">
      <c r="A3381" t="s">
        <v>11823</v>
      </c>
    </row>
    <row r="3383" spans="1:1">
      <c r="A3383" t="s">
        <v>11824</v>
      </c>
    </row>
    <row r="3384" spans="1:1">
      <c r="A3384" t="s">
        <v>11825</v>
      </c>
    </row>
    <row r="3385" spans="1:1">
      <c r="A3385" t="s">
        <v>11826</v>
      </c>
    </row>
    <row r="3386" spans="1:1">
      <c r="A3386" t="s">
        <v>11827</v>
      </c>
    </row>
    <row r="3387" spans="1:1">
      <c r="A3387" t="s">
        <v>11828</v>
      </c>
    </row>
    <row r="3388" spans="1:1">
      <c r="A3388" t="s">
        <v>11829</v>
      </c>
    </row>
    <row r="3389" spans="1:1">
      <c r="A3389" t="s">
        <v>11830</v>
      </c>
    </row>
    <row r="3391" spans="1:1">
      <c r="A3391" t="s">
        <v>11831</v>
      </c>
    </row>
    <row r="3392" spans="1:1">
      <c r="A3392" t="s">
        <v>11832</v>
      </c>
    </row>
    <row r="3393" spans="1:1">
      <c r="A3393" t="s">
        <v>11833</v>
      </c>
    </row>
    <row r="3394" spans="1:1">
      <c r="A3394" t="s">
        <v>11834</v>
      </c>
    </row>
    <row r="3395" spans="1:1">
      <c r="A3395" t="s">
        <v>11835</v>
      </c>
    </row>
    <row r="3396" spans="1:1">
      <c r="A3396" t="s">
        <v>11836</v>
      </c>
    </row>
    <row r="3398" spans="1:1">
      <c r="A3398" t="s">
        <v>11837</v>
      </c>
    </row>
    <row r="3399" spans="1:1">
      <c r="A3399" t="s">
        <v>11838</v>
      </c>
    </row>
    <row r="3400" spans="1:1">
      <c r="A3400" t="s">
        <v>11839</v>
      </c>
    </row>
    <row r="3401" spans="1:1">
      <c r="A3401" t="s">
        <v>11840</v>
      </c>
    </row>
    <row r="3402" spans="1:1">
      <c r="A3402" t="s">
        <v>11841</v>
      </c>
    </row>
    <row r="3403" spans="1:1">
      <c r="A3403" t="s">
        <v>11842</v>
      </c>
    </row>
    <row r="3404" spans="1:1">
      <c r="A3404" t="s">
        <v>11843</v>
      </c>
    </row>
    <row r="3405" spans="1:1">
      <c r="A3405" t="s">
        <v>11691</v>
      </c>
    </row>
    <row r="3407" spans="1:1">
      <c r="A3407" t="s">
        <v>11844</v>
      </c>
    </row>
    <row r="3408" spans="1:1">
      <c r="A3408" t="s">
        <v>11845</v>
      </c>
    </row>
    <row r="3409" spans="1:1">
      <c r="A3409" t="s">
        <v>11846</v>
      </c>
    </row>
    <row r="3410" spans="1:1">
      <c r="A3410" t="s">
        <v>11847</v>
      </c>
    </row>
    <row r="3411" spans="1:1">
      <c r="A3411" t="s">
        <v>11848</v>
      </c>
    </row>
    <row r="3412" spans="1:1">
      <c r="A3412" t="s">
        <v>11849</v>
      </c>
    </row>
    <row r="3413" spans="1:1">
      <c r="A3413" t="s">
        <v>11850</v>
      </c>
    </row>
    <row r="3414" spans="1:1">
      <c r="A3414" t="s">
        <v>11851</v>
      </c>
    </row>
    <row r="3415" spans="1:1">
      <c r="A3415" t="s">
        <v>11852</v>
      </c>
    </row>
    <row r="3417" spans="1:1">
      <c r="A3417" t="s">
        <v>11853</v>
      </c>
    </row>
    <row r="3418" spans="1:1">
      <c r="A3418" t="s">
        <v>11854</v>
      </c>
    </row>
    <row r="3419" spans="1:1">
      <c r="A3419" t="s">
        <v>11855</v>
      </c>
    </row>
    <row r="3420" spans="1:1">
      <c r="A3420" t="s">
        <v>11856</v>
      </c>
    </row>
    <row r="3421" spans="1:1">
      <c r="A3421" t="s">
        <v>11857</v>
      </c>
    </row>
    <row r="3422" spans="1:1">
      <c r="A3422" t="s">
        <v>11858</v>
      </c>
    </row>
    <row r="3423" spans="1:1">
      <c r="A3423" t="s">
        <v>11859</v>
      </c>
    </row>
    <row r="3424" spans="1:1">
      <c r="A3424" t="s">
        <v>11860</v>
      </c>
    </row>
    <row r="3426" spans="1:1">
      <c r="A3426" t="s">
        <v>11861</v>
      </c>
    </row>
    <row r="3427" spans="1:1">
      <c r="A3427" t="s">
        <v>11862</v>
      </c>
    </row>
    <row r="3428" spans="1:1">
      <c r="A3428" t="s">
        <v>11863</v>
      </c>
    </row>
    <row r="3429" spans="1:1">
      <c r="A3429" t="s">
        <v>11864</v>
      </c>
    </row>
    <row r="3430" spans="1:1">
      <c r="A3430" t="s">
        <v>11865</v>
      </c>
    </row>
    <row r="3431" spans="1:1">
      <c r="A3431" t="s">
        <v>11866</v>
      </c>
    </row>
    <row r="3432" spans="1:1">
      <c r="A3432" t="s">
        <v>11867</v>
      </c>
    </row>
    <row r="3433" spans="1:1">
      <c r="A3433" t="s">
        <v>11868</v>
      </c>
    </row>
    <row r="3434" spans="1:1">
      <c r="A3434" t="s">
        <v>11869</v>
      </c>
    </row>
    <row r="3436" spans="1:1">
      <c r="A3436" t="s">
        <v>11870</v>
      </c>
    </row>
    <row r="3437" spans="1:1">
      <c r="A3437" t="s">
        <v>11871</v>
      </c>
    </row>
    <row r="3438" spans="1:1">
      <c r="A3438" t="s">
        <v>11872</v>
      </c>
    </row>
    <row r="3439" spans="1:1">
      <c r="A3439" t="s">
        <v>11873</v>
      </c>
    </row>
    <row r="3440" spans="1:1">
      <c r="A3440" t="s">
        <v>11874</v>
      </c>
    </row>
    <row r="3441" spans="1:1">
      <c r="A3441" t="s">
        <v>11875</v>
      </c>
    </row>
    <row r="3442" spans="1:1">
      <c r="A3442" t="s">
        <v>11876</v>
      </c>
    </row>
    <row r="3443" spans="1:1">
      <c r="A3443" t="s">
        <v>11877</v>
      </c>
    </row>
    <row r="3444" spans="1:1">
      <c r="A3444" t="s">
        <v>11878</v>
      </c>
    </row>
    <row r="3446" spans="1:1">
      <c r="A3446" t="s">
        <v>11879</v>
      </c>
    </row>
    <row r="3447" spans="1:1">
      <c r="A3447" t="s">
        <v>11880</v>
      </c>
    </row>
    <row r="3448" spans="1:1">
      <c r="A3448" t="s">
        <v>11881</v>
      </c>
    </row>
    <row r="3449" spans="1:1">
      <c r="A3449" t="s">
        <v>11882</v>
      </c>
    </row>
    <row r="3450" spans="1:1">
      <c r="A3450" t="s">
        <v>11883</v>
      </c>
    </row>
    <row r="3451" spans="1:1">
      <c r="A3451" t="s">
        <v>11884</v>
      </c>
    </row>
    <row r="3452" spans="1:1">
      <c r="A3452" t="s">
        <v>11885</v>
      </c>
    </row>
    <row r="3453" spans="1:1">
      <c r="A3453" t="s">
        <v>11886</v>
      </c>
    </row>
    <row r="3454" spans="1:1">
      <c r="A3454" t="s">
        <v>11887</v>
      </c>
    </row>
    <row r="3456" spans="1:1">
      <c r="A3456" t="s">
        <v>11888</v>
      </c>
    </row>
    <row r="3457" spans="1:1">
      <c r="A3457" t="s">
        <v>11889</v>
      </c>
    </row>
    <row r="3458" spans="1:1">
      <c r="A3458" t="s">
        <v>11890</v>
      </c>
    </row>
    <row r="3459" spans="1:1">
      <c r="A3459" t="s">
        <v>11891</v>
      </c>
    </row>
    <row r="3460" spans="1:1">
      <c r="A3460" t="s">
        <v>11892</v>
      </c>
    </row>
    <row r="3461" spans="1:1">
      <c r="A3461" t="s">
        <v>11893</v>
      </c>
    </row>
    <row r="3462" spans="1:1">
      <c r="A3462" t="s">
        <v>11894</v>
      </c>
    </row>
    <row r="3463" spans="1:1">
      <c r="A3463" t="s">
        <v>11895</v>
      </c>
    </row>
    <row r="3464" spans="1:1">
      <c r="A3464" t="s">
        <v>11896</v>
      </c>
    </row>
    <row r="3466" spans="1:1">
      <c r="A3466" t="s">
        <v>11897</v>
      </c>
    </row>
    <row r="3467" spans="1:1">
      <c r="A3467" t="s">
        <v>11898</v>
      </c>
    </row>
    <row r="3468" spans="1:1">
      <c r="A3468" t="s">
        <v>11899</v>
      </c>
    </row>
    <row r="3469" spans="1:1">
      <c r="A3469" t="s">
        <v>11900</v>
      </c>
    </row>
    <row r="3470" spans="1:1">
      <c r="A3470" t="s">
        <v>11901</v>
      </c>
    </row>
    <row r="3471" spans="1:1">
      <c r="A3471" t="s">
        <v>11902</v>
      </c>
    </row>
    <row r="3472" spans="1:1">
      <c r="A3472" t="s">
        <v>11903</v>
      </c>
    </row>
    <row r="3473" spans="1:1">
      <c r="A3473" t="s">
        <v>11904</v>
      </c>
    </row>
    <row r="3474" spans="1:1">
      <c r="A3474" t="s">
        <v>11905</v>
      </c>
    </row>
    <row r="3476" spans="1:1">
      <c r="A3476" t="s">
        <v>11906</v>
      </c>
    </row>
    <row r="3477" spans="1:1">
      <c r="A3477" t="s">
        <v>11907</v>
      </c>
    </row>
    <row r="3478" spans="1:1">
      <c r="A3478" t="s">
        <v>11908</v>
      </c>
    </row>
    <row r="3479" spans="1:1">
      <c r="A3479" t="s">
        <v>11909</v>
      </c>
    </row>
    <row r="3480" spans="1:1">
      <c r="A3480" t="s">
        <v>11910</v>
      </c>
    </row>
    <row r="3481" spans="1:1">
      <c r="A3481" t="s">
        <v>11911</v>
      </c>
    </row>
    <row r="3482" spans="1:1">
      <c r="A3482" t="s">
        <v>11912</v>
      </c>
    </row>
    <row r="3484" spans="1:1">
      <c r="A3484" t="s">
        <v>11913</v>
      </c>
    </row>
    <row r="3485" spans="1:1">
      <c r="A3485" t="s">
        <v>11914</v>
      </c>
    </row>
    <row r="3486" spans="1:1">
      <c r="A3486" t="s">
        <v>11915</v>
      </c>
    </row>
    <row r="3487" spans="1:1">
      <c r="A3487" t="s">
        <v>11916</v>
      </c>
    </row>
    <row r="3488" spans="1:1">
      <c r="A3488" t="s">
        <v>11917</v>
      </c>
    </row>
    <row r="3489" spans="1:1">
      <c r="A3489" t="s">
        <v>11918</v>
      </c>
    </row>
    <row r="3490" spans="1:1">
      <c r="A3490" t="s">
        <v>11919</v>
      </c>
    </row>
    <row r="3491" spans="1:1">
      <c r="A3491" t="s">
        <v>11920</v>
      </c>
    </row>
    <row r="3492" spans="1:1">
      <c r="A3492" t="s">
        <v>11921</v>
      </c>
    </row>
    <row r="3494" spans="1:1">
      <c r="A3494" t="s">
        <v>11922</v>
      </c>
    </row>
    <row r="3495" spans="1:1">
      <c r="A3495" t="s">
        <v>11923</v>
      </c>
    </row>
    <row r="3496" spans="1:1">
      <c r="A3496" t="s">
        <v>11924</v>
      </c>
    </row>
    <row r="3497" spans="1:1">
      <c r="A3497" t="s">
        <v>11925</v>
      </c>
    </row>
    <row r="3498" spans="1:1">
      <c r="A3498" t="s">
        <v>11926</v>
      </c>
    </row>
    <row r="3499" spans="1:1">
      <c r="A3499" t="s">
        <v>11927</v>
      </c>
    </row>
    <row r="3501" spans="1:1">
      <c r="A3501" t="s">
        <v>11928</v>
      </c>
    </row>
    <row r="3502" spans="1:1">
      <c r="A3502" t="s">
        <v>11929</v>
      </c>
    </row>
    <row r="3503" spans="1:1">
      <c r="A3503" t="s">
        <v>11930</v>
      </c>
    </row>
    <row r="3504" spans="1:1">
      <c r="A3504" t="s">
        <v>11931</v>
      </c>
    </row>
    <row r="3505" spans="1:1">
      <c r="A3505" t="s">
        <v>11932</v>
      </c>
    </row>
    <row r="3506" spans="1:1">
      <c r="A3506" t="s">
        <v>11933</v>
      </c>
    </row>
    <row r="3507" spans="1:1">
      <c r="A3507" t="s">
        <v>11934</v>
      </c>
    </row>
    <row r="3508" spans="1:1">
      <c r="A3508" t="s">
        <v>11935</v>
      </c>
    </row>
    <row r="3509" spans="1:1">
      <c r="A3509" t="s">
        <v>11936</v>
      </c>
    </row>
    <row r="3511" spans="1:1">
      <c r="A3511" t="s">
        <v>11937</v>
      </c>
    </row>
    <row r="3512" spans="1:1">
      <c r="A3512" t="s">
        <v>11938</v>
      </c>
    </row>
    <row r="3513" spans="1:1">
      <c r="A3513" t="s">
        <v>11939</v>
      </c>
    </row>
    <row r="3514" spans="1:1">
      <c r="A3514" t="s">
        <v>11940</v>
      </c>
    </row>
    <row r="3515" spans="1:1">
      <c r="A3515" t="s">
        <v>11941</v>
      </c>
    </row>
    <row r="3516" spans="1:1">
      <c r="A3516" t="s">
        <v>11942</v>
      </c>
    </row>
    <row r="3517" spans="1:1">
      <c r="A3517" t="s">
        <v>11843</v>
      </c>
    </row>
    <row r="3518" spans="1:1">
      <c r="A3518" t="s">
        <v>11806</v>
      </c>
    </row>
    <row r="3519" spans="1:1">
      <c r="A3519" t="s">
        <v>11943</v>
      </c>
    </row>
    <row r="3521" spans="1:1">
      <c r="A3521" t="s">
        <v>11944</v>
      </c>
    </row>
    <row r="3522" spans="1:1">
      <c r="A3522" t="s">
        <v>11945</v>
      </c>
    </row>
    <row r="3523" spans="1:1">
      <c r="A3523" t="s">
        <v>11946</v>
      </c>
    </row>
    <row r="3524" spans="1:1">
      <c r="A3524" t="s">
        <v>11947</v>
      </c>
    </row>
    <row r="3525" spans="1:1">
      <c r="A3525" t="s">
        <v>11948</v>
      </c>
    </row>
    <row r="3526" spans="1:1">
      <c r="A3526" t="s">
        <v>11949</v>
      </c>
    </row>
    <row r="3527" spans="1:1">
      <c r="A3527" t="s">
        <v>11950</v>
      </c>
    </row>
    <row r="3528" spans="1:1">
      <c r="A3528" t="s">
        <v>11951</v>
      </c>
    </row>
    <row r="3530" spans="1:1">
      <c r="A3530" t="s">
        <v>11952</v>
      </c>
    </row>
    <row r="3531" spans="1:1">
      <c r="A3531" t="s">
        <v>11953</v>
      </c>
    </row>
    <row r="3532" spans="1:1">
      <c r="A3532" t="s">
        <v>11889</v>
      </c>
    </row>
    <row r="3533" spans="1:1">
      <c r="A3533" t="s">
        <v>11954</v>
      </c>
    </row>
    <row r="3534" spans="1:1">
      <c r="A3534" t="s">
        <v>11955</v>
      </c>
    </row>
    <row r="3535" spans="1:1">
      <c r="A3535" t="s">
        <v>11956</v>
      </c>
    </row>
    <row r="3536" spans="1:1">
      <c r="A3536" t="s">
        <v>11943</v>
      </c>
    </row>
    <row r="3537" spans="1:1">
      <c r="A3537" t="s">
        <v>11957</v>
      </c>
    </row>
    <row r="3538" spans="1:1">
      <c r="A3538" t="s">
        <v>11958</v>
      </c>
    </row>
    <row r="3540" spans="1:1">
      <c r="A3540" t="s">
        <v>11959</v>
      </c>
    </row>
    <row r="3541" spans="1:1">
      <c r="A3541" t="s">
        <v>11960</v>
      </c>
    </row>
    <row r="3542" spans="1:1">
      <c r="A3542" t="s">
        <v>11961</v>
      </c>
    </row>
    <row r="3543" spans="1:1">
      <c r="A3543" t="s">
        <v>11962</v>
      </c>
    </row>
    <row r="3544" spans="1:1">
      <c r="A3544" t="s">
        <v>11963</v>
      </c>
    </row>
    <row r="3545" spans="1:1">
      <c r="A3545" t="s">
        <v>11964</v>
      </c>
    </row>
    <row r="3547" spans="1:1">
      <c r="A3547" t="s">
        <v>11965</v>
      </c>
    </row>
    <row r="3548" spans="1:1">
      <c r="A3548" t="s">
        <v>11966</v>
      </c>
    </row>
    <row r="3549" spans="1:1">
      <c r="A3549" t="s">
        <v>11967</v>
      </c>
    </row>
    <row r="3550" spans="1:1">
      <c r="A3550" t="s">
        <v>11968</v>
      </c>
    </row>
    <row r="3551" spans="1:1">
      <c r="A3551" t="s">
        <v>11969</v>
      </c>
    </row>
    <row r="3552" spans="1:1">
      <c r="A3552" t="s">
        <v>11970</v>
      </c>
    </row>
    <row r="3553" spans="1:1">
      <c r="A3553" t="s">
        <v>11971</v>
      </c>
    </row>
    <row r="3554" spans="1:1">
      <c r="A3554" t="s">
        <v>11972</v>
      </c>
    </row>
    <row r="3555" spans="1:1">
      <c r="A3555" t="s">
        <v>11973</v>
      </c>
    </row>
    <row r="3557" spans="1:1">
      <c r="A3557" t="s">
        <v>11974</v>
      </c>
    </row>
    <row r="3558" spans="1:1">
      <c r="A3558" t="s">
        <v>11975</v>
      </c>
    </row>
    <row r="3559" spans="1:1">
      <c r="A3559" t="s">
        <v>11976</v>
      </c>
    </row>
    <row r="3560" spans="1:1">
      <c r="A3560" t="s">
        <v>11977</v>
      </c>
    </row>
    <row r="3561" spans="1:1">
      <c r="A3561" t="s">
        <v>11978</v>
      </c>
    </row>
    <row r="3562" spans="1:1">
      <c r="A3562" t="s">
        <v>11979</v>
      </c>
    </row>
    <row r="3563" spans="1:1">
      <c r="A3563" t="s">
        <v>11980</v>
      </c>
    </row>
    <row r="3564" spans="1:1">
      <c r="A3564" t="s">
        <v>11981</v>
      </c>
    </row>
    <row r="3566" spans="1:1">
      <c r="A3566" t="s">
        <v>11982</v>
      </c>
    </row>
    <row r="3567" spans="1:1">
      <c r="A3567" t="s">
        <v>11983</v>
      </c>
    </row>
    <row r="3568" spans="1:1">
      <c r="A3568" t="s">
        <v>11984</v>
      </c>
    </row>
    <row r="3569" spans="1:1">
      <c r="A3569" t="s">
        <v>11985</v>
      </c>
    </row>
    <row r="3570" spans="1:1">
      <c r="A3570" t="s">
        <v>11986</v>
      </c>
    </row>
    <row r="3571" spans="1:1">
      <c r="A3571" t="s">
        <v>11987</v>
      </c>
    </row>
    <row r="3572" spans="1:1">
      <c r="A3572" t="s">
        <v>11988</v>
      </c>
    </row>
    <row r="3573" spans="1:1">
      <c r="A3573" t="s">
        <v>11989</v>
      </c>
    </row>
    <row r="3574" spans="1:1">
      <c r="A3574" t="s">
        <v>11990</v>
      </c>
    </row>
    <row r="3575" spans="1:1">
      <c r="A3575" t="s">
        <v>11991</v>
      </c>
    </row>
    <row r="3576" spans="1:1">
      <c r="A3576" t="s">
        <v>11992</v>
      </c>
    </row>
    <row r="3577" spans="1:1">
      <c r="A3577" t="s">
        <v>11993</v>
      </c>
    </row>
    <row r="3578" spans="1:1">
      <c r="A3578" t="s">
        <v>11994</v>
      </c>
    </row>
    <row r="3579" spans="1:1">
      <c r="A3579" t="s">
        <v>11995</v>
      </c>
    </row>
    <row r="3580" spans="1:1">
      <c r="A3580" t="s">
        <v>11996</v>
      </c>
    </row>
    <row r="3581" spans="1:1">
      <c r="A3581" t="s">
        <v>11997</v>
      </c>
    </row>
    <row r="3582" spans="1:1">
      <c r="A3582" t="s">
        <v>11998</v>
      </c>
    </row>
    <row r="3583" spans="1:1">
      <c r="A3583" t="s">
        <v>11999</v>
      </c>
    </row>
    <row r="3584" spans="1:1">
      <c r="A3584" t="s">
        <v>12000</v>
      </c>
    </row>
    <row r="3585" spans="1:1">
      <c r="A3585" t="s">
        <v>12001</v>
      </c>
    </row>
    <row r="3586" spans="1:1">
      <c r="A3586" t="s">
        <v>12002</v>
      </c>
    </row>
    <row r="3587" spans="1:1">
      <c r="A3587" t="s">
        <v>12003</v>
      </c>
    </row>
    <row r="3588" spans="1:1">
      <c r="A3588" t="s">
        <v>12004</v>
      </c>
    </row>
    <row r="3589" spans="1:1">
      <c r="A3589" t="s">
        <v>12005</v>
      </c>
    </row>
    <row r="3590" spans="1:1">
      <c r="A3590" t="s">
        <v>12006</v>
      </c>
    </row>
    <row r="3591" spans="1:1">
      <c r="A3591" t="s">
        <v>12007</v>
      </c>
    </row>
    <row r="3592" spans="1:1">
      <c r="A3592" t="s">
        <v>12008</v>
      </c>
    </row>
    <row r="3593" spans="1:1">
      <c r="A3593" t="s">
        <v>12009</v>
      </c>
    </row>
    <row r="3594" spans="1:1">
      <c r="A3594" t="s">
        <v>12010</v>
      </c>
    </row>
    <row r="3595" spans="1:1">
      <c r="A3595" t="s">
        <v>12011</v>
      </c>
    </row>
    <row r="3596" spans="1:1">
      <c r="A3596" t="s">
        <v>12012</v>
      </c>
    </row>
    <row r="3597" spans="1:1">
      <c r="A3597" t="s">
        <v>12013</v>
      </c>
    </row>
    <row r="3598" spans="1:1">
      <c r="A3598" t="s">
        <v>12014</v>
      </c>
    </row>
    <row r="3599" spans="1:1">
      <c r="A3599" t="s">
        <v>12015</v>
      </c>
    </row>
    <row r="3600" spans="1:1">
      <c r="A3600" t="s">
        <v>12016</v>
      </c>
    </row>
    <row r="3601" spans="1:1">
      <c r="A3601" t="s">
        <v>12017</v>
      </c>
    </row>
    <row r="3602" spans="1:1">
      <c r="A3602" t="s">
        <v>12018</v>
      </c>
    </row>
    <row r="3603" spans="1:1">
      <c r="A3603" t="s">
        <v>12019</v>
      </c>
    </row>
    <row r="3604" spans="1:1">
      <c r="A3604" t="s">
        <v>12020</v>
      </c>
    </row>
    <row r="3605" spans="1:1">
      <c r="A3605" t="s">
        <v>12021</v>
      </c>
    </row>
    <row r="3606" spans="1:1">
      <c r="A3606" t="s">
        <v>12022</v>
      </c>
    </row>
    <row r="3607" spans="1:1">
      <c r="A3607" t="s">
        <v>12023</v>
      </c>
    </row>
    <row r="3608" spans="1:1">
      <c r="A3608" t="s">
        <v>12024</v>
      </c>
    </row>
    <row r="3609" spans="1:1">
      <c r="A3609" t="s">
        <v>12025</v>
      </c>
    </row>
    <row r="3610" spans="1:1">
      <c r="A3610" t="s">
        <v>12026</v>
      </c>
    </row>
    <row r="3611" spans="1:1">
      <c r="A3611" t="s">
        <v>12027</v>
      </c>
    </row>
    <row r="3612" spans="1:1">
      <c r="A3612" t="s">
        <v>12028</v>
      </c>
    </row>
    <row r="3613" spans="1:1">
      <c r="A3613" t="s">
        <v>12029</v>
      </c>
    </row>
    <row r="3614" spans="1:1">
      <c r="A3614" t="s">
        <v>12030</v>
      </c>
    </row>
    <row r="3615" spans="1:1">
      <c r="A3615" t="s">
        <v>12031</v>
      </c>
    </row>
    <row r="3616" spans="1:1">
      <c r="A3616" t="s">
        <v>12032</v>
      </c>
    </row>
    <row r="3617" spans="1:1">
      <c r="A3617" t="s">
        <v>12033</v>
      </c>
    </row>
    <row r="3618" spans="1:1">
      <c r="A3618" t="s">
        <v>12034</v>
      </c>
    </row>
    <row r="3619" spans="1:1">
      <c r="A3619" t="s">
        <v>12035</v>
      </c>
    </row>
    <row r="3620" spans="1:1">
      <c r="A3620" t="s">
        <v>12036</v>
      </c>
    </row>
    <row r="3621" spans="1:1">
      <c r="A3621" t="s">
        <v>12037</v>
      </c>
    </row>
    <row r="3622" spans="1:1">
      <c r="A3622" t="s">
        <v>12038</v>
      </c>
    </row>
    <row r="3623" spans="1:1">
      <c r="A3623" t="s">
        <v>12039</v>
      </c>
    </row>
    <row r="3624" spans="1:1">
      <c r="A3624" t="s">
        <v>12040</v>
      </c>
    </row>
    <row r="3625" spans="1:1">
      <c r="A3625" t="s">
        <v>12041</v>
      </c>
    </row>
    <row r="3626" spans="1:1">
      <c r="A3626" t="s">
        <v>12042</v>
      </c>
    </row>
    <row r="3627" spans="1:1">
      <c r="A3627" t="s">
        <v>12043</v>
      </c>
    </row>
    <row r="3628" spans="1:1">
      <c r="A3628" t="s">
        <v>12044</v>
      </c>
    </row>
    <row r="3629" spans="1:1">
      <c r="A3629" t="s">
        <v>12045</v>
      </c>
    </row>
    <row r="3630" spans="1:1">
      <c r="A3630" t="s">
        <v>12046</v>
      </c>
    </row>
    <row r="3631" spans="1:1">
      <c r="A3631" t="s">
        <v>12047</v>
      </c>
    </row>
    <row r="3632" spans="1:1">
      <c r="A3632" t="s">
        <v>12048</v>
      </c>
    </row>
    <row r="3633" spans="1:1">
      <c r="A3633" t="s">
        <v>12049</v>
      </c>
    </row>
    <row r="3634" spans="1:1">
      <c r="A3634" t="s">
        <v>12050</v>
      </c>
    </row>
    <row r="3635" spans="1:1">
      <c r="A3635" t="s">
        <v>12051</v>
      </c>
    </row>
    <row r="3636" spans="1:1">
      <c r="A3636" t="s">
        <v>12052</v>
      </c>
    </row>
    <row r="3637" spans="1:1">
      <c r="A3637" t="s">
        <v>12053</v>
      </c>
    </row>
    <row r="3638" spans="1:1">
      <c r="A3638" t="s">
        <v>12054</v>
      </c>
    </row>
    <row r="3639" spans="1:1">
      <c r="A3639" t="s">
        <v>12055</v>
      </c>
    </row>
    <row r="3640" spans="1:1">
      <c r="A3640" t="s">
        <v>12056</v>
      </c>
    </row>
    <row r="3641" spans="1:1">
      <c r="A3641" t="s">
        <v>12057</v>
      </c>
    </row>
    <row r="3642" spans="1:1">
      <c r="A3642" t="s">
        <v>12058</v>
      </c>
    </row>
    <row r="3643" spans="1:1">
      <c r="A3643" t="s">
        <v>12059</v>
      </c>
    </row>
    <row r="3644" spans="1:1">
      <c r="A3644" t="s">
        <v>12060</v>
      </c>
    </row>
    <row r="3645" spans="1:1">
      <c r="A3645" t="s">
        <v>12061</v>
      </c>
    </row>
    <row r="3646" spans="1:1">
      <c r="A3646" t="s">
        <v>12062</v>
      </c>
    </row>
    <row r="3647" spans="1:1">
      <c r="A3647" t="s">
        <v>12063</v>
      </c>
    </row>
    <row r="3648" spans="1:1">
      <c r="A3648" t="s">
        <v>12064</v>
      </c>
    </row>
    <row r="3649" spans="1:1">
      <c r="A3649" t="s">
        <v>12065</v>
      </c>
    </row>
    <row r="3650" spans="1:1">
      <c r="A3650" t="s">
        <v>12066</v>
      </c>
    </row>
    <row r="3651" spans="1:1">
      <c r="A3651" t="s">
        <v>12067</v>
      </c>
    </row>
    <row r="3652" spans="1:1">
      <c r="A3652" t="s">
        <v>12068</v>
      </c>
    </row>
    <row r="3653" spans="1:1">
      <c r="A3653" t="s">
        <v>12069</v>
      </c>
    </row>
    <row r="3654" spans="1:1">
      <c r="A3654" t="s">
        <v>12070</v>
      </c>
    </row>
    <row r="3655" spans="1:1">
      <c r="A3655" t="s">
        <v>12071</v>
      </c>
    </row>
    <row r="3656" spans="1:1">
      <c r="A3656" t="s">
        <v>12072</v>
      </c>
    </row>
    <row r="3657" spans="1:1">
      <c r="A3657" t="s">
        <v>12073</v>
      </c>
    </row>
    <row r="3658" spans="1:1">
      <c r="A3658" t="s">
        <v>12074</v>
      </c>
    </row>
    <row r="3659" spans="1:1">
      <c r="A3659" t="s">
        <v>12075</v>
      </c>
    </row>
    <row r="3660" spans="1:1">
      <c r="A3660" t="s">
        <v>12076</v>
      </c>
    </row>
    <row r="3661" spans="1:1">
      <c r="A3661" t="s">
        <v>12077</v>
      </c>
    </row>
    <row r="3662" spans="1:1">
      <c r="A3662" t="s">
        <v>12078</v>
      </c>
    </row>
    <row r="3663" spans="1:1">
      <c r="A3663" t="s">
        <v>12079</v>
      </c>
    </row>
    <row r="3664" spans="1:1">
      <c r="A3664" t="s">
        <v>12080</v>
      </c>
    </row>
    <row r="3665" spans="1:1">
      <c r="A3665" t="s">
        <v>12081</v>
      </c>
    </row>
    <row r="3666" spans="1:1">
      <c r="A3666" t="s">
        <v>12082</v>
      </c>
    </row>
    <row r="3667" spans="1:1">
      <c r="A3667" t="s">
        <v>12083</v>
      </c>
    </row>
    <row r="3668" spans="1:1">
      <c r="A3668" t="s">
        <v>12084</v>
      </c>
    </row>
    <row r="3669" spans="1:1">
      <c r="A3669" t="s">
        <v>12085</v>
      </c>
    </row>
    <row r="3670" spans="1:1">
      <c r="A3670" t="s">
        <v>12086</v>
      </c>
    </row>
    <row r="3671" spans="1:1">
      <c r="A3671" t="s">
        <v>12087</v>
      </c>
    </row>
    <row r="3672" spans="1:1">
      <c r="A3672" t="s">
        <v>12088</v>
      </c>
    </row>
    <row r="3673" spans="1:1">
      <c r="A3673" t="s">
        <v>12089</v>
      </c>
    </row>
    <row r="3674" spans="1:1">
      <c r="A3674" t="s">
        <v>12090</v>
      </c>
    </row>
    <row r="3675" spans="1:1">
      <c r="A3675" t="s">
        <v>12091</v>
      </c>
    </row>
    <row r="3676" spans="1:1">
      <c r="A3676" t="s">
        <v>12092</v>
      </c>
    </row>
    <row r="3677" spans="1:1">
      <c r="A3677" t="s">
        <v>12093</v>
      </c>
    </row>
    <row r="3678" spans="1:1">
      <c r="A3678" t="s">
        <v>12094</v>
      </c>
    </row>
    <row r="3679" spans="1:1">
      <c r="A3679" t="s">
        <v>12095</v>
      </c>
    </row>
    <row r="3680" spans="1:1">
      <c r="A3680" t="s">
        <v>12096</v>
      </c>
    </row>
    <row r="3681" spans="1:1">
      <c r="A3681" t="s">
        <v>12097</v>
      </c>
    </row>
    <row r="3682" spans="1:1">
      <c r="A3682" t="s">
        <v>12098</v>
      </c>
    </row>
    <row r="3683" spans="1:1">
      <c r="A3683" t="s">
        <v>12099</v>
      </c>
    </row>
    <row r="3684" spans="1:1">
      <c r="A3684" t="s">
        <v>12100</v>
      </c>
    </row>
    <row r="3685" spans="1:1">
      <c r="A3685" t="s">
        <v>12101</v>
      </c>
    </row>
    <row r="3686" spans="1:1">
      <c r="A3686" t="s">
        <v>12102</v>
      </c>
    </row>
    <row r="3687" spans="1:1">
      <c r="A3687" t="s">
        <v>12103</v>
      </c>
    </row>
    <row r="3688" spans="1:1">
      <c r="A3688" t="s">
        <v>12104</v>
      </c>
    </row>
    <row r="3689" spans="1:1">
      <c r="A3689" t="s">
        <v>12105</v>
      </c>
    </row>
    <row r="3690" spans="1:1">
      <c r="A3690" t="s">
        <v>12106</v>
      </c>
    </row>
    <row r="3691" spans="1:1">
      <c r="A3691" t="s">
        <v>12107</v>
      </c>
    </row>
    <row r="3692" spans="1:1">
      <c r="A3692" t="s">
        <v>12108</v>
      </c>
    </row>
    <row r="3693" spans="1:1">
      <c r="A3693" t="s">
        <v>12109</v>
      </c>
    </row>
    <row r="3694" spans="1:1">
      <c r="A3694" t="s">
        <v>12110</v>
      </c>
    </row>
    <row r="3695" spans="1:1">
      <c r="A3695" t="s">
        <v>12111</v>
      </c>
    </row>
    <row r="3696" spans="1:1">
      <c r="A3696" t="s">
        <v>12112</v>
      </c>
    </row>
    <row r="3697" spans="1:1">
      <c r="A3697" t="s">
        <v>12113</v>
      </c>
    </row>
    <row r="3698" spans="1:1">
      <c r="A3698" t="s">
        <v>12114</v>
      </c>
    </row>
    <row r="3699" spans="1:1">
      <c r="A3699" t="s">
        <v>12115</v>
      </c>
    </row>
    <row r="3700" spans="1:1">
      <c r="A3700" t="s">
        <v>12116</v>
      </c>
    </row>
    <row r="3701" spans="1:1">
      <c r="A3701" t="s">
        <v>12117</v>
      </c>
    </row>
    <row r="3702" spans="1:1">
      <c r="A3702" t="s">
        <v>12118</v>
      </c>
    </row>
    <row r="3703" spans="1:1">
      <c r="A3703" t="s">
        <v>12119</v>
      </c>
    </row>
    <row r="3704" spans="1:1">
      <c r="A3704" t="s">
        <v>12120</v>
      </c>
    </row>
    <row r="3705" spans="1:1">
      <c r="A3705" t="s">
        <v>12121</v>
      </c>
    </row>
    <row r="3706" spans="1:1">
      <c r="A3706" t="s">
        <v>12122</v>
      </c>
    </row>
    <row r="3707" spans="1:1">
      <c r="A3707" t="s">
        <v>12123</v>
      </c>
    </row>
    <row r="3708" spans="1:1">
      <c r="A3708" t="s">
        <v>12124</v>
      </c>
    </row>
    <row r="3709" spans="1:1">
      <c r="A3709" t="s">
        <v>12125</v>
      </c>
    </row>
    <row r="3710" spans="1:1">
      <c r="A3710" t="s">
        <v>12126</v>
      </c>
    </row>
    <row r="3711" spans="1:1">
      <c r="A3711" t="s">
        <v>12127</v>
      </c>
    </row>
    <row r="3712" spans="1:1">
      <c r="A3712" t="s">
        <v>12128</v>
      </c>
    </row>
    <row r="3713" spans="1:1">
      <c r="A3713" t="s">
        <v>12129</v>
      </c>
    </row>
    <row r="3714" spans="1:1">
      <c r="A3714" t="s">
        <v>12130</v>
      </c>
    </row>
    <row r="3715" spans="1:1">
      <c r="A3715" t="s">
        <v>12131</v>
      </c>
    </row>
    <row r="3716" spans="1:1">
      <c r="A3716" t="s">
        <v>12132</v>
      </c>
    </row>
    <row r="3717" spans="1:1">
      <c r="A3717" t="s">
        <v>12133</v>
      </c>
    </row>
    <row r="3718" spans="1:1">
      <c r="A3718" t="s">
        <v>12134</v>
      </c>
    </row>
    <row r="3719" spans="1:1">
      <c r="A3719" t="s">
        <v>12135</v>
      </c>
    </row>
    <row r="3720" spans="1:1">
      <c r="A3720" t="s">
        <v>12136</v>
      </c>
    </row>
    <row r="3721" spans="1:1">
      <c r="A3721" t="s">
        <v>12137</v>
      </c>
    </row>
    <row r="3722" spans="1:1">
      <c r="A3722" t="s">
        <v>12138</v>
      </c>
    </row>
    <row r="3723" spans="1:1">
      <c r="A3723" t="s">
        <v>12139</v>
      </c>
    </row>
    <row r="3724" spans="1:1">
      <c r="A3724" t="s">
        <v>12140</v>
      </c>
    </row>
    <row r="3725" spans="1:1">
      <c r="A3725" t="s">
        <v>12141</v>
      </c>
    </row>
    <row r="3726" spans="1:1">
      <c r="A3726" t="s">
        <v>12142</v>
      </c>
    </row>
    <row r="3727" spans="1:1">
      <c r="A3727" t="s">
        <v>12143</v>
      </c>
    </row>
    <row r="3728" spans="1:1">
      <c r="A3728" t="s">
        <v>12144</v>
      </c>
    </row>
    <row r="3729" spans="1:1">
      <c r="A3729" t="s">
        <v>12145</v>
      </c>
    </row>
    <row r="3730" spans="1:1">
      <c r="A3730" t="s">
        <v>12146</v>
      </c>
    </row>
    <row r="3731" spans="1:1">
      <c r="A3731" t="s">
        <v>12147</v>
      </c>
    </row>
    <row r="3732" spans="1:1">
      <c r="A3732" t="s">
        <v>12148</v>
      </c>
    </row>
    <row r="3733" spans="1:1">
      <c r="A3733" t="s">
        <v>12149</v>
      </c>
    </row>
    <row r="3734" spans="1:1">
      <c r="A3734" t="s">
        <v>12150</v>
      </c>
    </row>
    <row r="3735" spans="1:1">
      <c r="A3735" t="s">
        <v>12151</v>
      </c>
    </row>
    <row r="3736" spans="1:1">
      <c r="A3736" t="s">
        <v>12152</v>
      </c>
    </row>
    <row r="3737" spans="1:1">
      <c r="A3737" t="s">
        <v>12153</v>
      </c>
    </row>
    <row r="3738" spans="1:1">
      <c r="A3738" t="s">
        <v>12154</v>
      </c>
    </row>
    <row r="3739" spans="1:1">
      <c r="A3739" t="s">
        <v>12155</v>
      </c>
    </row>
    <row r="3740" spans="1:1">
      <c r="A3740" t="s">
        <v>12156</v>
      </c>
    </row>
    <row r="3741" spans="1:1">
      <c r="A3741" t="s">
        <v>12157</v>
      </c>
    </row>
    <row r="3742" spans="1:1">
      <c r="A3742" t="s">
        <v>12158</v>
      </c>
    </row>
    <row r="3743" spans="1:1">
      <c r="A3743" t="s">
        <v>12159</v>
      </c>
    </row>
    <row r="3744" spans="1:1">
      <c r="A3744" t="s">
        <v>12160</v>
      </c>
    </row>
    <row r="3745" spans="1:1">
      <c r="A3745" t="s">
        <v>12161</v>
      </c>
    </row>
    <row r="3746" spans="1:1">
      <c r="A3746" t="s">
        <v>12162</v>
      </c>
    </row>
    <row r="3747" spans="1:1">
      <c r="A3747" t="s">
        <v>12163</v>
      </c>
    </row>
    <row r="3748" spans="1:1">
      <c r="A3748" t="s">
        <v>12164</v>
      </c>
    </row>
    <row r="3749" spans="1:1">
      <c r="A3749" t="s">
        <v>12165</v>
      </c>
    </row>
    <row r="3750" spans="1:1">
      <c r="A3750" t="s">
        <v>12166</v>
      </c>
    </row>
    <row r="3751" spans="1:1">
      <c r="A3751" t="s">
        <v>12167</v>
      </c>
    </row>
    <row r="3752" spans="1:1">
      <c r="A3752" t="s">
        <v>12168</v>
      </c>
    </row>
    <row r="3753" spans="1:1">
      <c r="A3753" t="s">
        <v>12169</v>
      </c>
    </row>
    <row r="3754" spans="1:1">
      <c r="A3754" t="s">
        <v>12170</v>
      </c>
    </row>
    <row r="3755" spans="1:1">
      <c r="A3755" t="s">
        <v>12171</v>
      </c>
    </row>
    <row r="3756" spans="1:1">
      <c r="A3756" t="s">
        <v>12172</v>
      </c>
    </row>
    <row r="3757" spans="1:1">
      <c r="A3757" t="s">
        <v>12173</v>
      </c>
    </row>
    <row r="3758" spans="1:1">
      <c r="A3758" t="s">
        <v>12174</v>
      </c>
    </row>
    <row r="3759" spans="1:1">
      <c r="A3759" t="s">
        <v>12175</v>
      </c>
    </row>
    <row r="3760" spans="1:1">
      <c r="A3760" t="s">
        <v>12176</v>
      </c>
    </row>
    <row r="3761" spans="1:1">
      <c r="A3761" t="s">
        <v>12177</v>
      </c>
    </row>
    <row r="3762" spans="1:1">
      <c r="A3762" t="s">
        <v>12178</v>
      </c>
    </row>
    <row r="3763" spans="1:1">
      <c r="A3763" t="s">
        <v>12179</v>
      </c>
    </row>
    <row r="3764" spans="1:1">
      <c r="A3764" t="s">
        <v>12180</v>
      </c>
    </row>
    <row r="3765" spans="1:1">
      <c r="A3765" t="s">
        <v>12181</v>
      </c>
    </row>
    <row r="3766" spans="1:1">
      <c r="A3766" t="s">
        <v>12182</v>
      </c>
    </row>
    <row r="3767" spans="1:1">
      <c r="A3767" t="s">
        <v>12183</v>
      </c>
    </row>
    <row r="3768" spans="1:1">
      <c r="A3768" t="s">
        <v>12184</v>
      </c>
    </row>
    <row r="3769" spans="1:1">
      <c r="A3769" t="s">
        <v>12185</v>
      </c>
    </row>
    <row r="3770" spans="1:1">
      <c r="A3770" t="s">
        <v>12186</v>
      </c>
    </row>
    <row r="3771" spans="1:1">
      <c r="A3771" t="s">
        <v>12187</v>
      </c>
    </row>
    <row r="3772" spans="1:1">
      <c r="A3772" t="s">
        <v>12188</v>
      </c>
    </row>
    <row r="3773" spans="1:1">
      <c r="A3773" t="s">
        <v>12189</v>
      </c>
    </row>
    <row r="3774" spans="1:1">
      <c r="A3774" t="s">
        <v>12190</v>
      </c>
    </row>
    <row r="3775" spans="1:1">
      <c r="A3775" t="s">
        <v>12191</v>
      </c>
    </row>
    <row r="3776" spans="1:1">
      <c r="A3776" t="s">
        <v>12192</v>
      </c>
    </row>
    <row r="3777" spans="1:1">
      <c r="A3777" t="s">
        <v>12193</v>
      </c>
    </row>
    <row r="3778" spans="1:1">
      <c r="A3778" t="s">
        <v>12194</v>
      </c>
    </row>
    <row r="3779" spans="1:1">
      <c r="A3779" t="s">
        <v>12195</v>
      </c>
    </row>
    <row r="3780" spans="1:1">
      <c r="A3780" t="s">
        <v>12196</v>
      </c>
    </row>
    <row r="3781" spans="1:1">
      <c r="A3781" t="s">
        <v>12197</v>
      </c>
    </row>
    <row r="3782" spans="1:1">
      <c r="A3782" t="s">
        <v>12198</v>
      </c>
    </row>
    <row r="3783" spans="1:1">
      <c r="A3783" t="s">
        <v>12199</v>
      </c>
    </row>
    <row r="3784" spans="1:1">
      <c r="A3784" t="s">
        <v>12200</v>
      </c>
    </row>
    <row r="3785" spans="1:1">
      <c r="A3785" t="s">
        <v>12201</v>
      </c>
    </row>
    <row r="3786" spans="1:1">
      <c r="A3786" t="s">
        <v>12202</v>
      </c>
    </row>
    <row r="3787" spans="1:1">
      <c r="A3787" t="s">
        <v>12203</v>
      </c>
    </row>
    <row r="3788" spans="1:1">
      <c r="A3788" t="s">
        <v>12204</v>
      </c>
    </row>
    <row r="3789" spans="1:1">
      <c r="A3789" t="s">
        <v>12205</v>
      </c>
    </row>
    <row r="3790" spans="1:1">
      <c r="A3790" t="s">
        <v>12206</v>
      </c>
    </row>
    <row r="3791" spans="1:1">
      <c r="A3791" t="s">
        <v>12207</v>
      </c>
    </row>
    <row r="3792" spans="1:1">
      <c r="A3792" t="s">
        <v>12208</v>
      </c>
    </row>
    <row r="3793" spans="1:1">
      <c r="A3793" t="s">
        <v>12209</v>
      </c>
    </row>
    <row r="3794" spans="1:1">
      <c r="A3794" t="s">
        <v>12210</v>
      </c>
    </row>
    <row r="3795" spans="1:1">
      <c r="A3795" t="s">
        <v>12211</v>
      </c>
    </row>
    <row r="3796" spans="1:1">
      <c r="A3796" t="s">
        <v>12212</v>
      </c>
    </row>
    <row r="3797" spans="1:1">
      <c r="A3797" t="s">
        <v>12213</v>
      </c>
    </row>
    <row r="3798" spans="1:1">
      <c r="A3798" t="s">
        <v>12214</v>
      </c>
    </row>
    <row r="3799" spans="1:1">
      <c r="A3799" t="s">
        <v>12215</v>
      </c>
    </row>
    <row r="3800" spans="1:1">
      <c r="A3800" t="s">
        <v>12216</v>
      </c>
    </row>
    <row r="3801" spans="1:1">
      <c r="A3801" t="s">
        <v>12217</v>
      </c>
    </row>
    <row r="3802" spans="1:1">
      <c r="A3802" t="s">
        <v>12218</v>
      </c>
    </row>
    <row r="3803" spans="1:1">
      <c r="A3803" t="s">
        <v>12219</v>
      </c>
    </row>
    <row r="3804" spans="1:1">
      <c r="A3804" t="s">
        <v>12220</v>
      </c>
    </row>
    <row r="3805" spans="1:1">
      <c r="A3805" t="s">
        <v>12221</v>
      </c>
    </row>
    <row r="3806" spans="1:1">
      <c r="A3806" t="s">
        <v>12222</v>
      </c>
    </row>
    <row r="3807" spans="1:1">
      <c r="A3807" t="s">
        <v>12223</v>
      </c>
    </row>
    <row r="3808" spans="1:1">
      <c r="A3808" t="s">
        <v>12224</v>
      </c>
    </row>
    <row r="3809" spans="1:1">
      <c r="A3809" t="s">
        <v>12225</v>
      </c>
    </row>
    <row r="3810" spans="1:1">
      <c r="A3810" t="s">
        <v>12226</v>
      </c>
    </row>
    <row r="3811" spans="1:1">
      <c r="A3811" t="s">
        <v>12227</v>
      </c>
    </row>
    <row r="3812" spans="1:1">
      <c r="A3812" t="s">
        <v>12228</v>
      </c>
    </row>
    <row r="3813" spans="1:1">
      <c r="A3813" t="s">
        <v>12229</v>
      </c>
    </row>
    <row r="3814" spans="1:1">
      <c r="A3814" t="s">
        <v>12230</v>
      </c>
    </row>
    <row r="3815" spans="1:1">
      <c r="A3815" t="s">
        <v>12231</v>
      </c>
    </row>
    <row r="3816" spans="1:1">
      <c r="A3816" t="s">
        <v>12232</v>
      </c>
    </row>
    <row r="3817" spans="1:1">
      <c r="A3817" t="s">
        <v>12233</v>
      </c>
    </row>
    <row r="3818" spans="1:1">
      <c r="A3818" t="s">
        <v>12234</v>
      </c>
    </row>
    <row r="3819" spans="1:1">
      <c r="A3819" t="s">
        <v>12235</v>
      </c>
    </row>
    <row r="3820" spans="1:1">
      <c r="A3820" t="s">
        <v>12236</v>
      </c>
    </row>
    <row r="3821" spans="1:1">
      <c r="A3821" t="s">
        <v>12237</v>
      </c>
    </row>
    <row r="3822" spans="1:1">
      <c r="A3822" t="s">
        <v>12238</v>
      </c>
    </row>
    <row r="3824" spans="1:1">
      <c r="A3824" t="s">
        <v>12239</v>
      </c>
    </row>
  </sheetData>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Exit Exclude</vt:lpstr>
      <vt:lpstr>Map Events</vt:lpstr>
      <vt:lpstr>RoomBuilder</vt:lpstr>
      <vt:lpstr>Exits</vt:lpstr>
      <vt:lpstr>Roomlist</vt:lpstr>
      <vt:lpstr>DT Rando - doors WOB WOR</vt:lpstr>
      <vt:lpstr>DT Rando - Shared Exits</vt:lpstr>
      <vt:lpstr>DT Rando - Special Rooms</vt:lpstr>
      <vt:lpstr>DT Rando - Exit Patch Data</vt:lpstr>
      <vt:lpstr>DT Rando - Parent Map Doors</vt:lpstr>
      <vt:lpstr>Maps and Palettes</vt:lpstr>
      <vt:lpstr>Reachability</vt:lpstr>
      <vt:lpstr>Notes</vt:lpstr>
      <vt:lpstr>Debug</vt:lpstr>
      <vt:lpstr>debug</vt:lpstr>
      <vt:lpstr>'DT Rando - Shared Exits'!Extract</vt:lpstr>
      <vt:lpstr>'Maps and Palettes'!Extract</vt:lpstr>
      <vt:lpstr>Reachability!Extract</vt:lpstr>
      <vt:lpstr>notes</vt:lpstr>
      <vt:lpstr>reach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Franklin</cp:lastModifiedBy>
  <cp:lastPrinted>2022-10-09T10:06:38Z</cp:lastPrinted>
  <dcterms:created xsi:type="dcterms:W3CDTF">2022-02-28T11:27:55Z</dcterms:created>
  <dcterms:modified xsi:type="dcterms:W3CDTF">2023-04-09T21:31:22Z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2022-02-28T16:44:03Z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4383f658-f44c-49ca-87d1-43364ffa73bc</vt:lpwstr>
  </property>
  <property fmtid="{D5CDD505-2E9C-101B-9397-08002B2CF9AE}" pid="8" name="MSIP_Label_6e4db608-ddec-4a44-8ad7-7d5a79b7448e_ContentBits">
    <vt:lpwstr>0</vt:lpwstr>
  </property>
</Properties>
</file>