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ЭтаКнига"/>
  <xr:revisionPtr revIDLastSave="0" documentId="13_ncr:1_{7F88EC80-273D-4FE0-AD4D-040698F60CB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СВОД" sheetId="2" r:id="rId1"/>
    <sheet name="ВСП" sheetId="3" state="hidden" r:id="rId2"/>
  </sheets>
  <definedNames>
    <definedName name="_xlnm._FilterDatabase" localSheetId="0" hidden="1">СВОД!$B$2:$E$43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2" l="1"/>
  <c r="E23" i="2"/>
  <c r="E24" i="2"/>
  <c r="E3" i="2"/>
  <c r="E40" i="2"/>
  <c r="E11" i="2"/>
  <c r="E25" i="2"/>
  <c r="E13" i="2"/>
  <c r="E43" i="2" l="1"/>
</calcChain>
</file>

<file path=xl/sharedStrings.xml><?xml version="1.0" encoding="utf-8"?>
<sst xmlns="http://schemas.openxmlformats.org/spreadsheetml/2006/main" count="176" uniqueCount="92">
  <si>
    <t>ФИО</t>
  </si>
  <si>
    <t>Расходы</t>
  </si>
  <si>
    <t>Директор по продажам</t>
  </si>
  <si>
    <t>Региональный менеджер</t>
  </si>
  <si>
    <t>Лещиков А.С.</t>
  </si>
  <si>
    <t>Разин А.В.</t>
  </si>
  <si>
    <t>Тугумов А.А.</t>
  </si>
  <si>
    <t>Процессинг</t>
  </si>
  <si>
    <t>Приволжский ФО</t>
  </si>
  <si>
    <t>Козулин А.С.</t>
  </si>
  <si>
    <t>Уральский ФО</t>
  </si>
  <si>
    <t>Центральный ФО</t>
  </si>
  <si>
    <t>Владимирова Ирина</t>
  </si>
  <si>
    <t>Тёмная Евгения</t>
  </si>
  <si>
    <t>Копылова Анна</t>
  </si>
  <si>
    <t>СФО Чучкалов</t>
  </si>
  <si>
    <t>УФО Маринич</t>
  </si>
  <si>
    <t>Андреева Надежда</t>
  </si>
  <si>
    <t>ГРУППА ДОСТУПА</t>
  </si>
  <si>
    <t>Должность</t>
  </si>
  <si>
    <t>СЗФО Якубова</t>
  </si>
  <si>
    <t>Якубова Юлия</t>
  </si>
  <si>
    <t>СЗФО Кривцова</t>
  </si>
  <si>
    <t>Кривцова Елизавета</t>
  </si>
  <si>
    <t>СЗФО Разин</t>
  </si>
  <si>
    <t>Развитие</t>
  </si>
  <si>
    <t>ЕАЭС</t>
  </si>
  <si>
    <t>СНГ Герасимкова</t>
  </si>
  <si>
    <t>Южный + Кавказский ФО</t>
  </si>
  <si>
    <t>Мухамедов А.А.</t>
  </si>
  <si>
    <t>Директор</t>
  </si>
  <si>
    <t>ПФО Владимирова</t>
  </si>
  <si>
    <t>ПФО Тёмная</t>
  </si>
  <si>
    <t>ПФО Андреева</t>
  </si>
  <si>
    <t>ПФО Овсянников</t>
  </si>
  <si>
    <t>ПФО Шашкина</t>
  </si>
  <si>
    <t>ПФО Ручкин</t>
  </si>
  <si>
    <t>Сибирский ФО</t>
  </si>
  <si>
    <t>СФО Копылова</t>
  </si>
  <si>
    <t>СФО Хазеева</t>
  </si>
  <si>
    <t>СФО Чемоданова</t>
  </si>
  <si>
    <t>СФО Хвостова</t>
  </si>
  <si>
    <t>Хвостова Екатерина</t>
  </si>
  <si>
    <t>Пыжьянов М.В.</t>
  </si>
  <si>
    <t>УФО Анташова</t>
  </si>
  <si>
    <t>Анташова Елена</t>
  </si>
  <si>
    <t>УФО Москалева</t>
  </si>
  <si>
    <t>ИТОГО</t>
  </si>
  <si>
    <t>СФО Томлоп</t>
  </si>
  <si>
    <t>СФО Жучкова</t>
  </si>
  <si>
    <t>Жучкова Юлия</t>
  </si>
  <si>
    <t>СЗФО Новикова</t>
  </si>
  <si>
    <t>Новикова Мария</t>
  </si>
  <si>
    <t>СНГ Фёдоров</t>
  </si>
  <si>
    <t>ЮФО Нестерова</t>
  </si>
  <si>
    <t>СФО Тактонова</t>
  </si>
  <si>
    <t>Киселев А.А.</t>
  </si>
  <si>
    <t>Фёдоров А.Ю.</t>
  </si>
  <si>
    <t>Улькин К.А.</t>
  </si>
  <si>
    <t>Нестерова Елена</t>
  </si>
  <si>
    <t>Овсянников С.А.</t>
  </si>
  <si>
    <t>Шашкина П.И.</t>
  </si>
  <si>
    <t>Ручкин А.Ю.</t>
  </si>
  <si>
    <t>Томлоп Ю.В.</t>
  </si>
  <si>
    <t>Тактонова Наталья</t>
  </si>
  <si>
    <t>Чучкалов В.С.</t>
  </si>
  <si>
    <t>Маринич Д.С.</t>
  </si>
  <si>
    <t>Хазеева Татьяна</t>
  </si>
  <si>
    <t>Чемоданова Татьяна</t>
  </si>
  <si>
    <t>УФО Головина</t>
  </si>
  <si>
    <t>Головина Дарья</t>
  </si>
  <si>
    <t>Москалева Валерия</t>
  </si>
  <si>
    <t>ЦФО Нагалевская</t>
  </si>
  <si>
    <t>ЦФО Лоберг</t>
  </si>
  <si>
    <t>Лоберг Д.А.</t>
  </si>
  <si>
    <t>Нагалевская Анастасия</t>
  </si>
  <si>
    <t>Петрухин Е.Н.</t>
  </si>
  <si>
    <t>УФО Григорьев</t>
  </si>
  <si>
    <t>Григорьев В.Б.</t>
  </si>
  <si>
    <t>УФО Бай</t>
  </si>
  <si>
    <t>Бай Роман</t>
  </si>
  <si>
    <t>СФО Мацкевич</t>
  </si>
  <si>
    <t>Мацкевич М.А.</t>
  </si>
  <si>
    <t>Северо-Западный ФО</t>
  </si>
  <si>
    <t>Фаттакова Наиля</t>
  </si>
  <si>
    <t>СФО Расулов</t>
  </si>
  <si>
    <t>Расулов Р.Н.</t>
  </si>
  <si>
    <t>ЦФО Яровой</t>
  </si>
  <si>
    <t>Яровой Д.Ю.</t>
  </si>
  <si>
    <t>ЦФО Архипова</t>
  </si>
  <si>
    <t>Архипова Тамара</t>
  </si>
  <si>
    <t>Сегмент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</si>
</sst>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4" borderId="5" xfId="0" applyFill="1" applyBorder="1"/>
    <xf numFmtId="4" fontId="0" fillId="4" borderId="5" xfId="0" applyNumberFormat="1" applyFill="1" applyBorder="1"/>
    <xf numFmtId="0" fontId="0" fillId="0" borderId="5" xfId="0" applyBorder="1"/>
    <xf numFmtId="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Continuous"/>
    </xf>
    <xf numFmtId="0" fontId="1" fillId="0" borderId="2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 vertical="center"/>
    </xf>
    <xf numFmtId="4" fontId="0" fillId="0" borderId="6" xfId="0" applyNumberFormat="1" applyBorder="1"/>
    <xf numFmtId="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4"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A3B1-1AA8-40C8-81FE-8DDEE3B01E6E}">
  <sheetPr codeName="Лист1">
    <tabColor rgb="FFFFFF00"/>
  </sheetPr>
  <dimension ref="A1:E44"/>
  <sheetViews>
    <sheetView tabSelected="1" workbookViewId="0">
      <selection activeCell="H34" sqref="H34"/>
    </sheetView>
  </sheetViews>
  <sheetFormatPr defaultRowHeight="15" x14ac:dyDescent="0.25"/>
  <cols>
    <col min="1" max="1" width="17.5703125" customWidth="1"/>
    <col min="2" max="2" width="23.7109375" bestFit="1" customWidth="1"/>
    <col min="3" max="3" width="20.42578125" bestFit="1" customWidth="1"/>
    <col min="4" max="4" width="25.5703125" bestFit="1" customWidth="1"/>
    <col min="5" max="5" width="16" customWidth="1"/>
  </cols>
  <sheetData>
    <row r="1" spans="1:5" ht="15.75" thickBot="1" x14ac:dyDescent="0.3">
      <c r="A1" s="1" t="s">
        <v>91</v>
      </c>
      <c r="B1" s="1" t="s">
        <v>18</v>
      </c>
      <c r="C1" s="1" t="s">
        <v>0</v>
      </c>
      <c r="D1" s="1" t="s">
        <v>19</v>
      </c>
      <c r="E1" s="1" t="s">
        <v>1</v>
      </c>
    </row>
    <row r="2" spans="1:5" x14ac:dyDescent="0.25">
      <c r="A2" s="4"/>
      <c r="B2" s="4" t="s">
        <v>6</v>
      </c>
      <c r="C2" s="4" t="s">
        <v>6</v>
      </c>
      <c r="D2" s="4" t="s">
        <v>2</v>
      </c>
      <c r="E2" s="3"/>
    </row>
    <row r="3" spans="1:5" x14ac:dyDescent="0.25">
      <c r="A3" s="5" t="s">
        <v>83</v>
      </c>
      <c r="B3" s="5" t="s">
        <v>83</v>
      </c>
      <c r="C3" s="5" t="s">
        <v>56</v>
      </c>
      <c r="D3" s="5" t="s">
        <v>3</v>
      </c>
      <c r="E3" s="6">
        <f>5900+32913</f>
        <v>38813</v>
      </c>
    </row>
    <row r="4" spans="1:5" x14ac:dyDescent="0.25">
      <c r="A4" s="7" t="s">
        <v>83</v>
      </c>
      <c r="B4" s="7" t="s">
        <v>51</v>
      </c>
      <c r="C4" s="7" t="s">
        <v>52</v>
      </c>
      <c r="D4" s="7" t="s">
        <v>7</v>
      </c>
      <c r="E4" s="8">
        <v>38813</v>
      </c>
    </row>
    <row r="5" spans="1:5" x14ac:dyDescent="0.25">
      <c r="A5" s="7" t="s">
        <v>83</v>
      </c>
      <c r="B5" s="7" t="s">
        <v>20</v>
      </c>
      <c r="C5" s="7" t="s">
        <v>21</v>
      </c>
      <c r="D5" s="7" t="s">
        <v>7</v>
      </c>
      <c r="E5" s="8"/>
    </row>
    <row r="6" spans="1:5" x14ac:dyDescent="0.25">
      <c r="A6" s="7" t="s">
        <v>83</v>
      </c>
      <c r="B6" s="7" t="s">
        <v>22</v>
      </c>
      <c r="C6" s="7" t="s">
        <v>23</v>
      </c>
      <c r="D6" s="7" t="s">
        <v>7</v>
      </c>
      <c r="E6" s="8"/>
    </row>
    <row r="7" spans="1:5" x14ac:dyDescent="0.25">
      <c r="A7" s="7" t="s">
        <v>83</v>
      </c>
      <c r="B7" s="7" t="s">
        <v>24</v>
      </c>
      <c r="C7" s="7" t="s">
        <v>5</v>
      </c>
      <c r="D7" s="7" t="s">
        <v>25</v>
      </c>
      <c r="E7" s="8"/>
    </row>
    <row r="8" spans="1:5" x14ac:dyDescent="0.25">
      <c r="A8" s="5" t="s">
        <v>26</v>
      </c>
      <c r="B8" s="5" t="s">
        <v>26</v>
      </c>
      <c r="C8" s="5" t="s">
        <v>4</v>
      </c>
      <c r="D8" s="5" t="s">
        <v>3</v>
      </c>
      <c r="E8" s="6"/>
    </row>
    <row r="9" spans="1:5" x14ac:dyDescent="0.25">
      <c r="A9" s="7" t="s">
        <v>26</v>
      </c>
      <c r="B9" s="7" t="s">
        <v>27</v>
      </c>
      <c r="C9" s="7" t="s">
        <v>84</v>
      </c>
      <c r="D9" s="7" t="s">
        <v>7</v>
      </c>
      <c r="E9" s="8"/>
    </row>
    <row r="10" spans="1:5" x14ac:dyDescent="0.25">
      <c r="A10" s="7" t="s">
        <v>26</v>
      </c>
      <c r="B10" s="7" t="s">
        <v>53</v>
      </c>
      <c r="C10" s="7" t="s">
        <v>57</v>
      </c>
      <c r="D10" s="7" t="s">
        <v>25</v>
      </c>
      <c r="E10" s="8"/>
    </row>
    <row r="11" spans="1:5" x14ac:dyDescent="0.25">
      <c r="A11" s="5" t="s">
        <v>28</v>
      </c>
      <c r="B11" s="5" t="s">
        <v>28</v>
      </c>
      <c r="C11" s="5" t="s">
        <v>58</v>
      </c>
      <c r="D11" s="5" t="s">
        <v>3</v>
      </c>
      <c r="E11" s="6">
        <f>111600</f>
        <v>111600</v>
      </c>
    </row>
    <row r="12" spans="1:5" x14ac:dyDescent="0.25">
      <c r="A12" s="7" t="s">
        <v>28</v>
      </c>
      <c r="B12" s="7" t="s">
        <v>54</v>
      </c>
      <c r="C12" s="7" t="s">
        <v>59</v>
      </c>
      <c r="D12" s="7" t="s">
        <v>7</v>
      </c>
      <c r="E12" s="8">
        <v>111600</v>
      </c>
    </row>
    <row r="13" spans="1:5" x14ac:dyDescent="0.25">
      <c r="A13" s="5" t="s">
        <v>8</v>
      </c>
      <c r="B13" s="5" t="s">
        <v>8</v>
      </c>
      <c r="C13" s="5" t="s">
        <v>29</v>
      </c>
      <c r="D13" s="5" t="s">
        <v>30</v>
      </c>
      <c r="E13" s="6">
        <f>27064</f>
        <v>27064</v>
      </c>
    </row>
    <row r="14" spans="1:5" x14ac:dyDescent="0.25">
      <c r="A14" s="7" t="s">
        <v>8</v>
      </c>
      <c r="B14" s="7" t="s">
        <v>31</v>
      </c>
      <c r="C14" s="7" t="s">
        <v>12</v>
      </c>
      <c r="D14" s="7" t="s">
        <v>7</v>
      </c>
      <c r="E14" s="8"/>
    </row>
    <row r="15" spans="1:5" x14ac:dyDescent="0.25">
      <c r="A15" s="7" t="s">
        <v>8</v>
      </c>
      <c r="B15" s="7" t="s">
        <v>32</v>
      </c>
      <c r="C15" s="7" t="s">
        <v>13</v>
      </c>
      <c r="D15" s="7" t="s">
        <v>7</v>
      </c>
      <c r="E15" s="8"/>
    </row>
    <row r="16" spans="1:5" x14ac:dyDescent="0.25">
      <c r="A16" s="7" t="s">
        <v>8</v>
      </c>
      <c r="B16" s="7" t="s">
        <v>33</v>
      </c>
      <c r="C16" s="7" t="s">
        <v>17</v>
      </c>
      <c r="D16" s="7" t="s">
        <v>7</v>
      </c>
      <c r="E16" s="8"/>
    </row>
    <row r="17" spans="1:5" x14ac:dyDescent="0.25">
      <c r="A17" s="7" t="s">
        <v>8</v>
      </c>
      <c r="B17" s="7" t="s">
        <v>34</v>
      </c>
      <c r="C17" s="7" t="s">
        <v>60</v>
      </c>
      <c r="D17" s="7" t="s">
        <v>25</v>
      </c>
      <c r="E17" s="8"/>
    </row>
    <row r="18" spans="1:5" x14ac:dyDescent="0.25">
      <c r="A18" s="7" t="s">
        <v>8</v>
      </c>
      <c r="B18" s="7" t="s">
        <v>35</v>
      </c>
      <c r="C18" s="7" t="s">
        <v>61</v>
      </c>
      <c r="D18" s="7" t="s">
        <v>25</v>
      </c>
      <c r="E18" s="8"/>
    </row>
    <row r="19" spans="1:5" x14ac:dyDescent="0.25">
      <c r="A19" s="7" t="s">
        <v>8</v>
      </c>
      <c r="B19" s="7" t="s">
        <v>36</v>
      </c>
      <c r="C19" s="7" t="s">
        <v>62</v>
      </c>
      <c r="D19" s="7" t="s">
        <v>25</v>
      </c>
      <c r="E19" s="8"/>
    </row>
    <row r="20" spans="1:5" x14ac:dyDescent="0.25">
      <c r="A20" s="5" t="s">
        <v>37</v>
      </c>
      <c r="B20" s="5" t="s">
        <v>37</v>
      </c>
      <c r="C20" s="5" t="s">
        <v>9</v>
      </c>
      <c r="D20" s="5" t="s">
        <v>30</v>
      </c>
      <c r="E20" s="6"/>
    </row>
    <row r="21" spans="1:5" x14ac:dyDescent="0.25">
      <c r="A21" s="7" t="s">
        <v>37</v>
      </c>
      <c r="B21" s="7" t="s">
        <v>38</v>
      </c>
      <c r="C21" s="7" t="s">
        <v>14</v>
      </c>
      <c r="D21" s="7" t="s">
        <v>7</v>
      </c>
      <c r="E21" s="8"/>
    </row>
    <row r="22" spans="1:5" x14ac:dyDescent="0.25">
      <c r="A22" s="7" t="s">
        <v>37</v>
      </c>
      <c r="B22" s="7" t="s">
        <v>39</v>
      </c>
      <c r="C22" s="7" t="s">
        <v>67</v>
      </c>
      <c r="D22" s="7" t="s">
        <v>7</v>
      </c>
      <c r="E22" s="8"/>
    </row>
    <row r="23" spans="1:5" x14ac:dyDescent="0.25">
      <c r="A23" s="7" t="s">
        <v>37</v>
      </c>
      <c r="B23" s="7" t="s">
        <v>40</v>
      </c>
      <c r="C23" s="7" t="s">
        <v>68</v>
      </c>
      <c r="D23" s="7" t="s">
        <v>7</v>
      </c>
      <c r="E23" s="8">
        <f>127650+91250</f>
        <v>218900</v>
      </c>
    </row>
    <row r="24" spans="1:5" x14ac:dyDescent="0.25">
      <c r="A24" s="7" t="s">
        <v>37</v>
      </c>
      <c r="B24" s="7" t="s">
        <v>41</v>
      </c>
      <c r="C24" s="7" t="s">
        <v>42</v>
      </c>
      <c r="D24" s="7" t="s">
        <v>7</v>
      </c>
      <c r="E24" s="8">
        <f>8400+4350</f>
        <v>12750</v>
      </c>
    </row>
    <row r="25" spans="1:5" x14ac:dyDescent="0.25">
      <c r="A25" s="7" t="s">
        <v>37</v>
      </c>
      <c r="B25" s="7" t="s">
        <v>49</v>
      </c>
      <c r="C25" s="7" t="s">
        <v>50</v>
      </c>
      <c r="D25" s="7" t="s">
        <v>7</v>
      </c>
      <c r="E25" s="8">
        <f>16050</f>
        <v>16050</v>
      </c>
    </row>
    <row r="26" spans="1:5" x14ac:dyDescent="0.25">
      <c r="A26" s="7" t="s">
        <v>37</v>
      </c>
      <c r="B26" s="7" t="s">
        <v>48</v>
      </c>
      <c r="C26" s="7" t="s">
        <v>63</v>
      </c>
      <c r="D26" s="7" t="s">
        <v>25</v>
      </c>
      <c r="E26" s="8"/>
    </row>
    <row r="27" spans="1:5" x14ac:dyDescent="0.25">
      <c r="A27" s="7" t="s">
        <v>37</v>
      </c>
      <c r="B27" s="7" t="s">
        <v>55</v>
      </c>
      <c r="C27" s="7" t="s">
        <v>64</v>
      </c>
      <c r="D27" s="7" t="s">
        <v>7</v>
      </c>
      <c r="E27" s="8"/>
    </row>
    <row r="28" spans="1:5" x14ac:dyDescent="0.25">
      <c r="A28" s="7" t="s">
        <v>37</v>
      </c>
      <c r="B28" s="7" t="s">
        <v>15</v>
      </c>
      <c r="C28" s="7" t="s">
        <v>65</v>
      </c>
      <c r="D28" s="7" t="s">
        <v>25</v>
      </c>
      <c r="E28" s="8"/>
    </row>
    <row r="29" spans="1:5" x14ac:dyDescent="0.25">
      <c r="A29" s="7" t="s">
        <v>37</v>
      </c>
      <c r="B29" s="7" t="s">
        <v>81</v>
      </c>
      <c r="C29" s="7" t="s">
        <v>82</v>
      </c>
      <c r="D29" s="7" t="s">
        <v>25</v>
      </c>
      <c r="E29" s="8"/>
    </row>
    <row r="30" spans="1:5" x14ac:dyDescent="0.25">
      <c r="A30" s="7" t="s">
        <v>37</v>
      </c>
      <c r="B30" s="7" t="s">
        <v>85</v>
      </c>
      <c r="C30" s="7" t="s">
        <v>86</v>
      </c>
      <c r="D30" s="7" t="s">
        <v>25</v>
      </c>
      <c r="E30" s="8">
        <f>84000+3350</f>
        <v>87350</v>
      </c>
    </row>
    <row r="31" spans="1:5" x14ac:dyDescent="0.25">
      <c r="A31" s="5" t="s">
        <v>10</v>
      </c>
      <c r="B31" s="5" t="s">
        <v>10</v>
      </c>
      <c r="C31" s="5" t="s">
        <v>43</v>
      </c>
      <c r="D31" s="5" t="s">
        <v>30</v>
      </c>
      <c r="E31" s="6"/>
    </row>
    <row r="32" spans="1:5" x14ac:dyDescent="0.25">
      <c r="A32" s="7" t="s">
        <v>10</v>
      </c>
      <c r="B32" s="7" t="s">
        <v>44</v>
      </c>
      <c r="C32" s="7" t="s">
        <v>45</v>
      </c>
      <c r="D32" s="7" t="s">
        <v>7</v>
      </c>
      <c r="E32" s="8"/>
    </row>
    <row r="33" spans="1:5" x14ac:dyDescent="0.25">
      <c r="A33" s="7" t="s">
        <v>10</v>
      </c>
      <c r="B33" s="7" t="s">
        <v>69</v>
      </c>
      <c r="C33" s="7" t="s">
        <v>70</v>
      </c>
      <c r="D33" s="7" t="s">
        <v>7</v>
      </c>
      <c r="E33" s="8"/>
    </row>
    <row r="34" spans="1:5" x14ac:dyDescent="0.25">
      <c r="A34" s="7" t="s">
        <v>10</v>
      </c>
      <c r="B34" s="7" t="s">
        <v>46</v>
      </c>
      <c r="C34" s="7" t="s">
        <v>71</v>
      </c>
      <c r="D34" s="7" t="s">
        <v>7</v>
      </c>
      <c r="E34" s="8"/>
    </row>
    <row r="35" spans="1:5" x14ac:dyDescent="0.25">
      <c r="A35" s="7" t="s">
        <v>10</v>
      </c>
      <c r="B35" s="7" t="s">
        <v>16</v>
      </c>
      <c r="C35" s="7" t="s">
        <v>66</v>
      </c>
      <c r="D35" s="7" t="s">
        <v>25</v>
      </c>
      <c r="E35" s="8"/>
    </row>
    <row r="36" spans="1:5" x14ac:dyDescent="0.25">
      <c r="A36" s="7" t="s">
        <v>10</v>
      </c>
      <c r="B36" s="7" t="s">
        <v>77</v>
      </c>
      <c r="C36" s="7" t="s">
        <v>78</v>
      </c>
      <c r="D36" s="7" t="s">
        <v>25</v>
      </c>
      <c r="E36" s="8"/>
    </row>
    <row r="37" spans="1:5" x14ac:dyDescent="0.25">
      <c r="A37" s="7" t="s">
        <v>10</v>
      </c>
      <c r="B37" s="7" t="s">
        <v>79</v>
      </c>
      <c r="C37" s="7" t="s">
        <v>80</v>
      </c>
      <c r="D37" s="7" t="s">
        <v>25</v>
      </c>
      <c r="E37" s="8"/>
    </row>
    <row r="38" spans="1:5" x14ac:dyDescent="0.25">
      <c r="A38" s="5" t="s">
        <v>11</v>
      </c>
      <c r="B38" s="5" t="s">
        <v>11</v>
      </c>
      <c r="C38" s="5" t="s">
        <v>76</v>
      </c>
      <c r="D38" s="5" t="s">
        <v>30</v>
      </c>
      <c r="E38" s="6"/>
    </row>
    <row r="39" spans="1:5" x14ac:dyDescent="0.25">
      <c r="A39" s="7" t="s">
        <v>11</v>
      </c>
      <c r="B39" s="7" t="s">
        <v>73</v>
      </c>
      <c r="C39" s="7" t="s">
        <v>74</v>
      </c>
      <c r="D39" s="7" t="s">
        <v>25</v>
      </c>
      <c r="E39" s="8"/>
    </row>
    <row r="40" spans="1:5" x14ac:dyDescent="0.25">
      <c r="A40" s="7" t="s">
        <v>11</v>
      </c>
      <c r="B40" s="7" t="s">
        <v>72</v>
      </c>
      <c r="C40" s="7" t="s">
        <v>75</v>
      </c>
      <c r="D40" s="7" t="s">
        <v>7</v>
      </c>
      <c r="E40" s="8">
        <f>102914</f>
        <v>102914</v>
      </c>
    </row>
    <row r="41" spans="1:5" x14ac:dyDescent="0.25">
      <c r="A41" s="7" t="s">
        <v>11</v>
      </c>
      <c r="B41" s="7" t="s">
        <v>87</v>
      </c>
      <c r="C41" s="7" t="s">
        <v>88</v>
      </c>
      <c r="D41" s="7" t="s">
        <v>25</v>
      </c>
      <c r="E41" s="8"/>
    </row>
    <row r="42" spans="1:5" ht="15.75" thickBot="1" x14ac:dyDescent="0.3">
      <c r="A42" s="7" t="s">
        <v>11</v>
      </c>
      <c r="B42" s="9" t="s">
        <v>89</v>
      </c>
      <c r="C42" s="9" t="s">
        <v>90</v>
      </c>
      <c r="D42" s="9" t="s">
        <v>7</v>
      </c>
      <c r="E42" s="13"/>
    </row>
    <row r="43" spans="1:5" ht="15.75" thickBot="1" x14ac:dyDescent="0.3">
      <c r="A43" s="10"/>
      <c r="B43" s="11" t="s">
        <v>47</v>
      </c>
      <c r="C43" s="11"/>
      <c r="D43" s="12"/>
      <c r="E43" s="14">
        <f>SUM(E2:E40)</f>
        <v>765854</v>
      </c>
    </row>
    <row r="44" spans="1:5" x14ac:dyDescent="0.25">
      <c r="E44" s="2"/>
    </row>
  </sheetData>
  <autoFilter ref="B2:E43" xr:uid="{536AA3B1-1AA8-40C8-81FE-8DDEE3B01E6E}"/>
  <conditionalFormatting sqref="D3:E42">
    <cfRule type="cellIs" dxfId="3" priority="3" operator="equal">
      <formula>"Региональный менеджер"</formula>
    </cfRule>
    <cfRule type="cellIs" dxfId="2" priority="4" operator="equal">
      <formula>"Директор"</formula>
    </cfRule>
  </conditionalFormatting>
  <conditionalFormatting sqref="A3:C42">
    <cfRule type="cellIs" dxfId="1" priority="1" operator="equal">
      <formula>"Региональный менеджер"</formula>
    </cfRule>
    <cfRule type="cellIs" dxfId="0" priority="2" operator="equal">
      <formula>"Директор"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7D4A-BE86-4FB3-BDF1-A2F92E8B256B}">
  <dimension ref="B2:B8"/>
  <sheetViews>
    <sheetView workbookViewId="0">
      <selection activeCell="B4" sqref="B4"/>
    </sheetView>
  </sheetViews>
  <sheetFormatPr defaultRowHeight="15" x14ac:dyDescent="0.25"/>
  <cols>
    <col min="2" max="2" width="14" customWidth="1"/>
  </cols>
  <sheetData>
    <row r="2" spans="2:2" x14ac:dyDescent="0.25">
      <c r="B2" t="s">
        <v>83</v>
      </c>
    </row>
    <row r="3" spans="2:2" x14ac:dyDescent="0.25">
      <c r="B3" t="s">
        <v>26</v>
      </c>
    </row>
    <row r="4" spans="2:2" x14ac:dyDescent="0.25">
      <c r="B4" t="s">
        <v>28</v>
      </c>
    </row>
    <row r="5" spans="2:2" x14ac:dyDescent="0.25">
      <c r="B5" t="s">
        <v>8</v>
      </c>
    </row>
    <row r="6" spans="2:2" x14ac:dyDescent="0.25">
      <c r="B6" t="s">
        <v>37</v>
      </c>
    </row>
    <row r="7" spans="2:2" x14ac:dyDescent="0.25">
      <c r="B7" t="s">
        <v>10</v>
      </c>
    </row>
    <row r="8" spans="2:2" x14ac:dyDescent="0.25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</vt:lpstr>
      <vt:lpstr>ВСП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2023-09-29T09:09:49Z</dcterms:modified>
</cp:coreProperties>
</file>