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ENVIADO" sheetId="6" r:id="rId1"/>
    <sheet name="HYO " sheetId="1" r:id="rId2"/>
    <sheet name="HCVA" sheetId="2" r:id="rId3"/>
    <sheet name="PAMPAS" sheetId="3" r:id="rId4"/>
    <sheet name="TAMBO" sheetId="4" r:id="rId5"/>
    <sheet name="CHILCA" sheetId="5" r:id="rId6"/>
  </sheets>
  <definedNames>
    <definedName name="_xlnm.Print_Titles" localSheetId="1">'HYO '!$1:$5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G12" i="5"/>
  <c r="W12" i="3"/>
  <c r="G12" i="3"/>
  <c r="J12" i="3"/>
  <c r="T12" i="3"/>
  <c r="T11" i="3"/>
  <c r="T10" i="3"/>
  <c r="J12" i="5"/>
  <c r="W12" i="5"/>
  <c r="T11" i="4"/>
  <c r="T12" i="4"/>
  <c r="T10" i="4"/>
  <c r="T13" i="4" s="1"/>
  <c r="J13" i="4"/>
  <c r="T12" i="2"/>
  <c r="T11" i="2"/>
  <c r="T10" i="2"/>
  <c r="J12" i="2"/>
  <c r="G12" i="2"/>
  <c r="G14" i="1"/>
  <c r="J14" i="1"/>
  <c r="T14" i="1"/>
  <c r="T11" i="1"/>
  <c r="T12" i="1"/>
  <c r="T13" i="1"/>
  <c r="T10" i="1"/>
  <c r="T12" i="5"/>
  <c r="T11" i="5"/>
  <c r="T10" i="5"/>
</calcChain>
</file>

<file path=xl/sharedStrings.xml><?xml version="1.0" encoding="utf-8"?>
<sst xmlns="http://schemas.openxmlformats.org/spreadsheetml/2006/main" count="507" uniqueCount="100">
  <si>
    <t>Desembolsos (Seguimiento)</t>
  </si>
  <si>
    <t>Desde 06/01/2022 hasta 06/01/2022</t>
  </si>
  <si>
    <t>EXP.</t>
  </si>
  <si>
    <t>NUM.</t>
  </si>
  <si>
    <t>CLIENTE</t>
  </si>
  <si>
    <t>D.N.I.</t>
  </si>
  <si>
    <t>CAPITAL</t>
  </si>
  <si>
    <t>INTERÉS</t>
  </si>
  <si>
    <t>PLAZO</t>
  </si>
  <si>
    <t>T. INT.</t>
  </si>
  <si>
    <t>USUARIO</t>
  </si>
  <si>
    <t>FECHA</t>
  </si>
  <si>
    <t>HORA</t>
  </si>
  <si>
    <t>SERIE</t>
  </si>
  <si>
    <t>I.G.V. %</t>
  </si>
  <si>
    <t>I.G.V. MONTO</t>
  </si>
  <si>
    <t>OP. GRAV.</t>
  </si>
  <si>
    <t/>
  </si>
  <si>
    <t>FECHA DE DESEMBOLSO: 06/01/2022</t>
  </si>
  <si>
    <t>4276</t>
  </si>
  <si>
    <t>5</t>
  </si>
  <si>
    <t>Medina Uruhuayo Mishelle Fiorela</t>
  </si>
  <si>
    <t>48302916</t>
  </si>
  <si>
    <t>8 semana(s)</t>
  </si>
  <si>
    <t>7,00 %</t>
  </si>
  <si>
    <t>carmen_gc</t>
  </si>
  <si>
    <t>06/01/2022</t>
  </si>
  <si>
    <t>16:07</t>
  </si>
  <si>
    <t>18 %</t>
  </si>
  <si>
    <t>4435</t>
  </si>
  <si>
    <t>3</t>
  </si>
  <si>
    <t>Palomino Palomino Raul</t>
  </si>
  <si>
    <t>19800172</t>
  </si>
  <si>
    <t>evelyn_bc</t>
  </si>
  <si>
    <t>15:32</t>
  </si>
  <si>
    <t>8</t>
  </si>
  <si>
    <t>4454</t>
  </si>
  <si>
    <t>2</t>
  </si>
  <si>
    <t>Poma Jacobe Rossmery</t>
  </si>
  <si>
    <t>48707862</t>
  </si>
  <si>
    <t>12:02</t>
  </si>
  <si>
    <t>09:45</t>
  </si>
  <si>
    <t>4101</t>
  </si>
  <si>
    <t>Toribio Espinoza Henry</t>
  </si>
  <si>
    <t>47723055</t>
  </si>
  <si>
    <t>09:22</t>
  </si>
  <si>
    <t>8 desembolsos     SUBTOTAL</t>
  </si>
  <si>
    <t>8 desembolsos     TOTAL</t>
  </si>
  <si>
    <t>2293</t>
  </si>
  <si>
    <t>6</t>
  </si>
  <si>
    <t>Serpa Palomino Susan Sthefany</t>
  </si>
  <si>
    <t>72793520</t>
  </si>
  <si>
    <t>6,00 %</t>
  </si>
  <si>
    <t>esthefani_rm</t>
  </si>
  <si>
    <t>12:56</t>
  </si>
  <si>
    <t>2424</t>
  </si>
  <si>
    <t>Espinoza Huaman Lourdes</t>
  </si>
  <si>
    <t>71379056</t>
  </si>
  <si>
    <t>11:55</t>
  </si>
  <si>
    <t>5 desembolsos     SUBTOTAL</t>
  </si>
  <si>
    <t>5 desembolsos     TOTAL</t>
  </si>
  <si>
    <t>326</t>
  </si>
  <si>
    <t>1</t>
  </si>
  <si>
    <t>Vargas Mallqui Kevin Williams</t>
  </si>
  <si>
    <t>72076036</t>
  </si>
  <si>
    <t>8,00 %</t>
  </si>
  <si>
    <t>jackeline_py</t>
  </si>
  <si>
    <t>16:02</t>
  </si>
  <si>
    <t>243</t>
  </si>
  <si>
    <t>Pumacahua Conde Raphael Jhimy</t>
  </si>
  <si>
    <t>41578763</t>
  </si>
  <si>
    <t>11:29</t>
  </si>
  <si>
    <t>6 semana(s)</t>
  </si>
  <si>
    <t>200</t>
  </si>
  <si>
    <t>4</t>
  </si>
  <si>
    <t>Santos Berrios Juan Danivar</t>
  </si>
  <si>
    <t>22749484</t>
  </si>
  <si>
    <t>09:50</t>
  </si>
  <si>
    <t>4 desembolsos     SUBTOTAL</t>
  </si>
  <si>
    <t>4 desembolsos     TOTAL</t>
  </si>
  <si>
    <t>alizon_dq</t>
  </si>
  <si>
    <t>4 semana(s)</t>
  </si>
  <si>
    <t>422</t>
  </si>
  <si>
    <t>7</t>
  </si>
  <si>
    <t>Cantalicio Mauricio Marilia Katerine</t>
  </si>
  <si>
    <t>46503593</t>
  </si>
  <si>
    <t>10:51</t>
  </si>
  <si>
    <t>357</t>
  </si>
  <si>
    <t>11</t>
  </si>
  <si>
    <t>Meza Ramos Maricruz</t>
  </si>
  <si>
    <t>70302300</t>
  </si>
  <si>
    <t>10:21</t>
  </si>
  <si>
    <t>171</t>
  </si>
  <si>
    <t>Arancibia Amaya Cristian Cliff</t>
  </si>
  <si>
    <t>46081031</t>
  </si>
  <si>
    <t>12 desembolsos     SUBTOTAL</t>
  </si>
  <si>
    <t>12 desembolsos     TOTAL</t>
  </si>
  <si>
    <t>NOMBRE</t>
  </si>
  <si>
    <t>DNI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</si>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</sst>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C0A]&quot;S/.&quot;\ #,##0.00;\(&quot;S/.&quot;\ #,##0.00\)"/>
    <numFmt numFmtId="165" formatCode="[$-10C0A]&quot;S/.&quot;\ #,##0.00;\(&quot;S/.&quot;\ #,##0.00\);&quot;-&quot;"/>
    <numFmt numFmtId="166" formatCode="[$-10C0A]&quot;S/.&quot;\ 0.00;\(&quot;S/.&quot;\ 0.00\);&quot;-&quot;"/>
  </numFmts>
  <fonts count="10">
    <font>
      <sz val="11"/>
      <color rgb="FF000000"/>
      <name val="Calibri"/>
      <family val="2"/>
      <scheme val="minor"/>
    </font>
    <font>
      <sz val="11"/>
      <name val="Calibri"/>
    </font>
    <font>
      <b/>
      <sz val="17"/>
      <color rgb="FF000000"/>
      <name val="tahoma"/>
    </font>
    <font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  <font>
      <sz val="7.5"/>
      <color rgb="FF000000"/>
      <name val="tahoma"/>
    </font>
    <font>
      <b/>
      <sz val="7.5"/>
      <color rgb="FF000000"/>
      <name val="tahoma"/>
    </font>
    <font>
      <b/>
      <sz val="8"/>
      <color rgb="FF000000"/>
      <name val="tahoma"/>
      <family val="2"/>
    </font>
    <font>
      <b/>
      <sz val="7.5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0E68C"/>
        <bgColor rgb="FFF0E68C"/>
      </patternFill>
    </fill>
    <fill>
      <patternFill patternType="solid">
        <fgColor rgb="FFE0FFFF"/>
        <bgColor rgb="FFE0FFFF"/>
      </patternFill>
    </fill>
    <fill>
      <patternFill patternType="solid">
        <fgColor rgb="FFFFFFFF"/>
        <bgColor rgb="FFFFFFFF"/>
      </patternFill>
    </fill>
    <fill>
      <patternFill patternType="solid">
        <fgColor rgb="FFFFFFD2"/>
        <bgColor rgb="FFFFFFD2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0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3">
    <xf numFmtId="0" fontId="1" fillId="0" borderId="0" xfId="0" applyFont="1" applyFill="1" applyBorder="1"/>
    <xf numFmtId="0" fontId="1" fillId="0" borderId="1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horizontal="center" vertical="top" wrapText="1" readingOrder="1"/>
    </xf>
    <xf numFmtId="0" fontId="4" fillId="2" borderId="2" xfId="0" applyNumberFormat="1" applyFont="1" applyFill="1" applyBorder="1" applyAlignment="1">
      <alignment vertical="top" wrapText="1" readingOrder="1"/>
    </xf>
    <xf numFmtId="0" fontId="4" fillId="2" borderId="2" xfId="0" applyNumberFormat="1" applyFont="1" applyFill="1" applyBorder="1" applyAlignment="1">
      <alignment horizontal="right" vertical="top" wrapText="1" readingOrder="1"/>
    </xf>
    <xf numFmtId="0" fontId="4" fillId="0" borderId="3" xfId="0" applyNumberFormat="1" applyFont="1" applyFill="1" applyBorder="1" applyAlignment="1">
      <alignment horizontal="center" vertical="top" wrapText="1" readingOrder="1"/>
    </xf>
    <xf numFmtId="0" fontId="5" fillId="4" borderId="4" xfId="0" applyNumberFormat="1" applyFont="1" applyFill="1" applyBorder="1" applyAlignment="1">
      <alignment horizontal="center" vertical="top" wrapText="1" readingOrder="1"/>
    </xf>
    <xf numFmtId="0" fontId="5" fillId="4" borderId="4" xfId="0" applyNumberFormat="1" applyFont="1" applyFill="1" applyBorder="1" applyAlignment="1">
      <alignment vertical="top" wrapText="1" readingOrder="1"/>
    </xf>
    <xf numFmtId="164" fontId="5" fillId="4" borderId="4" xfId="0" applyNumberFormat="1" applyFont="1" applyFill="1" applyBorder="1" applyAlignment="1">
      <alignment horizontal="right" vertical="top" wrapText="1" readingOrder="1"/>
    </xf>
    <xf numFmtId="0" fontId="5" fillId="4" borderId="4" xfId="0" applyNumberFormat="1" applyFont="1" applyFill="1" applyBorder="1" applyAlignment="1">
      <alignment horizontal="center" vertical="top" wrapText="1" readingOrder="1"/>
    </xf>
    <xf numFmtId="0" fontId="6" fillId="4" borderId="4" xfId="0" applyNumberFormat="1" applyFont="1" applyFill="1" applyBorder="1" applyAlignment="1">
      <alignment horizontal="right" vertical="top" wrapText="1" readingOrder="1"/>
    </xf>
    <xf numFmtId="165" fontId="5" fillId="4" borderId="4" xfId="0" applyNumberFormat="1" applyFont="1" applyFill="1" applyBorder="1" applyAlignment="1">
      <alignment horizontal="right" vertical="top" wrapText="1" readingOrder="1"/>
    </xf>
    <xf numFmtId="0" fontId="5" fillId="5" borderId="4" xfId="0" applyNumberFormat="1" applyFont="1" applyFill="1" applyBorder="1" applyAlignment="1">
      <alignment horizontal="center" vertical="top" wrapText="1" readingOrder="1"/>
    </xf>
    <xf numFmtId="0" fontId="5" fillId="5" borderId="4" xfId="0" applyNumberFormat="1" applyFont="1" applyFill="1" applyBorder="1" applyAlignment="1">
      <alignment vertical="top" wrapText="1" readingOrder="1"/>
    </xf>
    <xf numFmtId="164" fontId="5" fillId="5" borderId="4" xfId="0" applyNumberFormat="1" applyFont="1" applyFill="1" applyBorder="1" applyAlignment="1">
      <alignment horizontal="right" vertical="top" wrapText="1" readingOrder="1"/>
    </xf>
    <xf numFmtId="0" fontId="5" fillId="5" borderId="4" xfId="0" applyNumberFormat="1" applyFont="1" applyFill="1" applyBorder="1" applyAlignment="1">
      <alignment horizontal="center" vertical="top" wrapText="1" readingOrder="1"/>
    </xf>
    <xf numFmtId="0" fontId="6" fillId="5" borderId="4" xfId="0" applyNumberFormat="1" applyFont="1" applyFill="1" applyBorder="1" applyAlignment="1">
      <alignment horizontal="right" vertical="top" wrapText="1" readingOrder="1"/>
    </xf>
    <xf numFmtId="165" fontId="5" fillId="5" borderId="4" xfId="0" applyNumberFormat="1" applyFont="1" applyFill="1" applyBorder="1" applyAlignment="1">
      <alignment horizontal="right" vertical="top" wrapText="1" readingOrder="1"/>
    </xf>
    <xf numFmtId="0" fontId="5" fillId="0" borderId="0" xfId="0" applyNumberFormat="1" applyFont="1" applyFill="1" applyBorder="1" applyAlignment="1">
      <alignment horizontal="center" vertical="top" wrapText="1" readingOrder="1"/>
    </xf>
    <xf numFmtId="0" fontId="4" fillId="0" borderId="6" xfId="0" applyNumberFormat="1" applyFont="1" applyFill="1" applyBorder="1" applyAlignment="1">
      <alignment horizontal="right" vertical="top" wrapText="1" readingOrder="1"/>
    </xf>
    <xf numFmtId="165" fontId="7" fillId="3" borderId="6" xfId="0" applyNumberFormat="1" applyFont="1" applyFill="1" applyBorder="1" applyAlignment="1">
      <alignment horizontal="right" vertical="top" wrapText="1" readingOrder="1"/>
    </xf>
    <xf numFmtId="0" fontId="5" fillId="0" borderId="6" xfId="0" applyNumberFormat="1" applyFont="1" applyFill="1" applyBorder="1" applyAlignment="1">
      <alignment horizontal="center" vertical="top" wrapText="1" readingOrder="1"/>
    </xf>
    <xf numFmtId="0" fontId="7" fillId="4" borderId="8" xfId="0" applyNumberFormat="1" applyFont="1" applyFill="1" applyBorder="1" applyAlignment="1">
      <alignment horizontal="center" vertical="top" wrapText="1" readingOrder="1"/>
    </xf>
    <xf numFmtId="166" fontId="7" fillId="3" borderId="8" xfId="0" applyNumberFormat="1" applyFont="1" applyFill="1" applyBorder="1" applyAlignment="1">
      <alignment horizontal="center" vertical="top" wrapText="1" readingOrder="1"/>
    </xf>
    <xf numFmtId="0" fontId="4" fillId="0" borderId="2" xfId="0" applyNumberFormat="1" applyFont="1" applyFill="1" applyBorder="1" applyAlignment="1">
      <alignment horizontal="right" vertical="top" wrapText="1" readingOrder="1"/>
    </xf>
    <xf numFmtId="0" fontId="5" fillId="0" borderId="2" xfId="0" applyNumberFormat="1" applyFont="1" applyFill="1" applyBorder="1" applyAlignment="1">
      <alignment horizontal="right" vertical="top" wrapText="1" readingOrder="1"/>
    </xf>
    <xf numFmtId="0" fontId="5" fillId="0" borderId="2" xfId="0" applyNumberFormat="1" applyFont="1" applyFill="1" applyBorder="1" applyAlignment="1">
      <alignment horizontal="center" vertical="top" wrapText="1" readingOrder="1"/>
    </xf>
    <xf numFmtId="0" fontId="4" fillId="0" borderId="8" xfId="0" applyNumberFormat="1" applyFont="1" applyFill="1" applyBorder="1" applyAlignment="1">
      <alignment horizontal="right" vertical="top" wrapText="1" readingOrder="1"/>
    </xf>
    <xf numFmtId="0" fontId="5" fillId="0" borderId="8" xfId="0" applyNumberFormat="1" applyFont="1" applyFill="1" applyBorder="1" applyAlignment="1">
      <alignment horizontal="right" vertical="top" wrapText="1" readingOrder="1"/>
    </xf>
    <xf numFmtId="0" fontId="5" fillId="0" borderId="8" xfId="0" applyNumberFormat="1" applyFont="1" applyFill="1" applyBorder="1" applyAlignment="1">
      <alignment horizontal="center" vertical="top" wrapText="1" readingOrder="1"/>
    </xf>
    <xf numFmtId="0" fontId="5" fillId="0" borderId="8" xfId="0" applyNumberFormat="1" applyFont="1" applyFill="1" applyBorder="1" applyAlignment="1">
      <alignment horizontal="center" vertical="top" wrapText="1" readingOrder="1"/>
    </xf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 readingOrder="1"/>
    </xf>
    <xf numFmtId="0" fontId="4" fillId="2" borderId="2" xfId="0" applyFont="1" applyFill="1" applyBorder="1" applyAlignment="1">
      <alignment vertical="top" wrapText="1" readingOrder="1"/>
    </xf>
    <xf numFmtId="0" fontId="4" fillId="2" borderId="2" xfId="0" applyFont="1" applyFill="1" applyBorder="1" applyAlignment="1">
      <alignment horizontal="right" vertical="top" wrapText="1" readingOrder="1"/>
    </xf>
    <xf numFmtId="0" fontId="4" fillId="0" borderId="3" xfId="0" applyFont="1" applyBorder="1" applyAlignment="1">
      <alignment horizontal="center" vertical="top" wrapText="1" readingOrder="1"/>
    </xf>
    <xf numFmtId="0" fontId="5" fillId="4" borderId="4" xfId="0" applyFont="1" applyFill="1" applyBorder="1" applyAlignment="1">
      <alignment horizontal="center" vertical="top" wrapText="1" readingOrder="1"/>
    </xf>
    <xf numFmtId="0" fontId="5" fillId="4" borderId="4" xfId="0" applyFont="1" applyFill="1" applyBorder="1" applyAlignment="1">
      <alignment vertical="top" wrapText="1" readingOrder="1"/>
    </xf>
    <xf numFmtId="0" fontId="6" fillId="4" borderId="4" xfId="0" applyFont="1" applyFill="1" applyBorder="1" applyAlignment="1">
      <alignment horizontal="right" vertical="top" wrapText="1" readingOrder="1"/>
    </xf>
    <xf numFmtId="0" fontId="5" fillId="5" borderId="4" xfId="0" applyFont="1" applyFill="1" applyBorder="1" applyAlignment="1">
      <alignment horizontal="center" vertical="top" wrapText="1" readingOrder="1"/>
    </xf>
    <xf numFmtId="0" fontId="5" fillId="5" borderId="4" xfId="0" applyFont="1" applyFill="1" applyBorder="1" applyAlignment="1">
      <alignment vertical="top" wrapText="1" readingOrder="1"/>
    </xf>
    <xf numFmtId="0" fontId="6" fillId="5" borderId="4" xfId="0" applyFont="1" applyFill="1" applyBorder="1" applyAlignment="1">
      <alignment horizontal="right" vertical="top" wrapText="1" readingOrder="1"/>
    </xf>
    <xf numFmtId="0" fontId="4" fillId="0" borderId="6" xfId="0" applyFont="1" applyBorder="1" applyAlignment="1">
      <alignment horizontal="right" vertical="top" wrapText="1" readingOrder="1"/>
    </xf>
    <xf numFmtId="0" fontId="5" fillId="0" borderId="6" xfId="0" applyFont="1" applyBorder="1" applyAlignment="1">
      <alignment horizontal="center" vertical="top" wrapText="1" readingOrder="1"/>
    </xf>
    <xf numFmtId="0" fontId="7" fillId="4" borderId="8" xfId="0" applyFont="1" applyFill="1" applyBorder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4" fillId="0" borderId="2" xfId="0" applyFont="1" applyBorder="1" applyAlignment="1">
      <alignment horizontal="right" vertical="top" wrapText="1" readingOrder="1"/>
    </xf>
    <xf numFmtId="0" fontId="5" fillId="0" borderId="2" xfId="0" applyFont="1" applyBorder="1" applyAlignment="1">
      <alignment horizontal="right" vertical="top" wrapText="1" readingOrder="1"/>
    </xf>
    <xf numFmtId="0" fontId="5" fillId="0" borderId="2" xfId="0" applyFont="1" applyBorder="1" applyAlignment="1">
      <alignment horizontal="center" vertical="top" wrapText="1" readingOrder="1"/>
    </xf>
    <xf numFmtId="0" fontId="4" fillId="0" borderId="8" xfId="0" applyFont="1" applyBorder="1" applyAlignment="1">
      <alignment horizontal="right" vertical="top" wrapText="1" readingOrder="1"/>
    </xf>
    <xf numFmtId="0" fontId="5" fillId="0" borderId="8" xfId="0" applyFont="1" applyBorder="1" applyAlignment="1">
      <alignment horizontal="right" vertical="top" wrapText="1" readingOrder="1"/>
    </xf>
    <xf numFmtId="0" fontId="5" fillId="0" borderId="8" xfId="0" applyFont="1" applyBorder="1" applyAlignment="1">
      <alignment horizontal="center" vertical="top" wrapText="1" readingOrder="1"/>
    </xf>
    <xf numFmtId="165" fontId="5" fillId="6" borderId="4" xfId="0" applyNumberFormat="1" applyFont="1" applyFill="1" applyBorder="1" applyAlignment="1">
      <alignment horizontal="right" vertical="top" wrapText="1" readingOrder="1"/>
    </xf>
    <xf numFmtId="166" fontId="7" fillId="7" borderId="8" xfId="0" applyNumberFormat="1" applyFont="1" applyFill="1" applyBorder="1" applyAlignment="1">
      <alignment horizontal="center" vertical="top" wrapText="1" readingOrder="1"/>
    </xf>
    <xf numFmtId="166" fontId="9" fillId="7" borderId="8" xfId="0" applyNumberFormat="1" applyFont="1" applyFill="1" applyBorder="1" applyAlignment="1">
      <alignment horizontal="center" vertical="top" wrapText="1" readingOrder="1"/>
    </xf>
    <xf numFmtId="165" fontId="8" fillId="6" borderId="4" xfId="0" applyNumberFormat="1" applyFont="1" applyFill="1" applyBorder="1" applyAlignment="1">
      <alignment horizontal="center" vertical="top" wrapText="1" readingOrder="1"/>
    </xf>
    <xf numFmtId="0" fontId="5" fillId="8" borderId="2" xfId="0" applyNumberFormat="1" applyFont="1" applyFill="1" applyBorder="1" applyAlignment="1">
      <alignment horizontal="center" vertical="top" wrapText="1" readingOrder="1"/>
    </xf>
    <xf numFmtId="166" fontId="7" fillId="7" borderId="8" xfId="0" applyNumberFormat="1" applyFont="1" applyFill="1" applyBorder="1" applyAlignment="1">
      <alignment horizontal="center" vertical="center" wrapText="1" readingOrder="1"/>
    </xf>
    <xf numFmtId="165" fontId="5" fillId="6" borderId="4" xfId="0" applyNumberFormat="1" applyFont="1" applyFill="1" applyBorder="1" applyAlignment="1">
      <alignment horizontal="center" vertical="center" wrapText="1" readingOrder="1"/>
    </xf>
    <xf numFmtId="0" fontId="5" fillId="0" borderId="0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165" fontId="7" fillId="3" borderId="6" xfId="0" applyNumberFormat="1" applyFont="1" applyFill="1" applyBorder="1" applyAlignment="1">
      <alignment horizontal="right"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horizontal="right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164" fontId="5" fillId="0" borderId="8" xfId="0" applyNumberFormat="1" applyFont="1" applyFill="1" applyBorder="1" applyAlignment="1">
      <alignment horizontal="right" vertical="top" wrapText="1" readingOrder="1"/>
    </xf>
    <xf numFmtId="0" fontId="1" fillId="0" borderId="9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0" fontId="5" fillId="5" borderId="4" xfId="0" applyNumberFormat="1" applyFont="1" applyFill="1" applyBorder="1" applyAlignment="1">
      <alignment horizontal="center"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164" fontId="5" fillId="5" borderId="4" xfId="0" applyNumberFormat="1" applyFont="1" applyFill="1" applyBorder="1" applyAlignment="1">
      <alignment horizontal="right" vertical="top" wrapText="1" readingOrder="1"/>
    </xf>
    <xf numFmtId="0" fontId="1" fillId="0" borderId="5" xfId="0" applyNumberFormat="1" applyFont="1" applyFill="1" applyBorder="1" applyAlignment="1">
      <alignment vertical="top" wrapText="1"/>
    </xf>
    <xf numFmtId="0" fontId="5" fillId="4" borderId="4" xfId="0" applyNumberFormat="1" applyFont="1" applyFill="1" applyBorder="1" applyAlignment="1">
      <alignment horizontal="center" vertical="top" wrapText="1" readingOrder="1"/>
    </xf>
    <xf numFmtId="164" fontId="5" fillId="4" borderId="4" xfId="0" applyNumberFormat="1" applyFont="1" applyFill="1" applyBorder="1" applyAlignment="1">
      <alignment horizontal="right" vertical="top" wrapText="1" readingOrder="1"/>
    </xf>
    <xf numFmtId="0" fontId="4" fillId="3" borderId="3" xfId="0" applyNumberFormat="1" applyFont="1" applyFill="1" applyBorder="1" applyAlignment="1">
      <alignment horizontal="center"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horizontal="right" vertical="top" wrapText="1" readingOrder="1"/>
    </xf>
    <xf numFmtId="0" fontId="4" fillId="2" borderId="2" xfId="0" applyNumberFormat="1" applyFont="1" applyFill="1" applyBorder="1" applyAlignment="1">
      <alignment horizontal="center" vertical="top" wrapText="1" readingOrder="1"/>
    </xf>
    <xf numFmtId="0" fontId="4" fillId="2" borderId="2" xfId="0" applyNumberFormat="1" applyFont="1" applyFill="1" applyBorder="1" applyAlignment="1">
      <alignment horizontal="right" vertical="top" wrapText="1" readingOrder="1"/>
    </xf>
    <xf numFmtId="0" fontId="4" fillId="0" borderId="3" xfId="0" applyNumberFormat="1" applyFont="1" applyFill="1" applyBorder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1" fillId="0" borderId="0" xfId="0" applyFont="1"/>
    <xf numFmtId="0" fontId="5" fillId="0" borderId="2" xfId="0" applyFont="1" applyBorder="1" applyAlignment="1">
      <alignment horizontal="right" vertical="top" wrapText="1" readingOrder="1"/>
    </xf>
    <xf numFmtId="0" fontId="1" fillId="0" borderId="2" xfId="0" applyFont="1" applyBorder="1" applyAlignment="1">
      <alignment vertical="top" wrapText="1"/>
    </xf>
    <xf numFmtId="164" fontId="5" fillId="0" borderId="8" xfId="0" applyNumberFormat="1" applyFont="1" applyBorder="1" applyAlignment="1">
      <alignment horizontal="right" vertical="top" wrapText="1" readingOrder="1"/>
    </xf>
    <xf numFmtId="0" fontId="1" fillId="0" borderId="9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4" fillId="3" borderId="3" xfId="0" applyFont="1" applyFill="1" applyBorder="1" applyAlignment="1">
      <alignment horizontal="center" vertical="top" wrapText="1" readingOrder="1"/>
    </xf>
    <xf numFmtId="0" fontId="1" fillId="0" borderId="3" xfId="0" applyFont="1" applyBorder="1" applyAlignment="1">
      <alignment vertical="top" wrapText="1"/>
    </xf>
    <xf numFmtId="0" fontId="5" fillId="4" borderId="4" xfId="0" applyFont="1" applyFill="1" applyBorder="1" applyAlignment="1">
      <alignment horizontal="center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5" fillId="5" borderId="4" xfId="0" applyFont="1" applyFill="1" applyBorder="1" applyAlignment="1">
      <alignment horizontal="center" vertical="top" wrapText="1" readingOrder="1"/>
    </xf>
    <xf numFmtId="0" fontId="2" fillId="0" borderId="0" xfId="0" applyFont="1" applyAlignment="1">
      <alignment vertical="top" wrapText="1" readingOrder="1"/>
    </xf>
    <xf numFmtId="0" fontId="3" fillId="0" borderId="0" xfId="0" applyFont="1" applyAlignment="1">
      <alignment horizontal="right" vertical="top" wrapText="1" readingOrder="1"/>
    </xf>
    <xf numFmtId="0" fontId="4" fillId="2" borderId="2" xfId="0" applyFont="1" applyFill="1" applyBorder="1" applyAlignment="1">
      <alignment horizontal="center" vertical="top" wrapText="1" readingOrder="1"/>
    </xf>
    <xf numFmtId="0" fontId="4" fillId="2" borderId="2" xfId="0" applyFont="1" applyFill="1" applyBorder="1" applyAlignment="1">
      <alignment horizontal="right" vertical="top" wrapText="1" readingOrder="1"/>
    </xf>
    <xf numFmtId="0" fontId="4" fillId="0" borderId="3" xfId="0" applyFont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E68C"/>
      <rgbColor rgb="00E0FFFF"/>
      <rgbColor rgb="00FFFFFF"/>
      <rgbColor rgb="00FFFFD2"/>
      <rgbColor rgb="00D3D3D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baseColWidth="10" defaultRowHeight="15"/>
  <cols>
    <col min="1" max="1" width="30.85546875" bestFit="1" customWidth="1"/>
  </cols>
  <sheetData>
    <row r="1" spans="1:4">
      <c r="A1" t="s">
        <v>97</v>
      </c>
      <c r="B1" t="s">
        <v>98</v>
      </c>
      <c r="C1" t="s">
        <v>99</v>
      </c>
      <c r="D1" t="s">
        <v>13</v>
      </c>
    </row>
    <row r="2" spans="1:4">
      <c r="A2" t="s">
        <v>43</v>
      </c>
      <c r="B2" t="s">
        <v>44</v>
      </c>
      <c r="C2">
        <v>59.661016949152547</v>
      </c>
      <c r="D2">
        <v>1</v>
      </c>
    </row>
    <row r="3" spans="1:4">
      <c r="A3" t="s">
        <v>56</v>
      </c>
      <c r="B3" t="s">
        <v>57</v>
      </c>
      <c r="C3">
        <v>30.508474576271187</v>
      </c>
      <c r="D3">
        <v>2</v>
      </c>
    </row>
    <row r="4" spans="1:4">
      <c r="A4" t="s">
        <v>69</v>
      </c>
      <c r="B4" t="s">
        <v>70</v>
      </c>
      <c r="C4">
        <v>94.915254237288138</v>
      </c>
      <c r="D4">
        <v>3</v>
      </c>
    </row>
    <row r="5" spans="1:4">
      <c r="A5" t="s">
        <v>93</v>
      </c>
      <c r="B5" t="s">
        <v>94</v>
      </c>
      <c r="C5">
        <v>101.86440677966102</v>
      </c>
      <c r="D5">
        <v>4</v>
      </c>
    </row>
    <row r="6" spans="1:4">
      <c r="A6" t="s">
        <v>75</v>
      </c>
      <c r="B6" t="s">
        <v>76</v>
      </c>
      <c r="C6">
        <v>76.440677966101703</v>
      </c>
      <c r="D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"/>
  <sheetViews>
    <sheetView showGridLines="0" workbookViewId="0">
      <pane ySplit="5" topLeftCell="A6" activePane="bottomLeft" state="frozen"/>
      <selection pane="bottomLeft" activeCell="T13" sqref="T13"/>
    </sheetView>
  </sheetViews>
  <sheetFormatPr baseColWidth="10" defaultRowHeight="15"/>
  <cols>
    <col min="1" max="1" width="3.7109375" customWidth="1"/>
    <col min="2" max="2" width="1.85546875" customWidth="1"/>
    <col min="3" max="3" width="6.7109375" customWidth="1"/>
    <col min="4" max="4" width="6.42578125" customWidth="1"/>
    <col min="5" max="5" width="27" customWidth="1"/>
    <col min="6" max="6" width="10.85546875" customWidth="1"/>
    <col min="7" max="7" width="4.85546875" customWidth="1"/>
    <col min="8" max="8" width="2.85546875" customWidth="1"/>
    <col min="9" max="9" width="5.85546875" customWidth="1"/>
    <col min="10" max="10" width="12" customWidth="1"/>
    <col min="11" max="11" width="13.85546875" hidden="1" customWidth="1"/>
    <col min="12" max="12" width="9.7109375" hidden="1" customWidth="1"/>
    <col min="13" max="13" width="13.42578125" hidden="1" customWidth="1"/>
    <col min="14" max="14" width="12.42578125" customWidth="1"/>
    <col min="15" max="15" width="9.140625" hidden="1" customWidth="1"/>
    <col min="16" max="16" width="6.42578125" hidden="1" customWidth="1"/>
    <col min="17" max="18" width="8.140625" hidden="1" customWidth="1"/>
    <col min="19" max="19" width="13.5703125" hidden="1" customWidth="1"/>
    <col min="20" max="20" width="13.42578125" customWidth="1"/>
    <col min="21" max="21" width="1.7109375" customWidth="1"/>
    <col min="22" max="22" width="4" customWidth="1"/>
  </cols>
  <sheetData>
    <row r="1" spans="2:21" ht="18.399999999999999" customHeight="1"/>
    <row r="2" spans="2:21">
      <c r="C2" s="78" t="s">
        <v>0</v>
      </c>
      <c r="D2" s="61"/>
      <c r="E2" s="61"/>
      <c r="F2" s="61"/>
      <c r="G2" s="61"/>
    </row>
    <row r="3" spans="2:21">
      <c r="C3" s="61"/>
      <c r="D3" s="61"/>
      <c r="E3" s="61"/>
      <c r="F3" s="61"/>
      <c r="G3" s="61"/>
      <c r="I3" s="79" t="s">
        <v>1</v>
      </c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2:21" ht="1.1499999999999999" customHeight="1"/>
    <row r="5" spans="2:21" ht="0.4" customHeight="1" thickTop="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ht="9.4" customHeight="1"/>
    <row r="7" spans="2:21">
      <c r="B7" s="80" t="s">
        <v>2</v>
      </c>
      <c r="C7" s="66"/>
      <c r="D7" s="2" t="s">
        <v>3</v>
      </c>
      <c r="E7" s="3" t="s">
        <v>4</v>
      </c>
      <c r="F7" s="2" t="s">
        <v>5</v>
      </c>
      <c r="G7" s="81" t="s">
        <v>6</v>
      </c>
      <c r="H7" s="61"/>
      <c r="I7" s="66"/>
      <c r="J7" s="4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3</v>
      </c>
      <c r="R7" s="2" t="s">
        <v>14</v>
      </c>
      <c r="S7" s="2" t="s">
        <v>15</v>
      </c>
      <c r="T7" s="2" t="s">
        <v>16</v>
      </c>
    </row>
    <row r="8" spans="2:21">
      <c r="B8" s="82" t="s">
        <v>17</v>
      </c>
      <c r="C8" s="77"/>
      <c r="D8" s="5" t="s">
        <v>17</v>
      </c>
      <c r="E8" s="5" t="s">
        <v>17</v>
      </c>
      <c r="F8" s="5" t="s">
        <v>17</v>
      </c>
      <c r="G8" s="82" t="s">
        <v>17</v>
      </c>
      <c r="H8" s="77"/>
      <c r="I8" s="77"/>
      <c r="J8" s="5" t="s">
        <v>17</v>
      </c>
      <c r="K8" s="5" t="s">
        <v>17</v>
      </c>
      <c r="L8" s="5" t="s">
        <v>17</v>
      </c>
      <c r="M8" s="5" t="s">
        <v>17</v>
      </c>
      <c r="N8" s="5" t="s">
        <v>17</v>
      </c>
      <c r="O8" s="5" t="s">
        <v>17</v>
      </c>
      <c r="P8" s="5" t="s">
        <v>17</v>
      </c>
      <c r="Q8" s="5" t="s">
        <v>17</v>
      </c>
      <c r="R8" s="5" t="s">
        <v>17</v>
      </c>
      <c r="S8" s="5" t="s">
        <v>17</v>
      </c>
      <c r="T8" s="5" t="s">
        <v>17</v>
      </c>
    </row>
    <row r="9" spans="2:21" ht="17.100000000000001" customHeight="1">
      <c r="B9" s="76" t="s">
        <v>18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</row>
    <row r="10" spans="2:21">
      <c r="B10" s="74" t="s">
        <v>19</v>
      </c>
      <c r="C10" s="71"/>
      <c r="D10" s="6" t="s">
        <v>20</v>
      </c>
      <c r="E10" s="7" t="s">
        <v>21</v>
      </c>
      <c r="F10" s="6" t="s">
        <v>22</v>
      </c>
      <c r="G10" s="75">
        <v>1000</v>
      </c>
      <c r="H10" s="73"/>
      <c r="I10" s="71"/>
      <c r="J10" s="8">
        <v>140.80000000000001</v>
      </c>
      <c r="K10" s="6" t="s">
        <v>23</v>
      </c>
      <c r="L10" s="6" t="s">
        <v>24</v>
      </c>
      <c r="M10" s="6" t="s">
        <v>25</v>
      </c>
      <c r="N10" s="6" t="s">
        <v>26</v>
      </c>
      <c r="O10" s="6" t="s">
        <v>27</v>
      </c>
      <c r="P10" s="9">
        <v>0</v>
      </c>
      <c r="Q10" s="9">
        <v>0</v>
      </c>
      <c r="R10" s="10" t="s">
        <v>28</v>
      </c>
      <c r="S10" s="11">
        <v>119.32</v>
      </c>
      <c r="T10" s="53">
        <f>+J10/1.18</f>
        <v>119.32203389830509</v>
      </c>
    </row>
    <row r="11" spans="2:21">
      <c r="B11" s="70" t="s">
        <v>29</v>
      </c>
      <c r="C11" s="71"/>
      <c r="D11" s="12" t="s">
        <v>30</v>
      </c>
      <c r="E11" s="13" t="s">
        <v>31</v>
      </c>
      <c r="F11" s="12" t="s">
        <v>32</v>
      </c>
      <c r="G11" s="72">
        <v>700</v>
      </c>
      <c r="H11" s="73"/>
      <c r="I11" s="71"/>
      <c r="J11" s="14">
        <v>98.4</v>
      </c>
      <c r="K11" s="12" t="s">
        <v>23</v>
      </c>
      <c r="L11" s="12" t="s">
        <v>24</v>
      </c>
      <c r="M11" s="12" t="s">
        <v>33</v>
      </c>
      <c r="N11" s="12" t="s">
        <v>26</v>
      </c>
      <c r="O11" s="12" t="s">
        <v>34</v>
      </c>
      <c r="P11" s="15">
        <v>0</v>
      </c>
      <c r="Q11" s="15">
        <v>0</v>
      </c>
      <c r="R11" s="16" t="s">
        <v>28</v>
      </c>
      <c r="S11" s="17">
        <v>83.39</v>
      </c>
      <c r="T11" s="53">
        <f t="shared" ref="T11:T13" si="0">+J11/1.18</f>
        <v>83.389830508474589</v>
      </c>
    </row>
    <row r="12" spans="2:21">
      <c r="B12" s="74" t="s">
        <v>36</v>
      </c>
      <c r="C12" s="71"/>
      <c r="D12" s="6" t="s">
        <v>37</v>
      </c>
      <c r="E12" s="7" t="s">
        <v>38</v>
      </c>
      <c r="F12" s="6" t="s">
        <v>39</v>
      </c>
      <c r="G12" s="75">
        <v>600</v>
      </c>
      <c r="H12" s="73"/>
      <c r="I12" s="71"/>
      <c r="J12" s="8">
        <v>84</v>
      </c>
      <c r="K12" s="6" t="s">
        <v>23</v>
      </c>
      <c r="L12" s="6" t="s">
        <v>24</v>
      </c>
      <c r="M12" s="6" t="s">
        <v>33</v>
      </c>
      <c r="N12" s="6" t="s">
        <v>26</v>
      </c>
      <c r="O12" s="6" t="s">
        <v>40</v>
      </c>
      <c r="P12" s="9">
        <v>0</v>
      </c>
      <c r="Q12" s="9">
        <v>0</v>
      </c>
      <c r="R12" s="10" t="s">
        <v>28</v>
      </c>
      <c r="S12" s="11">
        <v>71.19</v>
      </c>
      <c r="T12" s="53">
        <f t="shared" si="0"/>
        <v>71.186440677966104</v>
      </c>
    </row>
    <row r="13" spans="2:21" ht="15.75" thickBot="1">
      <c r="B13" s="70" t="s">
        <v>42</v>
      </c>
      <c r="C13" s="71"/>
      <c r="D13" s="12" t="s">
        <v>35</v>
      </c>
      <c r="E13" s="13" t="s">
        <v>43</v>
      </c>
      <c r="F13" s="12" t="s">
        <v>44</v>
      </c>
      <c r="G13" s="72">
        <v>500</v>
      </c>
      <c r="H13" s="73"/>
      <c r="I13" s="71"/>
      <c r="J13" s="14">
        <v>70.400000000000006</v>
      </c>
      <c r="K13" s="12" t="s">
        <v>23</v>
      </c>
      <c r="L13" s="12" t="s">
        <v>24</v>
      </c>
      <c r="M13" s="12" t="s">
        <v>33</v>
      </c>
      <c r="N13" s="12" t="s">
        <v>26</v>
      </c>
      <c r="O13" s="12" t="s">
        <v>45</v>
      </c>
      <c r="P13" s="15">
        <v>0</v>
      </c>
      <c r="Q13" s="15">
        <v>0</v>
      </c>
      <c r="R13" s="16" t="s">
        <v>28</v>
      </c>
      <c r="S13" s="17">
        <v>59.66</v>
      </c>
      <c r="T13" s="53">
        <f t="shared" si="0"/>
        <v>59.661016949152547</v>
      </c>
    </row>
    <row r="14" spans="2:21" ht="15.75" thickTop="1">
      <c r="B14" s="60" t="s">
        <v>17</v>
      </c>
      <c r="C14" s="61"/>
      <c r="D14" s="61"/>
      <c r="E14" s="19" t="s">
        <v>46</v>
      </c>
      <c r="F14" s="19" t="s">
        <v>17</v>
      </c>
      <c r="G14" s="62">
        <f>SUM(G10:I13)</f>
        <v>2800</v>
      </c>
      <c r="H14" s="63"/>
      <c r="I14" s="64"/>
      <c r="J14" s="20">
        <f>SUM(J10:J13)</f>
        <v>393.6</v>
      </c>
      <c r="K14" s="21" t="s">
        <v>17</v>
      </c>
      <c r="L14" s="21" t="s">
        <v>17</v>
      </c>
      <c r="M14" s="21" t="s">
        <v>17</v>
      </c>
      <c r="N14" s="21" t="s">
        <v>17</v>
      </c>
      <c r="O14" s="21" t="s">
        <v>17</v>
      </c>
      <c r="P14" s="21" t="s">
        <v>17</v>
      </c>
      <c r="Q14" s="21" t="s">
        <v>17</v>
      </c>
      <c r="R14" s="22" t="s">
        <v>17</v>
      </c>
      <c r="S14" s="23">
        <v>1040.8399925231899</v>
      </c>
      <c r="T14" s="54">
        <f>SUM(T10:T13)</f>
        <v>333.55932203389835</v>
      </c>
    </row>
    <row r="15" spans="2:21">
      <c r="B15" s="60" t="s">
        <v>17</v>
      </c>
      <c r="C15" s="61"/>
      <c r="D15" s="18" t="s">
        <v>17</v>
      </c>
      <c r="E15" s="24" t="s">
        <v>17</v>
      </c>
      <c r="F15" s="24" t="s">
        <v>17</v>
      </c>
      <c r="G15" s="65" t="s">
        <v>17</v>
      </c>
      <c r="H15" s="61"/>
      <c r="I15" s="66"/>
      <c r="J15" s="25" t="s">
        <v>17</v>
      </c>
      <c r="K15" s="26" t="s">
        <v>17</v>
      </c>
      <c r="L15" s="26" t="s">
        <v>17</v>
      </c>
      <c r="M15" s="26" t="s">
        <v>17</v>
      </c>
      <c r="N15" s="26" t="s">
        <v>17</v>
      </c>
      <c r="O15" s="26" t="s">
        <v>17</v>
      </c>
      <c r="P15" s="26" t="s">
        <v>17</v>
      </c>
      <c r="Q15" s="26" t="s">
        <v>17</v>
      </c>
      <c r="R15" s="26" t="s">
        <v>17</v>
      </c>
      <c r="S15" s="26" t="s">
        <v>17</v>
      </c>
      <c r="T15" s="57" t="s">
        <v>17</v>
      </c>
    </row>
    <row r="16" spans="2:21">
      <c r="B16" s="60" t="s">
        <v>17</v>
      </c>
      <c r="C16" s="61"/>
      <c r="D16" s="61"/>
      <c r="E16" s="27" t="s">
        <v>47</v>
      </c>
      <c r="F16" s="27" t="s">
        <v>17</v>
      </c>
      <c r="G16" s="67">
        <v>8300</v>
      </c>
      <c r="H16" s="68"/>
      <c r="I16" s="69"/>
      <c r="J16" s="28">
        <v>1228.2000122070301</v>
      </c>
      <c r="K16" s="29" t="s">
        <v>17</v>
      </c>
      <c r="L16" s="29" t="s">
        <v>17</v>
      </c>
      <c r="M16" s="29" t="s">
        <v>17</v>
      </c>
      <c r="N16" s="29" t="s">
        <v>17</v>
      </c>
      <c r="O16" s="29" t="s">
        <v>17</v>
      </c>
      <c r="P16" s="29" t="s">
        <v>17</v>
      </c>
      <c r="Q16" s="29" t="s">
        <v>17</v>
      </c>
      <c r="R16" s="29" t="s">
        <v>17</v>
      </c>
      <c r="S16" s="30">
        <v>1040.8399925231899</v>
      </c>
      <c r="T16" s="30">
        <v>187.35999774932901</v>
      </c>
    </row>
    <row r="17" ht="12.2" customHeight="1"/>
  </sheetData>
  <mergeCells count="21">
    <mergeCell ref="C2:G3"/>
    <mergeCell ref="I3:U3"/>
    <mergeCell ref="B7:C7"/>
    <mergeCell ref="G7:I7"/>
    <mergeCell ref="B8:C8"/>
    <mergeCell ref="G8:I8"/>
    <mergeCell ref="B13:C13"/>
    <mergeCell ref="G13:I13"/>
    <mergeCell ref="B12:C12"/>
    <mergeCell ref="G12:I12"/>
    <mergeCell ref="B9:T9"/>
    <mergeCell ref="B10:C10"/>
    <mergeCell ref="G10:I10"/>
    <mergeCell ref="B11:C11"/>
    <mergeCell ref="G11:I11"/>
    <mergeCell ref="B14:D14"/>
    <mergeCell ref="G14:I14"/>
    <mergeCell ref="B15:C15"/>
    <mergeCell ref="G15:I15"/>
    <mergeCell ref="B16:D16"/>
    <mergeCell ref="G16:I16"/>
  </mergeCells>
  <pageMargins left="0" right="0" top="0" bottom="0.51190157480315002" header="0" footer="0"/>
  <pageSetup paperSize="9" orientation="landscape" horizontalDpi="300" verticalDpi="300"/>
  <headerFooter alignWithMargins="0">
    <oddFooter>&amp;L&amp;"tahoma,Regular"&amp;9 06/01/2022 16:21:52/CONTABILIDAD/aderlin_fm &amp;R&amp;"tahoma,Regular"&amp;9 Página 1 de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topLeftCell="B1" workbookViewId="0">
      <selection activeCell="T11" sqref="T11"/>
    </sheetView>
  </sheetViews>
  <sheetFormatPr baseColWidth="10" defaultRowHeight="15"/>
  <cols>
    <col min="1" max="1" width="3.7109375" style="31" customWidth="1"/>
    <col min="2" max="2" width="1.85546875" style="31" customWidth="1"/>
    <col min="3" max="3" width="6.7109375" style="31" customWidth="1"/>
    <col min="4" max="4" width="6.42578125" style="31" customWidth="1"/>
    <col min="5" max="5" width="27" style="31" customWidth="1"/>
    <col min="6" max="6" width="10.85546875" style="31" customWidth="1"/>
    <col min="7" max="7" width="4.85546875" style="31" customWidth="1"/>
    <col min="8" max="8" width="2.85546875" style="31" customWidth="1"/>
    <col min="9" max="9" width="5.85546875" style="31" customWidth="1"/>
    <col min="10" max="10" width="12" style="31" customWidth="1"/>
    <col min="11" max="11" width="13.85546875" style="31" hidden="1" customWidth="1"/>
    <col min="12" max="12" width="9.7109375" style="31" hidden="1" customWidth="1"/>
    <col min="13" max="13" width="13.42578125" style="31" hidden="1" customWidth="1"/>
    <col min="14" max="14" width="12.42578125" style="31" customWidth="1"/>
    <col min="15" max="15" width="9.140625" style="31" hidden="1" customWidth="1"/>
    <col min="16" max="16" width="6.42578125" style="31" hidden="1" customWidth="1"/>
    <col min="17" max="18" width="8.140625" style="31" hidden="1" customWidth="1"/>
    <col min="19" max="19" width="13.5703125" style="31" hidden="1" customWidth="1"/>
    <col min="20" max="20" width="13.42578125" style="31" customWidth="1"/>
    <col min="21" max="21" width="1.7109375" style="31" customWidth="1"/>
    <col min="22" max="22" width="4" style="31" customWidth="1"/>
    <col min="23" max="16384" width="11.42578125" style="31"/>
  </cols>
  <sheetData>
    <row r="1" spans="2:21" ht="18.399999999999999" customHeight="1"/>
    <row r="2" spans="2:21">
      <c r="C2" s="98" t="s">
        <v>0</v>
      </c>
      <c r="D2" s="84"/>
      <c r="E2" s="84"/>
      <c r="F2" s="84"/>
      <c r="G2" s="84"/>
    </row>
    <row r="3" spans="2:21">
      <c r="C3" s="84"/>
      <c r="D3" s="84"/>
      <c r="E3" s="84"/>
      <c r="F3" s="84"/>
      <c r="G3" s="84"/>
      <c r="I3" s="99" t="s">
        <v>1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2:21" ht="1.1499999999999999" customHeight="1"/>
    <row r="5" spans="2:21" ht="0.4" customHeight="1" thickTop="1"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2:21" ht="9.4" customHeight="1"/>
    <row r="7" spans="2:21">
      <c r="B7" s="100" t="s">
        <v>2</v>
      </c>
      <c r="C7" s="86"/>
      <c r="D7" s="33" t="s">
        <v>3</v>
      </c>
      <c r="E7" s="34" t="s">
        <v>4</v>
      </c>
      <c r="F7" s="33" t="s">
        <v>5</v>
      </c>
      <c r="G7" s="101" t="s">
        <v>6</v>
      </c>
      <c r="H7" s="84"/>
      <c r="I7" s="86"/>
      <c r="J7" s="35" t="s">
        <v>7</v>
      </c>
      <c r="K7" s="33" t="s">
        <v>8</v>
      </c>
      <c r="L7" s="33" t="s">
        <v>9</v>
      </c>
      <c r="M7" s="33" t="s">
        <v>10</v>
      </c>
      <c r="N7" s="33" t="s">
        <v>11</v>
      </c>
      <c r="O7" s="33" t="s">
        <v>12</v>
      </c>
      <c r="P7" s="33" t="s">
        <v>13</v>
      </c>
      <c r="Q7" s="33" t="s">
        <v>3</v>
      </c>
      <c r="R7" s="33" t="s">
        <v>14</v>
      </c>
      <c r="S7" s="33" t="s">
        <v>15</v>
      </c>
      <c r="T7" s="33" t="s">
        <v>16</v>
      </c>
    </row>
    <row r="8" spans="2:21">
      <c r="B8" s="102" t="s">
        <v>17</v>
      </c>
      <c r="C8" s="93"/>
      <c r="D8" s="36" t="s">
        <v>17</v>
      </c>
      <c r="E8" s="36" t="s">
        <v>17</v>
      </c>
      <c r="F8" s="36" t="s">
        <v>17</v>
      </c>
      <c r="G8" s="102" t="s">
        <v>17</v>
      </c>
      <c r="H8" s="93"/>
      <c r="I8" s="93"/>
      <c r="J8" s="36" t="s">
        <v>17</v>
      </c>
      <c r="K8" s="36" t="s">
        <v>17</v>
      </c>
      <c r="L8" s="36" t="s">
        <v>17</v>
      </c>
      <c r="M8" s="36" t="s">
        <v>17</v>
      </c>
      <c r="N8" s="36" t="s">
        <v>17</v>
      </c>
      <c r="O8" s="36" t="s">
        <v>17</v>
      </c>
      <c r="P8" s="36" t="s">
        <v>17</v>
      </c>
      <c r="Q8" s="36" t="s">
        <v>17</v>
      </c>
      <c r="R8" s="36" t="s">
        <v>17</v>
      </c>
      <c r="S8" s="36" t="s">
        <v>17</v>
      </c>
      <c r="T8" s="36" t="s">
        <v>17</v>
      </c>
    </row>
    <row r="9" spans="2:21" ht="17.100000000000001" customHeight="1">
      <c r="B9" s="92" t="s">
        <v>18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</row>
    <row r="10" spans="2:21">
      <c r="B10" s="94" t="s">
        <v>48</v>
      </c>
      <c r="C10" s="95"/>
      <c r="D10" s="37" t="s">
        <v>49</v>
      </c>
      <c r="E10" s="38" t="s">
        <v>50</v>
      </c>
      <c r="F10" s="37" t="s">
        <v>51</v>
      </c>
      <c r="G10" s="75">
        <v>500</v>
      </c>
      <c r="H10" s="96"/>
      <c r="I10" s="95"/>
      <c r="J10" s="8">
        <v>60</v>
      </c>
      <c r="K10" s="37" t="s">
        <v>23</v>
      </c>
      <c r="L10" s="37" t="s">
        <v>52</v>
      </c>
      <c r="M10" s="37" t="s">
        <v>53</v>
      </c>
      <c r="N10" s="37" t="s">
        <v>26</v>
      </c>
      <c r="O10" s="37" t="s">
        <v>54</v>
      </c>
      <c r="P10" s="37">
        <v>0</v>
      </c>
      <c r="Q10" s="37">
        <v>0</v>
      </c>
      <c r="R10" s="39" t="s">
        <v>28</v>
      </c>
      <c r="S10" s="11">
        <v>50.85</v>
      </c>
      <c r="T10" s="59">
        <f>+J10/1.18</f>
        <v>50.847457627118644</v>
      </c>
    </row>
    <row r="11" spans="2:21" ht="15.75" thickBot="1">
      <c r="B11" s="97" t="s">
        <v>55</v>
      </c>
      <c r="C11" s="95"/>
      <c r="D11" s="40" t="s">
        <v>37</v>
      </c>
      <c r="E11" s="41" t="s">
        <v>56</v>
      </c>
      <c r="F11" s="40" t="s">
        <v>57</v>
      </c>
      <c r="G11" s="72">
        <v>300</v>
      </c>
      <c r="H11" s="96"/>
      <c r="I11" s="95"/>
      <c r="J11" s="14">
        <v>36</v>
      </c>
      <c r="K11" s="40" t="s">
        <v>23</v>
      </c>
      <c r="L11" s="40" t="s">
        <v>52</v>
      </c>
      <c r="M11" s="40" t="s">
        <v>53</v>
      </c>
      <c r="N11" s="40" t="s">
        <v>26</v>
      </c>
      <c r="O11" s="40" t="s">
        <v>58</v>
      </c>
      <c r="P11" s="40">
        <v>0</v>
      </c>
      <c r="Q11" s="40">
        <v>0</v>
      </c>
      <c r="R11" s="42" t="s">
        <v>28</v>
      </c>
      <c r="S11" s="17">
        <v>30.51</v>
      </c>
      <c r="T11" s="59">
        <f>+J11/1.18</f>
        <v>30.508474576271187</v>
      </c>
    </row>
    <row r="12" spans="2:21" ht="15.75" thickTop="1">
      <c r="B12" s="83" t="s">
        <v>17</v>
      </c>
      <c r="C12" s="84"/>
      <c r="D12" s="84"/>
      <c r="E12" s="43" t="s">
        <v>59</v>
      </c>
      <c r="F12" s="43" t="s">
        <v>17</v>
      </c>
      <c r="G12" s="62">
        <f>SUM(G10:I11)</f>
        <v>800</v>
      </c>
      <c r="H12" s="90"/>
      <c r="I12" s="91"/>
      <c r="J12" s="20">
        <f>SUM(J10:J11)</f>
        <v>96</v>
      </c>
      <c r="K12" s="44" t="s">
        <v>17</v>
      </c>
      <c r="L12" s="44" t="s">
        <v>17</v>
      </c>
      <c r="M12" s="44" t="s">
        <v>17</v>
      </c>
      <c r="N12" s="44" t="s">
        <v>17</v>
      </c>
      <c r="O12" s="44" t="s">
        <v>17</v>
      </c>
      <c r="P12" s="44" t="s">
        <v>17</v>
      </c>
      <c r="Q12" s="44" t="s">
        <v>17</v>
      </c>
      <c r="R12" s="45" t="s">
        <v>17</v>
      </c>
      <c r="S12" s="23">
        <v>176.27999782562301</v>
      </c>
      <c r="T12" s="58">
        <f>SUM(T10:T11)</f>
        <v>81.355932203389827</v>
      </c>
    </row>
    <row r="13" spans="2:21">
      <c r="B13" s="83" t="s">
        <v>17</v>
      </c>
      <c r="C13" s="84"/>
      <c r="D13" s="46" t="s">
        <v>17</v>
      </c>
      <c r="E13" s="47" t="s">
        <v>17</v>
      </c>
      <c r="F13" s="47" t="s">
        <v>17</v>
      </c>
      <c r="G13" s="85" t="s">
        <v>17</v>
      </c>
      <c r="H13" s="84"/>
      <c r="I13" s="86"/>
      <c r="J13" s="48" t="s">
        <v>17</v>
      </c>
      <c r="K13" s="49" t="s">
        <v>17</v>
      </c>
      <c r="L13" s="49" t="s">
        <v>17</v>
      </c>
      <c r="M13" s="49" t="s">
        <v>17</v>
      </c>
      <c r="N13" s="49" t="s">
        <v>17</v>
      </c>
      <c r="O13" s="49" t="s">
        <v>17</v>
      </c>
      <c r="P13" s="49" t="s">
        <v>17</v>
      </c>
      <c r="Q13" s="49" t="s">
        <v>17</v>
      </c>
      <c r="R13" s="49" t="s">
        <v>17</v>
      </c>
      <c r="S13" s="49" t="s">
        <v>17</v>
      </c>
      <c r="T13" s="49" t="s">
        <v>17</v>
      </c>
    </row>
    <row r="14" spans="2:21">
      <c r="B14" s="83" t="s">
        <v>17</v>
      </c>
      <c r="C14" s="84"/>
      <c r="D14" s="84"/>
      <c r="E14" s="50" t="s">
        <v>60</v>
      </c>
      <c r="F14" s="50" t="s">
        <v>17</v>
      </c>
      <c r="G14" s="87">
        <v>1800</v>
      </c>
      <c r="H14" s="88"/>
      <c r="I14" s="89"/>
      <c r="J14" s="51">
        <v>208</v>
      </c>
      <c r="K14" s="52" t="s">
        <v>17</v>
      </c>
      <c r="L14" s="52" t="s">
        <v>17</v>
      </c>
      <c r="M14" s="52" t="s">
        <v>17</v>
      </c>
      <c r="N14" s="52" t="s">
        <v>17</v>
      </c>
      <c r="O14" s="52" t="s">
        <v>17</v>
      </c>
      <c r="P14" s="52" t="s">
        <v>17</v>
      </c>
      <c r="Q14" s="52" t="s">
        <v>17</v>
      </c>
      <c r="R14" s="52" t="s">
        <v>17</v>
      </c>
      <c r="S14" s="52">
        <v>176.27999782562301</v>
      </c>
      <c r="T14" s="52">
        <v>31.719998836517298</v>
      </c>
    </row>
    <row r="15" spans="2:21" ht="12.2" customHeight="1"/>
  </sheetData>
  <mergeCells count="17">
    <mergeCell ref="C2:G3"/>
    <mergeCell ref="I3:U3"/>
    <mergeCell ref="B7:C7"/>
    <mergeCell ref="G7:I7"/>
    <mergeCell ref="B8:C8"/>
    <mergeCell ref="G8:I8"/>
    <mergeCell ref="B9:T9"/>
    <mergeCell ref="B10:C10"/>
    <mergeCell ref="G10:I10"/>
    <mergeCell ref="B11:C11"/>
    <mergeCell ref="G11:I11"/>
    <mergeCell ref="B13:C13"/>
    <mergeCell ref="G13:I13"/>
    <mergeCell ref="B14:D14"/>
    <mergeCell ref="G14:I14"/>
    <mergeCell ref="B12:D12"/>
    <mergeCell ref="G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topLeftCell="D1" workbookViewId="0">
      <selection activeCell="T11" sqref="T11"/>
    </sheetView>
  </sheetViews>
  <sheetFormatPr baseColWidth="10" defaultRowHeight="15"/>
  <cols>
    <col min="1" max="1" width="3.7109375" style="31" customWidth="1"/>
    <col min="2" max="2" width="1.85546875" style="31" customWidth="1"/>
    <col min="3" max="3" width="6.7109375" style="31" customWidth="1"/>
    <col min="4" max="4" width="6.42578125" style="31" customWidth="1"/>
    <col min="5" max="5" width="27" style="31" customWidth="1"/>
    <col min="6" max="6" width="10.85546875" style="31" customWidth="1"/>
    <col min="7" max="7" width="4.85546875" style="31" customWidth="1"/>
    <col min="8" max="8" width="2.85546875" style="31" customWidth="1"/>
    <col min="9" max="9" width="5.85546875" style="31" customWidth="1"/>
    <col min="10" max="10" width="12" style="31" customWidth="1"/>
    <col min="11" max="11" width="13.85546875" style="31" hidden="1" customWidth="1"/>
    <col min="12" max="12" width="9.7109375" style="31" hidden="1" customWidth="1"/>
    <col min="13" max="13" width="13.42578125" style="31" hidden="1" customWidth="1"/>
    <col min="14" max="14" width="12.42578125" style="31" customWidth="1"/>
    <col min="15" max="15" width="9.140625" style="31" hidden="1" customWidth="1"/>
    <col min="16" max="16" width="6.42578125" style="31" hidden="1" customWidth="1"/>
    <col min="17" max="18" width="8.140625" style="31" hidden="1" customWidth="1"/>
    <col min="19" max="19" width="13.5703125" style="31" hidden="1" customWidth="1"/>
    <col min="20" max="20" width="13.42578125" style="31" customWidth="1"/>
    <col min="21" max="21" width="1.7109375" style="31" customWidth="1"/>
    <col min="22" max="22" width="4" style="31" customWidth="1"/>
    <col min="23" max="16384" width="11.42578125" style="31"/>
  </cols>
  <sheetData>
    <row r="1" spans="2:23" ht="18.399999999999999" customHeight="1"/>
    <row r="2" spans="2:23">
      <c r="C2" s="98" t="s">
        <v>0</v>
      </c>
      <c r="D2" s="84"/>
      <c r="E2" s="84"/>
      <c r="F2" s="84"/>
      <c r="G2" s="84"/>
    </row>
    <row r="3" spans="2:23">
      <c r="C3" s="84"/>
      <c r="D3" s="84"/>
      <c r="E3" s="84"/>
      <c r="F3" s="84"/>
      <c r="G3" s="84"/>
      <c r="I3" s="99" t="s">
        <v>1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2:23" ht="1.1499999999999999" customHeight="1"/>
    <row r="5" spans="2:23" ht="0.4" customHeight="1" thickTop="1"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2:23" ht="9.4" customHeight="1"/>
    <row r="7" spans="2:23">
      <c r="B7" s="100" t="s">
        <v>2</v>
      </c>
      <c r="C7" s="86"/>
      <c r="D7" s="33" t="s">
        <v>3</v>
      </c>
      <c r="E7" s="34" t="s">
        <v>4</v>
      </c>
      <c r="F7" s="33" t="s">
        <v>5</v>
      </c>
      <c r="G7" s="101" t="s">
        <v>6</v>
      </c>
      <c r="H7" s="84"/>
      <c r="I7" s="86"/>
      <c r="J7" s="35" t="s">
        <v>7</v>
      </c>
      <c r="K7" s="33" t="s">
        <v>8</v>
      </c>
      <c r="L7" s="33" t="s">
        <v>9</v>
      </c>
      <c r="M7" s="33" t="s">
        <v>10</v>
      </c>
      <c r="N7" s="33" t="s">
        <v>11</v>
      </c>
      <c r="O7" s="33" t="s">
        <v>12</v>
      </c>
      <c r="P7" s="33" t="s">
        <v>13</v>
      </c>
      <c r="Q7" s="33" t="s">
        <v>3</v>
      </c>
      <c r="R7" s="33" t="s">
        <v>14</v>
      </c>
      <c r="S7" s="33" t="s">
        <v>15</v>
      </c>
      <c r="T7" s="33" t="s">
        <v>16</v>
      </c>
    </row>
    <row r="8" spans="2:23">
      <c r="B8" s="102" t="s">
        <v>17</v>
      </c>
      <c r="C8" s="93"/>
      <c r="D8" s="36" t="s">
        <v>17</v>
      </c>
      <c r="E8" s="36" t="s">
        <v>17</v>
      </c>
      <c r="F8" s="36" t="s">
        <v>17</v>
      </c>
      <c r="G8" s="102" t="s">
        <v>17</v>
      </c>
      <c r="H8" s="93"/>
      <c r="I8" s="93"/>
      <c r="J8" s="36" t="s">
        <v>17</v>
      </c>
      <c r="K8" s="36" t="s">
        <v>17</v>
      </c>
      <c r="L8" s="36" t="s">
        <v>17</v>
      </c>
      <c r="M8" s="36" t="s">
        <v>17</v>
      </c>
      <c r="N8" s="36" t="s">
        <v>17</v>
      </c>
      <c r="O8" s="36" t="s">
        <v>17</v>
      </c>
      <c r="P8" s="36" t="s">
        <v>17</v>
      </c>
      <c r="Q8" s="36" t="s">
        <v>17</v>
      </c>
      <c r="R8" s="36" t="s">
        <v>17</v>
      </c>
      <c r="S8" s="36" t="s">
        <v>17</v>
      </c>
      <c r="T8" s="36" t="s">
        <v>17</v>
      </c>
    </row>
    <row r="9" spans="2:23" ht="17.100000000000001" customHeight="1">
      <c r="B9" s="92" t="s">
        <v>18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</row>
    <row r="10" spans="2:23">
      <c r="B10" s="94" t="s">
        <v>61</v>
      </c>
      <c r="C10" s="95"/>
      <c r="D10" s="37" t="s">
        <v>62</v>
      </c>
      <c r="E10" s="38" t="s">
        <v>63</v>
      </c>
      <c r="F10" s="37" t="s">
        <v>64</v>
      </c>
      <c r="G10" s="75">
        <v>300</v>
      </c>
      <c r="H10" s="96"/>
      <c r="I10" s="95"/>
      <c r="J10" s="8">
        <v>48</v>
      </c>
      <c r="K10" s="37" t="s">
        <v>23</v>
      </c>
      <c r="L10" s="37" t="s">
        <v>65</v>
      </c>
      <c r="M10" s="37" t="s">
        <v>66</v>
      </c>
      <c r="N10" s="37" t="s">
        <v>26</v>
      </c>
      <c r="O10" s="37" t="s">
        <v>67</v>
      </c>
      <c r="P10" s="37">
        <v>0</v>
      </c>
      <c r="Q10" s="37">
        <v>0</v>
      </c>
      <c r="R10" s="39" t="s">
        <v>28</v>
      </c>
      <c r="S10" s="11">
        <v>40.68</v>
      </c>
      <c r="T10" s="53">
        <f>+J10/1.18</f>
        <v>40.677966101694921</v>
      </c>
    </row>
    <row r="11" spans="2:23" ht="15.75" thickBot="1">
      <c r="B11" s="97" t="s">
        <v>68</v>
      </c>
      <c r="C11" s="95"/>
      <c r="D11" s="40" t="s">
        <v>30</v>
      </c>
      <c r="E11" s="41" t="s">
        <v>69</v>
      </c>
      <c r="F11" s="40" t="s">
        <v>70</v>
      </c>
      <c r="G11" s="72">
        <v>800</v>
      </c>
      <c r="H11" s="96"/>
      <c r="I11" s="95"/>
      <c r="J11" s="14">
        <v>112</v>
      </c>
      <c r="K11" s="40" t="s">
        <v>23</v>
      </c>
      <c r="L11" s="40" t="s">
        <v>24</v>
      </c>
      <c r="M11" s="40" t="s">
        <v>66</v>
      </c>
      <c r="N11" s="40" t="s">
        <v>26</v>
      </c>
      <c r="O11" s="40" t="s">
        <v>71</v>
      </c>
      <c r="P11" s="40">
        <v>0</v>
      </c>
      <c r="Q11" s="40">
        <v>0</v>
      </c>
      <c r="R11" s="42" t="s">
        <v>28</v>
      </c>
      <c r="S11" s="17">
        <v>94.92</v>
      </c>
      <c r="T11" s="53">
        <f>+J11/1.18</f>
        <v>94.915254237288138</v>
      </c>
    </row>
    <row r="12" spans="2:23" ht="15.75" thickTop="1">
      <c r="B12" s="83" t="s">
        <v>17</v>
      </c>
      <c r="C12" s="84"/>
      <c r="D12" s="84"/>
      <c r="E12" s="43" t="s">
        <v>78</v>
      </c>
      <c r="F12" s="43" t="s">
        <v>17</v>
      </c>
      <c r="G12" s="62">
        <f>SUM(G10:I11)</f>
        <v>1100</v>
      </c>
      <c r="H12" s="90"/>
      <c r="I12" s="91"/>
      <c r="J12" s="20">
        <f>SUM(J10:J11)</f>
        <v>160</v>
      </c>
      <c r="K12" s="44" t="s">
        <v>17</v>
      </c>
      <c r="L12" s="44" t="s">
        <v>17</v>
      </c>
      <c r="M12" s="44" t="s">
        <v>17</v>
      </c>
      <c r="N12" s="44" t="s">
        <v>17</v>
      </c>
      <c r="O12" s="44" t="s">
        <v>17</v>
      </c>
      <c r="P12" s="44" t="s">
        <v>17</v>
      </c>
      <c r="Q12" s="44" t="s">
        <v>17</v>
      </c>
      <c r="R12" s="45" t="s">
        <v>17</v>
      </c>
      <c r="S12" s="23">
        <v>238.990001678467</v>
      </c>
      <c r="T12" s="54">
        <f>SUM(T10:T11)</f>
        <v>135.59322033898306</v>
      </c>
      <c r="W12" s="31">
        <f>+T12*18%</f>
        <v>24.406779661016948</v>
      </c>
    </row>
    <row r="13" spans="2:23">
      <c r="B13" s="83" t="s">
        <v>17</v>
      </c>
      <c r="C13" s="84"/>
      <c r="D13" s="46" t="s">
        <v>17</v>
      </c>
      <c r="E13" s="47" t="s">
        <v>17</v>
      </c>
      <c r="F13" s="47" t="s">
        <v>17</v>
      </c>
      <c r="G13" s="85" t="s">
        <v>17</v>
      </c>
      <c r="H13" s="84"/>
      <c r="I13" s="86"/>
      <c r="J13" s="48" t="s">
        <v>17</v>
      </c>
      <c r="K13" s="49" t="s">
        <v>17</v>
      </c>
      <c r="L13" s="49" t="s">
        <v>17</v>
      </c>
      <c r="M13" s="49" t="s">
        <v>17</v>
      </c>
      <c r="N13" s="49" t="s">
        <v>17</v>
      </c>
      <c r="O13" s="49" t="s">
        <v>17</v>
      </c>
      <c r="P13" s="49" t="s">
        <v>17</v>
      </c>
      <c r="Q13" s="49" t="s">
        <v>17</v>
      </c>
      <c r="R13" s="49" t="s">
        <v>17</v>
      </c>
      <c r="S13" s="49" t="s">
        <v>17</v>
      </c>
      <c r="T13" s="49" t="s">
        <v>17</v>
      </c>
    </row>
    <row r="14" spans="2:23">
      <c r="B14" s="83" t="s">
        <v>17</v>
      </c>
      <c r="C14" s="84"/>
      <c r="D14" s="84"/>
      <c r="E14" s="50" t="s">
        <v>79</v>
      </c>
      <c r="F14" s="50" t="s">
        <v>17</v>
      </c>
      <c r="G14" s="87">
        <v>2400</v>
      </c>
      <c r="H14" s="88"/>
      <c r="I14" s="89"/>
      <c r="J14" s="51">
        <v>281.99999618530302</v>
      </c>
      <c r="K14" s="52" t="s">
        <v>17</v>
      </c>
      <c r="L14" s="52" t="s">
        <v>17</v>
      </c>
      <c r="M14" s="52" t="s">
        <v>17</v>
      </c>
      <c r="N14" s="52" t="s">
        <v>17</v>
      </c>
      <c r="O14" s="52" t="s">
        <v>17</v>
      </c>
      <c r="P14" s="52" t="s">
        <v>17</v>
      </c>
      <c r="Q14" s="52" t="s">
        <v>17</v>
      </c>
      <c r="R14" s="52" t="s">
        <v>17</v>
      </c>
      <c r="S14" s="52">
        <v>238.990001678467</v>
      </c>
      <c r="T14" s="52">
        <v>43.0100002288818</v>
      </c>
    </row>
    <row r="15" spans="2:23" ht="12.2" customHeight="1"/>
  </sheetData>
  <mergeCells count="17">
    <mergeCell ref="C2:G3"/>
    <mergeCell ref="I3:U3"/>
    <mergeCell ref="B7:C7"/>
    <mergeCell ref="G7:I7"/>
    <mergeCell ref="B8:C8"/>
    <mergeCell ref="G8:I8"/>
    <mergeCell ref="B9:T9"/>
    <mergeCell ref="B10:C10"/>
    <mergeCell ref="G10:I10"/>
    <mergeCell ref="B11:C11"/>
    <mergeCell ref="G11:I11"/>
    <mergeCell ref="B14:D14"/>
    <mergeCell ref="G14:I14"/>
    <mergeCell ref="B12:D12"/>
    <mergeCell ref="G12:I12"/>
    <mergeCell ref="B13:C13"/>
    <mergeCell ref="G13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"/>
  <sheetViews>
    <sheetView topLeftCell="B1" workbookViewId="0">
      <selection activeCell="T12" sqref="T12"/>
    </sheetView>
  </sheetViews>
  <sheetFormatPr baseColWidth="10" defaultRowHeight="15"/>
  <cols>
    <col min="1" max="1" width="3.7109375" style="31" customWidth="1"/>
    <col min="2" max="2" width="1.85546875" style="31" customWidth="1"/>
    <col min="3" max="3" width="6.7109375" style="31" customWidth="1"/>
    <col min="4" max="4" width="6.42578125" style="31" customWidth="1"/>
    <col min="5" max="5" width="27" style="31" customWidth="1"/>
    <col min="6" max="6" width="10.85546875" style="31" customWidth="1"/>
    <col min="7" max="7" width="4.85546875" style="31" customWidth="1"/>
    <col min="8" max="8" width="2.85546875" style="31" customWidth="1"/>
    <col min="9" max="9" width="5.85546875" style="31" customWidth="1"/>
    <col min="10" max="10" width="12" style="31" customWidth="1"/>
    <col min="11" max="11" width="13.85546875" style="31" hidden="1" customWidth="1"/>
    <col min="12" max="12" width="9.7109375" style="31" hidden="1" customWidth="1"/>
    <col min="13" max="13" width="13.42578125" style="31" hidden="1" customWidth="1"/>
    <col min="14" max="14" width="12.42578125" style="31" customWidth="1"/>
    <col min="15" max="15" width="9.140625" style="31" hidden="1" customWidth="1"/>
    <col min="16" max="16" width="6.42578125" style="31" hidden="1" customWidth="1"/>
    <col min="17" max="18" width="8.140625" style="31" hidden="1" customWidth="1"/>
    <col min="19" max="19" width="13.5703125" style="31" hidden="1" customWidth="1"/>
    <col min="20" max="20" width="13.42578125" style="31" customWidth="1"/>
    <col min="21" max="21" width="1.7109375" style="31" customWidth="1"/>
    <col min="22" max="22" width="4" style="31" customWidth="1"/>
    <col min="23" max="16384" width="11.42578125" style="31"/>
  </cols>
  <sheetData>
    <row r="1" spans="2:21" ht="18.399999999999999" customHeight="1"/>
    <row r="2" spans="2:21">
      <c r="C2" s="98" t="s">
        <v>0</v>
      </c>
      <c r="D2" s="84"/>
      <c r="E2" s="84"/>
      <c r="F2" s="84"/>
      <c r="G2" s="84"/>
    </row>
    <row r="3" spans="2:21">
      <c r="C3" s="84"/>
      <c r="D3" s="84"/>
      <c r="E3" s="84"/>
      <c r="F3" s="84"/>
      <c r="G3" s="84"/>
      <c r="I3" s="99" t="s">
        <v>1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2:21" ht="1.1499999999999999" customHeight="1"/>
    <row r="5" spans="2:21" ht="0.4" customHeight="1" thickTop="1"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2:21" ht="9.4" customHeight="1"/>
    <row r="7" spans="2:21">
      <c r="B7" s="100" t="s">
        <v>2</v>
      </c>
      <c r="C7" s="86"/>
      <c r="D7" s="33" t="s">
        <v>3</v>
      </c>
      <c r="E7" s="34" t="s">
        <v>4</v>
      </c>
      <c r="F7" s="33" t="s">
        <v>5</v>
      </c>
      <c r="G7" s="101" t="s">
        <v>6</v>
      </c>
      <c r="H7" s="84"/>
      <c r="I7" s="86"/>
      <c r="J7" s="35" t="s">
        <v>7</v>
      </c>
      <c r="K7" s="33" t="s">
        <v>8</v>
      </c>
      <c r="L7" s="33" t="s">
        <v>9</v>
      </c>
      <c r="M7" s="33" t="s">
        <v>10</v>
      </c>
      <c r="N7" s="33" t="s">
        <v>11</v>
      </c>
      <c r="O7" s="33" t="s">
        <v>12</v>
      </c>
      <c r="P7" s="33" t="s">
        <v>13</v>
      </c>
      <c r="Q7" s="33" t="s">
        <v>3</v>
      </c>
      <c r="R7" s="33" t="s">
        <v>14</v>
      </c>
      <c r="S7" s="33" t="s">
        <v>15</v>
      </c>
      <c r="T7" s="33" t="s">
        <v>16</v>
      </c>
    </row>
    <row r="8" spans="2:21">
      <c r="B8" s="102" t="s">
        <v>17</v>
      </c>
      <c r="C8" s="93"/>
      <c r="D8" s="36" t="s">
        <v>17</v>
      </c>
      <c r="E8" s="36" t="s">
        <v>17</v>
      </c>
      <c r="F8" s="36" t="s">
        <v>17</v>
      </c>
      <c r="G8" s="102" t="s">
        <v>17</v>
      </c>
      <c r="H8" s="93"/>
      <c r="I8" s="93"/>
      <c r="J8" s="36" t="s">
        <v>17</v>
      </c>
      <c r="K8" s="36" t="s">
        <v>17</v>
      </c>
      <c r="L8" s="36" t="s">
        <v>17</v>
      </c>
      <c r="M8" s="36" t="s">
        <v>17</v>
      </c>
      <c r="N8" s="36" t="s">
        <v>17</v>
      </c>
      <c r="O8" s="36" t="s">
        <v>17</v>
      </c>
      <c r="P8" s="36" t="s">
        <v>17</v>
      </c>
      <c r="Q8" s="36" t="s">
        <v>17</v>
      </c>
      <c r="R8" s="36" t="s">
        <v>17</v>
      </c>
      <c r="S8" s="36" t="s">
        <v>17</v>
      </c>
      <c r="T8" s="36" t="s">
        <v>17</v>
      </c>
    </row>
    <row r="9" spans="2:21" ht="17.100000000000001" customHeight="1">
      <c r="B9" s="92" t="s">
        <v>18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</row>
    <row r="10" spans="2:21">
      <c r="B10" s="94" t="s">
        <v>82</v>
      </c>
      <c r="C10" s="95"/>
      <c r="D10" s="37" t="s">
        <v>83</v>
      </c>
      <c r="E10" s="38" t="s">
        <v>84</v>
      </c>
      <c r="F10" s="37" t="s">
        <v>85</v>
      </c>
      <c r="G10" s="75">
        <v>500</v>
      </c>
      <c r="H10" s="96"/>
      <c r="I10" s="95"/>
      <c r="J10" s="8">
        <v>40.4</v>
      </c>
      <c r="K10" s="37" t="s">
        <v>81</v>
      </c>
      <c r="L10" s="37" t="s">
        <v>65</v>
      </c>
      <c r="M10" s="37" t="s">
        <v>80</v>
      </c>
      <c r="N10" s="37" t="s">
        <v>26</v>
      </c>
      <c r="O10" s="37" t="s">
        <v>86</v>
      </c>
      <c r="P10" s="37">
        <v>0</v>
      </c>
      <c r="Q10" s="37">
        <v>0</v>
      </c>
      <c r="R10" s="39" t="s">
        <v>28</v>
      </c>
      <c r="S10" s="11">
        <v>34.24</v>
      </c>
      <c r="T10" s="53">
        <f>+J10/1.18</f>
        <v>34.237288135593218</v>
      </c>
    </row>
    <row r="11" spans="2:21">
      <c r="B11" s="97" t="s">
        <v>87</v>
      </c>
      <c r="C11" s="95"/>
      <c r="D11" s="40" t="s">
        <v>88</v>
      </c>
      <c r="E11" s="41" t="s">
        <v>89</v>
      </c>
      <c r="F11" s="40" t="s">
        <v>90</v>
      </c>
      <c r="G11" s="72">
        <v>500</v>
      </c>
      <c r="H11" s="96"/>
      <c r="I11" s="95"/>
      <c r="J11" s="14">
        <v>70.400000000000006</v>
      </c>
      <c r="K11" s="40" t="s">
        <v>23</v>
      </c>
      <c r="L11" s="40" t="s">
        <v>24</v>
      </c>
      <c r="M11" s="40" t="s">
        <v>80</v>
      </c>
      <c r="N11" s="40" t="s">
        <v>26</v>
      </c>
      <c r="O11" s="40" t="s">
        <v>91</v>
      </c>
      <c r="P11" s="40">
        <v>0</v>
      </c>
      <c r="Q11" s="40">
        <v>0</v>
      </c>
      <c r="R11" s="42" t="s">
        <v>28</v>
      </c>
      <c r="S11" s="17">
        <v>59.66</v>
      </c>
      <c r="T11" s="53">
        <f t="shared" ref="T11:T12" si="0">+J11/1.18</f>
        <v>59.661016949152547</v>
      </c>
    </row>
    <row r="12" spans="2:21" ht="15.75" thickBot="1">
      <c r="B12" s="97" t="s">
        <v>92</v>
      </c>
      <c r="C12" s="95"/>
      <c r="D12" s="40" t="s">
        <v>88</v>
      </c>
      <c r="E12" s="41" t="s">
        <v>93</v>
      </c>
      <c r="F12" s="40" t="s">
        <v>94</v>
      </c>
      <c r="G12" s="72">
        <v>1000</v>
      </c>
      <c r="H12" s="96"/>
      <c r="I12" s="95"/>
      <c r="J12" s="14">
        <v>120.2</v>
      </c>
      <c r="K12" s="40" t="s">
        <v>72</v>
      </c>
      <c r="L12" s="40" t="s">
        <v>65</v>
      </c>
      <c r="M12" s="40" t="s">
        <v>80</v>
      </c>
      <c r="N12" s="40" t="s">
        <v>26</v>
      </c>
      <c r="O12" s="40" t="s">
        <v>41</v>
      </c>
      <c r="P12" s="40">
        <v>0</v>
      </c>
      <c r="Q12" s="40">
        <v>0</v>
      </c>
      <c r="R12" s="42" t="s">
        <v>28</v>
      </c>
      <c r="S12" s="17">
        <v>101.86</v>
      </c>
      <c r="T12" s="53">
        <f t="shared" si="0"/>
        <v>101.86440677966102</v>
      </c>
    </row>
    <row r="13" spans="2:21" ht="15.75" thickTop="1">
      <c r="B13" s="83" t="s">
        <v>17</v>
      </c>
      <c r="C13" s="84"/>
      <c r="D13" s="84"/>
      <c r="E13" s="43" t="s">
        <v>95</v>
      </c>
      <c r="F13" s="43" t="s">
        <v>17</v>
      </c>
      <c r="G13" s="62">
        <f>SUM(G10:I12)</f>
        <v>2000</v>
      </c>
      <c r="H13" s="90"/>
      <c r="I13" s="91"/>
      <c r="J13" s="62">
        <f>SUM(J10:L12)</f>
        <v>231</v>
      </c>
      <c r="K13" s="90"/>
      <c r="L13" s="91"/>
      <c r="M13" s="44" t="s">
        <v>17</v>
      </c>
      <c r="N13" s="44" t="s">
        <v>17</v>
      </c>
      <c r="O13" s="44" t="s">
        <v>17</v>
      </c>
      <c r="P13" s="44" t="s">
        <v>17</v>
      </c>
      <c r="Q13" s="44" t="s">
        <v>17</v>
      </c>
      <c r="R13" s="45" t="s">
        <v>17</v>
      </c>
      <c r="S13" s="23">
        <v>1291.6899986267099</v>
      </c>
      <c r="T13" s="23">
        <f>SUM(T10:T12)</f>
        <v>195.76271186440681</v>
      </c>
    </row>
    <row r="14" spans="2:21">
      <c r="B14" s="83" t="s">
        <v>17</v>
      </c>
      <c r="C14" s="84"/>
      <c r="D14" s="46" t="s">
        <v>17</v>
      </c>
      <c r="E14" s="47" t="s">
        <v>17</v>
      </c>
      <c r="F14" s="47" t="s">
        <v>17</v>
      </c>
      <c r="G14" s="85" t="s">
        <v>17</v>
      </c>
      <c r="H14" s="84"/>
      <c r="I14" s="86"/>
      <c r="J14" s="48" t="s">
        <v>17</v>
      </c>
      <c r="K14" s="49" t="s">
        <v>17</v>
      </c>
      <c r="L14" s="49" t="s">
        <v>17</v>
      </c>
      <c r="M14" s="49" t="s">
        <v>17</v>
      </c>
      <c r="N14" s="49" t="s">
        <v>17</v>
      </c>
      <c r="O14" s="49" t="s">
        <v>17</v>
      </c>
      <c r="P14" s="49" t="s">
        <v>17</v>
      </c>
      <c r="Q14" s="49" t="s">
        <v>17</v>
      </c>
      <c r="R14" s="49" t="s">
        <v>17</v>
      </c>
      <c r="S14" s="49" t="s">
        <v>17</v>
      </c>
      <c r="T14" s="49" t="s">
        <v>17</v>
      </c>
    </row>
    <row r="15" spans="2:21">
      <c r="B15" s="83" t="s">
        <v>17</v>
      </c>
      <c r="C15" s="84"/>
      <c r="D15" s="84"/>
      <c r="E15" s="50" t="s">
        <v>96</v>
      </c>
      <c r="F15" s="50" t="s">
        <v>17</v>
      </c>
      <c r="G15" s="87">
        <v>11230</v>
      </c>
      <c r="H15" s="88"/>
      <c r="I15" s="89"/>
      <c r="J15" s="51">
        <v>1524.2000045776399</v>
      </c>
      <c r="K15" s="52" t="s">
        <v>17</v>
      </c>
      <c r="L15" s="52" t="s">
        <v>17</v>
      </c>
      <c r="M15" s="52" t="s">
        <v>17</v>
      </c>
      <c r="N15" s="52" t="s">
        <v>17</v>
      </c>
      <c r="O15" s="52" t="s">
        <v>17</v>
      </c>
      <c r="P15" s="52" t="s">
        <v>17</v>
      </c>
      <c r="Q15" s="52" t="s">
        <v>17</v>
      </c>
      <c r="R15" s="52" t="s">
        <v>17</v>
      </c>
      <c r="S15" s="52">
        <v>1291.6899986267099</v>
      </c>
      <c r="T15" s="52">
        <v>232.509997367859</v>
      </c>
    </row>
    <row r="16" spans="2:21" ht="0" hidden="1" customHeight="1"/>
    <row r="17" ht="12.2" customHeight="1"/>
  </sheetData>
  <mergeCells count="20">
    <mergeCell ref="B10:C10"/>
    <mergeCell ref="G10:I10"/>
    <mergeCell ref="B9:T9"/>
    <mergeCell ref="C2:G3"/>
    <mergeCell ref="I3:U3"/>
    <mergeCell ref="B7:C7"/>
    <mergeCell ref="G7:I7"/>
    <mergeCell ref="B8:C8"/>
    <mergeCell ref="G8:I8"/>
    <mergeCell ref="B15:D15"/>
    <mergeCell ref="G15:I15"/>
    <mergeCell ref="B12:C12"/>
    <mergeCell ref="G12:I12"/>
    <mergeCell ref="B11:C11"/>
    <mergeCell ref="G11:I11"/>
    <mergeCell ref="J13:L13"/>
    <mergeCell ref="B13:D13"/>
    <mergeCell ref="G13:I13"/>
    <mergeCell ref="B14:C14"/>
    <mergeCell ref="G14:I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workbookViewId="0">
      <selection activeCell="T11" sqref="T11"/>
    </sheetView>
  </sheetViews>
  <sheetFormatPr baseColWidth="10" defaultRowHeight="15"/>
  <cols>
    <col min="1" max="1" width="3.7109375" style="31" customWidth="1"/>
    <col min="2" max="2" width="1.85546875" style="31" customWidth="1"/>
    <col min="3" max="3" width="6.7109375" style="31" customWidth="1"/>
    <col min="4" max="4" width="6.42578125" style="31" customWidth="1"/>
    <col min="5" max="5" width="27" style="31" customWidth="1"/>
    <col min="6" max="6" width="10.85546875" style="31" customWidth="1"/>
    <col min="7" max="7" width="4.85546875" style="31" customWidth="1"/>
    <col min="8" max="8" width="2.85546875" style="31" customWidth="1"/>
    <col min="9" max="9" width="5.85546875" style="31" customWidth="1"/>
    <col min="10" max="10" width="12" style="31" customWidth="1"/>
    <col min="11" max="11" width="13.85546875" style="31" hidden="1" customWidth="1"/>
    <col min="12" max="12" width="9.7109375" style="31" hidden="1" customWidth="1"/>
    <col min="13" max="13" width="13.42578125" style="31" hidden="1" customWidth="1"/>
    <col min="14" max="14" width="12.42578125" style="31" customWidth="1"/>
    <col min="15" max="15" width="9.140625" style="31" hidden="1" customWidth="1"/>
    <col min="16" max="16" width="6.42578125" style="31" hidden="1" customWidth="1"/>
    <col min="17" max="18" width="8.140625" style="31" hidden="1" customWidth="1"/>
    <col min="19" max="19" width="13.5703125" style="31" hidden="1" customWidth="1"/>
    <col min="20" max="20" width="13.42578125" style="31" customWidth="1"/>
    <col min="21" max="21" width="1.7109375" style="31" customWidth="1"/>
    <col min="22" max="22" width="4" style="31" customWidth="1"/>
    <col min="23" max="16384" width="11.42578125" style="31"/>
  </cols>
  <sheetData>
    <row r="1" spans="2:23" ht="18.399999999999999" customHeight="1"/>
    <row r="2" spans="2:23">
      <c r="C2" s="98" t="s">
        <v>0</v>
      </c>
      <c r="D2" s="84"/>
      <c r="E2" s="84"/>
      <c r="F2" s="84"/>
      <c r="G2" s="84"/>
    </row>
    <row r="3" spans="2:23">
      <c r="C3" s="84"/>
      <c r="D3" s="84"/>
      <c r="E3" s="84"/>
      <c r="F3" s="84"/>
      <c r="G3" s="84"/>
      <c r="I3" s="99" t="s">
        <v>1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2:23" ht="1.1499999999999999" customHeight="1"/>
    <row r="5" spans="2:23" ht="0.4" customHeight="1" thickTop="1"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2:23" ht="9.4" customHeight="1"/>
    <row r="7" spans="2:23">
      <c r="B7" s="100" t="s">
        <v>2</v>
      </c>
      <c r="C7" s="86"/>
      <c r="D7" s="33" t="s">
        <v>3</v>
      </c>
      <c r="E7" s="34" t="s">
        <v>4</v>
      </c>
      <c r="F7" s="33" t="s">
        <v>5</v>
      </c>
      <c r="G7" s="101" t="s">
        <v>6</v>
      </c>
      <c r="H7" s="84"/>
      <c r="I7" s="86"/>
      <c r="J7" s="35" t="s">
        <v>7</v>
      </c>
      <c r="K7" s="33" t="s">
        <v>8</v>
      </c>
      <c r="L7" s="33" t="s">
        <v>9</v>
      </c>
      <c r="M7" s="33" t="s">
        <v>10</v>
      </c>
      <c r="N7" s="33" t="s">
        <v>11</v>
      </c>
      <c r="O7" s="33" t="s">
        <v>12</v>
      </c>
      <c r="P7" s="33" t="s">
        <v>13</v>
      </c>
      <c r="Q7" s="33" t="s">
        <v>3</v>
      </c>
      <c r="R7" s="33" t="s">
        <v>14</v>
      </c>
      <c r="S7" s="33" t="s">
        <v>15</v>
      </c>
      <c r="T7" s="33" t="s">
        <v>16</v>
      </c>
    </row>
    <row r="8" spans="2:23">
      <c r="B8" s="102" t="s">
        <v>17</v>
      </c>
      <c r="C8" s="93"/>
      <c r="D8" s="36" t="s">
        <v>17</v>
      </c>
      <c r="E8" s="36" t="s">
        <v>17</v>
      </c>
      <c r="F8" s="36" t="s">
        <v>17</v>
      </c>
      <c r="G8" s="102" t="s">
        <v>17</v>
      </c>
      <c r="H8" s="93"/>
      <c r="I8" s="93"/>
      <c r="J8" s="36" t="s">
        <v>17</v>
      </c>
      <c r="K8" s="36" t="s">
        <v>17</v>
      </c>
      <c r="L8" s="36" t="s">
        <v>17</v>
      </c>
      <c r="M8" s="36" t="s">
        <v>17</v>
      </c>
      <c r="N8" s="36" t="s">
        <v>17</v>
      </c>
      <c r="O8" s="36" t="s">
        <v>17</v>
      </c>
      <c r="P8" s="36" t="s">
        <v>17</v>
      </c>
      <c r="Q8" s="36" t="s">
        <v>17</v>
      </c>
      <c r="R8" s="36" t="s">
        <v>17</v>
      </c>
      <c r="S8" s="36" t="s">
        <v>17</v>
      </c>
      <c r="T8" s="36" t="s">
        <v>17</v>
      </c>
    </row>
    <row r="9" spans="2:23" ht="17.100000000000001" customHeight="1">
      <c r="B9" s="92" t="s">
        <v>18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</row>
    <row r="10" spans="2:23">
      <c r="B10" s="94" t="s">
        <v>61</v>
      </c>
      <c r="C10" s="95"/>
      <c r="D10" s="37" t="s">
        <v>62</v>
      </c>
      <c r="E10" s="38" t="s">
        <v>63</v>
      </c>
      <c r="F10" s="37" t="s">
        <v>64</v>
      </c>
      <c r="G10" s="75">
        <v>300</v>
      </c>
      <c r="H10" s="96"/>
      <c r="I10" s="95"/>
      <c r="J10" s="8">
        <v>48</v>
      </c>
      <c r="K10" s="37" t="s">
        <v>23</v>
      </c>
      <c r="L10" s="37" t="s">
        <v>65</v>
      </c>
      <c r="M10" s="37" t="s">
        <v>66</v>
      </c>
      <c r="N10" s="37" t="s">
        <v>26</v>
      </c>
      <c r="O10" s="37" t="s">
        <v>67</v>
      </c>
      <c r="P10" s="37">
        <v>0</v>
      </c>
      <c r="Q10" s="37">
        <v>0</v>
      </c>
      <c r="R10" s="39" t="s">
        <v>28</v>
      </c>
      <c r="S10" s="11">
        <v>40.68</v>
      </c>
      <c r="T10" s="56">
        <f>+J10/1.18</f>
        <v>40.677966101694921</v>
      </c>
    </row>
    <row r="11" spans="2:23" ht="15.75" thickBot="1">
      <c r="B11" s="97" t="s">
        <v>73</v>
      </c>
      <c r="C11" s="95"/>
      <c r="D11" s="40" t="s">
        <v>74</v>
      </c>
      <c r="E11" s="41" t="s">
        <v>75</v>
      </c>
      <c r="F11" s="40" t="s">
        <v>76</v>
      </c>
      <c r="G11" s="72">
        <v>1000</v>
      </c>
      <c r="H11" s="96"/>
      <c r="I11" s="95"/>
      <c r="J11" s="14">
        <v>90.2</v>
      </c>
      <c r="K11" s="40" t="s">
        <v>72</v>
      </c>
      <c r="L11" s="40" t="s">
        <v>52</v>
      </c>
      <c r="M11" s="40" t="s">
        <v>66</v>
      </c>
      <c r="N11" s="40" t="s">
        <v>26</v>
      </c>
      <c r="O11" s="40" t="s">
        <v>77</v>
      </c>
      <c r="P11" s="40">
        <v>0</v>
      </c>
      <c r="Q11" s="40">
        <v>0</v>
      </c>
      <c r="R11" s="42" t="s">
        <v>28</v>
      </c>
      <c r="S11" s="17">
        <v>76.44</v>
      </c>
      <c r="T11" s="56">
        <f>+J11/1.18</f>
        <v>76.440677966101703</v>
      </c>
    </row>
    <row r="12" spans="2:23" ht="15.75" thickTop="1">
      <c r="B12" s="83" t="s">
        <v>17</v>
      </c>
      <c r="C12" s="84"/>
      <c r="D12" s="84"/>
      <c r="E12" s="43" t="s">
        <v>78</v>
      </c>
      <c r="F12" s="43" t="s">
        <v>17</v>
      </c>
      <c r="G12" s="62">
        <f>SUM(G10:I11)</f>
        <v>1300</v>
      </c>
      <c r="H12" s="90"/>
      <c r="I12" s="91"/>
      <c r="J12" s="20">
        <f>SUM(J10:J11)</f>
        <v>138.19999999999999</v>
      </c>
      <c r="K12" s="44" t="s">
        <v>17</v>
      </c>
      <c r="L12" s="44" t="s">
        <v>17</v>
      </c>
      <c r="M12" s="44" t="s">
        <v>17</v>
      </c>
      <c r="N12" s="44" t="s">
        <v>17</v>
      </c>
      <c r="O12" s="44" t="s">
        <v>17</v>
      </c>
      <c r="P12" s="44" t="s">
        <v>17</v>
      </c>
      <c r="Q12" s="44" t="s">
        <v>17</v>
      </c>
      <c r="R12" s="45" t="s">
        <v>17</v>
      </c>
      <c r="S12" s="23">
        <v>238.990001678467</v>
      </c>
      <c r="T12" s="55">
        <f>SUM(T10:T11)</f>
        <v>117.11864406779662</v>
      </c>
      <c r="W12" s="31">
        <f>+T12*18%</f>
        <v>21.08135593220339</v>
      </c>
    </row>
    <row r="13" spans="2:23">
      <c r="B13" s="83" t="s">
        <v>17</v>
      </c>
      <c r="C13" s="84"/>
      <c r="D13" s="46" t="s">
        <v>17</v>
      </c>
      <c r="E13" s="47" t="s">
        <v>17</v>
      </c>
      <c r="F13" s="47" t="s">
        <v>17</v>
      </c>
      <c r="G13" s="85" t="s">
        <v>17</v>
      </c>
      <c r="H13" s="84"/>
      <c r="I13" s="86"/>
      <c r="J13" s="48" t="s">
        <v>17</v>
      </c>
      <c r="K13" s="49" t="s">
        <v>17</v>
      </c>
      <c r="L13" s="49" t="s">
        <v>17</v>
      </c>
      <c r="M13" s="49" t="s">
        <v>17</v>
      </c>
      <c r="N13" s="49" t="s">
        <v>17</v>
      </c>
      <c r="O13" s="49" t="s">
        <v>17</v>
      </c>
      <c r="P13" s="49" t="s">
        <v>17</v>
      </c>
      <c r="Q13" s="49" t="s">
        <v>17</v>
      </c>
      <c r="R13" s="49" t="s">
        <v>17</v>
      </c>
      <c r="S13" s="49" t="s">
        <v>17</v>
      </c>
      <c r="T13" s="49" t="s">
        <v>17</v>
      </c>
    </row>
    <row r="14" spans="2:23">
      <c r="B14" s="83" t="s">
        <v>17</v>
      </c>
      <c r="C14" s="84"/>
      <c r="D14" s="84"/>
      <c r="E14" s="50" t="s">
        <v>79</v>
      </c>
      <c r="F14" s="50" t="s">
        <v>17</v>
      </c>
      <c r="G14" s="87">
        <v>2400</v>
      </c>
      <c r="H14" s="88"/>
      <c r="I14" s="89"/>
      <c r="J14" s="51">
        <v>281.99999618530302</v>
      </c>
      <c r="K14" s="52" t="s">
        <v>17</v>
      </c>
      <c r="L14" s="52" t="s">
        <v>17</v>
      </c>
      <c r="M14" s="52" t="s">
        <v>17</v>
      </c>
      <c r="N14" s="52" t="s">
        <v>17</v>
      </c>
      <c r="O14" s="52" t="s">
        <v>17</v>
      </c>
      <c r="P14" s="52" t="s">
        <v>17</v>
      </c>
      <c r="Q14" s="52" t="s">
        <v>17</v>
      </c>
      <c r="R14" s="52" t="s">
        <v>17</v>
      </c>
      <c r="S14" s="52">
        <v>238.990001678467</v>
      </c>
      <c r="T14" s="52">
        <v>43.0100002288818</v>
      </c>
    </row>
    <row r="15" spans="2:23" ht="12.2" customHeight="1"/>
  </sheetData>
  <mergeCells count="17">
    <mergeCell ref="B9:T9"/>
    <mergeCell ref="B10:C10"/>
    <mergeCell ref="G10:I10"/>
    <mergeCell ref="C2:G3"/>
    <mergeCell ref="I3:U3"/>
    <mergeCell ref="B7:C7"/>
    <mergeCell ref="G7:I7"/>
    <mergeCell ref="B8:C8"/>
    <mergeCell ref="G8:I8"/>
    <mergeCell ref="B14:D14"/>
    <mergeCell ref="G14:I14"/>
    <mergeCell ref="B11:C11"/>
    <mergeCell ref="G11:I11"/>
    <mergeCell ref="B12:D12"/>
    <mergeCell ref="G12:I12"/>
    <mergeCell ref="B13:C13"/>
    <mergeCell ref="G13:I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ENVIADO</vt:lpstr>
      <vt:lpstr>HYO </vt:lpstr>
      <vt:lpstr>HCVA</vt:lpstr>
      <vt:lpstr>PAMPAS</vt:lpstr>
      <vt:lpstr>TAMBO</vt:lpstr>
      <vt:lpstr>CHILCA</vt:lpstr>
      <vt:lpstr>'HYO '!Títulos_a_imprimir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Fralch</cp:lastModifiedBy>
  <dcterms:created xsi:type="dcterms:W3CDTF">2022-01-06T21:36:50Z</dcterms:created>
  <dcterms:modified xsi:type="dcterms:W3CDTF">2022-01-06T22:33:41Z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